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095" tabRatio="627" activeTab="0"/>
  </bookViews>
  <sheets>
    <sheet name="グラフ" sheetId="1" r:id="rId1"/>
    <sheet name="１．専兼業別農家数" sheetId="2" r:id="rId2"/>
    <sheet name="２．農家人口" sheetId="3" r:id="rId3"/>
    <sheet name="３．経営耕地面積" sheetId="4" r:id="rId4"/>
    <sheet name="４．農業就業人口" sheetId="5" r:id="rId5"/>
    <sheet name="５．農作物の類別、６．農作物" sheetId="6" r:id="rId6"/>
    <sheet name="７．年齢別農家人口" sheetId="7" r:id="rId7"/>
    <sheet name="８．所有耕地面積" sheetId="8" r:id="rId8"/>
    <sheet name="９．農産物販売" sheetId="9" r:id="rId9"/>
    <sheet name="10．農作物の類別収穫 " sheetId="10" r:id="rId10"/>
    <sheet name="11．農業用機械" sheetId="11" r:id="rId11"/>
    <sheet name="12．中部市別農家数" sheetId="12" r:id="rId12"/>
    <sheet name="13.中部市別農家人口" sheetId="13" r:id="rId13"/>
    <sheet name="14．中部市町村別作物" sheetId="14" r:id="rId14"/>
    <sheet name="15.中部市町村別家畜数" sheetId="15" r:id="rId15"/>
    <sheet name="16．市別林野面積" sheetId="16" r:id="rId16"/>
    <sheet name="17．自営漁業" sheetId="17" r:id="rId17"/>
    <sheet name="18．漁業経営体の構成" sheetId="18" r:id="rId18"/>
    <sheet name="19．漁業の作業" sheetId="19" r:id="rId19"/>
    <sheet name="20．漁業種類別漁獲量" sheetId="20" r:id="rId20"/>
    <sheet name="21.登録漁船隻数" sheetId="21" r:id="rId21"/>
    <sheet name="22．中部市町村別" sheetId="22" r:id="rId22"/>
  </sheets>
  <externalReferences>
    <externalReference r:id="rId25"/>
  </externalReferences>
  <definedNames>
    <definedName name="使用場所">#REF!</definedName>
  </definedNames>
  <calcPr fullCalcOnLoad="1"/>
</workbook>
</file>

<file path=xl/sharedStrings.xml><?xml version="1.0" encoding="utf-8"?>
<sst xmlns="http://schemas.openxmlformats.org/spreadsheetml/2006/main" count="1143" uniqueCount="416">
  <si>
    <t>２０．漁業種類別漁獲量</t>
  </si>
  <si>
    <t>単位：ｔ</t>
  </si>
  <si>
    <t>計</t>
  </si>
  <si>
    <t>その他の刺網</t>
  </si>
  <si>
    <t>近　海　　　　まぐろ　　　はえ縄</t>
  </si>
  <si>
    <t>沿　岸　　　　まぐろ　　　はえ縄</t>
  </si>
  <si>
    <t>その他の</t>
  </si>
  <si>
    <t>沿　岸</t>
  </si>
  <si>
    <t>その他の釣</t>
  </si>
  <si>
    <t>潜水器        漁　業</t>
  </si>
  <si>
    <t>採貝</t>
  </si>
  <si>
    <t>その他　の漁業</t>
  </si>
  <si>
    <t>はえ縄</t>
  </si>
  <si>
    <t>いか釣</t>
  </si>
  <si>
    <t>ひき縄</t>
  </si>
  <si>
    <t>一本釣</t>
  </si>
  <si>
    <t>平成12年</t>
  </si>
  <si>
    <t>－</t>
  </si>
  <si>
    <t>平成13年</t>
  </si>
  <si>
    <t>平成14年</t>
  </si>
  <si>
    <t>平成15年</t>
  </si>
  <si>
    <t>Ｘ</t>
  </si>
  <si>
    <t>平成16年</t>
  </si>
  <si>
    <t>　　　資料：総合事務局「農林水産統計年報」</t>
  </si>
  <si>
    <t>２１．動 力 漁 船 隻 数</t>
  </si>
  <si>
    <t>単位：隻</t>
  </si>
  <si>
    <t>総数</t>
  </si>
  <si>
    <t>未満</t>
  </si>
  <si>
    <t>以上</t>
  </si>
  <si>
    <t>平成17年</t>
  </si>
  <si>
    <t xml:space="preserve">    資料：沖縄県漁船統計表</t>
  </si>
  <si>
    <t>5トン</t>
  </si>
  <si>
    <t>5トン　　　　以上　　　　　　小計</t>
  </si>
  <si>
    <t xml:space="preserve"> 5～</t>
  </si>
  <si>
    <t xml:space="preserve"> 10～</t>
  </si>
  <si>
    <t xml:space="preserve"> 15～</t>
  </si>
  <si>
    <t xml:space="preserve"> 20～</t>
  </si>
  <si>
    <t xml:space="preserve"> 30～</t>
  </si>
  <si>
    <t>50トン</t>
  </si>
  <si>
    <t>農業センサス</t>
  </si>
  <si>
    <t xml:space="preserve">  平成12年に実施された農業センサスによると、農家数206戸、農家人口811人で､前回（平成7年)の調査と比べて農家数86戸（29.5%）及び農家人口414人（33.8%）の減少となっている。
　沖縄県の調査期日は、平成11年12月1日現在で実施しているが、結果表章は平成12年と表示する。
　以下前回までの調査も同様の扱いとする。</t>
  </si>
  <si>
    <t>１．専　兼　業　別　農　家　数</t>
  </si>
  <si>
    <t>各年12月1日現在</t>
  </si>
  <si>
    <t>総農家数</t>
  </si>
  <si>
    <t>専業農家</t>
  </si>
  <si>
    <t>兼業農家</t>
  </si>
  <si>
    <t>自給的</t>
  </si>
  <si>
    <t>小計</t>
  </si>
  <si>
    <t>第1種兼業</t>
  </si>
  <si>
    <t>第2種兼業</t>
  </si>
  <si>
    <t>農家数</t>
  </si>
  <si>
    <t>平成2年</t>
  </si>
  <si>
    <t>平成7年</t>
  </si>
  <si>
    <t>野嵩1区</t>
  </si>
  <si>
    <t>中原区</t>
  </si>
  <si>
    <t>19区</t>
  </si>
  <si>
    <t>長田区</t>
  </si>
  <si>
    <t>宜野湾区</t>
  </si>
  <si>
    <t>我如古</t>
  </si>
  <si>
    <t>嘉数</t>
  </si>
  <si>
    <t>野嵩</t>
  </si>
  <si>
    <t>普天間</t>
  </si>
  <si>
    <t>大謝名</t>
  </si>
  <si>
    <t>宇地泊</t>
  </si>
  <si>
    <t>真志喜</t>
  </si>
  <si>
    <t>大山</t>
  </si>
  <si>
    <t>伊佐</t>
  </si>
  <si>
    <t>喜友名</t>
  </si>
  <si>
    <t>　※　平成2年から平成7年までは自給的農家も含んだ数値である｡</t>
  </si>
  <si>
    <t>　　　資料：農業センサス</t>
  </si>
  <si>
    <t>２．農　家　人　口</t>
  </si>
  <si>
    <t>各年12月1日現在</t>
  </si>
  <si>
    <t xml:space="preserve">    合 計  (増減率％)</t>
  </si>
  <si>
    <t xml:space="preserve">      男   (増減率％)</t>
  </si>
  <si>
    <t xml:space="preserve">      女   (増減率％)</t>
  </si>
  <si>
    <t>平成2年</t>
  </si>
  <si>
    <t>(△ 34.7)</t>
  </si>
  <si>
    <t>(△ 35.3)</t>
  </si>
  <si>
    <t>(△ 34.1)</t>
  </si>
  <si>
    <t>(△ 30.8)</t>
  </si>
  <si>
    <t>(△ 31.2)</t>
  </si>
  <si>
    <t>(△ 30.3)</t>
  </si>
  <si>
    <t>(△ 33.7)</t>
  </si>
  <si>
    <t>(△ 33.4)</t>
  </si>
  <si>
    <t>　　　　資料：農業センサス</t>
  </si>
  <si>
    <t>３．経 営 耕 地 面 積</t>
  </si>
  <si>
    <t>各年12月1日現在(単位： a)</t>
  </si>
  <si>
    <t>田</t>
  </si>
  <si>
    <t>畑</t>
  </si>
  <si>
    <t>樹　　園　　地</t>
  </si>
  <si>
    <t>面　積</t>
  </si>
  <si>
    <t>　※　平成2年･平成7年は、農家総数で、平成12年は、販売農家数のみである。</t>
  </si>
  <si>
    <t>　資料：農業センサス</t>
  </si>
  <si>
    <t>４. 農業就業人口（自営農業従事日数）</t>
  </si>
  <si>
    <t>性別</t>
  </si>
  <si>
    <t>合計</t>
  </si>
  <si>
    <t>29日以下</t>
  </si>
  <si>
    <t>39～59日</t>
  </si>
  <si>
    <t>60～99日</t>
  </si>
  <si>
    <t>100日～149日</t>
  </si>
  <si>
    <t>150日以上</t>
  </si>
  <si>
    <t>男</t>
  </si>
  <si>
    <t>女</t>
  </si>
  <si>
    <t>資料：農業センサス</t>
  </si>
  <si>
    <t>　注：農業就業人口とは、自家農家へ1日以上従事した人</t>
  </si>
  <si>
    <t>５．農作物の類別収穫面積</t>
  </si>
  <si>
    <t>各年12月1日現在（単位 ：a）</t>
  </si>
  <si>
    <t>収穫面積</t>
  </si>
  <si>
    <t>雑穀</t>
  </si>
  <si>
    <t>いも類</t>
  </si>
  <si>
    <t>豆類</t>
  </si>
  <si>
    <t>工芸農</t>
  </si>
  <si>
    <t>野菜類</t>
  </si>
  <si>
    <t>花き類</t>
  </si>
  <si>
    <t>種  苗</t>
  </si>
  <si>
    <t>飼料用</t>
  </si>
  <si>
    <t>その他</t>
  </si>
  <si>
    <t>作物類</t>
  </si>
  <si>
    <t>花木･芝</t>
  </si>
  <si>
    <t>苗木類</t>
  </si>
  <si>
    <t>作物</t>
  </si>
  <si>
    <t>の作物</t>
  </si>
  <si>
    <t xml:space="preserve">   －</t>
  </si>
  <si>
    <t>　※　販売農家のみ。</t>
  </si>
  <si>
    <t>６．農作物の類別収穫農家数</t>
  </si>
  <si>
    <t>収穫実農家数</t>
  </si>
  <si>
    <t>収穫農家数</t>
  </si>
  <si>
    <t>種　苗</t>
  </si>
  <si>
    <t>７．　年　齢　別</t>
  </si>
  <si>
    <t>農　家　人　口</t>
  </si>
  <si>
    <t>14歳以下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</si>
  <si>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</si>
  <si>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</si>
  <si>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</si>
  <si>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</si>
  <si>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</si>
  <si>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</si>
  <si>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</si>
  <si>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</si>
  <si>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</si>
  <si>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</si>
  <si>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</si>
  <si>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</si>
  <si>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８．所 有 耕 地 面 積</t>
  </si>
  <si>
    <t>規 模 別 農 家 数</t>
  </si>
  <si>
    <t>所有耕地なし</t>
  </si>
  <si>
    <t>0.3ha未満</t>
  </si>
  <si>
    <t>0.3～0.5未満</t>
  </si>
  <si>
    <t>0.5～1.0未満</t>
  </si>
  <si>
    <t>1.0～1.5未満</t>
  </si>
  <si>
    <t>1.5～2.0未満</t>
  </si>
  <si>
    <t>2.0～2.5未満</t>
  </si>
  <si>
    <t>2.5～3.0未満</t>
  </si>
  <si>
    <t>3.0～5.0未満</t>
  </si>
  <si>
    <t>5.0ha以上</t>
  </si>
  <si>
    <t>平成2年</t>
  </si>
  <si>
    <t>－</t>
  </si>
  <si>
    <t>平成7年</t>
  </si>
  <si>
    <t>　　　　　　　　資料：農業センサス</t>
  </si>
  <si>
    <t>９．農 産 物 販 売 金 額</t>
  </si>
  <si>
    <t>規模別</t>
  </si>
  <si>
    <t>農家数</t>
  </si>
  <si>
    <t>販売なし</t>
  </si>
  <si>
    <t>15万円未満</t>
  </si>
  <si>
    <t>15万円以上</t>
  </si>
  <si>
    <t>50万円以上</t>
  </si>
  <si>
    <t>100万円以上</t>
  </si>
  <si>
    <t>200万円以上</t>
  </si>
  <si>
    <t>300万円以上</t>
  </si>
  <si>
    <t>500万円以上</t>
  </si>
  <si>
    <t>700万円以上</t>
  </si>
  <si>
    <t>1000万円以上</t>
  </si>
  <si>
    <t>1500万円</t>
  </si>
  <si>
    <t>50万円未満</t>
  </si>
  <si>
    <t>100万未満</t>
  </si>
  <si>
    <t>200万円未満</t>
  </si>
  <si>
    <t>300万円未満</t>
  </si>
  <si>
    <t>500万円未満</t>
  </si>
  <si>
    <t>700万円未満</t>
  </si>
  <si>
    <t>1000万円未満</t>
  </si>
  <si>
    <t>1500万円未満</t>
  </si>
  <si>
    <t>以　　上</t>
  </si>
  <si>
    <t>　　　　　資料：農業センサス</t>
  </si>
  <si>
    <t>１０．農作物の類別収穫（栽培）</t>
  </si>
  <si>
    <t>農家数、収穫（栽培）面積</t>
  </si>
  <si>
    <t>平成11年12月1日現在(単位：a)</t>
  </si>
  <si>
    <t>稲</t>
  </si>
  <si>
    <t>麦類</t>
  </si>
  <si>
    <t>雑穀</t>
  </si>
  <si>
    <t>豆</t>
  </si>
  <si>
    <t>類</t>
  </si>
  <si>
    <t>工芸農作物</t>
  </si>
  <si>
    <t>野菜類</t>
  </si>
  <si>
    <t>花き類・花木</t>
  </si>
  <si>
    <t>種苗･苗木類</t>
  </si>
  <si>
    <t>その他の作物</t>
  </si>
  <si>
    <t>栽培</t>
  </si>
  <si>
    <t>農家</t>
  </si>
  <si>
    <t>面積</t>
  </si>
  <si>
    <t>野嵩1区</t>
  </si>
  <si>
    <t xml:space="preserve">    －</t>
  </si>
  <si>
    <t xml:space="preserve">    －</t>
  </si>
  <si>
    <t xml:space="preserve">    －</t>
  </si>
  <si>
    <t>我如古区</t>
  </si>
  <si>
    <t>嘉数区</t>
  </si>
  <si>
    <t xml:space="preserve">    －</t>
  </si>
  <si>
    <t>真栄原区</t>
  </si>
  <si>
    <t>大謝名区</t>
  </si>
  <si>
    <t>宇地泊区</t>
  </si>
  <si>
    <t>真志喜区</t>
  </si>
  <si>
    <t>大山区</t>
  </si>
  <si>
    <t>伊佐区</t>
  </si>
  <si>
    <t>喜友名区</t>
  </si>
  <si>
    <t>１１．農 業 用 機 械 保 有</t>
  </si>
  <si>
    <t>農 家 数 と 台 数</t>
  </si>
  <si>
    <t>年次</t>
  </si>
  <si>
    <t>個 　人共有別</t>
  </si>
  <si>
    <t>動 力 耕 運 機 ･ 農 用 ト ラ ク タ ー</t>
  </si>
  <si>
    <t>動力防除機</t>
  </si>
  <si>
    <t>動力脱葉機</t>
  </si>
  <si>
    <t>動力搬出機</t>
  </si>
  <si>
    <t>歩行型</t>
  </si>
  <si>
    <t>15馬力未満</t>
  </si>
  <si>
    <t>15～30</t>
  </si>
  <si>
    <t>30馬力以上</t>
  </si>
  <si>
    <t>実農家数</t>
  </si>
  <si>
    <t>台数</t>
  </si>
  <si>
    <t>個人有</t>
  </si>
  <si>
    <t>共　有</t>
  </si>
  <si>
    <t>－</t>
  </si>
  <si>
    <t>　※　平成7年は、農家総数で、平成12年は、販売農家数のみである。</t>
  </si>
  <si>
    <t>１２．中 部 市 別 農 家 数</t>
  </si>
  <si>
    <t>　　　　　　　平成11年12月1日現在</t>
  </si>
  <si>
    <t>総農家数</t>
  </si>
  <si>
    <t>兼業農家</t>
  </si>
  <si>
    <t>小計</t>
  </si>
  <si>
    <t>第2種兼業</t>
  </si>
  <si>
    <t>市町村</t>
  </si>
  <si>
    <t>宜野湾市</t>
  </si>
  <si>
    <t>石川市</t>
  </si>
  <si>
    <t>具志川市</t>
  </si>
  <si>
    <t>沖縄市</t>
  </si>
  <si>
    <t>浦添市</t>
  </si>
  <si>
    <t>資料:農業センサス</t>
  </si>
  <si>
    <t>１３．中 部 市 別 農 家 人 口</t>
  </si>
  <si>
    <t>県計</t>
  </si>
  <si>
    <t xml:space="preserve">          資料：農業センサス</t>
  </si>
  <si>
    <t>１４．中部市町村別作物の類別収穫面積</t>
  </si>
  <si>
    <t>平成11年12月1日現在(単位：ha）</t>
  </si>
  <si>
    <t>収穫面積計</t>
  </si>
  <si>
    <t>種別収穫面積</t>
  </si>
  <si>
    <t>麦類</t>
  </si>
  <si>
    <t>工   芸</t>
  </si>
  <si>
    <t>種  苗</t>
  </si>
  <si>
    <t>農作物</t>
  </si>
  <si>
    <t>花木</t>
  </si>
  <si>
    <t>沖縄県計</t>
  </si>
  <si>
    <t>中部計</t>
  </si>
  <si>
    <t>石川市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</si>
  <si>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</si>
  <si>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</si>
  <si>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</si>
  <si>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</si>
  <si>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</si>
  <si>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</si>
  <si>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</si>
  <si>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西原町</t>
  </si>
  <si>
    <t>注：（ 　）内の数字は｢さとうきび｣の内数である。</t>
  </si>
  <si>
    <t>１５．中 部 市 町 村 別 家 畜 数</t>
  </si>
  <si>
    <t>平成11年12月1日現在</t>
  </si>
  <si>
    <t>乳用牛</t>
  </si>
  <si>
    <t>肉用牛</t>
  </si>
  <si>
    <t>豚</t>
  </si>
  <si>
    <t>やぎ</t>
  </si>
  <si>
    <t>採卵鶏</t>
  </si>
  <si>
    <t>ブロイラー</t>
  </si>
  <si>
    <t>頭数</t>
  </si>
  <si>
    <t>羽数</t>
  </si>
  <si>
    <t>（百羽）</t>
  </si>
  <si>
    <t>中部計</t>
  </si>
  <si>
    <t>　　　－</t>
  </si>
  <si>
    <t>　　　－</t>
  </si>
  <si>
    <t>中城村</t>
  </si>
  <si>
    <t>　　　－</t>
  </si>
  <si>
    <t>　※　販売農家数のみ。</t>
  </si>
  <si>
    <t>１６．市　別　林　野　面　積</t>
  </si>
  <si>
    <t>　　平成11年12月1日現在（単位：ha）</t>
  </si>
  <si>
    <t>総土地面積</t>
  </si>
  <si>
    <t>林野面積</t>
  </si>
  <si>
    <t>現況森林面積</t>
  </si>
  <si>
    <t>森林以外の</t>
  </si>
  <si>
    <t>草生地(野草他)</t>
  </si>
  <si>
    <t>那覇市</t>
  </si>
  <si>
    <t>平良市</t>
  </si>
  <si>
    <t>石垣市</t>
  </si>
  <si>
    <t>名護市</t>
  </si>
  <si>
    <t>糸満市</t>
  </si>
  <si>
    <t>　　　　　資料：世界農林業センサス</t>
  </si>
  <si>
    <t>漁 業 セ ン サ ス</t>
  </si>
  <si>
    <t>　第11次漁業センサス（平成15年11月1日現在）によると、本市の漁業経営体数は45戸となっている｡(うち個人経営45戸）個人経営を専･兼業別にみると､専業漁家が23戸（51.1％）で、兼業漁家は22戸(48.9％)となっており、専業漁家が兼業漁家を若干上回っている。次に漁獲高をみると、総漁獲金額が16,690万円で､1経営体平均の漁獲金額は371万円となっている。</t>
  </si>
  <si>
    <t>１７．自営漁業の専兼業別経営体数</t>
  </si>
  <si>
    <t>各年11月1日現在</t>
  </si>
  <si>
    <t>　　　　　　　　　区分　　　年次</t>
  </si>
  <si>
    <t>総数</t>
  </si>
  <si>
    <t>専業</t>
  </si>
  <si>
    <t>兼業</t>
  </si>
  <si>
    <t>漁業が主</t>
  </si>
  <si>
    <t>漁業が従</t>
  </si>
  <si>
    <t>昭和58年</t>
  </si>
  <si>
    <t>昭和63年</t>
  </si>
  <si>
    <t>平成 5年</t>
  </si>
  <si>
    <t>平成10年</t>
  </si>
  <si>
    <t>資料：漁業センサス</t>
  </si>
  <si>
    <t>１８．漁　業　経　営</t>
  </si>
  <si>
    <t>体　の　構　成</t>
  </si>
  <si>
    <t>漁       業        経営体数</t>
  </si>
  <si>
    <t>漁船</t>
  </si>
  <si>
    <t>最盛期の海上作業従事者数</t>
  </si>
  <si>
    <t>漁 獲 金 額　　　　　　　　　　（万円）</t>
  </si>
  <si>
    <t>１ 経 営 体</t>
  </si>
  <si>
    <t>無動力</t>
  </si>
  <si>
    <t>船外機付</t>
  </si>
  <si>
    <t>動力</t>
  </si>
  <si>
    <t>船</t>
  </si>
  <si>
    <t>家族</t>
  </si>
  <si>
    <t>雇用数</t>
  </si>
  <si>
    <t>平 均 漁 獲</t>
  </si>
  <si>
    <t>船隻数</t>
  </si>
  <si>
    <t>船隻数</t>
  </si>
  <si>
    <t>隻数</t>
  </si>
  <si>
    <t>トン数</t>
  </si>
  <si>
    <t>馬力数</t>
  </si>
  <si>
    <t>金額 (万円)</t>
  </si>
  <si>
    <t xml:space="preserve">                 資料：漁業センサス</t>
  </si>
  <si>
    <t>１９．漁業従事日数及び</t>
  </si>
  <si>
    <t>漁獲金額別経営体数</t>
  </si>
  <si>
    <t>　　　　　　　各年11月1日現在</t>
  </si>
  <si>
    <t>漁　業　従　事　日　数</t>
  </si>
  <si>
    <t>漁獲金額</t>
  </si>
  <si>
    <t>89日以下</t>
  </si>
  <si>
    <t>90～149</t>
  </si>
  <si>
    <t>150～199</t>
  </si>
  <si>
    <t>200～249</t>
  </si>
  <si>
    <t>250日以上</t>
  </si>
  <si>
    <t>30万円未満</t>
  </si>
  <si>
    <t>30～50</t>
  </si>
  <si>
    <t>50～100</t>
  </si>
  <si>
    <t>100～200</t>
  </si>
  <si>
    <t>200～500</t>
  </si>
  <si>
    <t>500万円以上</t>
  </si>
  <si>
    <t>　　　　　　資料：漁業センサス</t>
  </si>
  <si>
    <t>２２．中部市町村別、自営漁業の専兼業別経営体数</t>
  </si>
  <si>
    <t>平成15年11月1日現在</t>
  </si>
  <si>
    <t>専業</t>
  </si>
  <si>
    <t>兼業</t>
  </si>
  <si>
    <t>漁業が主</t>
  </si>
  <si>
    <t>沖縄県計</t>
  </si>
  <si>
    <t>中  部  計</t>
  </si>
  <si>
    <t>石  川  市</t>
  </si>
  <si>
    <t>浦  添  市</t>
  </si>
  <si>
    <t>沖  縄  市</t>
  </si>
  <si>
    <t>勝  連  町</t>
  </si>
  <si>
    <t>読  谷  村</t>
  </si>
  <si>
    <t>北  谷  町</t>
  </si>
  <si>
    <t>中  城  村</t>
  </si>
  <si>
    <t>西  原  町</t>
  </si>
  <si>
    <t>－</t>
  </si>
  <si>
    <t>－</t>
  </si>
  <si>
    <t>　 　 　 X</t>
  </si>
  <si>
    <t>　　 　 X</t>
  </si>
  <si>
    <t>　 　 　 X</t>
  </si>
  <si>
    <t>－</t>
  </si>
  <si>
    <t>　 　　 X</t>
  </si>
  <si>
    <t>　 　　 X</t>
  </si>
  <si>
    <t xml:space="preserve">    －</t>
  </si>
  <si>
    <t>（さとうきび）</t>
  </si>
  <si>
    <t>－</t>
  </si>
  <si>
    <t>－</t>
  </si>
  <si>
    <t>－</t>
  </si>
  <si>
    <t>　　　－</t>
  </si>
  <si>
    <t>－</t>
  </si>
  <si>
    <t xml:space="preserve">        １．専 業 別 農 家 数</t>
  </si>
  <si>
    <t>　     ２．農家人口及び農業就業人口</t>
  </si>
  <si>
    <t>３．農産物販売金額規模別農家数</t>
  </si>
  <si>
    <t xml:space="preserve">       ４．所有耕地面積規模別農家数</t>
  </si>
  <si>
    <t xml:space="preserve">    （農林業センサス）</t>
  </si>
  <si>
    <t xml:space="preserve">  （農林業センサス）</t>
  </si>
  <si>
    <t>～</t>
  </si>
  <si>
    <t>１．専業別農家数</t>
  </si>
  <si>
    <t>専業農家数</t>
  </si>
  <si>
    <t>第１種兼業</t>
  </si>
  <si>
    <t>第２種兼業</t>
  </si>
  <si>
    <t>自給的農家</t>
  </si>
  <si>
    <t>２．農家人口及び農業就業人口</t>
  </si>
  <si>
    <t>農家人口</t>
  </si>
  <si>
    <t>農業就業人口</t>
  </si>
  <si>
    <t>満</t>
  </si>
  <si>
    <t>上</t>
  </si>
  <si>
    <t>し</t>
  </si>
  <si>
    <t>未</t>
  </si>
  <si>
    <t>以</t>
  </si>
  <si>
    <t>な</t>
  </si>
  <si>
    <t>円</t>
  </si>
  <si>
    <t>売</t>
  </si>
  <si>
    <t>万</t>
  </si>
  <si>
    <t>販</t>
  </si>
  <si>
    <t>平成２年</t>
  </si>
  <si>
    <t>平成７年</t>
  </si>
  <si>
    <t>４．所有耕地面積規模別農家数</t>
  </si>
  <si>
    <t>し</t>
  </si>
  <si>
    <t>　</t>
  </si>
  <si>
    <t>な</t>
  </si>
  <si>
    <t>地</t>
  </si>
  <si>
    <t>有</t>
  </si>
  <si>
    <t>ha.</t>
  </si>
  <si>
    <t>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</si>
</sst>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_ "/>
    <numFmt numFmtId="180" formatCode="#,##0_);[Red]\(#,##0\)"/>
    <numFmt numFmtId="181" formatCode="0.0;&quot;△ &quot;0.0"/>
    <numFmt numFmtId="182" formatCode="#,##0.0;[Red]\-#,##0.0"/>
    <numFmt numFmtId="183" formatCode="#,##0\ "/>
    <numFmt numFmtId="184" formatCode="#,##0\ \ "/>
    <numFmt numFmtId="185" formatCode="\(#,##0\)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sz val="18"/>
      <name val="ＭＳ Ｐゴシック"/>
      <family val="3"/>
    </font>
    <font>
      <b/>
      <sz val="16"/>
      <name val="ＭＳ 明朝"/>
      <family val="1"/>
    </font>
    <font>
      <sz val="18"/>
      <name val="ＭＳ 明朝"/>
      <family val="1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thin"/>
      <right style="hair"/>
      <top style="thin"/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 diagonalDown="1">
      <left style="thin"/>
      <right style="hair"/>
      <top style="hair"/>
      <bottom>
        <color indexed="63"/>
      </bottom>
      <diagonal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5" fillId="0" borderId="11" xfId="0" applyFont="1" applyBorder="1" applyAlignment="1">
      <alignment horizontal="distributed" wrapText="1"/>
    </xf>
    <xf numFmtId="0" fontId="5" fillId="0" borderId="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top" wrapText="1"/>
    </xf>
    <xf numFmtId="0" fontId="5" fillId="0" borderId="16" xfId="0" applyFont="1" applyBorder="1" applyAlignment="1">
      <alignment horizontal="distributed" vertical="center"/>
    </xf>
    <xf numFmtId="183" fontId="9" fillId="0" borderId="17" xfId="0" applyNumberFormat="1" applyFont="1" applyBorder="1" applyAlignment="1">
      <alignment horizontal="right" vertical="center"/>
    </xf>
    <xf numFmtId="183" fontId="9" fillId="0" borderId="18" xfId="0" applyNumberFormat="1" applyFont="1" applyBorder="1" applyAlignment="1">
      <alignment horizontal="right" vertical="center"/>
    </xf>
    <xf numFmtId="179" fontId="9" fillId="0" borderId="1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distributed" vertical="center"/>
    </xf>
    <xf numFmtId="179" fontId="9" fillId="0" borderId="6" xfId="0" applyNumberFormat="1" applyFont="1" applyBorder="1" applyAlignment="1">
      <alignment vertical="center"/>
    </xf>
    <xf numFmtId="179" fontId="9" fillId="0" borderId="20" xfId="0" applyNumberFormat="1" applyFont="1" applyBorder="1" applyAlignment="1">
      <alignment vertical="center"/>
    </xf>
    <xf numFmtId="179" fontId="9" fillId="0" borderId="7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/>
    </xf>
    <xf numFmtId="179" fontId="9" fillId="0" borderId="3" xfId="0" applyNumberFormat="1" applyFont="1" applyBorder="1" applyAlignment="1">
      <alignment vertical="center"/>
    </xf>
    <xf numFmtId="179" fontId="9" fillId="0" borderId="12" xfId="0" applyNumberFormat="1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179" fontId="9" fillId="0" borderId="6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vertical="center"/>
    </xf>
    <xf numFmtId="179" fontId="9" fillId="0" borderId="9" xfId="0" applyNumberFormat="1" applyFont="1" applyBorder="1" applyAlignment="1">
      <alignment horizontal="center" vertical="center"/>
    </xf>
    <xf numFmtId="179" fontId="9" fillId="0" borderId="24" xfId="0" applyNumberFormat="1" applyFont="1" applyBorder="1" applyAlignment="1">
      <alignment vertical="center"/>
    </xf>
    <xf numFmtId="179" fontId="9" fillId="0" borderId="9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right" vertical="center"/>
    </xf>
    <xf numFmtId="181" fontId="9" fillId="0" borderId="25" xfId="0" applyNumberFormat="1" applyFont="1" applyBorder="1" applyAlignment="1">
      <alignment horizontal="left" vertical="center"/>
    </xf>
    <xf numFmtId="176" fontId="9" fillId="0" borderId="20" xfId="0" applyNumberFormat="1" applyFont="1" applyBorder="1" applyAlignment="1">
      <alignment horizontal="right" vertical="center"/>
    </xf>
    <xf numFmtId="181" fontId="9" fillId="0" borderId="23" xfId="0" applyNumberFormat="1" applyFont="1" applyBorder="1" applyAlignment="1">
      <alignment horizontal="left" vertical="center"/>
    </xf>
    <xf numFmtId="181" fontId="9" fillId="0" borderId="22" xfId="0" applyNumberFormat="1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left" vertical="center"/>
    </xf>
    <xf numFmtId="178" fontId="9" fillId="0" borderId="26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/>
    </xf>
    <xf numFmtId="183" fontId="9" fillId="0" borderId="29" xfId="0" applyNumberFormat="1" applyFont="1" applyBorder="1" applyAlignment="1">
      <alignment horizontal="right"/>
    </xf>
    <xf numFmtId="183" fontId="9" fillId="0" borderId="30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183" fontId="9" fillId="0" borderId="6" xfId="0" applyNumberFormat="1" applyFont="1" applyBorder="1" applyAlignment="1">
      <alignment horizontal="right"/>
    </xf>
    <xf numFmtId="183" fontId="9" fillId="0" borderId="6" xfId="0" applyNumberFormat="1" applyFont="1" applyBorder="1" applyAlignment="1">
      <alignment/>
    </xf>
    <xf numFmtId="183" fontId="9" fillId="0" borderId="7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183" fontId="9" fillId="0" borderId="3" xfId="0" applyNumberFormat="1" applyFont="1" applyBorder="1" applyAlignment="1">
      <alignment horizontal="right"/>
    </xf>
    <xf numFmtId="183" fontId="9" fillId="0" borderId="3" xfId="0" applyNumberFormat="1" applyFont="1" applyBorder="1" applyAlignment="1">
      <alignment/>
    </xf>
    <xf numFmtId="183" fontId="9" fillId="0" borderId="12" xfId="0" applyNumberFormat="1" applyFont="1" applyBorder="1" applyAlignment="1">
      <alignment/>
    </xf>
    <xf numFmtId="183" fontId="9" fillId="0" borderId="17" xfId="0" applyNumberFormat="1" applyFont="1" applyBorder="1" applyAlignment="1">
      <alignment horizontal="right"/>
    </xf>
    <xf numFmtId="183" fontId="9" fillId="0" borderId="19" xfId="0" applyNumberFormat="1" applyFont="1" applyBorder="1" applyAlignment="1">
      <alignment horizontal="right"/>
    </xf>
    <xf numFmtId="183" fontId="9" fillId="0" borderId="31" xfId="0" applyNumberFormat="1" applyFont="1" applyBorder="1" applyAlignment="1">
      <alignment horizontal="right"/>
    </xf>
    <xf numFmtId="183" fontId="9" fillId="0" borderId="31" xfId="0" applyNumberFormat="1" applyFont="1" applyBorder="1" applyAlignment="1">
      <alignment/>
    </xf>
    <xf numFmtId="183" fontId="9" fillId="0" borderId="32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183" fontId="9" fillId="0" borderId="9" xfId="0" applyNumberFormat="1" applyFont="1" applyBorder="1" applyAlignment="1">
      <alignment horizontal="right"/>
    </xf>
    <xf numFmtId="183" fontId="9" fillId="0" borderId="9" xfId="0" applyNumberFormat="1" applyFont="1" applyBorder="1" applyAlignment="1">
      <alignment/>
    </xf>
    <xf numFmtId="183" fontId="9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83" fontId="9" fillId="0" borderId="6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center" vertical="center"/>
    </xf>
    <xf numFmtId="183" fontId="9" fillId="0" borderId="9" xfId="0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6" fontId="9" fillId="0" borderId="29" xfId="0" applyNumberFormat="1" applyFont="1" applyBorder="1" applyAlignment="1">
      <alignment vertical="center"/>
    </xf>
    <xf numFmtId="176" fontId="9" fillId="0" borderId="30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6" fontId="9" fillId="0" borderId="17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76" fontId="9" fillId="0" borderId="31" xfId="0" applyNumberFormat="1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6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83" fontId="9" fillId="0" borderId="17" xfId="0" applyNumberFormat="1" applyFont="1" applyBorder="1" applyAlignment="1">
      <alignment horizontal="center" vertical="center"/>
    </xf>
    <xf numFmtId="183" fontId="9" fillId="0" borderId="17" xfId="0" applyNumberFormat="1" applyFont="1" applyBorder="1" applyAlignment="1">
      <alignment vertical="center"/>
    </xf>
    <xf numFmtId="183" fontId="9" fillId="0" borderId="19" xfId="0" applyNumberFormat="1" applyFont="1" applyBorder="1" applyAlignment="1">
      <alignment horizontal="center" vertical="center"/>
    </xf>
    <xf numFmtId="183" fontId="9" fillId="0" borderId="6" xfId="0" applyNumberFormat="1" applyFont="1" applyBorder="1" applyAlignment="1">
      <alignment horizontal="center" vertical="center"/>
    </xf>
    <xf numFmtId="183" fontId="9" fillId="0" borderId="6" xfId="0" applyNumberFormat="1" applyFont="1" applyBorder="1" applyAlignment="1">
      <alignment vertical="center"/>
    </xf>
    <xf numFmtId="183" fontId="9" fillId="0" borderId="7" xfId="0" applyNumberFormat="1" applyFont="1" applyBorder="1" applyAlignment="1">
      <alignment horizontal="right" vertical="center"/>
    </xf>
    <xf numFmtId="183" fontId="9" fillId="0" borderId="7" xfId="0" applyNumberFormat="1" applyFont="1" applyBorder="1" applyAlignment="1">
      <alignment horizontal="center" vertical="center"/>
    </xf>
    <xf numFmtId="183" fontId="9" fillId="0" borderId="9" xfId="0" applyNumberFormat="1" applyFont="1" applyBorder="1" applyAlignment="1">
      <alignment horizontal="center" vertical="center"/>
    </xf>
    <xf numFmtId="183" fontId="9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184" fontId="9" fillId="0" borderId="17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6" xfId="0" applyNumberFormat="1" applyFont="1" applyBorder="1" applyAlignment="1">
      <alignment vertical="center"/>
    </xf>
    <xf numFmtId="184" fontId="9" fillId="0" borderId="7" xfId="0" applyNumberFormat="1" applyFont="1" applyBorder="1" applyAlignment="1">
      <alignment vertical="center"/>
    </xf>
    <xf numFmtId="184" fontId="9" fillId="0" borderId="9" xfId="0" applyNumberFormat="1" applyFont="1" applyBorder="1" applyAlignment="1">
      <alignment vertical="center"/>
    </xf>
    <xf numFmtId="184" fontId="9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0" fontId="9" fillId="0" borderId="29" xfId="0" applyNumberFormat="1" applyFont="1" applyBorder="1" applyAlignment="1">
      <alignment vertical="center"/>
    </xf>
    <xf numFmtId="180" fontId="9" fillId="0" borderId="30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horizontal="center" vertical="center"/>
    </xf>
    <xf numFmtId="180" fontId="9" fillId="0" borderId="6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9" fillId="0" borderId="3" xfId="0" applyNumberFormat="1" applyFont="1" applyBorder="1" applyAlignment="1">
      <alignment vertical="center"/>
    </xf>
    <xf numFmtId="180" fontId="9" fillId="0" borderId="12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80" fontId="9" fillId="0" borderId="31" xfId="0" applyNumberFormat="1" applyFont="1" applyBorder="1" applyAlignment="1">
      <alignment vertical="center"/>
    </xf>
    <xf numFmtId="180" fontId="9" fillId="0" borderId="32" xfId="0" applyNumberFormat="1" applyFont="1" applyBorder="1" applyAlignment="1">
      <alignment vertical="center"/>
    </xf>
    <xf numFmtId="180" fontId="9" fillId="0" borderId="9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85" fontId="9" fillId="0" borderId="17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vertical="center"/>
    </xf>
    <xf numFmtId="185" fontId="9" fillId="0" borderId="6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vertical="center"/>
    </xf>
    <xf numFmtId="185" fontId="9" fillId="0" borderId="9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76" fontId="9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77" fontId="9" fillId="0" borderId="19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14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14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38" fontId="5" fillId="0" borderId="16" xfId="17" applyFont="1" applyBorder="1" applyAlignment="1">
      <alignment horizontal="distributed" vertical="center"/>
    </xf>
    <xf numFmtId="38" fontId="14" fillId="0" borderId="17" xfId="17" applyFont="1" applyBorder="1" applyAlignment="1">
      <alignment horizontal="center" vertical="center"/>
    </xf>
    <xf numFmtId="38" fontId="9" fillId="0" borderId="17" xfId="17" applyFont="1" applyBorder="1" applyAlignment="1">
      <alignment horizontal="center" vertical="center"/>
    </xf>
    <xf numFmtId="40" fontId="9" fillId="0" borderId="17" xfId="17" applyNumberFormat="1" applyFont="1" applyBorder="1" applyAlignment="1">
      <alignment horizontal="center" vertical="center"/>
    </xf>
    <xf numFmtId="38" fontId="9" fillId="0" borderId="36" xfId="17" applyFont="1" applyBorder="1" applyAlignment="1">
      <alignment horizontal="center" vertical="center"/>
    </xf>
    <xf numFmtId="38" fontId="9" fillId="0" borderId="19" xfId="17" applyFont="1" applyBorder="1" applyAlignment="1">
      <alignment horizontal="center" vertical="center"/>
    </xf>
    <xf numFmtId="38" fontId="5" fillId="0" borderId="0" xfId="17" applyFont="1" applyAlignment="1">
      <alignment vertical="center"/>
    </xf>
    <xf numFmtId="38" fontId="5" fillId="0" borderId="5" xfId="17" applyFont="1" applyBorder="1" applyAlignment="1">
      <alignment horizontal="distributed" vertical="center"/>
    </xf>
    <xf numFmtId="38" fontId="14" fillId="0" borderId="6" xfId="17" applyFont="1" applyBorder="1" applyAlignment="1">
      <alignment horizontal="center" vertical="center"/>
    </xf>
    <xf numFmtId="38" fontId="9" fillId="0" borderId="20" xfId="17" applyFont="1" applyBorder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40" fontId="9" fillId="0" borderId="6" xfId="17" applyNumberFormat="1" applyFont="1" applyBorder="1" applyAlignment="1">
      <alignment horizontal="center" vertical="center"/>
    </xf>
    <xf numFmtId="38" fontId="9" fillId="0" borderId="0" xfId="17" applyFont="1" applyBorder="1" applyAlignment="1">
      <alignment horizontal="center" vertical="center"/>
    </xf>
    <xf numFmtId="38" fontId="9" fillId="0" borderId="7" xfId="17" applyFont="1" applyBorder="1" applyAlignment="1">
      <alignment horizontal="center" vertical="center"/>
    </xf>
    <xf numFmtId="38" fontId="5" fillId="0" borderId="8" xfId="17" applyFont="1" applyBorder="1" applyAlignment="1">
      <alignment horizontal="distributed" vertical="center"/>
    </xf>
    <xf numFmtId="38" fontId="14" fillId="0" borderId="9" xfId="17" applyFont="1" applyBorder="1" applyAlignment="1">
      <alignment horizontal="center" vertical="center"/>
    </xf>
    <xf numFmtId="38" fontId="9" fillId="0" borderId="9" xfId="17" applyFont="1" applyBorder="1" applyAlignment="1">
      <alignment horizontal="center" vertical="center"/>
    </xf>
    <xf numFmtId="40" fontId="9" fillId="0" borderId="9" xfId="17" applyNumberFormat="1" applyFont="1" applyBorder="1" applyAlignment="1">
      <alignment horizontal="center" vertical="center"/>
    </xf>
    <xf numFmtId="38" fontId="9" fillId="0" borderId="10" xfId="17" applyFont="1" applyBorder="1" applyAlignment="1">
      <alignment horizontal="center" vertical="center"/>
    </xf>
    <xf numFmtId="184" fontId="9" fillId="0" borderId="6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distributed" vertical="center"/>
    </xf>
    <xf numFmtId="0" fontId="0" fillId="0" borderId="14" xfId="0" applyBorder="1" applyAlignment="1">
      <alignment horizontal="right"/>
    </xf>
    <xf numFmtId="0" fontId="5" fillId="0" borderId="6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1" xfId="0" applyFont="1" applyBorder="1" applyAlignment="1">
      <alignment horizontal="left" vertical="distributed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15" fillId="0" borderId="0" xfId="17" applyFont="1" applyAlignment="1">
      <alignment vertical="center"/>
    </xf>
    <xf numFmtId="38" fontId="16" fillId="0" borderId="0" xfId="17" applyFont="1" applyAlignment="1">
      <alignment vertical="center"/>
    </xf>
    <xf numFmtId="38" fontId="9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17" fillId="0" borderId="0" xfId="17" applyFont="1" applyAlignment="1">
      <alignment vertical="center"/>
    </xf>
    <xf numFmtId="38" fontId="9" fillId="0" borderId="14" xfId="17" applyFont="1" applyBorder="1" applyAlignment="1">
      <alignment vertical="center"/>
    </xf>
    <xf numFmtId="38" fontId="9" fillId="0" borderId="42" xfId="17" applyFont="1" applyBorder="1" applyAlignment="1">
      <alignment vertical="center"/>
    </xf>
    <xf numFmtId="38" fontId="9" fillId="0" borderId="43" xfId="17" applyFont="1" applyBorder="1" applyAlignment="1">
      <alignment vertical="center"/>
    </xf>
    <xf numFmtId="38" fontId="9" fillId="0" borderId="44" xfId="17" applyFont="1" applyBorder="1" applyAlignment="1">
      <alignment vertical="center"/>
    </xf>
    <xf numFmtId="38" fontId="17" fillId="0" borderId="0" xfId="17" applyFont="1" applyAlignment="1">
      <alignment horizontal="center" vertical="center"/>
    </xf>
    <xf numFmtId="38" fontId="18" fillId="0" borderId="0" xfId="17" applyFont="1" applyAlignment="1">
      <alignment horizontal="center" vertical="center" textRotation="255"/>
    </xf>
    <xf numFmtId="38" fontId="18" fillId="0" borderId="0" xfId="17" applyFont="1" applyAlignment="1">
      <alignment horizontal="center" vertical="center"/>
    </xf>
    <xf numFmtId="38" fontId="9" fillId="0" borderId="45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19" fillId="0" borderId="46" xfId="17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38" fontId="9" fillId="0" borderId="48" xfId="17" applyFont="1" applyFill="1" applyBorder="1" applyAlignment="1">
      <alignment horizontal="center" vertical="center"/>
    </xf>
    <xf numFmtId="38" fontId="19" fillId="0" borderId="49" xfId="17" applyFont="1" applyBorder="1" applyAlignment="1">
      <alignment horizontal="center" vertical="center"/>
    </xf>
    <xf numFmtId="38" fontId="19" fillId="0" borderId="48" xfId="17" applyFont="1" applyBorder="1" applyAlignment="1">
      <alignment horizontal="center" vertical="center"/>
    </xf>
    <xf numFmtId="38" fontId="19" fillId="0" borderId="44" xfId="17" applyFont="1" applyBorder="1" applyAlignment="1">
      <alignment horizontal="center" vertical="center"/>
    </xf>
    <xf numFmtId="38" fontId="19" fillId="0" borderId="50" xfId="17" applyFont="1" applyBorder="1" applyAlignment="1">
      <alignment horizontal="center" vertical="center"/>
    </xf>
    <xf numFmtId="38" fontId="19" fillId="0" borderId="23" xfId="17" applyFont="1" applyBorder="1" applyAlignment="1">
      <alignment horizontal="center" vertical="center"/>
    </xf>
    <xf numFmtId="38" fontId="19" fillId="0" borderId="42" xfId="17" applyFont="1" applyBorder="1" applyAlignment="1">
      <alignment horizontal="center" vertical="center"/>
    </xf>
    <xf numFmtId="38" fontId="19" fillId="0" borderId="26" xfId="17" applyFont="1" applyBorder="1" applyAlignment="1">
      <alignment horizontal="center" vertical="center"/>
    </xf>
    <xf numFmtId="38" fontId="19" fillId="0" borderId="43" xfId="17" applyFont="1" applyBorder="1" applyAlignment="1">
      <alignment horizontal="center" vertical="center"/>
    </xf>
    <xf numFmtId="38" fontId="9" fillId="0" borderId="0" xfId="17" applyFont="1" applyAlignment="1">
      <alignment horizontal="center" vertical="center"/>
    </xf>
    <xf numFmtId="182" fontId="19" fillId="0" borderId="48" xfId="17" applyNumberFormat="1" applyFont="1" applyBorder="1" applyAlignment="1">
      <alignment horizontal="center" vertical="center"/>
    </xf>
    <xf numFmtId="182" fontId="19" fillId="0" borderId="46" xfId="17" applyNumberFormat="1" applyFont="1" applyBorder="1" applyAlignment="1">
      <alignment horizontal="center" vertical="center"/>
    </xf>
    <xf numFmtId="182" fontId="19" fillId="0" borderId="44" xfId="17" applyNumberFormat="1" applyFont="1" applyBorder="1" applyAlignment="1">
      <alignment horizontal="center" vertical="center"/>
    </xf>
    <xf numFmtId="182" fontId="19" fillId="0" borderId="0" xfId="17" applyNumberFormat="1" applyFont="1" applyBorder="1" applyAlignment="1">
      <alignment horizontal="center" vertical="center"/>
    </xf>
    <xf numFmtId="182" fontId="19" fillId="0" borderId="50" xfId="17" applyNumberFormat="1" applyFont="1" applyBorder="1" applyAlignment="1">
      <alignment horizontal="center" vertical="center"/>
    </xf>
    <xf numFmtId="182" fontId="19" fillId="0" borderId="43" xfId="17" applyNumberFormat="1" applyFont="1" applyBorder="1" applyAlignment="1">
      <alignment horizontal="center" vertical="center"/>
    </xf>
    <xf numFmtId="182" fontId="19" fillId="0" borderId="42" xfId="17" applyNumberFormat="1" applyFont="1" applyBorder="1" applyAlignment="1">
      <alignment horizontal="center" vertical="center"/>
    </xf>
    <xf numFmtId="38" fontId="9" fillId="0" borderId="51" xfId="17" applyFont="1" applyBorder="1" applyAlignment="1">
      <alignment vertical="center"/>
    </xf>
    <xf numFmtId="0" fontId="6" fillId="0" borderId="0" xfId="0" applyFont="1" applyAlignment="1">
      <alignment horizontal="left" vertical="distributed" wrapText="1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left" vertical="distributed"/>
    </xf>
    <xf numFmtId="0" fontId="5" fillId="0" borderId="53" xfId="0" applyFont="1" applyBorder="1" applyAlignment="1">
      <alignment horizontal="left" vertical="distributed"/>
    </xf>
    <xf numFmtId="0" fontId="5" fillId="0" borderId="3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6" fillId="0" borderId="27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39" xfId="0" applyFont="1" applyBorder="1" applyAlignment="1">
      <alignment horizontal="left" vertical="justify"/>
    </xf>
    <xf numFmtId="0" fontId="5" fillId="0" borderId="40" xfId="0" applyFont="1" applyBorder="1" applyAlignment="1">
      <alignment horizontal="left" vertical="justify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distributed"/>
    </xf>
    <xf numFmtId="0" fontId="5" fillId="0" borderId="56" xfId="0" applyFont="1" applyBorder="1" applyAlignment="1">
      <alignment horizontal="left" vertical="distributed"/>
    </xf>
    <xf numFmtId="0" fontId="5" fillId="0" borderId="1" xfId="0" applyFont="1" applyBorder="1" applyAlignment="1">
      <alignment horizontal="distributed" vertical="center"/>
    </xf>
    <xf numFmtId="0" fontId="5" fillId="0" borderId="4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5" xfId="0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60" xfId="0" applyFont="1" applyBorder="1" applyAlignment="1">
      <alignment horizontal="distributed" vertical="center"/>
    </xf>
    <xf numFmtId="0" fontId="6" fillId="0" borderId="14" xfId="0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7" fillId="0" borderId="0" xfId="0" applyFont="1" applyAlignment="1">
      <alignment horizontal="left" vertical="distributed" wrapText="1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/>
    </xf>
    <xf numFmtId="0" fontId="5" fillId="0" borderId="27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0" fillId="0" borderId="62" xfId="0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（単位：戸）</a:t>
            </a:r>
          </a:p>
        </c:rich>
      </c:tx>
      <c:layout>
        <c:manualLayout>
          <c:xMode val="factor"/>
          <c:yMode val="factor"/>
          <c:x val="-0.41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"/>
          <c:w val="1"/>
          <c:h val="0.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グラフ!$B$67</c:f>
              <c:strCache>
                <c:ptCount val="1"/>
                <c:pt idx="0">
                  <c:v>専業農家数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専業農家数 　　　　　107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グラフ!$B$68:$B$70</c:f>
              <c:numCache/>
            </c:numRef>
          </c:val>
        </c:ser>
        <c:ser>
          <c:idx val="1"/>
          <c:order val="1"/>
          <c:tx>
            <c:strRef>
              <c:f>グラフ!$C$67</c:f>
              <c:strCache>
                <c:ptCount val="1"/>
                <c:pt idx="0">
                  <c:v>第１種兼業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/>
                      <a:t>第１種兼業 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グラフ!$C$68:$C$70</c:f>
              <c:numCache/>
            </c:numRef>
          </c:val>
        </c:ser>
        <c:ser>
          <c:idx val="2"/>
          <c:order val="2"/>
          <c:tx>
            <c:strRef>
              <c:f>グラフ!$D$67</c:f>
              <c:strCache>
                <c:ptCount val="1"/>
                <c:pt idx="0">
                  <c:v>第２種兼業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第２種兼業　　　　　　 273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グラフ!$D$68:$D$70</c:f>
              <c:numCache/>
            </c:numRef>
          </c:val>
        </c:ser>
        <c:ser>
          <c:idx val="3"/>
          <c:order val="3"/>
          <c:tx>
            <c:strRef>
              <c:f>グラフ!$E$67</c:f>
              <c:strCache>
                <c:ptCount val="1"/>
                <c:pt idx="0">
                  <c:v>自給的農家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自給的農家　　　　　　　137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グラフ!$E$68:$E$70</c:f>
              <c:numCache/>
            </c:numRef>
          </c:val>
        </c:ser>
        <c:overlap val="100"/>
        <c:gapWidth val="50"/>
        <c:axId val="4681655"/>
        <c:axId val="46801124"/>
      </c:barChart>
      <c:catAx>
        <c:axId val="4681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801124"/>
        <c:crosses val="autoZero"/>
        <c:auto val="1"/>
        <c:lblOffset val="100"/>
        <c:noMultiLvlLbl val="0"/>
      </c:catAx>
      <c:valAx>
        <c:axId val="46801124"/>
        <c:scaling>
          <c:orientation val="minMax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4681655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（単位：人）</a:t>
            </a:r>
          </a:p>
        </c:rich>
      </c:tx>
      <c:layout>
        <c:manualLayout>
          <c:xMode val="factor"/>
          <c:yMode val="factor"/>
          <c:x val="-0.39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5"/>
          <c:w val="1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グラフ!$B$73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グラフ!$A$74:$A$76</c:f>
              <c:strCache/>
            </c:strRef>
          </c:cat>
          <c:val>
            <c:numRef>
              <c:f>グラフ!$B$74:$B$76</c:f>
              <c:numCache/>
            </c:numRef>
          </c:val>
          <c:smooth val="0"/>
        </c:ser>
        <c:ser>
          <c:idx val="1"/>
          <c:order val="1"/>
          <c:tx>
            <c:strRef>
              <c:f>グラフ!$C$73</c:f>
              <c:strCache>
                <c:ptCount val="1"/>
                <c:pt idx="0">
                  <c:v>農業就業人口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グラフ!$A$74:$A$76</c:f>
              <c:strCache/>
            </c:strRef>
          </c:cat>
          <c:val>
            <c:numRef>
              <c:f>グラフ!$C$74:$C$76</c:f>
              <c:numCache/>
            </c:numRef>
          </c:val>
          <c:smooth val="0"/>
        </c:ser>
        <c:marker val="1"/>
        <c:axId val="64540469"/>
        <c:axId val="65201658"/>
      </c:lineChart>
      <c:catAx>
        <c:axId val="64540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01658"/>
        <c:crosses val="autoZero"/>
        <c:auto val="1"/>
        <c:lblOffset val="100"/>
        <c:noMultiLvlLbl val="0"/>
      </c:catAx>
      <c:valAx>
        <c:axId val="65201658"/>
        <c:scaling>
          <c:orientation val="minMax"/>
          <c:max val="1800"/>
        </c:scaling>
        <c:axPos val="l"/>
        <c:delete val="0"/>
        <c:numFmt formatCode="General" sourceLinked="1"/>
        <c:majorTickMark val="in"/>
        <c:minorTickMark val="none"/>
        <c:tickLblPos val="nextTo"/>
        <c:crossAx val="64540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（単位：戸）</a:t>
            </a:r>
          </a:p>
        </c:rich>
      </c:tx>
      <c:layout>
        <c:manualLayout>
          <c:xMode val="factor"/>
          <c:yMode val="factor"/>
          <c:x val="-0.43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25"/>
          <c:w val="1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グラフ!$A$84</c:f>
              <c:strCache>
                <c:ptCount val="1"/>
                <c:pt idx="0">
                  <c:v>平成２年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グラフ!$B$79:$H$83</c:f>
              <c:multiLvlStrCache/>
            </c:multiLvlStrRef>
          </c:cat>
          <c:val>
            <c:numRef>
              <c:f>グラフ!$B$84:$H$84</c:f>
              <c:numCache/>
            </c:numRef>
          </c:val>
          <c:smooth val="0"/>
        </c:ser>
        <c:ser>
          <c:idx val="1"/>
          <c:order val="1"/>
          <c:tx>
            <c:strRef>
              <c:f>グラフ!$A$85</c:f>
              <c:strCache>
                <c:ptCount val="1"/>
                <c:pt idx="0">
                  <c:v>平成７年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グラフ!$B$79:$H$83</c:f>
              <c:multiLvlStrCache/>
            </c:multiLvlStrRef>
          </c:cat>
          <c:val>
            <c:numRef>
              <c:f>グラフ!$B$85:$H$85</c:f>
              <c:numCache/>
            </c:numRef>
          </c:val>
          <c:smooth val="0"/>
        </c:ser>
        <c:ser>
          <c:idx val="2"/>
          <c:order val="2"/>
          <c:tx>
            <c:strRef>
              <c:f>グラフ!$A$86</c:f>
              <c:strCache>
                <c:ptCount val="1"/>
                <c:pt idx="0">
                  <c:v>平成12年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グラフ!$B$79:$H$83</c:f>
              <c:multiLvlStrCache/>
            </c:multiLvlStrRef>
          </c:cat>
          <c:val>
            <c:numRef>
              <c:f>グラフ!$B$86:$H$86</c:f>
              <c:numCache/>
            </c:numRef>
          </c:val>
          <c:smooth val="0"/>
        </c:ser>
        <c:marker val="1"/>
        <c:axId val="33135811"/>
        <c:axId val="11367520"/>
      </c:lineChart>
      <c:catAx>
        <c:axId val="33135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1367520"/>
        <c:crosses val="autoZero"/>
        <c:auto val="1"/>
        <c:lblOffset val="100"/>
        <c:noMultiLvlLbl val="0"/>
      </c:catAx>
      <c:valAx>
        <c:axId val="11367520"/>
        <c:scaling>
          <c:orientation val="minMax"/>
          <c:max val="160"/>
        </c:scaling>
        <c:axPos val="l"/>
        <c:delete val="0"/>
        <c:numFmt formatCode="General" sourceLinked="1"/>
        <c:majorTickMark val="in"/>
        <c:minorTickMark val="none"/>
        <c:tickLblPos val="nextTo"/>
        <c:crossAx val="3313581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1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（単位：戸）</a:t>
            </a:r>
          </a:p>
        </c:rich>
      </c:tx>
      <c:layout>
        <c:manualLayout>
          <c:xMode val="factor"/>
          <c:yMode val="factor"/>
          <c:x val="-0.39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25"/>
          <c:w val="1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グラフ!$A$94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グラフ!$B$89:$F$93</c:f>
              <c:multiLvlStrCache/>
            </c:multiLvlStrRef>
          </c:cat>
          <c:val>
            <c:numRef>
              <c:f>グラフ!$B$94:$F$94</c:f>
              <c:numCache/>
            </c:numRef>
          </c:val>
        </c:ser>
        <c:ser>
          <c:idx val="1"/>
          <c:order val="1"/>
          <c:tx>
            <c:strRef>
              <c:f>グラフ!$A$95</c:f>
              <c:strCache>
                <c:ptCount val="1"/>
                <c:pt idx="0">
                  <c:v>平成７年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グラフ!$B$89:$F$93</c:f>
              <c:multiLvlStrCache/>
            </c:multiLvlStrRef>
          </c:cat>
          <c:val>
            <c:numRef>
              <c:f>グラフ!$B$95:$F$95</c:f>
              <c:numCache/>
            </c:numRef>
          </c:val>
        </c:ser>
        <c:ser>
          <c:idx val="2"/>
          <c:order val="2"/>
          <c:tx>
            <c:strRef>
              <c:f>グラフ!$A$96</c:f>
              <c:strCache>
                <c:ptCount val="1"/>
                <c:pt idx="0">
                  <c:v>平成12年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グラフ!$B$89:$F$93</c:f>
              <c:multiLvlStrCache/>
            </c:multiLvlStrRef>
          </c:cat>
          <c:val>
            <c:numRef>
              <c:f>グラフ!$B$96:$F$96</c:f>
              <c:numCache/>
            </c:numRef>
          </c:val>
        </c:ser>
        <c:gapWidth val="70"/>
        <c:axId val="65607649"/>
        <c:axId val="54653334"/>
      </c:barChart>
      <c:catAx>
        <c:axId val="65607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4653334"/>
        <c:crosses val="autoZero"/>
        <c:auto val="1"/>
        <c:lblOffset val="100"/>
        <c:noMultiLvlLbl val="0"/>
      </c:catAx>
      <c:valAx>
        <c:axId val="546533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607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1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5</xdr:row>
      <xdr:rowOff>0</xdr:rowOff>
    </xdr:from>
    <xdr:ext cx="3371850" cy="4524375"/>
    <xdr:graphicFrame>
      <xdr:nvGraphicFramePr>
        <xdr:cNvPr id="1" name="Chart 1"/>
        <xdr:cNvGraphicFramePr/>
      </xdr:nvGraphicFramePr>
      <xdr:xfrm>
        <a:off x="333375" y="914400"/>
        <a:ext cx="33718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419100</xdr:colOff>
      <xdr:row>5</xdr:row>
      <xdr:rowOff>0</xdr:rowOff>
    </xdr:from>
    <xdr:ext cx="3419475" cy="4524375"/>
    <xdr:graphicFrame>
      <xdr:nvGraphicFramePr>
        <xdr:cNvPr id="2" name="Chart 2"/>
        <xdr:cNvGraphicFramePr/>
      </xdr:nvGraphicFramePr>
      <xdr:xfrm>
        <a:off x="3695700" y="914400"/>
        <a:ext cx="34194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323850</xdr:colOff>
      <xdr:row>35</xdr:row>
      <xdr:rowOff>0</xdr:rowOff>
    </xdr:from>
    <xdr:ext cx="3400425" cy="4505325"/>
    <xdr:graphicFrame>
      <xdr:nvGraphicFramePr>
        <xdr:cNvPr id="3" name="Chart 3"/>
        <xdr:cNvGraphicFramePr/>
      </xdr:nvGraphicFramePr>
      <xdr:xfrm>
        <a:off x="323850" y="6353175"/>
        <a:ext cx="34004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7</xdr:col>
      <xdr:colOff>428625</xdr:colOff>
      <xdr:row>35</xdr:row>
      <xdr:rowOff>0</xdr:rowOff>
    </xdr:from>
    <xdr:ext cx="3409950" cy="4505325"/>
    <xdr:graphicFrame>
      <xdr:nvGraphicFramePr>
        <xdr:cNvPr id="4" name="Chart 4"/>
        <xdr:cNvGraphicFramePr/>
      </xdr:nvGraphicFramePr>
      <xdr:xfrm>
        <a:off x="3705225" y="6353175"/>
        <a:ext cx="3409950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3</xdr:col>
      <xdr:colOff>104775</xdr:colOff>
      <xdr:row>8</xdr:row>
      <xdr:rowOff>9525</xdr:rowOff>
    </xdr:from>
    <xdr:to>
      <xdr:col>5</xdr:col>
      <xdr:colOff>114300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28775" y="1466850"/>
          <a:ext cx="885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自給的農家なし</a:t>
          </a:r>
        </a:p>
      </xdr:txBody>
    </xdr:sp>
    <xdr:clientData/>
  </xdr:twoCellAnchor>
  <xdr:oneCellAnchor>
    <xdr:from>
      <xdr:col>2</xdr:col>
      <xdr:colOff>85725</xdr:colOff>
      <xdr:row>9</xdr:row>
      <xdr:rowOff>0</xdr:rowOff>
    </xdr:from>
    <xdr:ext cx="619125" cy="390525"/>
    <xdr:sp>
      <xdr:nvSpPr>
        <xdr:cNvPr id="6" name="Line 6"/>
        <xdr:cNvSpPr>
          <a:spLocks/>
        </xdr:cNvSpPr>
      </xdr:nvSpPr>
      <xdr:spPr>
        <a:xfrm flipH="1">
          <a:off x="1171575" y="1638300"/>
          <a:ext cx="619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180975</xdr:colOff>
      <xdr:row>9</xdr:row>
      <xdr:rowOff>0</xdr:rowOff>
    </xdr:from>
    <xdr:ext cx="0" cy="1238250"/>
    <xdr:sp>
      <xdr:nvSpPr>
        <xdr:cNvPr id="7" name="Line 7"/>
        <xdr:cNvSpPr>
          <a:spLocks/>
        </xdr:cNvSpPr>
      </xdr:nvSpPr>
      <xdr:spPr>
        <a:xfrm>
          <a:off x="2143125" y="16383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152400</xdr:colOff>
      <xdr:row>11</xdr:row>
      <xdr:rowOff>9525</xdr:rowOff>
    </xdr:from>
    <xdr:to>
      <xdr:col>13</xdr:col>
      <xdr:colOff>114300</xdr:colOff>
      <xdr:row>12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010275" y="2009775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農家人口</a:t>
          </a:r>
        </a:p>
      </xdr:txBody>
    </xdr:sp>
    <xdr:clientData/>
  </xdr:twoCellAnchor>
  <xdr:twoCellAnchor>
    <xdr:from>
      <xdr:col>10</xdr:col>
      <xdr:colOff>114300</xdr:colOff>
      <xdr:row>17</xdr:row>
      <xdr:rowOff>9525</xdr:rowOff>
    </xdr:from>
    <xdr:to>
      <xdr:col>11</xdr:col>
      <xdr:colOff>295275</xdr:colOff>
      <xdr:row>17</xdr:row>
      <xdr:rowOff>171450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752975" y="30956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農業就業人口</a:t>
          </a:r>
        </a:p>
      </xdr:txBody>
    </xdr:sp>
    <xdr:clientData/>
  </xdr:twoCellAnchor>
  <xdr:oneCellAnchor>
    <xdr:from>
      <xdr:col>10</xdr:col>
      <xdr:colOff>476250</xdr:colOff>
      <xdr:row>18</xdr:row>
      <xdr:rowOff>0</xdr:rowOff>
    </xdr:from>
    <xdr:ext cx="0" cy="590550"/>
    <xdr:sp>
      <xdr:nvSpPr>
        <xdr:cNvPr id="10" name="Line 10"/>
        <xdr:cNvSpPr>
          <a:spLocks/>
        </xdr:cNvSpPr>
      </xdr:nvSpPr>
      <xdr:spPr>
        <a:xfrm>
          <a:off x="5114925" y="32670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400050</xdr:colOff>
      <xdr:row>12</xdr:row>
      <xdr:rowOff>0</xdr:rowOff>
    </xdr:from>
    <xdr:ext cx="0" cy="914400"/>
    <xdr:sp>
      <xdr:nvSpPr>
        <xdr:cNvPr id="11" name="Line 11"/>
        <xdr:cNvSpPr>
          <a:spLocks/>
        </xdr:cNvSpPr>
      </xdr:nvSpPr>
      <xdr:spPr>
        <a:xfrm>
          <a:off x="6257925" y="21812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</xdr:row>
      <xdr:rowOff>28575</xdr:rowOff>
    </xdr:from>
    <xdr:to>
      <xdr:col>1</xdr:col>
      <xdr:colOff>104775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685800" y="466725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600075</xdr:colOff>
      <xdr:row>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72390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市 別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9525</xdr:rowOff>
    </xdr:from>
    <xdr:to>
      <xdr:col>1</xdr:col>
      <xdr:colOff>152400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33400" y="447675"/>
          <a:ext cx="485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152400</xdr:rowOff>
    </xdr:from>
    <xdr:to>
      <xdr:col>0</xdr:col>
      <xdr:colOff>485775</xdr:colOff>
      <xdr:row>5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485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28575</xdr:rowOff>
    </xdr:from>
    <xdr:to>
      <xdr:col>1</xdr:col>
      <xdr:colOff>95250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81000" y="466725"/>
          <a:ext cx="48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1</xdr:col>
      <xdr:colOff>0</xdr:colOff>
      <xdr:row>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0" y="1076325"/>
          <a:ext cx="771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市町村別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9525</xdr:rowOff>
    </xdr:from>
    <xdr:to>
      <xdr:col>1</xdr:col>
      <xdr:colOff>209550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95300" y="4476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1</xdr:col>
      <xdr:colOff>0</xdr:colOff>
      <xdr:row>5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923925"/>
          <a:ext cx="885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市町村別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</xdr:row>
      <xdr:rowOff>9525</xdr:rowOff>
    </xdr:from>
    <xdr:to>
      <xdr:col>1</xdr:col>
      <xdr:colOff>171450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723900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828675</xdr:colOff>
      <xdr:row>5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828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市町村別</a:t>
          </a:r>
        </a:p>
      </xdr:txBody>
    </xdr:sp>
    <xdr:clientData/>
  </xdr:twoCellAnchor>
  <xdr:twoCellAnchor>
    <xdr:from>
      <xdr:col>5</xdr:col>
      <xdr:colOff>295275</xdr:colOff>
      <xdr:row>3</xdr:row>
      <xdr:rowOff>133350</xdr:rowOff>
    </xdr:from>
    <xdr:to>
      <xdr:col>5</xdr:col>
      <xdr:colOff>847725</xdr:colOff>
      <xdr:row>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5819775" y="7905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（％）</a:t>
          </a:r>
        </a:p>
      </xdr:txBody>
    </xdr:sp>
    <xdr:clientData/>
  </xdr:twoCellAnchor>
  <xdr:twoCellAnchor>
    <xdr:from>
      <xdr:col>5</xdr:col>
      <xdr:colOff>142875</xdr:colOff>
      <xdr:row>2</xdr:row>
      <xdr:rowOff>95250</xdr:rowOff>
    </xdr:from>
    <xdr:to>
      <xdr:col>5</xdr:col>
      <xdr:colOff>1095375</xdr:colOff>
      <xdr:row>3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5667375" y="533400"/>
          <a:ext cx="952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林　野　率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8</xdr:row>
      <xdr:rowOff>9525</xdr:rowOff>
    </xdr:from>
    <xdr:to>
      <xdr:col>1</xdr:col>
      <xdr:colOff>76200</xdr:colOff>
      <xdr:row>8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781050" y="1733550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区　分</a:t>
          </a:r>
        </a:p>
      </xdr:txBody>
    </xdr:sp>
    <xdr:clientData/>
  </xdr:twoCellAnchor>
  <xdr:twoCellAnchor>
    <xdr:from>
      <xdr:col>0</xdr:col>
      <xdr:colOff>0</xdr:colOff>
      <xdr:row>9</xdr:row>
      <xdr:rowOff>133350</xdr:rowOff>
    </xdr:from>
    <xdr:to>
      <xdr:col>0</xdr:col>
      <xdr:colOff>609600</xdr:colOff>
      <xdr:row>12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0" y="2171700"/>
          <a:ext cx="6096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742950" y="4667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523875</xdr:colOff>
      <xdr:row>7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876300"/>
          <a:ext cx="5238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28575</xdr:rowOff>
    </xdr:from>
    <xdr:to>
      <xdr:col>1</xdr:col>
      <xdr:colOff>190500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09600" y="4667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523875</xdr:colOff>
      <xdr:row>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5238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0" y="4667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514350</xdr:colOff>
      <xdr:row>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9050" y="857250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　次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4476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8</xdr:row>
      <xdr:rowOff>38100</xdr:rowOff>
    </xdr:from>
    <xdr:to>
      <xdr:col>1</xdr:col>
      <xdr:colOff>85725</xdr:colOff>
      <xdr:row>8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81025" y="15049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495300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80022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</xdr:row>
      <xdr:rowOff>28575</xdr:rowOff>
    </xdr:from>
    <xdr:to>
      <xdr:col>1</xdr:col>
      <xdr:colOff>85725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76300" y="46672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1047750</xdr:colOff>
      <xdr:row>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中部市町村別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</xdr:row>
      <xdr:rowOff>9525</xdr:rowOff>
    </xdr:from>
    <xdr:to>
      <xdr:col>1</xdr:col>
      <xdr:colOff>123825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28675" y="4476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495300</xdr:colOff>
      <xdr:row>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15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9525</xdr:rowOff>
    </xdr:from>
    <xdr:to>
      <xdr:col>1</xdr:col>
      <xdr:colOff>76200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495300</xdr:colOff>
      <xdr:row>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15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9525</xdr:rowOff>
    </xdr:from>
    <xdr:to>
      <xdr:col>1</xdr:col>
      <xdr:colOff>47625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76250" y="4476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457200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77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504825</xdr:colOff>
      <xdr:row>14</xdr:row>
      <xdr:rowOff>19050</xdr:rowOff>
    </xdr:from>
    <xdr:to>
      <xdr:col>1</xdr:col>
      <xdr:colOff>76200</xdr:colOff>
      <xdr:row>15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04825" y="2895600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466725</xdr:colOff>
      <xdr:row>17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9525" y="3352800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9525</xdr:rowOff>
    </xdr:from>
    <xdr:to>
      <xdr:col>1</xdr:col>
      <xdr:colOff>161925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66725" y="4476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514350</xdr:colOff>
      <xdr:row>4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</xdr:row>
      <xdr:rowOff>19050</xdr:rowOff>
    </xdr:from>
    <xdr:to>
      <xdr:col>1</xdr:col>
      <xdr:colOff>133350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704850" y="45720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533400</xdr:colOff>
      <xdr:row>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533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2</xdr:row>
      <xdr:rowOff>28575</xdr:rowOff>
    </xdr:from>
    <xdr:to>
      <xdr:col>1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95325" y="466725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523875</xdr:colOff>
      <xdr:row>5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971550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9525</xdr:rowOff>
    </xdr:from>
    <xdr:to>
      <xdr:col>1</xdr:col>
      <xdr:colOff>190500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8625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 区分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552450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904875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8&#32113;&#35336;&#26360;\&#25552;&#20986;&#21069;\&#22806;&#37096;\&#12381;&#12398;&#20182;\&#12471;&#12523;&#12496;&#12540;&#20154;&#26448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．宜野湾シルバー人材センター活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06"/>
  <sheetViews>
    <sheetView tabSelected="1" workbookViewId="0" topLeftCell="A1">
      <selection activeCell="G3" sqref="G3"/>
    </sheetView>
  </sheetViews>
  <sheetFormatPr defaultColWidth="9.00390625" defaultRowHeight="13.5"/>
  <cols>
    <col min="1" max="1" width="8.50390625" style="255" customWidth="1"/>
    <col min="2" max="8" width="5.75390625" style="255" customWidth="1"/>
    <col min="9" max="9" width="4.125" style="255" customWidth="1"/>
    <col min="10" max="14" width="8.00390625" style="255" customWidth="1"/>
    <col min="15" max="15" width="0.5" style="255" customWidth="1"/>
    <col min="16" max="16" width="0.74609375" style="255" customWidth="1"/>
    <col min="17" max="16384" width="9.00390625" style="255" customWidth="1"/>
  </cols>
  <sheetData>
    <row r="4" spans="2:9" s="254" customFormat="1" ht="17.25">
      <c r="B4" s="253" t="s">
        <v>381</v>
      </c>
      <c r="I4" s="253" t="s">
        <v>382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4" spans="2:9" s="254" customFormat="1" ht="17.25">
      <c r="B34" s="253" t="s">
        <v>383</v>
      </c>
      <c r="I34" s="253" t="s">
        <v>384</v>
      </c>
    </row>
    <row r="35" spans="6:13" ht="13.5">
      <c r="F35" s="256"/>
      <c r="G35" s="256"/>
      <c r="M35" s="256"/>
    </row>
    <row r="36" spans="6:13" ht="14.25">
      <c r="F36" s="256"/>
      <c r="G36" s="256"/>
      <c r="M36" s="256"/>
    </row>
    <row r="37" spans="6:13" ht="14.25">
      <c r="F37" s="257" t="s">
        <v>385</v>
      </c>
      <c r="G37" s="256"/>
      <c r="M37" s="257" t="s">
        <v>386</v>
      </c>
    </row>
    <row r="38" spans="6:7" ht="14.25">
      <c r="F38" s="256"/>
      <c r="G38" s="256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24.75" customHeight="1"/>
    <row r="54" spans="2:14" ht="3.75" customHeight="1">
      <c r="B54" s="258"/>
      <c r="C54" s="259"/>
      <c r="D54" s="259"/>
      <c r="E54" s="259"/>
      <c r="F54" s="260"/>
      <c r="G54" s="259"/>
      <c r="H54" s="259"/>
      <c r="I54" s="261"/>
      <c r="J54" s="258"/>
      <c r="K54" s="259"/>
      <c r="L54" s="259"/>
      <c r="M54" s="259"/>
      <c r="N54" s="260"/>
    </row>
    <row r="55" ht="16.5" customHeight="1"/>
    <row r="56" ht="16.5" customHeight="1">
      <c r="P56" s="262"/>
    </row>
    <row r="57" spans="4:13" ht="16.5" customHeight="1">
      <c r="D57" s="263" t="s">
        <v>387</v>
      </c>
      <c r="E57" s="263" t="s">
        <v>387</v>
      </c>
      <c r="F57" s="263" t="s">
        <v>387</v>
      </c>
      <c r="G57" s="263" t="s">
        <v>387</v>
      </c>
      <c r="J57" s="264"/>
      <c r="K57" s="263"/>
      <c r="L57" s="263" t="s">
        <v>387</v>
      </c>
      <c r="M57" s="263" t="s">
        <v>387</v>
      </c>
    </row>
    <row r="58" ht="16.5" customHeight="1"/>
    <row r="59" ht="16.5" customHeight="1"/>
    <row r="60" ht="15.75" customHeight="1"/>
    <row r="66" ht="13.5">
      <c r="A66" s="255" t="s">
        <v>388</v>
      </c>
    </row>
    <row r="67" spans="1:5" ht="13.5">
      <c r="A67" s="265"/>
      <c r="B67" s="265" t="s">
        <v>389</v>
      </c>
      <c r="C67" s="265" t="s">
        <v>390</v>
      </c>
      <c r="D67" s="265" t="s">
        <v>391</v>
      </c>
      <c r="E67" s="265" t="s">
        <v>392</v>
      </c>
    </row>
    <row r="68" spans="1:5" ht="13.5">
      <c r="A68" s="265" t="s">
        <v>75</v>
      </c>
      <c r="B68" s="265">
        <v>107</v>
      </c>
      <c r="C68" s="265">
        <v>20</v>
      </c>
      <c r="D68" s="265">
        <v>273</v>
      </c>
      <c r="E68" s="265"/>
    </row>
    <row r="69" spans="1:5" ht="13.5">
      <c r="A69" s="265" t="s">
        <v>52</v>
      </c>
      <c r="B69" s="265">
        <v>84</v>
      </c>
      <c r="C69" s="265">
        <v>30</v>
      </c>
      <c r="D69" s="265">
        <v>178</v>
      </c>
      <c r="E69" s="265"/>
    </row>
    <row r="70" spans="1:5" ht="13.5">
      <c r="A70" s="265" t="s">
        <v>16</v>
      </c>
      <c r="B70" s="265">
        <v>26</v>
      </c>
      <c r="C70" s="265">
        <v>12</v>
      </c>
      <c r="D70" s="265">
        <v>31</v>
      </c>
      <c r="E70" s="265">
        <v>137</v>
      </c>
    </row>
    <row r="71" spans="1:4" ht="13.5">
      <c r="A71" s="266"/>
      <c r="B71" s="266"/>
      <c r="C71" s="266"/>
      <c r="D71" s="266"/>
    </row>
    <row r="72" ht="13.5">
      <c r="A72" s="255" t="s">
        <v>393</v>
      </c>
    </row>
    <row r="73" spans="1:3" ht="13.5">
      <c r="A73" s="265"/>
      <c r="B73" s="265" t="s">
        <v>394</v>
      </c>
      <c r="C73" s="265" t="s">
        <v>395</v>
      </c>
    </row>
    <row r="74" spans="1:3" ht="13.5">
      <c r="A74" s="265" t="s">
        <v>75</v>
      </c>
      <c r="B74" s="265">
        <v>1770</v>
      </c>
      <c r="C74" s="265">
        <v>622</v>
      </c>
    </row>
    <row r="75" spans="1:3" ht="13.5">
      <c r="A75" s="265" t="s">
        <v>52</v>
      </c>
      <c r="B75" s="265">
        <v>1224</v>
      </c>
      <c r="C75" s="265">
        <v>573</v>
      </c>
    </row>
    <row r="76" spans="1:3" ht="13.5">
      <c r="A76" s="265" t="s">
        <v>16</v>
      </c>
      <c r="B76" s="265">
        <v>811</v>
      </c>
      <c r="C76" s="265">
        <v>151</v>
      </c>
    </row>
    <row r="78" ht="13.5">
      <c r="A78" s="255" t="s">
        <v>383</v>
      </c>
    </row>
    <row r="79" spans="1:8" ht="13.5">
      <c r="A79" s="267"/>
      <c r="B79" s="269"/>
      <c r="C79" s="270" t="s">
        <v>396</v>
      </c>
      <c r="D79" s="271">
        <v>50</v>
      </c>
      <c r="E79" s="271">
        <v>100</v>
      </c>
      <c r="F79" s="271">
        <v>200</v>
      </c>
      <c r="G79" s="271">
        <v>500</v>
      </c>
      <c r="H79" s="271" t="s">
        <v>397</v>
      </c>
    </row>
    <row r="80" spans="1:8" ht="13.5">
      <c r="A80" s="272"/>
      <c r="B80" s="273" t="s">
        <v>398</v>
      </c>
      <c r="C80" s="274" t="s">
        <v>399</v>
      </c>
      <c r="D80" s="273"/>
      <c r="E80" s="273"/>
      <c r="F80" s="273"/>
      <c r="G80" s="273"/>
      <c r="H80" s="273" t="s">
        <v>400</v>
      </c>
    </row>
    <row r="81" spans="1:8" ht="13.5">
      <c r="A81" s="272"/>
      <c r="B81" s="273" t="s">
        <v>401</v>
      </c>
      <c r="C81" s="274" t="s">
        <v>402</v>
      </c>
      <c r="D81" s="273"/>
      <c r="E81" s="273"/>
      <c r="F81" s="273"/>
      <c r="G81" s="273"/>
      <c r="H81" s="273" t="s">
        <v>402</v>
      </c>
    </row>
    <row r="82" spans="1:8" ht="13.5">
      <c r="A82" s="272"/>
      <c r="B82" s="273" t="s">
        <v>403</v>
      </c>
      <c r="C82" s="274" t="s">
        <v>404</v>
      </c>
      <c r="D82" s="273"/>
      <c r="E82" s="273"/>
      <c r="F82" s="273"/>
      <c r="G82" s="273"/>
      <c r="H82" s="273" t="s">
        <v>404</v>
      </c>
    </row>
    <row r="83" spans="1:8" s="278" customFormat="1" ht="13.5">
      <c r="A83" s="275"/>
      <c r="B83" s="273" t="s">
        <v>405</v>
      </c>
      <c r="C83" s="276">
        <v>15</v>
      </c>
      <c r="D83" s="277">
        <v>15</v>
      </c>
      <c r="E83" s="277">
        <v>50</v>
      </c>
      <c r="F83" s="277">
        <v>100</v>
      </c>
      <c r="G83" s="277">
        <v>200</v>
      </c>
      <c r="H83" s="277">
        <v>500</v>
      </c>
    </row>
    <row r="84" spans="1:8" ht="13.5">
      <c r="A84" s="260" t="s">
        <v>406</v>
      </c>
      <c r="B84" s="265">
        <v>110</v>
      </c>
      <c r="C84" s="265">
        <v>57</v>
      </c>
      <c r="D84" s="265">
        <v>148</v>
      </c>
      <c r="E84" s="265">
        <v>42</v>
      </c>
      <c r="F84" s="265">
        <v>25</v>
      </c>
      <c r="G84" s="265">
        <v>13</v>
      </c>
      <c r="H84" s="265">
        <v>5</v>
      </c>
    </row>
    <row r="85" spans="1:8" ht="13.5">
      <c r="A85" s="265" t="s">
        <v>407</v>
      </c>
      <c r="B85" s="265">
        <v>79</v>
      </c>
      <c r="C85" s="265">
        <v>37</v>
      </c>
      <c r="D85" s="265">
        <v>79</v>
      </c>
      <c r="E85" s="265">
        <v>54</v>
      </c>
      <c r="F85" s="265">
        <v>23</v>
      </c>
      <c r="G85" s="265">
        <v>13</v>
      </c>
      <c r="H85" s="265">
        <v>7</v>
      </c>
    </row>
    <row r="86" spans="1:8" ht="13.5">
      <c r="A86" s="265" t="s">
        <v>16</v>
      </c>
      <c r="B86" s="265">
        <v>0</v>
      </c>
      <c r="C86" s="265">
        <v>5</v>
      </c>
      <c r="D86" s="265">
        <v>14</v>
      </c>
      <c r="E86" s="265">
        <v>22</v>
      </c>
      <c r="F86" s="265">
        <v>13</v>
      </c>
      <c r="G86" s="265">
        <v>10</v>
      </c>
      <c r="H86" s="265">
        <v>5</v>
      </c>
    </row>
    <row r="88" ht="13.5">
      <c r="A88" s="255" t="s">
        <v>408</v>
      </c>
    </row>
    <row r="89" spans="1:8" ht="13.5">
      <c r="A89" s="271"/>
      <c r="B89" s="271" t="s">
        <v>409</v>
      </c>
      <c r="C89" s="271" t="s">
        <v>410</v>
      </c>
      <c r="D89" s="279">
        <v>0.5</v>
      </c>
      <c r="E89" s="279">
        <v>1</v>
      </c>
      <c r="F89" s="280" t="s">
        <v>410</v>
      </c>
      <c r="G89" s="281"/>
      <c r="H89" s="282"/>
    </row>
    <row r="90" spans="1:8" ht="13.5">
      <c r="A90" s="273"/>
      <c r="B90" s="273" t="s">
        <v>411</v>
      </c>
      <c r="C90" s="273" t="s">
        <v>396</v>
      </c>
      <c r="D90" s="283"/>
      <c r="E90" s="283"/>
      <c r="F90" s="281" t="s">
        <v>397</v>
      </c>
      <c r="G90" s="281"/>
      <c r="H90" s="282"/>
    </row>
    <row r="91" spans="1:8" ht="13.5">
      <c r="A91" s="273"/>
      <c r="B91" s="273" t="s">
        <v>412</v>
      </c>
      <c r="C91" s="273" t="s">
        <v>399</v>
      </c>
      <c r="D91" s="283"/>
      <c r="E91" s="283"/>
      <c r="F91" s="281" t="s">
        <v>400</v>
      </c>
      <c r="G91" s="281"/>
      <c r="H91" s="282"/>
    </row>
    <row r="92" spans="1:8" ht="13.5">
      <c r="A92" s="273"/>
      <c r="B92" s="273" t="s">
        <v>413</v>
      </c>
      <c r="C92" s="273" t="s">
        <v>414</v>
      </c>
      <c r="D92" s="283"/>
      <c r="E92" s="283"/>
      <c r="F92" s="272" t="s">
        <v>414</v>
      </c>
      <c r="G92" s="281"/>
      <c r="H92" s="282"/>
    </row>
    <row r="93" spans="1:8" ht="13.5">
      <c r="A93" s="277"/>
      <c r="B93" s="277" t="s">
        <v>415</v>
      </c>
      <c r="C93" s="284">
        <v>0.3</v>
      </c>
      <c r="D93" s="284">
        <v>0.3</v>
      </c>
      <c r="E93" s="284">
        <v>0.5</v>
      </c>
      <c r="F93" s="285">
        <v>1</v>
      </c>
      <c r="G93" s="281"/>
      <c r="H93" s="282"/>
    </row>
    <row r="94" spans="1:8" ht="13.5">
      <c r="A94" s="260" t="s">
        <v>406</v>
      </c>
      <c r="B94" s="265">
        <v>24</v>
      </c>
      <c r="C94" s="260">
        <v>292</v>
      </c>
      <c r="D94" s="265">
        <v>57</v>
      </c>
      <c r="E94" s="265">
        <v>23</v>
      </c>
      <c r="F94" s="286">
        <v>4</v>
      </c>
      <c r="G94" s="261"/>
      <c r="H94" s="266"/>
    </row>
    <row r="95" spans="1:8" ht="13.5">
      <c r="A95" s="265" t="s">
        <v>407</v>
      </c>
      <c r="B95" s="265">
        <v>26</v>
      </c>
      <c r="C95" s="265">
        <v>203</v>
      </c>
      <c r="D95" s="265">
        <v>39</v>
      </c>
      <c r="E95" s="265">
        <v>19</v>
      </c>
      <c r="F95" s="286">
        <v>5</v>
      </c>
      <c r="G95" s="261"/>
      <c r="H95" s="266"/>
    </row>
    <row r="96" spans="1:8" ht="13.5">
      <c r="A96" s="265" t="s">
        <v>16</v>
      </c>
      <c r="B96" s="265">
        <v>14</v>
      </c>
      <c r="C96" s="265">
        <v>154</v>
      </c>
      <c r="D96" s="265">
        <v>23</v>
      </c>
      <c r="E96" s="265">
        <v>12</v>
      </c>
      <c r="F96" s="286">
        <v>3</v>
      </c>
      <c r="G96" s="261"/>
      <c r="H96" s="266"/>
    </row>
    <row r="103" spans="11:17" ht="13.5">
      <c r="K103" s="266"/>
      <c r="L103" s="266"/>
      <c r="M103" s="266"/>
      <c r="N103" s="266"/>
      <c r="O103" s="266"/>
      <c r="P103" s="266"/>
      <c r="Q103" s="266"/>
    </row>
    <row r="104" spans="11:17" ht="13.5">
      <c r="K104" s="266"/>
      <c r="L104" s="266"/>
      <c r="M104" s="266"/>
      <c r="N104" s="266"/>
      <c r="O104" s="266"/>
      <c r="P104" s="266"/>
      <c r="Q104" s="266"/>
    </row>
    <row r="105" spans="11:17" ht="13.5">
      <c r="K105" s="266"/>
      <c r="L105" s="266"/>
      <c r="M105" s="266"/>
      <c r="N105" s="266"/>
      <c r="O105" s="266"/>
      <c r="P105" s="266"/>
      <c r="Q105" s="266"/>
    </row>
    <row r="106" spans="11:17" ht="13.5">
      <c r="K106" s="266"/>
      <c r="L106" s="266"/>
      <c r="M106" s="266"/>
      <c r="N106" s="266"/>
      <c r="O106" s="266"/>
      <c r="P106" s="266"/>
      <c r="Q106" s="266"/>
    </row>
  </sheetData>
  <printOptions/>
  <pageMargins left="0.15748031496062992" right="0.15748031496062992" top="0.11811023622047245" bottom="0.1968503937007874" header="0.11811023622047245" footer="0.35433070866141736"/>
  <pageSetup firstPageNumber="61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6"/>
  <dimension ref="A1:X24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13.875" style="0" customWidth="1"/>
    <col min="2" max="10" width="8.125" style="0" customWidth="1"/>
    <col min="11" max="20" width="7.875" style="0" customWidth="1"/>
    <col min="21" max="21" width="8.375" style="0" customWidth="1"/>
  </cols>
  <sheetData>
    <row r="1" spans="1:21" s="27" customFormat="1" ht="21">
      <c r="A1" s="321" t="s">
        <v>183</v>
      </c>
      <c r="B1" s="321"/>
      <c r="C1" s="321"/>
      <c r="D1" s="321"/>
      <c r="E1" s="321"/>
      <c r="F1" s="321"/>
      <c r="G1" s="321"/>
      <c r="H1" s="321"/>
      <c r="I1" s="321"/>
      <c r="J1" s="321"/>
      <c r="K1" s="309" t="s">
        <v>184</v>
      </c>
      <c r="L1" s="309"/>
      <c r="M1" s="309"/>
      <c r="N1" s="309"/>
      <c r="O1" s="309"/>
      <c r="P1" s="309"/>
      <c r="Q1" s="309"/>
      <c r="R1" s="309"/>
      <c r="S1" s="309"/>
      <c r="T1" s="309"/>
      <c r="U1" s="309"/>
    </row>
    <row r="2" spans="1:24" s="27" customFormat="1" ht="13.5">
      <c r="A2" s="28"/>
      <c r="R2" s="289" t="s">
        <v>185</v>
      </c>
      <c r="S2" s="289"/>
      <c r="T2" s="289"/>
      <c r="U2" s="289"/>
      <c r="V2" s="73"/>
      <c r="W2" s="73"/>
      <c r="X2" s="73"/>
    </row>
    <row r="3" spans="1:21" s="27" customFormat="1" ht="17.25" customHeight="1">
      <c r="A3" s="291"/>
      <c r="B3" s="293" t="s">
        <v>186</v>
      </c>
      <c r="C3" s="293"/>
      <c r="D3" s="293" t="s">
        <v>187</v>
      </c>
      <c r="E3" s="293"/>
      <c r="F3" s="293" t="s">
        <v>188</v>
      </c>
      <c r="G3" s="293"/>
      <c r="H3" s="293" t="s">
        <v>109</v>
      </c>
      <c r="I3" s="293"/>
      <c r="J3" s="141" t="s">
        <v>189</v>
      </c>
      <c r="K3" s="142" t="s">
        <v>190</v>
      </c>
      <c r="L3" s="293" t="s">
        <v>191</v>
      </c>
      <c r="M3" s="293"/>
      <c r="N3" s="293" t="s">
        <v>192</v>
      </c>
      <c r="O3" s="293"/>
      <c r="P3" s="293" t="s">
        <v>193</v>
      </c>
      <c r="Q3" s="293"/>
      <c r="R3" s="293" t="s">
        <v>194</v>
      </c>
      <c r="S3" s="293"/>
      <c r="T3" s="293" t="s">
        <v>195</v>
      </c>
      <c r="U3" s="225"/>
    </row>
    <row r="4" spans="1:21" s="27" customFormat="1" ht="17.25" customHeight="1">
      <c r="A4" s="292"/>
      <c r="B4" s="110" t="s">
        <v>196</v>
      </c>
      <c r="C4" s="110" t="s">
        <v>196</v>
      </c>
      <c r="D4" s="110" t="s">
        <v>196</v>
      </c>
      <c r="E4" s="110" t="s">
        <v>196</v>
      </c>
      <c r="F4" s="110" t="s">
        <v>196</v>
      </c>
      <c r="G4" s="110" t="s">
        <v>196</v>
      </c>
      <c r="H4" s="110" t="s">
        <v>196</v>
      </c>
      <c r="I4" s="110" t="s">
        <v>196</v>
      </c>
      <c r="J4" s="110" t="s">
        <v>196</v>
      </c>
      <c r="K4" s="110" t="s">
        <v>196</v>
      </c>
      <c r="L4" s="110" t="s">
        <v>196</v>
      </c>
      <c r="M4" s="110" t="s">
        <v>196</v>
      </c>
      <c r="N4" s="110" t="s">
        <v>196</v>
      </c>
      <c r="O4" s="110" t="s">
        <v>196</v>
      </c>
      <c r="P4" s="110" t="s">
        <v>196</v>
      </c>
      <c r="Q4" s="110" t="s">
        <v>196</v>
      </c>
      <c r="R4" s="110" t="s">
        <v>196</v>
      </c>
      <c r="S4" s="110" t="s">
        <v>196</v>
      </c>
      <c r="T4" s="110" t="s">
        <v>196</v>
      </c>
      <c r="U4" s="112" t="s">
        <v>196</v>
      </c>
    </row>
    <row r="5" spans="1:21" s="27" customFormat="1" ht="17.25" customHeight="1">
      <c r="A5" s="292"/>
      <c r="B5" s="21" t="s">
        <v>197</v>
      </c>
      <c r="C5" s="21" t="s">
        <v>198</v>
      </c>
      <c r="D5" s="21" t="s">
        <v>197</v>
      </c>
      <c r="E5" s="21" t="s">
        <v>198</v>
      </c>
      <c r="F5" s="21" t="s">
        <v>197</v>
      </c>
      <c r="G5" s="21" t="s">
        <v>198</v>
      </c>
      <c r="H5" s="21" t="s">
        <v>197</v>
      </c>
      <c r="I5" s="21" t="s">
        <v>198</v>
      </c>
      <c r="J5" s="21" t="s">
        <v>197</v>
      </c>
      <c r="K5" s="21" t="s">
        <v>198</v>
      </c>
      <c r="L5" s="21" t="s">
        <v>197</v>
      </c>
      <c r="M5" s="21" t="s">
        <v>198</v>
      </c>
      <c r="N5" s="21" t="s">
        <v>197</v>
      </c>
      <c r="O5" s="21" t="s">
        <v>198</v>
      </c>
      <c r="P5" s="21" t="s">
        <v>197</v>
      </c>
      <c r="Q5" s="21" t="s">
        <v>198</v>
      </c>
      <c r="R5" s="21" t="s">
        <v>197</v>
      </c>
      <c r="S5" s="21" t="s">
        <v>198</v>
      </c>
      <c r="T5" s="21" t="s">
        <v>197</v>
      </c>
      <c r="U5" s="23" t="s">
        <v>198</v>
      </c>
    </row>
    <row r="6" spans="1:21" s="1" customFormat="1" ht="18" customHeight="1">
      <c r="A6" s="34" t="s">
        <v>199</v>
      </c>
      <c r="B6" s="143" t="s">
        <v>200</v>
      </c>
      <c r="C6" s="143" t="s">
        <v>200</v>
      </c>
      <c r="D6" s="143" t="s">
        <v>200</v>
      </c>
      <c r="E6" s="143" t="s">
        <v>200</v>
      </c>
      <c r="F6" s="143" t="s">
        <v>200</v>
      </c>
      <c r="G6" s="143" t="s">
        <v>200</v>
      </c>
      <c r="H6" s="144">
        <v>1</v>
      </c>
      <c r="I6" s="144">
        <v>31</v>
      </c>
      <c r="J6" s="143" t="s">
        <v>200</v>
      </c>
      <c r="K6" s="143" t="s">
        <v>200</v>
      </c>
      <c r="L6" s="143" t="s">
        <v>200</v>
      </c>
      <c r="M6" s="143" t="s">
        <v>200</v>
      </c>
      <c r="N6" s="144">
        <v>2</v>
      </c>
      <c r="O6" s="144">
        <v>21</v>
      </c>
      <c r="P6" s="144">
        <v>1</v>
      </c>
      <c r="Q6" s="144">
        <v>298</v>
      </c>
      <c r="R6" s="143" t="s">
        <v>200</v>
      </c>
      <c r="S6" s="143" t="s">
        <v>200</v>
      </c>
      <c r="T6" s="143" t="s">
        <v>200</v>
      </c>
      <c r="U6" s="145" t="s">
        <v>200</v>
      </c>
    </row>
    <row r="7" spans="1:21" s="1" customFormat="1" ht="18" customHeight="1">
      <c r="A7" s="39" t="s">
        <v>54</v>
      </c>
      <c r="B7" s="146" t="s">
        <v>374</v>
      </c>
      <c r="C7" s="146" t="s">
        <v>374</v>
      </c>
      <c r="D7" s="146" t="s">
        <v>374</v>
      </c>
      <c r="E7" s="146" t="s">
        <v>374</v>
      </c>
      <c r="F7" s="146" t="s">
        <v>374</v>
      </c>
      <c r="G7" s="146" t="s">
        <v>374</v>
      </c>
      <c r="H7" s="147">
        <v>3</v>
      </c>
      <c r="I7" s="147">
        <v>12</v>
      </c>
      <c r="J7" s="146" t="s">
        <v>374</v>
      </c>
      <c r="K7" s="146" t="s">
        <v>374</v>
      </c>
      <c r="L7" s="147">
        <v>2</v>
      </c>
      <c r="M7" s="147">
        <v>53</v>
      </c>
      <c r="N7" s="147">
        <v>4</v>
      </c>
      <c r="O7" s="147">
        <v>63</v>
      </c>
      <c r="P7" s="146" t="s">
        <v>374</v>
      </c>
      <c r="Q7" s="146" t="s">
        <v>374</v>
      </c>
      <c r="R7" s="146" t="s">
        <v>374</v>
      </c>
      <c r="S7" s="146" t="s">
        <v>374</v>
      </c>
      <c r="T7" s="147">
        <v>3</v>
      </c>
      <c r="U7" s="148">
        <v>124</v>
      </c>
    </row>
    <row r="8" spans="1:21" s="1" customFormat="1" ht="18" customHeight="1">
      <c r="A8" s="39" t="s">
        <v>55</v>
      </c>
      <c r="B8" s="146" t="s">
        <v>374</v>
      </c>
      <c r="C8" s="146" t="s">
        <v>374</v>
      </c>
      <c r="D8" s="146" t="s">
        <v>374</v>
      </c>
      <c r="E8" s="146" t="s">
        <v>374</v>
      </c>
      <c r="F8" s="146" t="s">
        <v>374</v>
      </c>
      <c r="G8" s="146" t="s">
        <v>374</v>
      </c>
      <c r="H8" s="146" t="s">
        <v>374</v>
      </c>
      <c r="I8" s="146" t="s">
        <v>374</v>
      </c>
      <c r="J8" s="146" t="s">
        <v>374</v>
      </c>
      <c r="K8" s="146" t="s">
        <v>374</v>
      </c>
      <c r="L8" s="147">
        <v>1</v>
      </c>
      <c r="M8" s="147">
        <v>36</v>
      </c>
      <c r="N8" s="146" t="s">
        <v>374</v>
      </c>
      <c r="O8" s="146" t="s">
        <v>374</v>
      </c>
      <c r="P8" s="147">
        <v>4</v>
      </c>
      <c r="Q8" s="147">
        <v>100</v>
      </c>
      <c r="R8" s="146" t="s">
        <v>374</v>
      </c>
      <c r="S8" s="146" t="s">
        <v>374</v>
      </c>
      <c r="T8" s="146" t="s">
        <v>374</v>
      </c>
      <c r="U8" s="149" t="s">
        <v>374</v>
      </c>
    </row>
    <row r="9" spans="1:21" s="1" customFormat="1" ht="18" customHeight="1">
      <c r="A9" s="39" t="s">
        <v>56</v>
      </c>
      <c r="B9" s="146" t="s">
        <v>201</v>
      </c>
      <c r="C9" s="146" t="s">
        <v>201</v>
      </c>
      <c r="D9" s="146" t="s">
        <v>201</v>
      </c>
      <c r="E9" s="146" t="s">
        <v>201</v>
      </c>
      <c r="F9" s="146" t="s">
        <v>201</v>
      </c>
      <c r="G9" s="146" t="s">
        <v>201</v>
      </c>
      <c r="H9" s="147">
        <v>1</v>
      </c>
      <c r="I9" s="147">
        <v>10</v>
      </c>
      <c r="J9" s="146" t="s">
        <v>201</v>
      </c>
      <c r="K9" s="146" t="s">
        <v>201</v>
      </c>
      <c r="L9" s="147">
        <v>2</v>
      </c>
      <c r="M9" s="147">
        <v>63</v>
      </c>
      <c r="N9" s="147">
        <v>2</v>
      </c>
      <c r="O9" s="147">
        <v>61</v>
      </c>
      <c r="P9" s="147">
        <v>2</v>
      </c>
      <c r="Q9" s="147">
        <v>23</v>
      </c>
      <c r="R9" s="99">
        <v>1</v>
      </c>
      <c r="S9" s="147">
        <v>20</v>
      </c>
      <c r="T9" s="146" t="s">
        <v>201</v>
      </c>
      <c r="U9" s="149" t="s">
        <v>201</v>
      </c>
    </row>
    <row r="10" spans="1:21" s="1" customFormat="1" ht="18" customHeight="1">
      <c r="A10" s="39" t="s">
        <v>57</v>
      </c>
      <c r="B10" s="146" t="s">
        <v>202</v>
      </c>
      <c r="C10" s="146" t="s">
        <v>202</v>
      </c>
      <c r="D10" s="146" t="s">
        <v>202</v>
      </c>
      <c r="E10" s="146" t="s">
        <v>202</v>
      </c>
      <c r="F10" s="146" t="s">
        <v>202</v>
      </c>
      <c r="G10" s="146" t="s">
        <v>202</v>
      </c>
      <c r="H10" s="147">
        <v>1</v>
      </c>
      <c r="I10" s="147">
        <v>10</v>
      </c>
      <c r="J10" s="146" t="s">
        <v>202</v>
      </c>
      <c r="K10" s="146" t="s">
        <v>202</v>
      </c>
      <c r="L10" s="147">
        <v>3</v>
      </c>
      <c r="M10" s="147">
        <v>66</v>
      </c>
      <c r="N10" s="147">
        <v>3</v>
      </c>
      <c r="O10" s="147">
        <v>22</v>
      </c>
      <c r="P10" s="147">
        <v>1</v>
      </c>
      <c r="Q10" s="147">
        <v>64</v>
      </c>
      <c r="R10" s="146" t="s">
        <v>202</v>
      </c>
      <c r="S10" s="146" t="s">
        <v>202</v>
      </c>
      <c r="T10" s="146" t="s">
        <v>202</v>
      </c>
      <c r="U10" s="149" t="s">
        <v>202</v>
      </c>
    </row>
    <row r="11" spans="1:21" s="1" customFormat="1" ht="18" customHeight="1">
      <c r="A11" s="39" t="s">
        <v>203</v>
      </c>
      <c r="B11" s="146" t="s">
        <v>202</v>
      </c>
      <c r="C11" s="146" t="s">
        <v>202</v>
      </c>
      <c r="D11" s="146" t="s">
        <v>202</v>
      </c>
      <c r="E11" s="146" t="s">
        <v>202</v>
      </c>
      <c r="F11" s="146" t="s">
        <v>202</v>
      </c>
      <c r="G11" s="146" t="s">
        <v>202</v>
      </c>
      <c r="H11" s="147">
        <v>1</v>
      </c>
      <c r="I11" s="147">
        <v>4</v>
      </c>
      <c r="J11" s="146" t="s">
        <v>202</v>
      </c>
      <c r="K11" s="146" t="s">
        <v>202</v>
      </c>
      <c r="L11" s="147">
        <v>5</v>
      </c>
      <c r="M11" s="147">
        <v>148</v>
      </c>
      <c r="N11" s="147">
        <v>3</v>
      </c>
      <c r="O11" s="147">
        <v>32</v>
      </c>
      <c r="P11" s="146" t="s">
        <v>202</v>
      </c>
      <c r="Q11" s="146" t="s">
        <v>202</v>
      </c>
      <c r="R11" s="146" t="s">
        <v>202</v>
      </c>
      <c r="S11" s="146" t="s">
        <v>202</v>
      </c>
      <c r="T11" s="146" t="s">
        <v>202</v>
      </c>
      <c r="U11" s="149" t="s">
        <v>202</v>
      </c>
    </row>
    <row r="12" spans="1:21" s="1" customFormat="1" ht="18" customHeight="1">
      <c r="A12" s="39" t="s">
        <v>204</v>
      </c>
      <c r="B12" s="146" t="s">
        <v>201</v>
      </c>
      <c r="C12" s="146" t="s">
        <v>201</v>
      </c>
      <c r="D12" s="146" t="s">
        <v>201</v>
      </c>
      <c r="E12" s="146" t="s">
        <v>201</v>
      </c>
      <c r="F12" s="146" t="s">
        <v>201</v>
      </c>
      <c r="G12" s="146" t="s">
        <v>201</v>
      </c>
      <c r="H12" s="146" t="s">
        <v>201</v>
      </c>
      <c r="I12" s="146" t="s">
        <v>201</v>
      </c>
      <c r="J12" s="146" t="s">
        <v>201</v>
      </c>
      <c r="K12" s="146" t="s">
        <v>201</v>
      </c>
      <c r="L12" s="146" t="s">
        <v>201</v>
      </c>
      <c r="M12" s="146" t="s">
        <v>201</v>
      </c>
      <c r="N12" s="146" t="s">
        <v>201</v>
      </c>
      <c r="O12" s="146" t="s">
        <v>201</v>
      </c>
      <c r="P12" s="147">
        <v>4</v>
      </c>
      <c r="Q12" s="147">
        <v>284</v>
      </c>
      <c r="R12" s="146" t="s">
        <v>201</v>
      </c>
      <c r="S12" s="146" t="s">
        <v>201</v>
      </c>
      <c r="T12" s="146" t="s">
        <v>201</v>
      </c>
      <c r="U12" s="149" t="s">
        <v>201</v>
      </c>
    </row>
    <row r="13" spans="1:21" s="1" customFormat="1" ht="18" customHeight="1">
      <c r="A13" s="39" t="s">
        <v>60</v>
      </c>
      <c r="B13" s="146" t="s">
        <v>205</v>
      </c>
      <c r="C13" s="146" t="s">
        <v>205</v>
      </c>
      <c r="D13" s="146" t="s">
        <v>205</v>
      </c>
      <c r="E13" s="146" t="s">
        <v>205</v>
      </c>
      <c r="F13" s="146" t="s">
        <v>205</v>
      </c>
      <c r="G13" s="146" t="s">
        <v>205</v>
      </c>
      <c r="H13" s="146" t="s">
        <v>205</v>
      </c>
      <c r="I13" s="146" t="s">
        <v>205</v>
      </c>
      <c r="J13" s="146" t="s">
        <v>205</v>
      </c>
      <c r="K13" s="146" t="s">
        <v>205</v>
      </c>
      <c r="L13" s="146" t="s">
        <v>205</v>
      </c>
      <c r="M13" s="146" t="s">
        <v>205</v>
      </c>
      <c r="N13" s="146" t="s">
        <v>205</v>
      </c>
      <c r="O13" s="146" t="s">
        <v>205</v>
      </c>
      <c r="P13" s="147">
        <v>1</v>
      </c>
      <c r="Q13" s="147">
        <v>50</v>
      </c>
      <c r="R13" s="147">
        <v>1</v>
      </c>
      <c r="S13" s="147">
        <v>33</v>
      </c>
      <c r="T13" s="146" t="s">
        <v>205</v>
      </c>
      <c r="U13" s="149" t="s">
        <v>205</v>
      </c>
    </row>
    <row r="14" spans="1:21" s="1" customFormat="1" ht="18" customHeight="1">
      <c r="A14" s="39" t="s">
        <v>61</v>
      </c>
      <c r="B14" s="146" t="s">
        <v>374</v>
      </c>
      <c r="C14" s="146" t="s">
        <v>374</v>
      </c>
      <c r="D14" s="146" t="s">
        <v>374</v>
      </c>
      <c r="E14" s="146" t="s">
        <v>374</v>
      </c>
      <c r="F14" s="146" t="s">
        <v>374</v>
      </c>
      <c r="G14" s="146" t="s">
        <v>374</v>
      </c>
      <c r="H14" s="146" t="s">
        <v>374</v>
      </c>
      <c r="I14" s="146" t="s">
        <v>374</v>
      </c>
      <c r="J14" s="146" t="s">
        <v>374</v>
      </c>
      <c r="K14" s="146" t="s">
        <v>374</v>
      </c>
      <c r="L14" s="147">
        <v>1</v>
      </c>
      <c r="M14" s="147">
        <v>53</v>
      </c>
      <c r="N14" s="147">
        <v>1</v>
      </c>
      <c r="O14" s="147">
        <v>19</v>
      </c>
      <c r="P14" s="146" t="s">
        <v>374</v>
      </c>
      <c r="Q14" s="146" t="s">
        <v>374</v>
      </c>
      <c r="R14" s="146" t="s">
        <v>374</v>
      </c>
      <c r="S14" s="146" t="s">
        <v>374</v>
      </c>
      <c r="T14" s="146" t="s">
        <v>374</v>
      </c>
      <c r="U14" s="149" t="s">
        <v>374</v>
      </c>
    </row>
    <row r="15" spans="1:21" s="1" customFormat="1" ht="18" customHeight="1">
      <c r="A15" s="39" t="s">
        <v>206</v>
      </c>
      <c r="B15" s="146" t="s">
        <v>202</v>
      </c>
      <c r="C15" s="146" t="s">
        <v>202</v>
      </c>
      <c r="D15" s="146" t="s">
        <v>202</v>
      </c>
      <c r="E15" s="146" t="s">
        <v>202</v>
      </c>
      <c r="F15" s="146" t="s">
        <v>202</v>
      </c>
      <c r="G15" s="146" t="s">
        <v>202</v>
      </c>
      <c r="H15" s="146" t="s">
        <v>202</v>
      </c>
      <c r="I15" s="146" t="s">
        <v>202</v>
      </c>
      <c r="J15" s="146" t="s">
        <v>202</v>
      </c>
      <c r="K15" s="146" t="s">
        <v>202</v>
      </c>
      <c r="L15" s="146" t="s">
        <v>202</v>
      </c>
      <c r="M15" s="146" t="s">
        <v>202</v>
      </c>
      <c r="N15" s="146" t="s">
        <v>202</v>
      </c>
      <c r="O15" s="146" t="s">
        <v>202</v>
      </c>
      <c r="P15" s="146" t="s">
        <v>202</v>
      </c>
      <c r="Q15" s="146" t="s">
        <v>202</v>
      </c>
      <c r="R15" s="146" t="s">
        <v>202</v>
      </c>
      <c r="S15" s="146" t="s">
        <v>202</v>
      </c>
      <c r="T15" s="146" t="s">
        <v>202</v>
      </c>
      <c r="U15" s="149" t="s">
        <v>202</v>
      </c>
    </row>
    <row r="16" spans="1:21" s="1" customFormat="1" ht="18" customHeight="1">
      <c r="A16" s="39" t="s">
        <v>207</v>
      </c>
      <c r="B16" s="146" t="s">
        <v>202</v>
      </c>
      <c r="C16" s="146" t="s">
        <v>202</v>
      </c>
      <c r="D16" s="146" t="s">
        <v>202</v>
      </c>
      <c r="E16" s="146" t="s">
        <v>202</v>
      </c>
      <c r="F16" s="146" t="s">
        <v>202</v>
      </c>
      <c r="G16" s="146" t="s">
        <v>202</v>
      </c>
      <c r="H16" s="146" t="s">
        <v>202</v>
      </c>
      <c r="I16" s="146" t="s">
        <v>202</v>
      </c>
      <c r="J16" s="146" t="s">
        <v>202</v>
      </c>
      <c r="K16" s="146" t="s">
        <v>202</v>
      </c>
      <c r="L16" s="146" t="s">
        <v>202</v>
      </c>
      <c r="M16" s="146" t="s">
        <v>202</v>
      </c>
      <c r="N16" s="146" t="s">
        <v>202</v>
      </c>
      <c r="O16" s="146" t="s">
        <v>202</v>
      </c>
      <c r="P16" s="99">
        <v>1</v>
      </c>
      <c r="Q16" s="99">
        <v>78</v>
      </c>
      <c r="R16" s="146" t="s">
        <v>202</v>
      </c>
      <c r="S16" s="146" t="s">
        <v>202</v>
      </c>
      <c r="T16" s="146" t="s">
        <v>202</v>
      </c>
      <c r="U16" s="149" t="s">
        <v>202</v>
      </c>
    </row>
    <row r="17" spans="1:21" s="1" customFormat="1" ht="18" customHeight="1">
      <c r="A17" s="39" t="s">
        <v>208</v>
      </c>
      <c r="B17" s="146" t="s">
        <v>202</v>
      </c>
      <c r="C17" s="146" t="s">
        <v>202</v>
      </c>
      <c r="D17" s="146" t="s">
        <v>202</v>
      </c>
      <c r="E17" s="146" t="s">
        <v>202</v>
      </c>
      <c r="F17" s="146" t="s">
        <v>202</v>
      </c>
      <c r="G17" s="146" t="s">
        <v>202</v>
      </c>
      <c r="H17" s="99">
        <v>2</v>
      </c>
      <c r="I17" s="99">
        <v>12</v>
      </c>
      <c r="J17" s="146" t="s">
        <v>202</v>
      </c>
      <c r="K17" s="146" t="s">
        <v>202</v>
      </c>
      <c r="L17" s="146" t="s">
        <v>202</v>
      </c>
      <c r="M17" s="146" t="s">
        <v>202</v>
      </c>
      <c r="N17" s="99">
        <v>3</v>
      </c>
      <c r="O17" s="99">
        <v>26</v>
      </c>
      <c r="P17" s="146" t="s">
        <v>202</v>
      </c>
      <c r="Q17" s="146" t="s">
        <v>202</v>
      </c>
      <c r="R17" s="146" t="s">
        <v>202</v>
      </c>
      <c r="S17" s="146" t="s">
        <v>202</v>
      </c>
      <c r="T17" s="146" t="s">
        <v>202</v>
      </c>
      <c r="U17" s="149" t="s">
        <v>202</v>
      </c>
    </row>
    <row r="18" spans="1:21" s="1" customFormat="1" ht="18" customHeight="1">
      <c r="A18" s="39" t="s">
        <v>209</v>
      </c>
      <c r="B18" s="146" t="s">
        <v>200</v>
      </c>
      <c r="C18" s="146" t="s">
        <v>200</v>
      </c>
      <c r="D18" s="146" t="s">
        <v>200</v>
      </c>
      <c r="E18" s="146" t="s">
        <v>200</v>
      </c>
      <c r="F18" s="146" t="s">
        <v>200</v>
      </c>
      <c r="G18" s="146" t="s">
        <v>200</v>
      </c>
      <c r="H18" s="146" t="s">
        <v>200</v>
      </c>
      <c r="I18" s="146" t="s">
        <v>200</v>
      </c>
      <c r="J18" s="146" t="s">
        <v>200</v>
      </c>
      <c r="K18" s="146" t="s">
        <v>200</v>
      </c>
      <c r="L18" s="146" t="s">
        <v>200</v>
      </c>
      <c r="M18" s="146" t="s">
        <v>200</v>
      </c>
      <c r="N18" s="146" t="s">
        <v>200</v>
      </c>
      <c r="O18" s="146" t="s">
        <v>200</v>
      </c>
      <c r="P18" s="146" t="s">
        <v>200</v>
      </c>
      <c r="Q18" s="146" t="s">
        <v>200</v>
      </c>
      <c r="R18" s="146" t="s">
        <v>200</v>
      </c>
      <c r="S18" s="146" t="s">
        <v>200</v>
      </c>
      <c r="T18" s="146" t="s">
        <v>200</v>
      </c>
      <c r="U18" s="149" t="s">
        <v>200</v>
      </c>
    </row>
    <row r="19" spans="1:21" s="1" customFormat="1" ht="18" customHeight="1">
      <c r="A19" s="39" t="s">
        <v>210</v>
      </c>
      <c r="B19" s="146" t="s">
        <v>202</v>
      </c>
      <c r="C19" s="146" t="s">
        <v>202</v>
      </c>
      <c r="D19" s="146" t="s">
        <v>202</v>
      </c>
      <c r="E19" s="146" t="s">
        <v>202</v>
      </c>
      <c r="F19" s="146" t="s">
        <v>202</v>
      </c>
      <c r="G19" s="146" t="s">
        <v>202</v>
      </c>
      <c r="H19" s="146" t="s">
        <v>202</v>
      </c>
      <c r="I19" s="146" t="s">
        <v>202</v>
      </c>
      <c r="J19" s="146" t="s">
        <v>202</v>
      </c>
      <c r="K19" s="146" t="s">
        <v>202</v>
      </c>
      <c r="L19" s="146" t="s">
        <v>202</v>
      </c>
      <c r="M19" s="146" t="s">
        <v>202</v>
      </c>
      <c r="N19" s="147">
        <v>18</v>
      </c>
      <c r="O19" s="147">
        <v>429</v>
      </c>
      <c r="P19" s="146" t="s">
        <v>202</v>
      </c>
      <c r="Q19" s="146" t="s">
        <v>202</v>
      </c>
      <c r="R19" s="146" t="s">
        <v>202</v>
      </c>
      <c r="S19" s="146" t="s">
        <v>202</v>
      </c>
      <c r="T19" s="146" t="s">
        <v>202</v>
      </c>
      <c r="U19" s="149" t="s">
        <v>202</v>
      </c>
    </row>
    <row r="20" spans="1:21" s="1" customFormat="1" ht="18" customHeight="1">
      <c r="A20" s="39" t="s">
        <v>211</v>
      </c>
      <c r="B20" s="146" t="s">
        <v>201</v>
      </c>
      <c r="C20" s="146" t="s">
        <v>201</v>
      </c>
      <c r="D20" s="146" t="s">
        <v>201</v>
      </c>
      <c r="E20" s="146" t="s">
        <v>201</v>
      </c>
      <c r="F20" s="146" t="s">
        <v>201</v>
      </c>
      <c r="G20" s="146" t="s">
        <v>201</v>
      </c>
      <c r="H20" s="146" t="s">
        <v>201</v>
      </c>
      <c r="I20" s="146" t="s">
        <v>201</v>
      </c>
      <c r="J20" s="146" t="s">
        <v>201</v>
      </c>
      <c r="K20" s="146" t="s">
        <v>201</v>
      </c>
      <c r="L20" s="146" t="s">
        <v>201</v>
      </c>
      <c r="M20" s="146" t="s">
        <v>201</v>
      </c>
      <c r="N20" s="146" t="s">
        <v>201</v>
      </c>
      <c r="O20" s="146" t="s">
        <v>201</v>
      </c>
      <c r="P20" s="146" t="s">
        <v>201</v>
      </c>
      <c r="Q20" s="146" t="s">
        <v>201</v>
      </c>
      <c r="R20" s="146" t="s">
        <v>201</v>
      </c>
      <c r="S20" s="146" t="s">
        <v>201</v>
      </c>
      <c r="T20" s="146" t="s">
        <v>201</v>
      </c>
      <c r="U20" s="149" t="s">
        <v>201</v>
      </c>
    </row>
    <row r="21" spans="1:21" s="1" customFormat="1" ht="18" customHeight="1">
      <c r="A21" s="39" t="s">
        <v>212</v>
      </c>
      <c r="B21" s="146" t="s">
        <v>202</v>
      </c>
      <c r="C21" s="146" t="s">
        <v>202</v>
      </c>
      <c r="D21" s="146" t="s">
        <v>202</v>
      </c>
      <c r="E21" s="146" t="s">
        <v>202</v>
      </c>
      <c r="F21" s="146" t="s">
        <v>202</v>
      </c>
      <c r="G21" s="146" t="s">
        <v>202</v>
      </c>
      <c r="H21" s="146" t="s">
        <v>202</v>
      </c>
      <c r="I21" s="146" t="s">
        <v>202</v>
      </c>
      <c r="J21" s="146" t="s">
        <v>202</v>
      </c>
      <c r="K21" s="146" t="s">
        <v>202</v>
      </c>
      <c r="L21" s="146" t="s">
        <v>202</v>
      </c>
      <c r="M21" s="146" t="s">
        <v>202</v>
      </c>
      <c r="N21" s="146" t="s">
        <v>202</v>
      </c>
      <c r="O21" s="146" t="s">
        <v>202</v>
      </c>
      <c r="P21" s="99">
        <v>1</v>
      </c>
      <c r="Q21" s="99">
        <v>53</v>
      </c>
      <c r="R21" s="146" t="s">
        <v>202</v>
      </c>
      <c r="S21" s="146" t="s">
        <v>202</v>
      </c>
      <c r="T21" s="146" t="s">
        <v>202</v>
      </c>
      <c r="U21" s="149" t="s">
        <v>202</v>
      </c>
    </row>
    <row r="22" spans="1:21" s="1" customFormat="1" ht="18" customHeight="1">
      <c r="A22" s="52" t="s">
        <v>2</v>
      </c>
      <c r="B22" s="150" t="s">
        <v>201</v>
      </c>
      <c r="C22" s="150" t="s">
        <v>201</v>
      </c>
      <c r="D22" s="150" t="s">
        <v>201</v>
      </c>
      <c r="E22" s="150" t="s">
        <v>201</v>
      </c>
      <c r="F22" s="150" t="s">
        <v>201</v>
      </c>
      <c r="G22" s="150" t="s">
        <v>201</v>
      </c>
      <c r="H22" s="105">
        <f>SUM(H6:H21)</f>
        <v>9</v>
      </c>
      <c r="I22" s="105">
        <f>SUM(I6:I21)</f>
        <v>79</v>
      </c>
      <c r="J22" s="150" t="s">
        <v>201</v>
      </c>
      <c r="K22" s="150" t="s">
        <v>201</v>
      </c>
      <c r="L22" s="105">
        <f aca="true" t="shared" si="0" ref="L22:U22">SUM(L6:L21)</f>
        <v>14</v>
      </c>
      <c r="M22" s="105">
        <f t="shared" si="0"/>
        <v>419</v>
      </c>
      <c r="N22" s="105">
        <f t="shared" si="0"/>
        <v>36</v>
      </c>
      <c r="O22" s="105">
        <f t="shared" si="0"/>
        <v>673</v>
      </c>
      <c r="P22" s="105">
        <f t="shared" si="0"/>
        <v>15</v>
      </c>
      <c r="Q22" s="105">
        <f t="shared" si="0"/>
        <v>950</v>
      </c>
      <c r="R22" s="105">
        <f t="shared" si="0"/>
        <v>2</v>
      </c>
      <c r="S22" s="105">
        <f t="shared" si="0"/>
        <v>53</v>
      </c>
      <c r="T22" s="105">
        <f t="shared" si="0"/>
        <v>3</v>
      </c>
      <c r="U22" s="151">
        <f t="shared" si="0"/>
        <v>124</v>
      </c>
    </row>
    <row r="23" spans="19:21" s="1" customFormat="1" ht="13.5">
      <c r="S23" s="288" t="s">
        <v>92</v>
      </c>
      <c r="T23" s="288"/>
      <c r="U23" s="296"/>
    </row>
    <row r="24" s="27" customFormat="1" ht="13.5">
      <c r="U24" s="152"/>
    </row>
    <row r="25" s="27" customFormat="1" ht="13.5"/>
  </sheetData>
  <mergeCells count="14">
    <mergeCell ref="D3:E3"/>
    <mergeCell ref="F3:G3"/>
    <mergeCell ref="P3:Q3"/>
    <mergeCell ref="A1:J1"/>
    <mergeCell ref="A3:A5"/>
    <mergeCell ref="B3:C3"/>
    <mergeCell ref="K1:U1"/>
    <mergeCell ref="S23:U23"/>
    <mergeCell ref="R2:U2"/>
    <mergeCell ref="N3:O3"/>
    <mergeCell ref="H3:I3"/>
    <mergeCell ref="T3:U3"/>
    <mergeCell ref="R3:S3"/>
    <mergeCell ref="L3:M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5"/>
  <dimension ref="A1:X10"/>
  <sheetViews>
    <sheetView showGridLines="0" workbookViewId="0" topLeftCell="A1">
      <selection activeCell="A2" sqref="A2"/>
    </sheetView>
  </sheetViews>
  <sheetFormatPr defaultColWidth="9.00390625" defaultRowHeight="13.5"/>
  <cols>
    <col min="1" max="2" width="7.875" style="0" customWidth="1"/>
    <col min="3" max="3" width="8.625" style="0" customWidth="1"/>
    <col min="4" max="4" width="5.625" style="0" customWidth="1"/>
    <col min="5" max="5" width="8.625" style="0" customWidth="1"/>
    <col min="6" max="6" width="5.625" style="0" customWidth="1"/>
    <col min="7" max="7" width="8.625" style="0" customWidth="1"/>
    <col min="8" max="8" width="5.625" style="0" customWidth="1"/>
    <col min="9" max="9" width="8.625" style="0" customWidth="1"/>
    <col min="10" max="10" width="5.625" style="0" customWidth="1"/>
    <col min="11" max="11" width="8.625" style="0" customWidth="1"/>
    <col min="12" max="12" width="5.625" style="0" customWidth="1"/>
    <col min="13" max="18" width="14.50390625" style="0" customWidth="1"/>
  </cols>
  <sheetData>
    <row r="1" spans="1:24" s="27" customFormat="1" ht="21">
      <c r="A1" s="301" t="s">
        <v>213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9" t="s">
        <v>214</v>
      </c>
      <c r="N1" s="309"/>
      <c r="O1" s="309"/>
      <c r="P1" s="309"/>
      <c r="Q1" s="309"/>
      <c r="R1" s="309"/>
      <c r="S1" s="38"/>
      <c r="T1" s="38"/>
      <c r="U1" s="38"/>
      <c r="V1" s="38"/>
      <c r="W1" s="38"/>
      <c r="X1" s="38"/>
    </row>
    <row r="2" spans="1:18" s="27" customFormat="1" ht="13.5">
      <c r="A2" s="28"/>
      <c r="R2" s="127" t="s">
        <v>71</v>
      </c>
    </row>
    <row r="3" spans="1:18" s="27" customFormat="1" ht="20.25" customHeight="1">
      <c r="A3" s="327" t="s">
        <v>215</v>
      </c>
      <c r="B3" s="293" t="s">
        <v>216</v>
      </c>
      <c r="C3" s="248" t="s">
        <v>217</v>
      </c>
      <c r="D3" s="248"/>
      <c r="E3" s="248"/>
      <c r="F3" s="248"/>
      <c r="G3" s="248"/>
      <c r="H3" s="248"/>
      <c r="I3" s="248"/>
      <c r="J3" s="248"/>
      <c r="K3" s="248"/>
      <c r="L3" s="248"/>
      <c r="M3" s="293" t="s">
        <v>218</v>
      </c>
      <c r="N3" s="293"/>
      <c r="O3" s="293" t="s">
        <v>219</v>
      </c>
      <c r="P3" s="293"/>
      <c r="Q3" s="293" t="s">
        <v>220</v>
      </c>
      <c r="R3" s="225"/>
    </row>
    <row r="4" spans="1:18" s="27" customFormat="1" ht="20.25" customHeight="1">
      <c r="A4" s="328"/>
      <c r="B4" s="329"/>
      <c r="C4" s="294" t="s">
        <v>2</v>
      </c>
      <c r="D4" s="294"/>
      <c r="E4" s="294" t="s">
        <v>221</v>
      </c>
      <c r="F4" s="294"/>
      <c r="G4" s="294" t="s">
        <v>222</v>
      </c>
      <c r="H4" s="294"/>
      <c r="I4" s="294" t="s">
        <v>223</v>
      </c>
      <c r="J4" s="294"/>
      <c r="K4" s="294" t="s">
        <v>224</v>
      </c>
      <c r="L4" s="294"/>
      <c r="M4" s="329"/>
      <c r="N4" s="329"/>
      <c r="O4" s="329"/>
      <c r="P4" s="329"/>
      <c r="Q4" s="329"/>
      <c r="R4" s="335"/>
    </row>
    <row r="5" spans="1:18" s="27" customFormat="1" ht="20.25" customHeight="1">
      <c r="A5" s="237"/>
      <c r="B5" s="330"/>
      <c r="C5" s="120" t="s">
        <v>225</v>
      </c>
      <c r="D5" s="47" t="s">
        <v>226</v>
      </c>
      <c r="E5" s="47" t="s">
        <v>50</v>
      </c>
      <c r="F5" s="47" t="s">
        <v>226</v>
      </c>
      <c r="G5" s="47" t="s">
        <v>50</v>
      </c>
      <c r="H5" s="47" t="s">
        <v>226</v>
      </c>
      <c r="I5" s="47" t="s">
        <v>50</v>
      </c>
      <c r="J5" s="47" t="s">
        <v>226</v>
      </c>
      <c r="K5" s="47" t="s">
        <v>50</v>
      </c>
      <c r="L5" s="47" t="s">
        <v>226</v>
      </c>
      <c r="M5" s="47" t="s">
        <v>50</v>
      </c>
      <c r="N5" s="47" t="s">
        <v>226</v>
      </c>
      <c r="O5" s="47" t="s">
        <v>50</v>
      </c>
      <c r="P5" s="47" t="s">
        <v>226</v>
      </c>
      <c r="Q5" s="47" t="s">
        <v>50</v>
      </c>
      <c r="R5" s="97" t="s">
        <v>226</v>
      </c>
    </row>
    <row r="6" spans="1:18" s="1" customFormat="1" ht="21" customHeight="1">
      <c r="A6" s="326" t="s">
        <v>52</v>
      </c>
      <c r="B6" s="120" t="s">
        <v>227</v>
      </c>
      <c r="C6" s="134">
        <v>85</v>
      </c>
      <c r="D6" s="134">
        <v>102</v>
      </c>
      <c r="E6" s="134">
        <v>63</v>
      </c>
      <c r="F6" s="134">
        <v>70</v>
      </c>
      <c r="G6" s="134">
        <v>15</v>
      </c>
      <c r="H6" s="134">
        <v>17</v>
      </c>
      <c r="I6" s="134">
        <v>13</v>
      </c>
      <c r="J6" s="134">
        <v>13</v>
      </c>
      <c r="K6" s="134">
        <v>2</v>
      </c>
      <c r="L6" s="134">
        <v>2</v>
      </c>
      <c r="M6" s="134">
        <v>14</v>
      </c>
      <c r="N6" s="134">
        <v>15</v>
      </c>
      <c r="O6" s="134" t="s">
        <v>17</v>
      </c>
      <c r="P6" s="134" t="s">
        <v>17</v>
      </c>
      <c r="Q6" s="134" t="s">
        <v>17</v>
      </c>
      <c r="R6" s="135" t="s">
        <v>17</v>
      </c>
    </row>
    <row r="7" spans="1:18" s="1" customFormat="1" ht="21" customHeight="1">
      <c r="A7" s="326"/>
      <c r="B7" s="22" t="s">
        <v>228</v>
      </c>
      <c r="C7" s="153">
        <v>3</v>
      </c>
      <c r="D7" s="153">
        <v>3</v>
      </c>
      <c r="E7" s="153">
        <v>1</v>
      </c>
      <c r="F7" s="153">
        <v>1</v>
      </c>
      <c r="G7" s="153" t="s">
        <v>229</v>
      </c>
      <c r="H7" s="153" t="s">
        <v>229</v>
      </c>
      <c r="I7" s="153">
        <v>2</v>
      </c>
      <c r="J7" s="153">
        <v>2</v>
      </c>
      <c r="K7" s="153" t="s">
        <v>229</v>
      </c>
      <c r="L7" s="153" t="s">
        <v>229</v>
      </c>
      <c r="M7" s="153" t="s">
        <v>229</v>
      </c>
      <c r="N7" s="153" t="s">
        <v>229</v>
      </c>
      <c r="O7" s="153" t="s">
        <v>229</v>
      </c>
      <c r="P7" s="153" t="s">
        <v>229</v>
      </c>
      <c r="Q7" s="153" t="s">
        <v>229</v>
      </c>
      <c r="R7" s="154" t="s">
        <v>229</v>
      </c>
    </row>
    <row r="8" spans="1:18" s="1" customFormat="1" ht="21" customHeight="1">
      <c r="A8" s="331" t="s">
        <v>16</v>
      </c>
      <c r="B8" s="332"/>
      <c r="C8" s="322">
        <v>42</v>
      </c>
      <c r="D8" s="322">
        <v>46</v>
      </c>
      <c r="E8" s="322">
        <v>29</v>
      </c>
      <c r="F8" s="322">
        <v>33</v>
      </c>
      <c r="G8" s="322">
        <v>4</v>
      </c>
      <c r="H8" s="322">
        <v>4</v>
      </c>
      <c r="I8" s="322">
        <v>8</v>
      </c>
      <c r="J8" s="322">
        <v>8</v>
      </c>
      <c r="K8" s="322">
        <v>1</v>
      </c>
      <c r="L8" s="322">
        <v>1</v>
      </c>
      <c r="M8" s="322">
        <v>8</v>
      </c>
      <c r="N8" s="322">
        <v>8</v>
      </c>
      <c r="O8" s="322" t="s">
        <v>17</v>
      </c>
      <c r="P8" s="322" t="s">
        <v>17</v>
      </c>
      <c r="Q8" s="322" t="s">
        <v>17</v>
      </c>
      <c r="R8" s="324" t="s">
        <v>17</v>
      </c>
    </row>
    <row r="9" spans="1:18" s="1" customFormat="1" ht="21" customHeight="1">
      <c r="A9" s="333"/>
      <c r="B9" s="334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5"/>
    </row>
    <row r="10" spans="1:18" s="1" customFormat="1" ht="13.5">
      <c r="A10" s="2" t="s">
        <v>230</v>
      </c>
      <c r="Q10" s="296" t="s">
        <v>158</v>
      </c>
      <c r="R10" s="296"/>
    </row>
  </sheetData>
  <mergeCells count="32">
    <mergeCell ref="M1:R1"/>
    <mergeCell ref="M3:N4"/>
    <mergeCell ref="O3:P4"/>
    <mergeCell ref="Q3:R4"/>
    <mergeCell ref="A1:L1"/>
    <mergeCell ref="C3:L3"/>
    <mergeCell ref="C4:D4"/>
    <mergeCell ref="E4:F4"/>
    <mergeCell ref="G4:H4"/>
    <mergeCell ref="I4:J4"/>
    <mergeCell ref="K4:L4"/>
    <mergeCell ref="A6:A7"/>
    <mergeCell ref="A3:A5"/>
    <mergeCell ref="B3:B5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Q10:R10"/>
    <mergeCell ref="O8:O9"/>
    <mergeCell ref="P8:P9"/>
    <mergeCell ref="Q8:Q9"/>
    <mergeCell ref="R8:R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6"/>
  <dimension ref="A1:F11"/>
  <sheetViews>
    <sheetView showGridLines="0" workbookViewId="0" topLeftCell="A1">
      <selection activeCell="A1" sqref="A1:F1"/>
    </sheetView>
  </sheetViews>
  <sheetFormatPr defaultColWidth="9.00390625" defaultRowHeight="13.5"/>
  <cols>
    <col min="1" max="6" width="14.50390625" style="0" customWidth="1"/>
  </cols>
  <sheetData>
    <row r="1" spans="1:6" s="27" customFormat="1" ht="21">
      <c r="A1" s="290" t="s">
        <v>231</v>
      </c>
      <c r="B1" s="336"/>
      <c r="C1" s="336"/>
      <c r="D1" s="336"/>
      <c r="E1" s="336"/>
      <c r="F1" s="336"/>
    </row>
    <row r="2" spans="1:6" s="27" customFormat="1" ht="13.5">
      <c r="A2" s="28"/>
      <c r="E2" s="289" t="s">
        <v>232</v>
      </c>
      <c r="F2" s="289"/>
    </row>
    <row r="3" spans="1:6" s="27" customFormat="1" ht="19.5" customHeight="1">
      <c r="A3" s="291"/>
      <c r="B3" s="293" t="s">
        <v>233</v>
      </c>
      <c r="C3" s="293" t="s">
        <v>44</v>
      </c>
      <c r="D3" s="293" t="s">
        <v>234</v>
      </c>
      <c r="E3" s="293"/>
      <c r="F3" s="225"/>
    </row>
    <row r="4" spans="1:6" s="27" customFormat="1" ht="19.5" customHeight="1">
      <c r="A4" s="292"/>
      <c r="B4" s="294"/>
      <c r="C4" s="294"/>
      <c r="D4" s="31" t="s">
        <v>235</v>
      </c>
      <c r="E4" s="31" t="s">
        <v>48</v>
      </c>
      <c r="F4" s="155" t="s">
        <v>236</v>
      </c>
    </row>
    <row r="5" spans="1:6" s="1" customFormat="1" ht="19.5" customHeight="1">
      <c r="A5" s="34" t="s">
        <v>237</v>
      </c>
      <c r="B5" s="156">
        <f aca="true" t="shared" si="0" ref="B5:B10">SUM(C5:D5)</f>
        <v>20088</v>
      </c>
      <c r="C5" s="156">
        <v>7939</v>
      </c>
      <c r="D5" s="156">
        <f aca="true" t="shared" si="1" ref="D5:D10">SUM(E5:F5)</f>
        <v>12149</v>
      </c>
      <c r="E5" s="156">
        <v>4570</v>
      </c>
      <c r="F5" s="157">
        <v>7579</v>
      </c>
    </row>
    <row r="6" spans="1:6" s="1" customFormat="1" ht="19.5" customHeight="1">
      <c r="A6" s="39" t="s">
        <v>238</v>
      </c>
      <c r="B6" s="158">
        <f t="shared" si="0"/>
        <v>69</v>
      </c>
      <c r="C6" s="158">
        <v>26</v>
      </c>
      <c r="D6" s="158">
        <f t="shared" si="1"/>
        <v>43</v>
      </c>
      <c r="E6" s="158">
        <v>12</v>
      </c>
      <c r="F6" s="159">
        <v>31</v>
      </c>
    </row>
    <row r="7" spans="1:6" s="1" customFormat="1" ht="19.5" customHeight="1">
      <c r="A7" s="39" t="s">
        <v>239</v>
      </c>
      <c r="B7" s="158">
        <f t="shared" si="0"/>
        <v>259</v>
      </c>
      <c r="C7" s="158">
        <v>82</v>
      </c>
      <c r="D7" s="158">
        <f t="shared" si="1"/>
        <v>177</v>
      </c>
      <c r="E7" s="158">
        <v>73</v>
      </c>
      <c r="F7" s="159">
        <v>104</v>
      </c>
    </row>
    <row r="8" spans="1:6" s="1" customFormat="1" ht="19.5" customHeight="1">
      <c r="A8" s="39" t="s">
        <v>240</v>
      </c>
      <c r="B8" s="158">
        <f t="shared" si="0"/>
        <v>453</v>
      </c>
      <c r="C8" s="158">
        <v>155</v>
      </c>
      <c r="D8" s="158">
        <f t="shared" si="1"/>
        <v>298</v>
      </c>
      <c r="E8" s="158">
        <v>94</v>
      </c>
      <c r="F8" s="159">
        <v>204</v>
      </c>
    </row>
    <row r="9" spans="1:6" s="1" customFormat="1" ht="19.5" customHeight="1">
      <c r="A9" s="39" t="s">
        <v>241</v>
      </c>
      <c r="B9" s="158">
        <f t="shared" si="0"/>
        <v>213</v>
      </c>
      <c r="C9" s="158">
        <v>79</v>
      </c>
      <c r="D9" s="158">
        <f t="shared" si="1"/>
        <v>134</v>
      </c>
      <c r="E9" s="158">
        <v>76</v>
      </c>
      <c r="F9" s="159">
        <v>58</v>
      </c>
    </row>
    <row r="10" spans="1:6" s="1" customFormat="1" ht="19.5" customHeight="1">
      <c r="A10" s="52" t="s">
        <v>242</v>
      </c>
      <c r="B10" s="160">
        <f t="shared" si="0"/>
        <v>60</v>
      </c>
      <c r="C10" s="160">
        <v>20</v>
      </c>
      <c r="D10" s="160">
        <f t="shared" si="1"/>
        <v>40</v>
      </c>
      <c r="E10" s="160">
        <v>11</v>
      </c>
      <c r="F10" s="161">
        <v>29</v>
      </c>
    </row>
    <row r="11" spans="1:6" s="1" customFormat="1" ht="13.5">
      <c r="A11" s="2" t="s">
        <v>123</v>
      </c>
      <c r="E11" s="162"/>
      <c r="F11" s="17" t="s">
        <v>243</v>
      </c>
    </row>
    <row r="12" s="27" customFormat="1" ht="13.5"/>
  </sheetData>
  <mergeCells count="6">
    <mergeCell ref="A1:F1"/>
    <mergeCell ref="A3:A4"/>
    <mergeCell ref="B3:B4"/>
    <mergeCell ref="C3:C4"/>
    <mergeCell ref="D3:F3"/>
    <mergeCell ref="E2:F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7"/>
  <dimension ref="A1:H1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375" style="0" customWidth="1"/>
    <col min="2" max="2" width="5.25390625" style="0" customWidth="1"/>
    <col min="3" max="8" width="11.75390625" style="0" customWidth="1"/>
  </cols>
  <sheetData>
    <row r="1" spans="1:8" s="27" customFormat="1" ht="21">
      <c r="A1" s="290" t="s">
        <v>244</v>
      </c>
      <c r="B1" s="336"/>
      <c r="C1" s="336"/>
      <c r="D1" s="336"/>
      <c r="E1" s="336"/>
      <c r="F1" s="336"/>
      <c r="G1" s="336"/>
      <c r="H1" s="336"/>
    </row>
    <row r="2" spans="1:8" s="27" customFormat="1" ht="13.5">
      <c r="A2" s="28"/>
      <c r="G2" s="289" t="s">
        <v>71</v>
      </c>
      <c r="H2" s="289"/>
    </row>
    <row r="3" spans="1:8" s="27" customFormat="1" ht="13.5">
      <c r="A3" s="291"/>
      <c r="B3" s="248" t="s">
        <v>94</v>
      </c>
      <c r="C3" s="293" t="s">
        <v>245</v>
      </c>
      <c r="D3" s="293" t="s">
        <v>238</v>
      </c>
      <c r="E3" s="293" t="s">
        <v>239</v>
      </c>
      <c r="F3" s="293" t="s">
        <v>240</v>
      </c>
      <c r="G3" s="293" t="s">
        <v>241</v>
      </c>
      <c r="H3" s="225" t="s">
        <v>242</v>
      </c>
    </row>
    <row r="4" spans="1:8" s="27" customFormat="1" ht="13.5">
      <c r="A4" s="292"/>
      <c r="B4" s="339"/>
      <c r="C4" s="294"/>
      <c r="D4" s="294"/>
      <c r="E4" s="294"/>
      <c r="F4" s="294"/>
      <c r="G4" s="294"/>
      <c r="H4" s="337"/>
    </row>
    <row r="5" spans="1:8" s="27" customFormat="1" ht="13.5">
      <c r="A5" s="292"/>
      <c r="B5" s="332"/>
      <c r="C5" s="234"/>
      <c r="D5" s="234"/>
      <c r="E5" s="234"/>
      <c r="F5" s="234"/>
      <c r="G5" s="234"/>
      <c r="H5" s="338"/>
    </row>
    <row r="6" spans="1:8" s="1" customFormat="1" ht="17.25" customHeight="1">
      <c r="A6" s="326" t="s">
        <v>75</v>
      </c>
      <c r="B6" s="115" t="s">
        <v>2</v>
      </c>
      <c r="C6" s="163">
        <f aca="true" t="shared" si="0" ref="C6:H6">SUM(C7:C8)</f>
        <v>151533</v>
      </c>
      <c r="D6" s="163">
        <f t="shared" si="0"/>
        <v>1770</v>
      </c>
      <c r="E6" s="163">
        <f t="shared" si="0"/>
        <v>2967</v>
      </c>
      <c r="F6" s="163">
        <f t="shared" si="0"/>
        <v>7909</v>
      </c>
      <c r="G6" s="163">
        <f t="shared" si="0"/>
        <v>3577</v>
      </c>
      <c r="H6" s="164">
        <f t="shared" si="0"/>
        <v>1502</v>
      </c>
    </row>
    <row r="7" spans="1:8" s="1" customFormat="1" ht="17.25" customHeight="1">
      <c r="A7" s="326"/>
      <c r="B7" s="165" t="s">
        <v>101</v>
      </c>
      <c r="C7" s="166">
        <v>77984</v>
      </c>
      <c r="D7" s="166">
        <v>923</v>
      </c>
      <c r="E7" s="166">
        <v>1536</v>
      </c>
      <c r="F7" s="166">
        <v>4082</v>
      </c>
      <c r="G7" s="166">
        <v>1848</v>
      </c>
      <c r="H7" s="167">
        <v>788</v>
      </c>
    </row>
    <row r="8" spans="1:8" s="1" customFormat="1" ht="17.25" customHeight="1">
      <c r="A8" s="326"/>
      <c r="B8" s="22" t="s">
        <v>102</v>
      </c>
      <c r="C8" s="168">
        <v>73549</v>
      </c>
      <c r="D8" s="168">
        <v>847</v>
      </c>
      <c r="E8" s="168">
        <v>1431</v>
      </c>
      <c r="F8" s="168">
        <v>3827</v>
      </c>
      <c r="G8" s="168">
        <v>1729</v>
      </c>
      <c r="H8" s="169">
        <v>714</v>
      </c>
    </row>
    <row r="9" spans="1:8" s="1" customFormat="1" ht="17.25" customHeight="1">
      <c r="A9" s="326" t="s">
        <v>52</v>
      </c>
      <c r="B9" s="115" t="s">
        <v>2</v>
      </c>
      <c r="C9" s="163">
        <f aca="true" t="shared" si="1" ref="C9:H9">SUM(C10:C11)</f>
        <v>115531</v>
      </c>
      <c r="D9" s="163">
        <f t="shared" si="1"/>
        <v>1224</v>
      </c>
      <c r="E9" s="163">
        <f t="shared" si="1"/>
        <v>2086</v>
      </c>
      <c r="F9" s="163">
        <f t="shared" si="1"/>
        <v>5341</v>
      </c>
      <c r="G9" s="163">
        <f t="shared" si="1"/>
        <v>2612</v>
      </c>
      <c r="H9" s="164">
        <f t="shared" si="1"/>
        <v>856</v>
      </c>
    </row>
    <row r="10" spans="1:8" s="1" customFormat="1" ht="17.25" customHeight="1">
      <c r="A10" s="326"/>
      <c r="B10" s="165" t="s">
        <v>101</v>
      </c>
      <c r="C10" s="166">
        <v>60118</v>
      </c>
      <c r="D10" s="166">
        <v>635</v>
      </c>
      <c r="E10" s="166">
        <v>1091</v>
      </c>
      <c r="F10" s="166">
        <v>2811</v>
      </c>
      <c r="G10" s="166">
        <v>1391</v>
      </c>
      <c r="H10" s="167">
        <v>446</v>
      </c>
    </row>
    <row r="11" spans="1:8" s="1" customFormat="1" ht="17.25" customHeight="1">
      <c r="A11" s="326"/>
      <c r="B11" s="22" t="s">
        <v>102</v>
      </c>
      <c r="C11" s="168">
        <v>55413</v>
      </c>
      <c r="D11" s="168">
        <v>589</v>
      </c>
      <c r="E11" s="168">
        <v>995</v>
      </c>
      <c r="F11" s="168">
        <v>2530</v>
      </c>
      <c r="G11" s="168">
        <v>1221</v>
      </c>
      <c r="H11" s="169">
        <v>410</v>
      </c>
    </row>
    <row r="12" spans="1:8" s="1" customFormat="1" ht="17.25" customHeight="1">
      <c r="A12" s="326" t="s">
        <v>16</v>
      </c>
      <c r="B12" s="115" t="s">
        <v>2</v>
      </c>
      <c r="C12" s="163">
        <f aca="true" t="shared" si="2" ref="C12:H12">SUM(C13:C14)</f>
        <v>94427</v>
      </c>
      <c r="D12" s="163">
        <f t="shared" si="2"/>
        <v>811</v>
      </c>
      <c r="E12" s="163">
        <f t="shared" si="2"/>
        <v>1674</v>
      </c>
      <c r="F12" s="163">
        <f t="shared" si="2"/>
        <v>3987</v>
      </c>
      <c r="G12" s="163">
        <f t="shared" si="2"/>
        <v>1656</v>
      </c>
      <c r="H12" s="164">
        <f t="shared" si="2"/>
        <v>631</v>
      </c>
    </row>
    <row r="13" spans="1:8" s="1" customFormat="1" ht="17.25" customHeight="1">
      <c r="A13" s="326"/>
      <c r="B13" s="170" t="s">
        <v>101</v>
      </c>
      <c r="C13" s="171">
        <v>49611</v>
      </c>
      <c r="D13" s="171">
        <v>423</v>
      </c>
      <c r="E13" s="171">
        <v>906</v>
      </c>
      <c r="F13" s="171">
        <v>2094</v>
      </c>
      <c r="G13" s="171">
        <v>894</v>
      </c>
      <c r="H13" s="172">
        <v>326</v>
      </c>
    </row>
    <row r="14" spans="1:8" s="1" customFormat="1" ht="17.25" customHeight="1">
      <c r="A14" s="340"/>
      <c r="B14" s="15" t="s">
        <v>102</v>
      </c>
      <c r="C14" s="173">
        <v>44816</v>
      </c>
      <c r="D14" s="173">
        <v>388</v>
      </c>
      <c r="E14" s="173">
        <v>768</v>
      </c>
      <c r="F14" s="173">
        <v>1893</v>
      </c>
      <c r="G14" s="173">
        <v>762</v>
      </c>
      <c r="H14" s="174">
        <v>305</v>
      </c>
    </row>
    <row r="15" spans="7:8" s="1" customFormat="1" ht="13.5">
      <c r="G15" s="296" t="s">
        <v>246</v>
      </c>
      <c r="H15" s="296"/>
    </row>
  </sheetData>
  <mergeCells count="14">
    <mergeCell ref="A6:A8"/>
    <mergeCell ref="A9:A11"/>
    <mergeCell ref="A12:A14"/>
    <mergeCell ref="E3:E5"/>
    <mergeCell ref="G15:H15"/>
    <mergeCell ref="A1:H1"/>
    <mergeCell ref="F3:F5"/>
    <mergeCell ref="G3:G5"/>
    <mergeCell ref="H3:H5"/>
    <mergeCell ref="A3:A5"/>
    <mergeCell ref="B3:B5"/>
    <mergeCell ref="C3:C5"/>
    <mergeCell ref="D3:D5"/>
    <mergeCell ref="G2:H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8"/>
  <dimension ref="A1:N21"/>
  <sheetViews>
    <sheetView showGridLines="0" workbookViewId="0" topLeftCell="A1">
      <selection activeCell="A1" sqref="A1:M1"/>
    </sheetView>
  </sheetViews>
  <sheetFormatPr defaultColWidth="9.00390625" defaultRowHeight="13.5"/>
  <cols>
    <col min="1" max="1" width="10.125" style="0" customWidth="1"/>
    <col min="2" max="2" width="12.625" style="0" customWidth="1"/>
    <col min="3" max="7" width="9.125" style="0" customWidth="1"/>
    <col min="8" max="9" width="11.625" style="0" customWidth="1"/>
    <col min="10" max="11" width="10.125" style="0" customWidth="1"/>
    <col min="12" max="13" width="9.625" style="0" customWidth="1"/>
  </cols>
  <sheetData>
    <row r="1" spans="1:13" s="1" customFormat="1" ht="21">
      <c r="A1" s="290" t="s">
        <v>247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s="1" customFormat="1" ht="13.5">
      <c r="A2" s="2"/>
      <c r="K2" s="341" t="s">
        <v>248</v>
      </c>
      <c r="L2" s="341"/>
      <c r="M2" s="341"/>
    </row>
    <row r="3" spans="1:13" s="1" customFormat="1" ht="21" customHeight="1">
      <c r="A3" s="343"/>
      <c r="B3" s="320" t="s">
        <v>249</v>
      </c>
      <c r="C3" s="293" t="s">
        <v>250</v>
      </c>
      <c r="D3" s="293"/>
      <c r="E3" s="293"/>
      <c r="F3" s="293"/>
      <c r="G3" s="293"/>
      <c r="H3" s="293"/>
      <c r="I3" s="293"/>
      <c r="J3" s="293"/>
      <c r="K3" s="293"/>
      <c r="L3" s="293"/>
      <c r="M3" s="225"/>
    </row>
    <row r="4" spans="1:13" s="1" customFormat="1" ht="21" customHeight="1">
      <c r="A4" s="344"/>
      <c r="B4" s="342"/>
      <c r="C4" s="294" t="s">
        <v>186</v>
      </c>
      <c r="D4" s="294" t="s">
        <v>251</v>
      </c>
      <c r="E4" s="294" t="s">
        <v>108</v>
      </c>
      <c r="F4" s="294" t="s">
        <v>109</v>
      </c>
      <c r="G4" s="294" t="s">
        <v>110</v>
      </c>
      <c r="H4" s="47" t="s">
        <v>252</v>
      </c>
      <c r="I4" s="345" t="s">
        <v>375</v>
      </c>
      <c r="J4" s="294" t="s">
        <v>112</v>
      </c>
      <c r="K4" s="47" t="s">
        <v>113</v>
      </c>
      <c r="L4" s="47" t="s">
        <v>253</v>
      </c>
      <c r="M4" s="97" t="s">
        <v>116</v>
      </c>
    </row>
    <row r="5" spans="1:13" s="1" customFormat="1" ht="21" customHeight="1">
      <c r="A5" s="344"/>
      <c r="B5" s="342"/>
      <c r="C5" s="294"/>
      <c r="D5" s="294"/>
      <c r="E5" s="294"/>
      <c r="F5" s="294"/>
      <c r="G5" s="294"/>
      <c r="H5" s="21" t="s">
        <v>254</v>
      </c>
      <c r="I5" s="346"/>
      <c r="J5" s="294"/>
      <c r="K5" s="21" t="s">
        <v>255</v>
      </c>
      <c r="L5" s="21" t="s">
        <v>119</v>
      </c>
      <c r="M5" s="23" t="s">
        <v>121</v>
      </c>
    </row>
    <row r="6" spans="1:13" s="1" customFormat="1" ht="24" customHeight="1">
      <c r="A6" s="34" t="s">
        <v>256</v>
      </c>
      <c r="B6" s="175">
        <f aca="true" t="shared" si="0" ref="B6:B16">SUM(J6:M6,C6:H6)</f>
        <v>1816482</v>
      </c>
      <c r="C6" s="121">
        <v>81279</v>
      </c>
      <c r="D6" s="121">
        <v>123</v>
      </c>
      <c r="E6" s="121">
        <v>8798</v>
      </c>
      <c r="F6" s="121">
        <v>25436</v>
      </c>
      <c r="G6" s="121">
        <v>944</v>
      </c>
      <c r="H6" s="121">
        <v>1430088</v>
      </c>
      <c r="I6" s="176">
        <v>1296714</v>
      </c>
      <c r="J6" s="121">
        <v>121064</v>
      </c>
      <c r="K6" s="121">
        <v>126145</v>
      </c>
      <c r="L6" s="121">
        <v>3478</v>
      </c>
      <c r="M6" s="122">
        <v>19127</v>
      </c>
    </row>
    <row r="7" spans="1:13" s="1" customFormat="1" ht="24" customHeight="1">
      <c r="A7" s="39" t="s">
        <v>257</v>
      </c>
      <c r="B7" s="177">
        <f t="shared" si="0"/>
        <v>131781</v>
      </c>
      <c r="C7" s="69">
        <f aca="true" t="shared" si="1" ref="C7:M7">SUM(C8:C20)</f>
        <v>40</v>
      </c>
      <c r="D7" s="69">
        <f t="shared" si="1"/>
        <v>0</v>
      </c>
      <c r="E7" s="69">
        <f t="shared" si="1"/>
        <v>758</v>
      </c>
      <c r="F7" s="69">
        <f t="shared" si="1"/>
        <v>5065</v>
      </c>
      <c r="G7" s="69">
        <f t="shared" si="1"/>
        <v>48</v>
      </c>
      <c r="H7" s="69">
        <f t="shared" si="1"/>
        <v>84880</v>
      </c>
      <c r="I7" s="178">
        <f t="shared" si="1"/>
        <v>79128</v>
      </c>
      <c r="J7" s="69">
        <f t="shared" si="1"/>
        <v>12100</v>
      </c>
      <c r="K7" s="69">
        <f t="shared" si="1"/>
        <v>26313</v>
      </c>
      <c r="L7" s="69">
        <f t="shared" si="1"/>
        <v>763</v>
      </c>
      <c r="M7" s="70">
        <f t="shared" si="1"/>
        <v>1814</v>
      </c>
    </row>
    <row r="8" spans="1:13" s="1" customFormat="1" ht="24" customHeight="1">
      <c r="A8" s="39" t="s">
        <v>238</v>
      </c>
      <c r="B8" s="177">
        <f t="shared" si="0"/>
        <v>2298</v>
      </c>
      <c r="C8" s="100" t="s">
        <v>376</v>
      </c>
      <c r="D8" s="100" t="s">
        <v>376</v>
      </c>
      <c r="E8" s="100" t="s">
        <v>376</v>
      </c>
      <c r="F8" s="69">
        <v>79</v>
      </c>
      <c r="G8" s="100" t="s">
        <v>376</v>
      </c>
      <c r="H8" s="69">
        <v>419</v>
      </c>
      <c r="I8" s="178">
        <v>419</v>
      </c>
      <c r="J8" s="69">
        <v>673</v>
      </c>
      <c r="K8" s="69">
        <v>950</v>
      </c>
      <c r="L8" s="69">
        <v>53</v>
      </c>
      <c r="M8" s="70">
        <v>124</v>
      </c>
    </row>
    <row r="9" spans="1:13" s="1" customFormat="1" ht="24" customHeight="1">
      <c r="A9" s="39" t="s">
        <v>258</v>
      </c>
      <c r="B9" s="177">
        <f t="shared" si="0"/>
        <v>13794</v>
      </c>
      <c r="C9" s="69">
        <v>33</v>
      </c>
      <c r="D9" s="100" t="s">
        <v>17</v>
      </c>
      <c r="E9" s="69">
        <v>3</v>
      </c>
      <c r="F9" s="69">
        <v>119</v>
      </c>
      <c r="G9" s="69">
        <v>2</v>
      </c>
      <c r="H9" s="69">
        <v>7966</v>
      </c>
      <c r="I9" s="178">
        <v>7549</v>
      </c>
      <c r="J9" s="69">
        <v>906</v>
      </c>
      <c r="K9" s="69">
        <v>4300</v>
      </c>
      <c r="L9" s="69">
        <v>80</v>
      </c>
      <c r="M9" s="70">
        <v>385</v>
      </c>
    </row>
    <row r="10" spans="1:13" s="1" customFormat="1" ht="24" customHeight="1">
      <c r="A10" s="39" t="s">
        <v>240</v>
      </c>
      <c r="B10" s="177">
        <f t="shared" si="0"/>
        <v>20965</v>
      </c>
      <c r="C10" s="69">
        <v>7</v>
      </c>
      <c r="D10" s="100" t="s">
        <v>376</v>
      </c>
      <c r="E10" s="69">
        <v>485</v>
      </c>
      <c r="F10" s="69">
        <v>160</v>
      </c>
      <c r="G10" s="100" t="s">
        <v>376</v>
      </c>
      <c r="H10" s="69">
        <v>11328</v>
      </c>
      <c r="I10" s="178">
        <v>10612</v>
      </c>
      <c r="J10" s="69">
        <v>1804</v>
      </c>
      <c r="K10" s="69">
        <v>6919</v>
      </c>
      <c r="L10" s="69">
        <v>104</v>
      </c>
      <c r="M10" s="70">
        <v>158</v>
      </c>
    </row>
    <row r="11" spans="1:13" s="1" customFormat="1" ht="24" customHeight="1">
      <c r="A11" s="39" t="s">
        <v>242</v>
      </c>
      <c r="B11" s="177">
        <f t="shared" si="0"/>
        <v>2446</v>
      </c>
      <c r="C11" s="100" t="s">
        <v>376</v>
      </c>
      <c r="D11" s="100" t="s">
        <v>376</v>
      </c>
      <c r="E11" s="69">
        <v>101</v>
      </c>
      <c r="F11" s="69">
        <v>10</v>
      </c>
      <c r="G11" s="100" t="s">
        <v>376</v>
      </c>
      <c r="H11" s="69">
        <v>1099</v>
      </c>
      <c r="I11" s="178">
        <v>997</v>
      </c>
      <c r="J11" s="69">
        <v>951</v>
      </c>
      <c r="K11" s="69">
        <v>285</v>
      </c>
      <c r="L11" s="100" t="s">
        <v>376</v>
      </c>
      <c r="M11" s="101" t="s">
        <v>376</v>
      </c>
    </row>
    <row r="12" spans="1:13" s="1" customFormat="1" ht="24" customHeight="1">
      <c r="A12" s="39" t="s">
        <v>241</v>
      </c>
      <c r="B12" s="177">
        <f t="shared" si="0"/>
        <v>9630</v>
      </c>
      <c r="C12" s="100" t="s">
        <v>376</v>
      </c>
      <c r="D12" s="100" t="s">
        <v>376</v>
      </c>
      <c r="E12" s="100" t="s">
        <v>376</v>
      </c>
      <c r="F12" s="69">
        <v>98</v>
      </c>
      <c r="G12" s="69">
        <v>33</v>
      </c>
      <c r="H12" s="69">
        <v>3358</v>
      </c>
      <c r="I12" s="178">
        <v>3338</v>
      </c>
      <c r="J12" s="69">
        <v>750</v>
      </c>
      <c r="K12" s="69">
        <v>4691</v>
      </c>
      <c r="L12" s="69">
        <v>102</v>
      </c>
      <c r="M12" s="70">
        <v>598</v>
      </c>
    </row>
    <row r="13" spans="1:13" s="1" customFormat="1" ht="24" customHeight="1">
      <c r="A13" s="39" t="s">
        <v>259</v>
      </c>
      <c r="B13" s="177">
        <f t="shared" si="0"/>
        <v>18351</v>
      </c>
      <c r="C13" s="100" t="s">
        <v>377</v>
      </c>
      <c r="D13" s="100" t="s">
        <v>377</v>
      </c>
      <c r="E13" s="69">
        <v>3</v>
      </c>
      <c r="F13" s="69">
        <v>1417</v>
      </c>
      <c r="G13" s="100" t="s">
        <v>377</v>
      </c>
      <c r="H13" s="69">
        <v>16283</v>
      </c>
      <c r="I13" s="178">
        <v>12027</v>
      </c>
      <c r="J13" s="69">
        <v>245</v>
      </c>
      <c r="K13" s="69">
        <v>296</v>
      </c>
      <c r="L13" s="100" t="s">
        <v>377</v>
      </c>
      <c r="M13" s="70">
        <v>107</v>
      </c>
    </row>
    <row r="14" spans="1:13" s="1" customFormat="1" ht="24" customHeight="1">
      <c r="A14" s="39" t="s">
        <v>260</v>
      </c>
      <c r="B14" s="177">
        <f t="shared" si="0"/>
        <v>8485</v>
      </c>
      <c r="C14" s="100" t="s">
        <v>377</v>
      </c>
      <c r="D14" s="100" t="s">
        <v>377</v>
      </c>
      <c r="E14" s="69">
        <v>32</v>
      </c>
      <c r="F14" s="69">
        <v>188</v>
      </c>
      <c r="G14" s="100" t="s">
        <v>377</v>
      </c>
      <c r="H14" s="69">
        <v>4900</v>
      </c>
      <c r="I14" s="178">
        <v>4815</v>
      </c>
      <c r="J14" s="69">
        <v>2769</v>
      </c>
      <c r="K14" s="69">
        <v>596</v>
      </c>
      <c r="L14" s="100" t="s">
        <v>377</v>
      </c>
      <c r="M14" s="101" t="s">
        <v>377</v>
      </c>
    </row>
    <row r="15" spans="1:13" s="1" customFormat="1" ht="24" customHeight="1">
      <c r="A15" s="39" t="s">
        <v>261</v>
      </c>
      <c r="B15" s="177">
        <f t="shared" si="0"/>
        <v>25349</v>
      </c>
      <c r="C15" s="100" t="s">
        <v>377</v>
      </c>
      <c r="D15" s="100" t="s">
        <v>377</v>
      </c>
      <c r="E15" s="69">
        <v>113</v>
      </c>
      <c r="F15" s="69">
        <v>2899</v>
      </c>
      <c r="G15" s="69">
        <v>8</v>
      </c>
      <c r="H15" s="69">
        <v>16918</v>
      </c>
      <c r="I15" s="178">
        <v>16858</v>
      </c>
      <c r="J15" s="69">
        <v>491</v>
      </c>
      <c r="K15" s="69">
        <v>4631</v>
      </c>
      <c r="L15" s="69">
        <v>20</v>
      </c>
      <c r="M15" s="70">
        <v>269</v>
      </c>
    </row>
    <row r="16" spans="1:13" s="1" customFormat="1" ht="24" customHeight="1">
      <c r="A16" s="39" t="s">
        <v>262</v>
      </c>
      <c r="B16" s="177">
        <f t="shared" si="0"/>
        <v>1673</v>
      </c>
      <c r="C16" s="100" t="s">
        <v>377</v>
      </c>
      <c r="D16" s="100" t="s">
        <v>377</v>
      </c>
      <c r="E16" s="100" t="s">
        <v>377</v>
      </c>
      <c r="F16" s="69">
        <v>13</v>
      </c>
      <c r="G16" s="100" t="s">
        <v>377</v>
      </c>
      <c r="H16" s="69">
        <v>1177</v>
      </c>
      <c r="I16" s="178">
        <v>1177</v>
      </c>
      <c r="J16" s="69">
        <v>277</v>
      </c>
      <c r="K16" s="69">
        <v>206</v>
      </c>
      <c r="L16" s="100" t="s">
        <v>377</v>
      </c>
      <c r="M16" s="101" t="s">
        <v>377</v>
      </c>
    </row>
    <row r="17" spans="1:13" s="1" customFormat="1" ht="24" customHeight="1">
      <c r="A17" s="39" t="s">
        <v>263</v>
      </c>
      <c r="B17" s="177">
        <f>SUM(K17:M17,C17:H17)</f>
        <v>142</v>
      </c>
      <c r="C17" s="100" t="s">
        <v>377</v>
      </c>
      <c r="D17" s="100" t="s">
        <v>377</v>
      </c>
      <c r="E17" s="100" t="s">
        <v>377</v>
      </c>
      <c r="F17" s="100" t="s">
        <v>377</v>
      </c>
      <c r="G17" s="100" t="s">
        <v>377</v>
      </c>
      <c r="H17" s="69">
        <v>129</v>
      </c>
      <c r="I17" s="178">
        <v>129</v>
      </c>
      <c r="J17" s="100" t="s">
        <v>377</v>
      </c>
      <c r="K17" s="69">
        <v>13</v>
      </c>
      <c r="L17" s="100" t="s">
        <v>377</v>
      </c>
      <c r="M17" s="101" t="s">
        <v>377</v>
      </c>
    </row>
    <row r="18" spans="1:13" s="1" customFormat="1" ht="24" customHeight="1">
      <c r="A18" s="39" t="s">
        <v>264</v>
      </c>
      <c r="B18" s="177">
        <f>SUM(J18:M18,C18:H18)</f>
        <v>3489</v>
      </c>
      <c r="C18" s="100" t="s">
        <v>378</v>
      </c>
      <c r="D18" s="100" t="s">
        <v>378</v>
      </c>
      <c r="E18" s="100" t="s">
        <v>378</v>
      </c>
      <c r="F18" s="100" t="s">
        <v>378</v>
      </c>
      <c r="G18" s="100" t="s">
        <v>378</v>
      </c>
      <c r="H18" s="69">
        <v>2507</v>
      </c>
      <c r="I18" s="178">
        <v>2499</v>
      </c>
      <c r="J18" s="69">
        <v>322</v>
      </c>
      <c r="K18" s="69">
        <v>467</v>
      </c>
      <c r="L18" s="69">
        <v>193</v>
      </c>
      <c r="M18" s="101" t="s">
        <v>378</v>
      </c>
    </row>
    <row r="19" spans="1:13" s="1" customFormat="1" ht="24" customHeight="1">
      <c r="A19" s="39" t="s">
        <v>265</v>
      </c>
      <c r="B19" s="177">
        <f>SUM(J19:M19,C19:H19)</f>
        <v>16341</v>
      </c>
      <c r="C19" s="100" t="s">
        <v>156</v>
      </c>
      <c r="D19" s="100" t="s">
        <v>156</v>
      </c>
      <c r="E19" s="69">
        <v>21</v>
      </c>
      <c r="F19" s="69">
        <v>39</v>
      </c>
      <c r="G19" s="69">
        <v>5</v>
      </c>
      <c r="H19" s="69">
        <v>12026</v>
      </c>
      <c r="I19" s="178">
        <v>11984</v>
      </c>
      <c r="J19" s="69">
        <v>2098</v>
      </c>
      <c r="K19" s="69">
        <v>2068</v>
      </c>
      <c r="L19" s="69">
        <v>65</v>
      </c>
      <c r="M19" s="70">
        <v>19</v>
      </c>
    </row>
    <row r="20" spans="1:13" s="1" customFormat="1" ht="24" customHeight="1">
      <c r="A20" s="52" t="s">
        <v>266</v>
      </c>
      <c r="B20" s="179">
        <f>SUM(J20:M20,C20:H20)</f>
        <v>8818</v>
      </c>
      <c r="C20" s="107" t="s">
        <v>377</v>
      </c>
      <c r="D20" s="107" t="s">
        <v>377</v>
      </c>
      <c r="E20" s="107" t="s">
        <v>377</v>
      </c>
      <c r="F20" s="71">
        <v>43</v>
      </c>
      <c r="G20" s="107" t="s">
        <v>377</v>
      </c>
      <c r="H20" s="71">
        <v>6770</v>
      </c>
      <c r="I20" s="180">
        <v>6724</v>
      </c>
      <c r="J20" s="71">
        <v>814</v>
      </c>
      <c r="K20" s="71">
        <v>891</v>
      </c>
      <c r="L20" s="71">
        <v>146</v>
      </c>
      <c r="M20" s="72">
        <v>154</v>
      </c>
    </row>
    <row r="21" spans="1:14" s="1" customFormat="1" ht="13.5">
      <c r="A21" s="181" t="s">
        <v>267</v>
      </c>
      <c r="B21" s="182"/>
      <c r="C21" s="182"/>
      <c r="D21" s="182"/>
      <c r="M21" s="66" t="s">
        <v>246</v>
      </c>
      <c r="N21" s="17"/>
    </row>
    <row r="22" s="1" customFormat="1" ht="13.5"/>
    <row r="23" s="1" customFormat="1" ht="13.5"/>
  </sheetData>
  <mergeCells count="12">
    <mergeCell ref="G4:G5"/>
    <mergeCell ref="I4:I5"/>
    <mergeCell ref="K2:M2"/>
    <mergeCell ref="J4:J5"/>
    <mergeCell ref="B3:B5"/>
    <mergeCell ref="A1:M1"/>
    <mergeCell ref="A3:A5"/>
    <mergeCell ref="C3:M3"/>
    <mergeCell ref="C4:C5"/>
    <mergeCell ref="D4:D5"/>
    <mergeCell ref="E4:E5"/>
    <mergeCell ref="F4:F5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showGridLines="0" workbookViewId="0" topLeftCell="A1">
      <selection activeCell="A1" sqref="A1:M1"/>
    </sheetView>
  </sheetViews>
  <sheetFormatPr defaultColWidth="9.00390625" defaultRowHeight="13.5"/>
  <cols>
    <col min="1" max="1" width="11.625" style="0" customWidth="1"/>
    <col min="2" max="13" width="10.00390625" style="0" customWidth="1"/>
  </cols>
  <sheetData>
    <row r="1" spans="1:13" s="1" customFormat="1" ht="21">
      <c r="A1" s="347" t="s">
        <v>268</v>
      </c>
      <c r="B1" s="290"/>
      <c r="C1" s="290"/>
      <c r="D1" s="348"/>
      <c r="E1" s="336"/>
      <c r="F1" s="336"/>
      <c r="G1" s="336"/>
      <c r="H1" s="336"/>
      <c r="I1" s="336"/>
      <c r="J1" s="336"/>
      <c r="K1" s="336"/>
      <c r="L1" s="336"/>
      <c r="M1" s="336"/>
    </row>
    <row r="2" spans="1:14" s="1" customFormat="1" ht="13.5">
      <c r="A2" s="349"/>
      <c r="B2" s="349"/>
      <c r="C2" s="349"/>
      <c r="L2" s="341" t="s">
        <v>269</v>
      </c>
      <c r="M2" s="341"/>
      <c r="N2" s="2"/>
    </row>
    <row r="3" spans="1:13" s="1" customFormat="1" ht="18" customHeight="1">
      <c r="A3" s="350"/>
      <c r="B3" s="293" t="s">
        <v>270</v>
      </c>
      <c r="C3" s="293"/>
      <c r="D3" s="293" t="s">
        <v>271</v>
      </c>
      <c r="E3" s="293"/>
      <c r="F3" s="293" t="s">
        <v>272</v>
      </c>
      <c r="G3" s="293"/>
      <c r="H3" s="293" t="s">
        <v>273</v>
      </c>
      <c r="I3" s="293"/>
      <c r="J3" s="293" t="s">
        <v>274</v>
      </c>
      <c r="K3" s="293"/>
      <c r="L3" s="293" t="s">
        <v>275</v>
      </c>
      <c r="M3" s="225"/>
    </row>
    <row r="4" spans="1:13" s="1" customFormat="1" ht="18" customHeight="1">
      <c r="A4" s="350"/>
      <c r="B4" s="294" t="s">
        <v>50</v>
      </c>
      <c r="C4" s="294" t="s">
        <v>276</v>
      </c>
      <c r="D4" s="294" t="s">
        <v>50</v>
      </c>
      <c r="E4" s="294" t="s">
        <v>276</v>
      </c>
      <c r="F4" s="294" t="s">
        <v>50</v>
      </c>
      <c r="G4" s="294" t="s">
        <v>276</v>
      </c>
      <c r="H4" s="294" t="s">
        <v>50</v>
      </c>
      <c r="I4" s="294" t="s">
        <v>276</v>
      </c>
      <c r="J4" s="294" t="s">
        <v>50</v>
      </c>
      <c r="K4" s="183" t="s">
        <v>277</v>
      </c>
      <c r="L4" s="294" t="s">
        <v>50</v>
      </c>
      <c r="M4" s="184" t="s">
        <v>277</v>
      </c>
    </row>
    <row r="5" spans="1:13" s="1" customFormat="1" ht="18" customHeight="1">
      <c r="A5" s="351"/>
      <c r="B5" s="234"/>
      <c r="C5" s="234"/>
      <c r="D5" s="234"/>
      <c r="E5" s="234"/>
      <c r="F5" s="234"/>
      <c r="G5" s="234"/>
      <c r="H5" s="234"/>
      <c r="I5" s="234"/>
      <c r="J5" s="234"/>
      <c r="K5" s="185" t="s">
        <v>278</v>
      </c>
      <c r="L5" s="234"/>
      <c r="M5" s="186" t="s">
        <v>278</v>
      </c>
    </row>
    <row r="6" spans="1:13" s="1" customFormat="1" ht="24" customHeight="1">
      <c r="A6" s="34" t="s">
        <v>256</v>
      </c>
      <c r="B6" s="121">
        <v>137</v>
      </c>
      <c r="C6" s="121">
        <v>6677</v>
      </c>
      <c r="D6" s="121">
        <v>2714</v>
      </c>
      <c r="E6" s="121">
        <v>46738</v>
      </c>
      <c r="F6" s="121">
        <v>264</v>
      </c>
      <c r="G6" s="121">
        <v>130333</v>
      </c>
      <c r="H6" s="121">
        <v>669</v>
      </c>
      <c r="I6" s="121">
        <v>4788</v>
      </c>
      <c r="J6" s="121">
        <v>96</v>
      </c>
      <c r="K6" s="121">
        <v>7309</v>
      </c>
      <c r="L6" s="121">
        <v>19</v>
      </c>
      <c r="M6" s="122">
        <v>7816</v>
      </c>
    </row>
    <row r="7" spans="1:13" s="1" customFormat="1" ht="24" customHeight="1">
      <c r="A7" s="39" t="s">
        <v>279</v>
      </c>
      <c r="B7" s="69">
        <f aca="true" t="shared" si="0" ref="B7:M7">SUM(B8:B20)</f>
        <v>17</v>
      </c>
      <c r="C7" s="69">
        <f t="shared" si="0"/>
        <v>656</v>
      </c>
      <c r="D7" s="69">
        <f t="shared" si="0"/>
        <v>146</v>
      </c>
      <c r="E7" s="69">
        <f t="shared" si="0"/>
        <v>3137</v>
      </c>
      <c r="F7" s="69">
        <f t="shared" si="0"/>
        <v>87</v>
      </c>
      <c r="G7" s="69">
        <f t="shared" si="0"/>
        <v>29859</v>
      </c>
      <c r="H7" s="69">
        <f t="shared" si="0"/>
        <v>81</v>
      </c>
      <c r="I7" s="69">
        <f t="shared" si="0"/>
        <v>559</v>
      </c>
      <c r="J7" s="69">
        <f t="shared" si="0"/>
        <v>17</v>
      </c>
      <c r="K7" s="69">
        <f t="shared" si="0"/>
        <v>575</v>
      </c>
      <c r="L7" s="69">
        <f t="shared" si="0"/>
        <v>2</v>
      </c>
      <c r="M7" s="70">
        <f t="shared" si="0"/>
        <v>1000</v>
      </c>
    </row>
    <row r="8" spans="1:13" s="1" customFormat="1" ht="24" customHeight="1">
      <c r="A8" s="39" t="s">
        <v>238</v>
      </c>
      <c r="B8" s="102" t="s">
        <v>379</v>
      </c>
      <c r="C8" s="102" t="s">
        <v>379</v>
      </c>
      <c r="D8" s="102" t="s">
        <v>379</v>
      </c>
      <c r="E8" s="102" t="s">
        <v>379</v>
      </c>
      <c r="F8" s="69">
        <v>1</v>
      </c>
      <c r="G8" s="69">
        <v>200</v>
      </c>
      <c r="H8" s="69">
        <v>2</v>
      </c>
      <c r="I8" s="69">
        <v>32</v>
      </c>
      <c r="J8" s="102" t="s">
        <v>379</v>
      </c>
      <c r="K8" s="102" t="s">
        <v>379</v>
      </c>
      <c r="L8" s="102" t="s">
        <v>379</v>
      </c>
      <c r="M8" s="104" t="s">
        <v>379</v>
      </c>
    </row>
    <row r="9" spans="1:13" s="1" customFormat="1" ht="24" customHeight="1">
      <c r="A9" s="39" t="s">
        <v>239</v>
      </c>
      <c r="B9" s="69">
        <v>2</v>
      </c>
      <c r="C9" s="69">
        <v>79</v>
      </c>
      <c r="D9" s="69">
        <v>25</v>
      </c>
      <c r="E9" s="69">
        <v>312</v>
      </c>
      <c r="F9" s="69">
        <v>11</v>
      </c>
      <c r="G9" s="69">
        <v>2947</v>
      </c>
      <c r="H9" s="69">
        <v>6</v>
      </c>
      <c r="I9" s="69">
        <v>19</v>
      </c>
      <c r="J9" s="69">
        <v>2</v>
      </c>
      <c r="K9" s="69">
        <v>3</v>
      </c>
      <c r="L9" s="69">
        <v>1</v>
      </c>
      <c r="M9" s="70">
        <v>1000</v>
      </c>
    </row>
    <row r="10" spans="1:13" s="1" customFormat="1" ht="24" customHeight="1">
      <c r="A10" s="39" t="s">
        <v>240</v>
      </c>
      <c r="B10" s="69">
        <v>1</v>
      </c>
      <c r="C10" s="69">
        <v>19</v>
      </c>
      <c r="D10" s="69">
        <v>45</v>
      </c>
      <c r="E10" s="69">
        <v>867</v>
      </c>
      <c r="F10" s="69">
        <v>14</v>
      </c>
      <c r="G10" s="69">
        <v>5220</v>
      </c>
      <c r="H10" s="69">
        <v>16</v>
      </c>
      <c r="I10" s="69">
        <v>93</v>
      </c>
      <c r="J10" s="69">
        <v>5</v>
      </c>
      <c r="K10" s="69">
        <v>1</v>
      </c>
      <c r="L10" s="69">
        <v>1</v>
      </c>
      <c r="M10" s="70">
        <v>0</v>
      </c>
    </row>
    <row r="11" spans="1:13" s="1" customFormat="1" ht="24" customHeight="1">
      <c r="A11" s="39" t="s">
        <v>242</v>
      </c>
      <c r="B11" s="102" t="s">
        <v>379</v>
      </c>
      <c r="C11" s="102" t="s">
        <v>379</v>
      </c>
      <c r="D11" s="69">
        <v>5</v>
      </c>
      <c r="E11" s="69">
        <v>155</v>
      </c>
      <c r="F11" s="69">
        <v>3</v>
      </c>
      <c r="G11" s="69">
        <v>1550</v>
      </c>
      <c r="H11" s="69">
        <v>1</v>
      </c>
      <c r="I11" s="69">
        <v>5</v>
      </c>
      <c r="J11" s="69">
        <v>1</v>
      </c>
      <c r="K11" s="69">
        <v>100</v>
      </c>
      <c r="L11" s="102" t="s">
        <v>379</v>
      </c>
      <c r="M11" s="104" t="s">
        <v>379</v>
      </c>
    </row>
    <row r="12" spans="1:13" s="1" customFormat="1" ht="24" customHeight="1">
      <c r="A12" s="39" t="s">
        <v>241</v>
      </c>
      <c r="B12" s="69">
        <v>5</v>
      </c>
      <c r="C12" s="69">
        <v>298</v>
      </c>
      <c r="D12" s="69">
        <v>8</v>
      </c>
      <c r="E12" s="69">
        <v>575</v>
      </c>
      <c r="F12" s="69">
        <v>16</v>
      </c>
      <c r="G12" s="69">
        <v>8840</v>
      </c>
      <c r="H12" s="69">
        <v>4</v>
      </c>
      <c r="I12" s="69">
        <v>34</v>
      </c>
      <c r="J12" s="69">
        <v>2</v>
      </c>
      <c r="K12" s="69">
        <v>140</v>
      </c>
      <c r="L12" s="102" t="s">
        <v>379</v>
      </c>
      <c r="M12" s="104" t="s">
        <v>379</v>
      </c>
    </row>
    <row r="13" spans="1:13" s="1" customFormat="1" ht="24" customHeight="1">
      <c r="A13" s="39" t="s">
        <v>259</v>
      </c>
      <c r="B13" s="69">
        <v>2</v>
      </c>
      <c r="C13" s="69">
        <v>34</v>
      </c>
      <c r="D13" s="69">
        <v>19</v>
      </c>
      <c r="E13" s="69">
        <v>381</v>
      </c>
      <c r="F13" s="69">
        <v>6</v>
      </c>
      <c r="G13" s="69">
        <v>2973</v>
      </c>
      <c r="H13" s="69">
        <v>2</v>
      </c>
      <c r="I13" s="69">
        <v>5</v>
      </c>
      <c r="J13" s="69">
        <v>2</v>
      </c>
      <c r="K13" s="69">
        <v>250</v>
      </c>
      <c r="L13" s="102" t="s">
        <v>280</v>
      </c>
      <c r="M13" s="104" t="s">
        <v>280</v>
      </c>
    </row>
    <row r="14" spans="1:13" s="1" customFormat="1" ht="24" customHeight="1">
      <c r="A14" s="39" t="s">
        <v>260</v>
      </c>
      <c r="B14" s="102" t="s">
        <v>280</v>
      </c>
      <c r="C14" s="102" t="s">
        <v>280</v>
      </c>
      <c r="D14" s="69">
        <v>4</v>
      </c>
      <c r="E14" s="69">
        <v>230</v>
      </c>
      <c r="F14" s="69">
        <v>13</v>
      </c>
      <c r="G14" s="69">
        <v>2924</v>
      </c>
      <c r="H14" s="69">
        <v>11</v>
      </c>
      <c r="I14" s="69">
        <v>85</v>
      </c>
      <c r="J14" s="69">
        <v>2</v>
      </c>
      <c r="K14" s="69">
        <v>17</v>
      </c>
      <c r="L14" s="102" t="s">
        <v>280</v>
      </c>
      <c r="M14" s="104" t="s">
        <v>280</v>
      </c>
    </row>
    <row r="15" spans="1:13" s="1" customFormat="1" ht="24" customHeight="1">
      <c r="A15" s="39" t="s">
        <v>261</v>
      </c>
      <c r="B15" s="69">
        <v>2</v>
      </c>
      <c r="C15" s="69">
        <v>67</v>
      </c>
      <c r="D15" s="69">
        <v>22</v>
      </c>
      <c r="E15" s="69">
        <v>316</v>
      </c>
      <c r="F15" s="69">
        <v>13</v>
      </c>
      <c r="G15" s="69">
        <v>1965</v>
      </c>
      <c r="H15" s="69">
        <v>16</v>
      </c>
      <c r="I15" s="69">
        <v>93</v>
      </c>
      <c r="J15" s="102" t="s">
        <v>280</v>
      </c>
      <c r="K15" s="102" t="s">
        <v>280</v>
      </c>
      <c r="L15" s="102" t="s">
        <v>280</v>
      </c>
      <c r="M15" s="104" t="s">
        <v>280</v>
      </c>
    </row>
    <row r="16" spans="1:13" s="1" customFormat="1" ht="24" customHeight="1">
      <c r="A16" s="39" t="s">
        <v>262</v>
      </c>
      <c r="B16" s="69">
        <v>2</v>
      </c>
      <c r="C16" s="69">
        <v>72</v>
      </c>
      <c r="D16" s="69">
        <v>2</v>
      </c>
      <c r="E16" s="69">
        <v>27</v>
      </c>
      <c r="F16" s="69">
        <v>1</v>
      </c>
      <c r="G16" s="69">
        <v>360</v>
      </c>
      <c r="H16" s="102" t="s">
        <v>280</v>
      </c>
      <c r="I16" s="102" t="s">
        <v>280</v>
      </c>
      <c r="J16" s="102" t="s">
        <v>280</v>
      </c>
      <c r="K16" s="102" t="s">
        <v>280</v>
      </c>
      <c r="L16" s="102" t="s">
        <v>280</v>
      </c>
      <c r="M16" s="104" t="s">
        <v>280</v>
      </c>
    </row>
    <row r="17" spans="1:13" s="1" customFormat="1" ht="24" customHeight="1">
      <c r="A17" s="39" t="s">
        <v>263</v>
      </c>
      <c r="B17" s="102" t="s">
        <v>280</v>
      </c>
      <c r="C17" s="102" t="s">
        <v>280</v>
      </c>
      <c r="D17" s="102" t="s">
        <v>280</v>
      </c>
      <c r="E17" s="102" t="s">
        <v>280</v>
      </c>
      <c r="F17" s="69">
        <v>1</v>
      </c>
      <c r="G17" s="69">
        <v>70</v>
      </c>
      <c r="H17" s="102" t="s">
        <v>280</v>
      </c>
      <c r="I17" s="102" t="s">
        <v>280</v>
      </c>
      <c r="J17" s="102" t="s">
        <v>280</v>
      </c>
      <c r="K17" s="102" t="s">
        <v>280</v>
      </c>
      <c r="L17" s="102" t="s">
        <v>280</v>
      </c>
      <c r="M17" s="104" t="s">
        <v>280</v>
      </c>
    </row>
    <row r="18" spans="1:13" s="1" customFormat="1" ht="24" customHeight="1">
      <c r="A18" s="39" t="s">
        <v>264</v>
      </c>
      <c r="B18" s="102" t="s">
        <v>281</v>
      </c>
      <c r="C18" s="102" t="s">
        <v>281</v>
      </c>
      <c r="D18" s="102" t="s">
        <v>281</v>
      </c>
      <c r="E18" s="102" t="s">
        <v>281</v>
      </c>
      <c r="F18" s="102" t="s">
        <v>281</v>
      </c>
      <c r="G18" s="102" t="s">
        <v>281</v>
      </c>
      <c r="H18" s="102" t="s">
        <v>281</v>
      </c>
      <c r="I18" s="102" t="s">
        <v>281</v>
      </c>
      <c r="J18" s="102" t="s">
        <v>281</v>
      </c>
      <c r="K18" s="102" t="s">
        <v>281</v>
      </c>
      <c r="L18" s="102" t="s">
        <v>281</v>
      </c>
      <c r="M18" s="104" t="s">
        <v>281</v>
      </c>
    </row>
    <row r="19" spans="1:13" s="1" customFormat="1" ht="24" customHeight="1">
      <c r="A19" s="39" t="s">
        <v>282</v>
      </c>
      <c r="B19" s="102" t="s">
        <v>283</v>
      </c>
      <c r="C19" s="102" t="s">
        <v>283</v>
      </c>
      <c r="D19" s="69">
        <v>1</v>
      </c>
      <c r="E19" s="69">
        <v>8</v>
      </c>
      <c r="F19" s="69">
        <v>2</v>
      </c>
      <c r="G19" s="69">
        <v>480</v>
      </c>
      <c r="H19" s="69">
        <v>18</v>
      </c>
      <c r="I19" s="69">
        <v>161</v>
      </c>
      <c r="J19" s="69">
        <v>2</v>
      </c>
      <c r="K19" s="69">
        <v>4</v>
      </c>
      <c r="L19" s="102" t="s">
        <v>283</v>
      </c>
      <c r="M19" s="104" t="s">
        <v>283</v>
      </c>
    </row>
    <row r="20" spans="1:13" s="1" customFormat="1" ht="24" customHeight="1">
      <c r="A20" s="52" t="s">
        <v>266</v>
      </c>
      <c r="B20" s="71">
        <v>3</v>
      </c>
      <c r="C20" s="71">
        <v>87</v>
      </c>
      <c r="D20" s="71">
        <v>15</v>
      </c>
      <c r="E20" s="71">
        <v>266</v>
      </c>
      <c r="F20" s="71">
        <v>6</v>
      </c>
      <c r="G20" s="71">
        <v>2330</v>
      </c>
      <c r="H20" s="71">
        <v>5</v>
      </c>
      <c r="I20" s="71">
        <v>32</v>
      </c>
      <c r="J20" s="71">
        <v>1</v>
      </c>
      <c r="K20" s="71">
        <v>60</v>
      </c>
      <c r="L20" s="106" t="s">
        <v>280</v>
      </c>
      <c r="M20" s="187" t="s">
        <v>280</v>
      </c>
    </row>
    <row r="21" spans="1:13" s="1" customFormat="1" ht="13.5">
      <c r="A21" s="2" t="s">
        <v>284</v>
      </c>
      <c r="L21" s="296" t="s">
        <v>103</v>
      </c>
      <c r="M21" s="296"/>
    </row>
  </sheetData>
  <mergeCells count="21">
    <mergeCell ref="A2:C2"/>
    <mergeCell ref="A3:A5"/>
    <mergeCell ref="B3:C3"/>
    <mergeCell ref="D3:E3"/>
    <mergeCell ref="C4:C5"/>
    <mergeCell ref="D4:D5"/>
    <mergeCell ref="E4:E5"/>
    <mergeCell ref="L4:L5"/>
    <mergeCell ref="J4:J5"/>
    <mergeCell ref="L2:M2"/>
    <mergeCell ref="F4:F5"/>
    <mergeCell ref="L21:M21"/>
    <mergeCell ref="A1:M1"/>
    <mergeCell ref="B4:B5"/>
    <mergeCell ref="G4:G5"/>
    <mergeCell ref="H4:H5"/>
    <mergeCell ref="I4:I5"/>
    <mergeCell ref="F3:G3"/>
    <mergeCell ref="H3:I3"/>
    <mergeCell ref="J3:K3"/>
    <mergeCell ref="L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9"/>
  <dimension ref="A1:F17"/>
  <sheetViews>
    <sheetView showGridLines="0" workbookViewId="0" topLeftCell="A1">
      <selection activeCell="A1" sqref="A1:F2"/>
    </sheetView>
  </sheetViews>
  <sheetFormatPr defaultColWidth="9.00390625" defaultRowHeight="13.5"/>
  <cols>
    <col min="1" max="6" width="14.50390625" style="0" customWidth="1"/>
  </cols>
  <sheetData>
    <row r="1" spans="1:6" s="1" customFormat="1" ht="21">
      <c r="A1" s="290" t="s">
        <v>285</v>
      </c>
      <c r="B1" s="336"/>
      <c r="C1" s="336"/>
      <c r="D1" s="336"/>
      <c r="E1" s="336"/>
      <c r="F1" s="336"/>
    </row>
    <row r="2" spans="1:6" s="1" customFormat="1" ht="13.5">
      <c r="A2" s="2"/>
      <c r="E2" s="341" t="s">
        <v>286</v>
      </c>
      <c r="F2" s="341"/>
    </row>
    <row r="3" spans="1:6" s="1" customFormat="1" ht="17.25" customHeight="1">
      <c r="A3" s="352"/>
      <c r="B3" s="293" t="s">
        <v>287</v>
      </c>
      <c r="C3" s="293" t="s">
        <v>288</v>
      </c>
      <c r="D3" s="293"/>
      <c r="E3" s="293"/>
      <c r="F3" s="188"/>
    </row>
    <row r="4" spans="1:6" s="1" customFormat="1" ht="17.25" customHeight="1">
      <c r="A4" s="353"/>
      <c r="B4" s="294"/>
      <c r="C4" s="294" t="s">
        <v>2</v>
      </c>
      <c r="D4" s="294" t="s">
        <v>289</v>
      </c>
      <c r="E4" s="47" t="s">
        <v>290</v>
      </c>
      <c r="F4" s="189"/>
    </row>
    <row r="5" spans="1:6" s="1" customFormat="1" ht="17.25" customHeight="1">
      <c r="A5" s="353"/>
      <c r="B5" s="294"/>
      <c r="C5" s="294"/>
      <c r="D5" s="294"/>
      <c r="E5" s="22" t="s">
        <v>291</v>
      </c>
      <c r="F5" s="190"/>
    </row>
    <row r="6" spans="1:6" s="1" customFormat="1" ht="20.25" customHeight="1">
      <c r="A6" s="34" t="s">
        <v>245</v>
      </c>
      <c r="B6" s="121">
        <v>226909</v>
      </c>
      <c r="C6" s="121">
        <f aca="true" t="shared" si="0" ref="C6:C16">SUM(D6:E6)</f>
        <v>111225</v>
      </c>
      <c r="D6" s="121">
        <v>104729</v>
      </c>
      <c r="E6" s="121">
        <v>6496</v>
      </c>
      <c r="F6" s="191">
        <v>49</v>
      </c>
    </row>
    <row r="7" spans="1:6" s="1" customFormat="1" ht="20.25" customHeight="1">
      <c r="A7" s="39" t="s">
        <v>292</v>
      </c>
      <c r="B7" s="69">
        <v>3875</v>
      </c>
      <c r="C7" s="69">
        <f t="shared" si="0"/>
        <v>119</v>
      </c>
      <c r="D7" s="69">
        <v>27</v>
      </c>
      <c r="E7" s="69">
        <v>92</v>
      </c>
      <c r="F7" s="192">
        <v>3.1</v>
      </c>
    </row>
    <row r="8" spans="1:6" s="1" customFormat="1" ht="20.25" customHeight="1">
      <c r="A8" s="39" t="s">
        <v>239</v>
      </c>
      <c r="B8" s="69">
        <v>2103</v>
      </c>
      <c r="C8" s="69">
        <f t="shared" si="0"/>
        <v>459</v>
      </c>
      <c r="D8" s="69">
        <v>459</v>
      </c>
      <c r="E8" s="100" t="s">
        <v>380</v>
      </c>
      <c r="F8" s="192">
        <v>21.8</v>
      </c>
    </row>
    <row r="9" spans="1:6" s="1" customFormat="1" ht="20.25" customHeight="1">
      <c r="A9" s="39" t="s">
        <v>240</v>
      </c>
      <c r="B9" s="69">
        <v>3199</v>
      </c>
      <c r="C9" s="69">
        <f t="shared" si="0"/>
        <v>303</v>
      </c>
      <c r="D9" s="69">
        <v>303</v>
      </c>
      <c r="E9" s="100" t="s">
        <v>380</v>
      </c>
      <c r="F9" s="192">
        <v>9.5</v>
      </c>
    </row>
    <row r="10" spans="1:6" s="1" customFormat="1" ht="20.25" customHeight="1">
      <c r="A10" s="39" t="s">
        <v>238</v>
      </c>
      <c r="B10" s="69">
        <v>1949</v>
      </c>
      <c r="C10" s="69">
        <f t="shared" si="0"/>
        <v>112</v>
      </c>
      <c r="D10" s="69">
        <v>112</v>
      </c>
      <c r="E10" s="100" t="s">
        <v>380</v>
      </c>
      <c r="F10" s="192">
        <v>5.7</v>
      </c>
    </row>
    <row r="11" spans="1:6" s="1" customFormat="1" ht="20.25" customHeight="1">
      <c r="A11" s="39" t="s">
        <v>293</v>
      </c>
      <c r="B11" s="69">
        <v>6460</v>
      </c>
      <c r="C11" s="69">
        <f t="shared" si="0"/>
        <v>1255</v>
      </c>
      <c r="D11" s="69">
        <v>1035</v>
      </c>
      <c r="E11" s="69">
        <v>220</v>
      </c>
      <c r="F11" s="192">
        <v>19.4</v>
      </c>
    </row>
    <row r="12" spans="1:6" s="1" customFormat="1" ht="20.25" customHeight="1">
      <c r="A12" s="39" t="s">
        <v>294</v>
      </c>
      <c r="B12" s="69">
        <v>22885</v>
      </c>
      <c r="C12" s="69">
        <f t="shared" si="0"/>
        <v>10954</v>
      </c>
      <c r="D12" s="69">
        <v>8307</v>
      </c>
      <c r="E12" s="69">
        <v>2647</v>
      </c>
      <c r="F12" s="192">
        <v>47.9</v>
      </c>
    </row>
    <row r="13" spans="1:6" s="1" customFormat="1" ht="20.25" customHeight="1">
      <c r="A13" s="39" t="s">
        <v>242</v>
      </c>
      <c r="B13" s="69">
        <v>1894</v>
      </c>
      <c r="C13" s="69">
        <f t="shared" si="0"/>
        <v>91</v>
      </c>
      <c r="D13" s="69">
        <v>91</v>
      </c>
      <c r="E13" s="100" t="s">
        <v>380</v>
      </c>
      <c r="F13" s="192">
        <v>4.8</v>
      </c>
    </row>
    <row r="14" spans="1:6" s="1" customFormat="1" ht="20.25" customHeight="1">
      <c r="A14" s="39" t="s">
        <v>295</v>
      </c>
      <c r="B14" s="69">
        <v>21021</v>
      </c>
      <c r="C14" s="69">
        <f t="shared" si="0"/>
        <v>13368</v>
      </c>
      <c r="D14" s="69">
        <v>13354</v>
      </c>
      <c r="E14" s="69">
        <v>14</v>
      </c>
      <c r="F14" s="192">
        <v>63.6</v>
      </c>
    </row>
    <row r="15" spans="1:6" s="1" customFormat="1" ht="20.25" customHeight="1">
      <c r="A15" s="39" t="s">
        <v>296</v>
      </c>
      <c r="B15" s="69">
        <v>4584</v>
      </c>
      <c r="C15" s="69">
        <f t="shared" si="0"/>
        <v>491</v>
      </c>
      <c r="D15" s="69">
        <v>491</v>
      </c>
      <c r="E15" s="100" t="s">
        <v>380</v>
      </c>
      <c r="F15" s="192">
        <v>10.7</v>
      </c>
    </row>
    <row r="16" spans="1:6" s="1" customFormat="1" ht="20.25" customHeight="1">
      <c r="A16" s="52" t="s">
        <v>241</v>
      </c>
      <c r="B16" s="71">
        <v>4900</v>
      </c>
      <c r="C16" s="71">
        <f t="shared" si="0"/>
        <v>872</v>
      </c>
      <c r="D16" s="71">
        <v>872</v>
      </c>
      <c r="E16" s="107" t="s">
        <v>380</v>
      </c>
      <c r="F16" s="193">
        <v>17.8</v>
      </c>
    </row>
    <row r="17" spans="5:6" s="1" customFormat="1" ht="13.5">
      <c r="E17" s="296" t="s">
        <v>297</v>
      </c>
      <c r="F17" s="296"/>
    </row>
  </sheetData>
  <mergeCells count="8">
    <mergeCell ref="E17:F17"/>
    <mergeCell ref="A1:F1"/>
    <mergeCell ref="A3:A5"/>
    <mergeCell ref="B3:B5"/>
    <mergeCell ref="C3:E3"/>
    <mergeCell ref="C4:C5"/>
    <mergeCell ref="D4:D5"/>
    <mergeCell ref="E2:F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0"/>
  <dimension ref="A1:E1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8.00390625" style="0" customWidth="1"/>
    <col min="2" max="5" width="17.25390625" style="0" customWidth="1"/>
  </cols>
  <sheetData>
    <row r="1" s="27" customFormat="1" ht="16.5" customHeight="1">
      <c r="A1" s="26" t="s">
        <v>298</v>
      </c>
    </row>
    <row r="2" spans="1:5" s="194" customFormat="1" ht="16.5" customHeight="1">
      <c r="A2" s="354" t="s">
        <v>299</v>
      </c>
      <c r="B2" s="354"/>
      <c r="C2" s="354"/>
      <c r="D2" s="354"/>
      <c r="E2" s="354"/>
    </row>
    <row r="3" spans="1:5" s="194" customFormat="1" ht="16.5" customHeight="1">
      <c r="A3" s="354"/>
      <c r="B3" s="354"/>
      <c r="C3" s="354"/>
      <c r="D3" s="354"/>
      <c r="E3" s="354"/>
    </row>
    <row r="4" spans="1:5" s="194" customFormat="1" ht="16.5" customHeight="1">
      <c r="A4" s="354"/>
      <c r="B4" s="354"/>
      <c r="C4" s="354"/>
      <c r="D4" s="354"/>
      <c r="E4" s="354"/>
    </row>
    <row r="5" spans="1:5" s="194" customFormat="1" ht="16.5" customHeight="1">
      <c r="A5" s="354"/>
      <c r="B5" s="354"/>
      <c r="C5" s="354"/>
      <c r="D5" s="354"/>
      <c r="E5" s="354"/>
    </row>
    <row r="6" s="27" customFormat="1" ht="18.75" customHeight="1"/>
    <row r="7" spans="1:5" s="1" customFormat="1" ht="21">
      <c r="A7" s="290" t="s">
        <v>300</v>
      </c>
      <c r="B7" s="336"/>
      <c r="C7" s="336"/>
      <c r="D7" s="336"/>
      <c r="E7" s="336"/>
    </row>
    <row r="8" spans="1:5" s="1" customFormat="1" ht="13.5">
      <c r="A8" s="2"/>
      <c r="E8" s="3" t="s">
        <v>301</v>
      </c>
    </row>
    <row r="9" spans="1:5" s="1" customFormat="1" ht="24.75" customHeight="1">
      <c r="A9" s="352" t="s">
        <v>302</v>
      </c>
      <c r="B9" s="293" t="s">
        <v>303</v>
      </c>
      <c r="C9" s="293" t="s">
        <v>304</v>
      </c>
      <c r="D9" s="293" t="s">
        <v>305</v>
      </c>
      <c r="E9" s="225"/>
    </row>
    <row r="10" spans="1:5" s="1" customFormat="1" ht="24.75" customHeight="1">
      <c r="A10" s="353"/>
      <c r="B10" s="294"/>
      <c r="C10" s="294"/>
      <c r="D10" s="31" t="s">
        <v>306</v>
      </c>
      <c r="E10" s="155" t="s">
        <v>307</v>
      </c>
    </row>
    <row r="11" spans="1:5" s="1" customFormat="1" ht="19.5" customHeight="1">
      <c r="A11" s="74" t="s">
        <v>308</v>
      </c>
      <c r="B11" s="195">
        <f>SUM(C11:E11)</f>
        <v>43</v>
      </c>
      <c r="C11" s="196">
        <v>6</v>
      </c>
      <c r="D11" s="196">
        <v>12</v>
      </c>
      <c r="E11" s="197">
        <v>25</v>
      </c>
    </row>
    <row r="12" spans="1:5" s="1" customFormat="1" ht="19.5" customHeight="1">
      <c r="A12" s="9" t="s">
        <v>309</v>
      </c>
      <c r="B12" s="195">
        <f>SUM(C12:E12)</f>
        <v>40</v>
      </c>
      <c r="C12" s="198">
        <v>10</v>
      </c>
      <c r="D12" s="198">
        <v>18</v>
      </c>
      <c r="E12" s="199">
        <v>12</v>
      </c>
    </row>
    <row r="13" spans="1:5" s="1" customFormat="1" ht="19.5" customHeight="1">
      <c r="A13" s="9" t="s">
        <v>310</v>
      </c>
      <c r="B13" s="195">
        <f>SUM(C13:E13)</f>
        <v>43</v>
      </c>
      <c r="C13" s="10">
        <v>13</v>
      </c>
      <c r="D13" s="10">
        <v>14</v>
      </c>
      <c r="E13" s="11">
        <v>16</v>
      </c>
    </row>
    <row r="14" spans="1:5" s="1" customFormat="1" ht="19.5" customHeight="1">
      <c r="A14" s="9" t="s">
        <v>311</v>
      </c>
      <c r="B14" s="195">
        <f>SUM(C14:E14)</f>
        <v>49</v>
      </c>
      <c r="C14" s="10">
        <v>17</v>
      </c>
      <c r="D14" s="10">
        <v>19</v>
      </c>
      <c r="E14" s="11">
        <v>13</v>
      </c>
    </row>
    <row r="15" spans="1:5" s="1" customFormat="1" ht="19.5" customHeight="1">
      <c r="A15" s="13" t="s">
        <v>20</v>
      </c>
      <c r="B15" s="200">
        <f>SUM(C15:E15)</f>
        <v>45</v>
      </c>
      <c r="C15" s="14">
        <v>23</v>
      </c>
      <c r="D15" s="14">
        <v>14</v>
      </c>
      <c r="E15" s="16">
        <v>8</v>
      </c>
    </row>
    <row r="16" s="1" customFormat="1" ht="13.5">
      <c r="E16" s="3" t="s">
        <v>312</v>
      </c>
    </row>
  </sheetData>
  <mergeCells count="6">
    <mergeCell ref="A2:E5"/>
    <mergeCell ref="A7:E7"/>
    <mergeCell ref="A9:A10"/>
    <mergeCell ref="B9:B10"/>
    <mergeCell ref="C9:C10"/>
    <mergeCell ref="D9:E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1"/>
  <dimension ref="A1:L11"/>
  <sheetViews>
    <sheetView showGridLines="0" workbookViewId="0" topLeftCell="A1">
      <selection activeCell="A2" sqref="A1:F2"/>
    </sheetView>
  </sheetViews>
  <sheetFormatPr defaultColWidth="9.00390625" defaultRowHeight="13.5"/>
  <cols>
    <col min="1" max="1" width="15.625" style="0" customWidth="1"/>
    <col min="2" max="6" width="14.25390625" style="0" customWidth="1"/>
    <col min="7" max="12" width="14.50390625" style="0" customWidth="1"/>
  </cols>
  <sheetData>
    <row r="1" spans="1:12" s="1" customFormat="1" ht="21">
      <c r="A1" s="301" t="s">
        <v>313</v>
      </c>
      <c r="B1" s="301"/>
      <c r="C1" s="301"/>
      <c r="D1" s="301"/>
      <c r="E1" s="301"/>
      <c r="F1" s="301"/>
      <c r="G1" s="309" t="s">
        <v>314</v>
      </c>
      <c r="H1" s="309"/>
      <c r="I1" s="309"/>
      <c r="J1" s="309"/>
      <c r="K1" s="309"/>
      <c r="L1" s="309"/>
    </row>
    <row r="2" spans="1:12" s="1" customFormat="1" ht="13.5">
      <c r="A2" s="2"/>
      <c r="L2" s="3" t="s">
        <v>301</v>
      </c>
    </row>
    <row r="3" spans="1:12" s="1" customFormat="1" ht="16.5" customHeight="1">
      <c r="A3" s="352"/>
      <c r="B3" s="361" t="s">
        <v>315</v>
      </c>
      <c r="C3" s="359" t="s">
        <v>316</v>
      </c>
      <c r="D3" s="359"/>
      <c r="E3" s="359"/>
      <c r="F3" s="359"/>
      <c r="G3" s="201"/>
      <c r="H3" s="293" t="s">
        <v>317</v>
      </c>
      <c r="I3" s="229"/>
      <c r="J3" s="229"/>
      <c r="K3" s="355" t="s">
        <v>318</v>
      </c>
      <c r="L3" s="113" t="s">
        <v>319</v>
      </c>
    </row>
    <row r="4" spans="1:12" s="1" customFormat="1" ht="16.5" customHeight="1">
      <c r="A4" s="353"/>
      <c r="B4" s="362"/>
      <c r="C4" s="202" t="s">
        <v>320</v>
      </c>
      <c r="D4" s="47" t="s">
        <v>321</v>
      </c>
      <c r="E4" s="360" t="s">
        <v>322</v>
      </c>
      <c r="F4" s="360"/>
      <c r="G4" s="203" t="s">
        <v>323</v>
      </c>
      <c r="H4" s="294" t="s">
        <v>2</v>
      </c>
      <c r="I4" s="294" t="s">
        <v>324</v>
      </c>
      <c r="J4" s="294" t="s">
        <v>325</v>
      </c>
      <c r="K4" s="356"/>
      <c r="L4" s="114" t="s">
        <v>326</v>
      </c>
    </row>
    <row r="5" spans="1:12" s="1" customFormat="1" ht="16.5" customHeight="1">
      <c r="A5" s="358"/>
      <c r="B5" s="363"/>
      <c r="C5" s="204" t="s">
        <v>327</v>
      </c>
      <c r="D5" s="110" t="s">
        <v>328</v>
      </c>
      <c r="E5" s="47" t="s">
        <v>329</v>
      </c>
      <c r="F5" s="47" t="s">
        <v>330</v>
      </c>
      <c r="G5" s="202" t="s">
        <v>331</v>
      </c>
      <c r="H5" s="234"/>
      <c r="I5" s="234"/>
      <c r="J5" s="234"/>
      <c r="K5" s="357"/>
      <c r="L5" s="114" t="s">
        <v>332</v>
      </c>
    </row>
    <row r="6" spans="1:12" s="211" customFormat="1" ht="19.5" customHeight="1">
      <c r="A6" s="205" t="s">
        <v>308</v>
      </c>
      <c r="B6" s="206">
        <v>43</v>
      </c>
      <c r="C6" s="207" t="s">
        <v>17</v>
      </c>
      <c r="D6" s="207">
        <v>9</v>
      </c>
      <c r="E6" s="207">
        <v>39</v>
      </c>
      <c r="F6" s="208">
        <v>68.25</v>
      </c>
      <c r="G6" s="207">
        <v>635</v>
      </c>
      <c r="H6" s="207">
        <v>44</v>
      </c>
      <c r="I6" s="207">
        <v>43</v>
      </c>
      <c r="J6" s="207">
        <v>1</v>
      </c>
      <c r="K6" s="209">
        <v>8126</v>
      </c>
      <c r="L6" s="210">
        <v>189</v>
      </c>
    </row>
    <row r="7" spans="1:12" s="211" customFormat="1" ht="19.5" customHeight="1">
      <c r="A7" s="212" t="s">
        <v>309</v>
      </c>
      <c r="B7" s="213">
        <v>41</v>
      </c>
      <c r="C7" s="214">
        <v>1</v>
      </c>
      <c r="D7" s="215">
        <v>4</v>
      </c>
      <c r="E7" s="215">
        <v>38</v>
      </c>
      <c r="F7" s="216">
        <v>116.44</v>
      </c>
      <c r="G7" s="215">
        <v>1714</v>
      </c>
      <c r="H7" s="215">
        <v>58</v>
      </c>
      <c r="I7" s="215">
        <v>42</v>
      </c>
      <c r="J7" s="215">
        <v>16</v>
      </c>
      <c r="K7" s="217">
        <v>32767</v>
      </c>
      <c r="L7" s="218">
        <v>799</v>
      </c>
    </row>
    <row r="8" spans="1:12" s="211" customFormat="1" ht="19.5" customHeight="1">
      <c r="A8" s="212" t="s">
        <v>310</v>
      </c>
      <c r="B8" s="213">
        <v>44</v>
      </c>
      <c r="C8" s="215">
        <v>2</v>
      </c>
      <c r="D8" s="215">
        <v>10</v>
      </c>
      <c r="E8" s="215">
        <v>36</v>
      </c>
      <c r="F8" s="216">
        <v>211.93</v>
      </c>
      <c r="G8" s="215">
        <v>3144</v>
      </c>
      <c r="H8" s="215">
        <v>83</v>
      </c>
      <c r="I8" s="215">
        <v>44</v>
      </c>
      <c r="J8" s="215">
        <v>39</v>
      </c>
      <c r="K8" s="215">
        <v>41352</v>
      </c>
      <c r="L8" s="218">
        <v>940</v>
      </c>
    </row>
    <row r="9" spans="1:12" s="211" customFormat="1" ht="19.5" customHeight="1">
      <c r="A9" s="212" t="s">
        <v>311</v>
      </c>
      <c r="B9" s="213">
        <v>49</v>
      </c>
      <c r="C9" s="215">
        <v>1</v>
      </c>
      <c r="D9" s="215">
        <v>6</v>
      </c>
      <c r="E9" s="215">
        <v>41</v>
      </c>
      <c r="F9" s="216">
        <v>227.55</v>
      </c>
      <c r="G9" s="215">
        <v>4850</v>
      </c>
      <c r="H9" s="215">
        <v>73</v>
      </c>
      <c r="I9" s="215">
        <v>51</v>
      </c>
      <c r="J9" s="215">
        <v>22</v>
      </c>
      <c r="K9" s="215">
        <v>35565</v>
      </c>
      <c r="L9" s="218">
        <v>726</v>
      </c>
    </row>
    <row r="10" spans="1:12" s="211" customFormat="1" ht="19.5" customHeight="1">
      <c r="A10" s="219" t="s">
        <v>20</v>
      </c>
      <c r="B10" s="220">
        <v>45</v>
      </c>
      <c r="C10" s="221" t="s">
        <v>17</v>
      </c>
      <c r="D10" s="221">
        <v>6</v>
      </c>
      <c r="E10" s="221">
        <v>44</v>
      </c>
      <c r="F10" s="222">
        <v>252</v>
      </c>
      <c r="G10" s="221">
        <v>4042</v>
      </c>
      <c r="H10" s="221">
        <v>71</v>
      </c>
      <c r="I10" s="221">
        <v>46</v>
      </c>
      <c r="J10" s="221">
        <v>25</v>
      </c>
      <c r="K10" s="221">
        <v>16690</v>
      </c>
      <c r="L10" s="223">
        <v>371</v>
      </c>
    </row>
    <row r="11" spans="11:12" s="1" customFormat="1" ht="13.5">
      <c r="K11" s="296" t="s">
        <v>333</v>
      </c>
      <c r="L11" s="296"/>
    </row>
    <row r="12" s="27" customFormat="1" ht="13.5"/>
  </sheetData>
  <mergeCells count="12">
    <mergeCell ref="A1:F1"/>
    <mergeCell ref="A3:A5"/>
    <mergeCell ref="H4:H5"/>
    <mergeCell ref="C3:F3"/>
    <mergeCell ref="E4:F4"/>
    <mergeCell ref="G1:L1"/>
    <mergeCell ref="B3:B5"/>
    <mergeCell ref="K11:L11"/>
    <mergeCell ref="J4:J5"/>
    <mergeCell ref="H3:J3"/>
    <mergeCell ref="I4:I5"/>
    <mergeCell ref="K3:K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2"/>
  <dimension ref="A1:N10"/>
  <sheetViews>
    <sheetView showGridLines="0" workbookViewId="0" topLeftCell="A1">
      <selection activeCell="A1" sqref="A1:G1"/>
    </sheetView>
  </sheetViews>
  <sheetFormatPr defaultColWidth="9.00390625" defaultRowHeight="13.5"/>
  <cols>
    <col min="1" max="14" width="12.375" style="0" customWidth="1"/>
  </cols>
  <sheetData>
    <row r="1" spans="1:14" s="1" customFormat="1" ht="21">
      <c r="A1" s="301" t="s">
        <v>334</v>
      </c>
      <c r="B1" s="301"/>
      <c r="C1" s="301"/>
      <c r="D1" s="301"/>
      <c r="E1" s="301"/>
      <c r="F1" s="301"/>
      <c r="G1" s="301"/>
      <c r="H1" s="309" t="s">
        <v>335</v>
      </c>
      <c r="I1" s="309"/>
      <c r="J1" s="309"/>
      <c r="K1" s="309"/>
      <c r="L1" s="309"/>
      <c r="M1" s="309"/>
      <c r="N1" s="309"/>
    </row>
    <row r="2" spans="1:14" s="1" customFormat="1" ht="13.5">
      <c r="A2" s="2"/>
      <c r="M2" s="341" t="s">
        <v>336</v>
      </c>
      <c r="N2" s="341"/>
    </row>
    <row r="3" spans="1:14" s="1" customFormat="1" ht="17.25" customHeight="1">
      <c r="A3" s="352" t="s">
        <v>302</v>
      </c>
      <c r="B3" s="365" t="s">
        <v>337</v>
      </c>
      <c r="C3" s="366"/>
      <c r="D3" s="366"/>
      <c r="E3" s="366"/>
      <c r="F3" s="366"/>
      <c r="G3" s="367"/>
      <c r="H3" s="225" t="s">
        <v>338</v>
      </c>
      <c r="I3" s="364"/>
      <c r="J3" s="364"/>
      <c r="K3" s="364"/>
      <c r="L3" s="364"/>
      <c r="M3" s="364"/>
      <c r="N3" s="364"/>
    </row>
    <row r="4" spans="1:14" s="1" customFormat="1" ht="17.25" customHeight="1">
      <c r="A4" s="353"/>
      <c r="B4" s="31" t="s">
        <v>26</v>
      </c>
      <c r="C4" s="31" t="s">
        <v>339</v>
      </c>
      <c r="D4" s="31" t="s">
        <v>340</v>
      </c>
      <c r="E4" s="31" t="s">
        <v>341</v>
      </c>
      <c r="F4" s="31" t="s">
        <v>342</v>
      </c>
      <c r="G4" s="31" t="s">
        <v>343</v>
      </c>
      <c r="H4" s="31" t="s">
        <v>26</v>
      </c>
      <c r="I4" s="31" t="s">
        <v>344</v>
      </c>
      <c r="J4" s="31" t="s">
        <v>345</v>
      </c>
      <c r="K4" s="31" t="s">
        <v>346</v>
      </c>
      <c r="L4" s="31" t="s">
        <v>347</v>
      </c>
      <c r="M4" s="31" t="s">
        <v>348</v>
      </c>
      <c r="N4" s="155" t="s">
        <v>349</v>
      </c>
    </row>
    <row r="5" spans="1:14" s="1" customFormat="1" ht="19.5" customHeight="1">
      <c r="A5" s="205" t="s">
        <v>308</v>
      </c>
      <c r="B5" s="195">
        <f>SUM(C5:G5)</f>
        <v>43</v>
      </c>
      <c r="C5" s="196">
        <v>7</v>
      </c>
      <c r="D5" s="196">
        <v>8</v>
      </c>
      <c r="E5" s="196">
        <v>14</v>
      </c>
      <c r="F5" s="196">
        <v>14</v>
      </c>
      <c r="G5" s="196" t="s">
        <v>17</v>
      </c>
      <c r="H5" s="195">
        <f>SUM(I5:N5)</f>
        <v>43</v>
      </c>
      <c r="I5" s="196">
        <v>3</v>
      </c>
      <c r="J5" s="196">
        <v>1</v>
      </c>
      <c r="K5" s="196">
        <v>3</v>
      </c>
      <c r="L5" s="196">
        <v>13</v>
      </c>
      <c r="M5" s="196">
        <v>23</v>
      </c>
      <c r="N5" s="197" t="s">
        <v>17</v>
      </c>
    </row>
    <row r="6" spans="1:14" s="1" customFormat="1" ht="19.5" customHeight="1">
      <c r="A6" s="212" t="s">
        <v>309</v>
      </c>
      <c r="B6" s="195">
        <f>SUM(C6:G6)</f>
        <v>41</v>
      </c>
      <c r="C6" s="198">
        <v>4</v>
      </c>
      <c r="D6" s="198">
        <v>15</v>
      </c>
      <c r="E6" s="198">
        <v>10</v>
      </c>
      <c r="F6" s="198">
        <v>7</v>
      </c>
      <c r="G6" s="198">
        <v>5</v>
      </c>
      <c r="H6" s="195">
        <f>SUM(I6:N6)</f>
        <v>41</v>
      </c>
      <c r="I6" s="198">
        <v>1</v>
      </c>
      <c r="J6" s="198">
        <v>2</v>
      </c>
      <c r="K6" s="198">
        <v>5</v>
      </c>
      <c r="L6" s="198">
        <v>13</v>
      </c>
      <c r="M6" s="198">
        <v>18</v>
      </c>
      <c r="N6" s="199">
        <v>2</v>
      </c>
    </row>
    <row r="7" spans="1:14" s="1" customFormat="1" ht="19.5" customHeight="1">
      <c r="A7" s="212" t="s">
        <v>310</v>
      </c>
      <c r="B7" s="195">
        <f>SUM(C7:G7)</f>
        <v>44</v>
      </c>
      <c r="C7" s="10">
        <v>2</v>
      </c>
      <c r="D7" s="10">
        <v>10</v>
      </c>
      <c r="E7" s="10">
        <v>6</v>
      </c>
      <c r="F7" s="10">
        <v>6</v>
      </c>
      <c r="G7" s="10">
        <v>20</v>
      </c>
      <c r="H7" s="195">
        <f>SUM(I7:N7)</f>
        <v>44</v>
      </c>
      <c r="I7" s="10">
        <v>1</v>
      </c>
      <c r="J7" s="10">
        <v>1</v>
      </c>
      <c r="K7" s="10">
        <v>10</v>
      </c>
      <c r="L7" s="10">
        <v>11</v>
      </c>
      <c r="M7" s="10">
        <v>14</v>
      </c>
      <c r="N7" s="11">
        <v>7</v>
      </c>
    </row>
    <row r="8" spans="1:14" s="1" customFormat="1" ht="19.5" customHeight="1">
      <c r="A8" s="212" t="s">
        <v>311</v>
      </c>
      <c r="B8" s="195">
        <f>SUM(C8:G8)</f>
        <v>49</v>
      </c>
      <c r="C8" s="10">
        <v>4</v>
      </c>
      <c r="D8" s="10">
        <v>6</v>
      </c>
      <c r="E8" s="10">
        <v>8</v>
      </c>
      <c r="F8" s="10">
        <v>4</v>
      </c>
      <c r="G8" s="10">
        <v>27</v>
      </c>
      <c r="H8" s="195">
        <f>SUM(I8:N8)</f>
        <v>49</v>
      </c>
      <c r="I8" s="10">
        <v>3</v>
      </c>
      <c r="J8" s="10">
        <v>1</v>
      </c>
      <c r="K8" s="10">
        <v>8</v>
      </c>
      <c r="L8" s="10">
        <v>14</v>
      </c>
      <c r="M8" s="10">
        <v>13</v>
      </c>
      <c r="N8" s="11">
        <v>10</v>
      </c>
    </row>
    <row r="9" spans="1:14" s="1" customFormat="1" ht="19.5" customHeight="1">
      <c r="A9" s="219" t="s">
        <v>20</v>
      </c>
      <c r="B9" s="200">
        <f>SUM(C9:G9)</f>
        <v>45</v>
      </c>
      <c r="C9" s="14">
        <v>3</v>
      </c>
      <c r="D9" s="14">
        <v>13</v>
      </c>
      <c r="E9" s="14">
        <v>8</v>
      </c>
      <c r="F9" s="14">
        <v>6</v>
      </c>
      <c r="G9" s="14">
        <v>15</v>
      </c>
      <c r="H9" s="200">
        <f>SUM(I9:N9)</f>
        <v>45</v>
      </c>
      <c r="I9" s="14" t="s">
        <v>17</v>
      </c>
      <c r="J9" s="14">
        <v>2</v>
      </c>
      <c r="K9" s="14">
        <v>10</v>
      </c>
      <c r="L9" s="14">
        <v>11</v>
      </c>
      <c r="M9" s="14">
        <v>14</v>
      </c>
      <c r="N9" s="16">
        <v>8</v>
      </c>
    </row>
    <row r="10" spans="13:14" s="1" customFormat="1" ht="13.5">
      <c r="M10" s="296" t="s">
        <v>350</v>
      </c>
      <c r="N10" s="296"/>
    </row>
    <row r="11" s="1" customFormat="1" ht="13.5"/>
  </sheetData>
  <mergeCells count="7">
    <mergeCell ref="M10:N10"/>
    <mergeCell ref="M2:N2"/>
    <mergeCell ref="H3:N3"/>
    <mergeCell ref="A1:G1"/>
    <mergeCell ref="A3:A4"/>
    <mergeCell ref="B3:G3"/>
    <mergeCell ref="H1:N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/>
  <dimension ref="A1:I3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25390625" style="0" customWidth="1"/>
    <col min="2" max="7" width="12.125" style="0" customWidth="1"/>
  </cols>
  <sheetData>
    <row r="1" spans="1:9" ht="13.5">
      <c r="A1" s="26" t="s">
        <v>39</v>
      </c>
      <c r="B1" s="27"/>
      <c r="C1" s="27"/>
      <c r="D1" s="27"/>
      <c r="E1" s="27"/>
      <c r="F1" s="27"/>
      <c r="G1" s="27"/>
      <c r="H1" s="27"/>
      <c r="I1" s="27"/>
    </row>
    <row r="2" spans="1:9" ht="13.5" customHeight="1">
      <c r="A2" s="287" t="s">
        <v>40</v>
      </c>
      <c r="B2" s="287"/>
      <c r="C2" s="287"/>
      <c r="D2" s="287"/>
      <c r="E2" s="287"/>
      <c r="F2" s="287"/>
      <c r="G2" s="287"/>
      <c r="H2" s="27"/>
      <c r="I2" s="27"/>
    </row>
    <row r="3" spans="1:9" ht="13.5">
      <c r="A3" s="287"/>
      <c r="B3" s="287"/>
      <c r="C3" s="287"/>
      <c r="D3" s="287"/>
      <c r="E3" s="287"/>
      <c r="F3" s="287"/>
      <c r="G3" s="287"/>
      <c r="H3" s="27"/>
      <c r="I3" s="27"/>
    </row>
    <row r="4" spans="1:9" ht="13.5">
      <c r="A4" s="287"/>
      <c r="B4" s="287"/>
      <c r="C4" s="287"/>
      <c r="D4" s="287"/>
      <c r="E4" s="287"/>
      <c r="F4" s="287"/>
      <c r="G4" s="287"/>
      <c r="H4" s="27"/>
      <c r="I4" s="27"/>
    </row>
    <row r="5" spans="1:9" ht="13.5">
      <c r="A5" s="287"/>
      <c r="B5" s="287"/>
      <c r="C5" s="287"/>
      <c r="D5" s="287"/>
      <c r="E5" s="287"/>
      <c r="F5" s="287"/>
      <c r="G5" s="287"/>
      <c r="H5" s="27"/>
      <c r="I5" s="27"/>
    </row>
    <row r="6" spans="1:9" ht="13.5">
      <c r="A6" s="28"/>
      <c r="B6" s="27"/>
      <c r="C6" s="27"/>
      <c r="D6" s="27"/>
      <c r="E6" s="27"/>
      <c r="F6" s="27"/>
      <c r="G6" s="27"/>
      <c r="H6" s="27"/>
      <c r="I6" s="27"/>
    </row>
    <row r="7" spans="1:9" ht="21">
      <c r="A7" s="290" t="s">
        <v>41</v>
      </c>
      <c r="B7" s="290"/>
      <c r="C7" s="290"/>
      <c r="D7" s="290"/>
      <c r="E7" s="290"/>
      <c r="F7" s="290"/>
      <c r="G7" s="290"/>
      <c r="H7" s="27"/>
      <c r="I7" s="27"/>
    </row>
    <row r="8" spans="1:9" ht="13.5" customHeight="1">
      <c r="A8" s="27"/>
      <c r="B8" s="27"/>
      <c r="C8" s="27"/>
      <c r="D8" s="27"/>
      <c r="E8" s="29"/>
      <c r="F8" s="289" t="s">
        <v>42</v>
      </c>
      <c r="G8" s="289"/>
      <c r="H8" s="27"/>
      <c r="I8" s="27"/>
    </row>
    <row r="9" spans="1:9" ht="20.25" customHeight="1">
      <c r="A9" s="291"/>
      <c r="B9" s="293" t="s">
        <v>43</v>
      </c>
      <c r="C9" s="293" t="s">
        <v>44</v>
      </c>
      <c r="D9" s="293" t="s">
        <v>45</v>
      </c>
      <c r="E9" s="293"/>
      <c r="F9" s="295"/>
      <c r="G9" s="30" t="s">
        <v>46</v>
      </c>
      <c r="H9" s="27"/>
      <c r="I9" s="27"/>
    </row>
    <row r="10" spans="1:9" ht="20.25" customHeight="1">
      <c r="A10" s="292"/>
      <c r="B10" s="294"/>
      <c r="C10" s="294"/>
      <c r="D10" s="31" t="s">
        <v>47</v>
      </c>
      <c r="E10" s="31" t="s">
        <v>48</v>
      </c>
      <c r="F10" s="32" t="s">
        <v>49</v>
      </c>
      <c r="G10" s="33" t="s">
        <v>50</v>
      </c>
      <c r="H10" s="27"/>
      <c r="I10" s="27"/>
    </row>
    <row r="11" spans="1:9" s="38" customFormat="1" ht="18" customHeight="1">
      <c r="A11" s="34" t="s">
        <v>51</v>
      </c>
      <c r="B11" s="35">
        <v>400</v>
      </c>
      <c r="C11" s="35">
        <v>107</v>
      </c>
      <c r="D11" s="35">
        <f>SUM(E11:F11)</f>
        <v>293</v>
      </c>
      <c r="E11" s="35">
        <v>20</v>
      </c>
      <c r="F11" s="36">
        <v>273</v>
      </c>
      <c r="G11" s="37" t="s">
        <v>156</v>
      </c>
      <c r="H11" s="1"/>
      <c r="I11" s="1"/>
    </row>
    <row r="12" spans="1:9" s="38" customFormat="1" ht="18" customHeight="1">
      <c r="A12" s="39" t="s">
        <v>52</v>
      </c>
      <c r="B12" s="40">
        <f>C12+D12</f>
        <v>292</v>
      </c>
      <c r="C12" s="40">
        <v>84</v>
      </c>
      <c r="D12" s="40">
        <v>208</v>
      </c>
      <c r="E12" s="40">
        <v>30</v>
      </c>
      <c r="F12" s="41">
        <v>178</v>
      </c>
      <c r="G12" s="42" t="s">
        <v>17</v>
      </c>
      <c r="H12" s="1"/>
      <c r="I12" s="1"/>
    </row>
    <row r="13" spans="1:9" s="38" customFormat="1" ht="18" customHeight="1">
      <c r="A13" s="43" t="s">
        <v>16</v>
      </c>
      <c r="B13" s="44">
        <f>SUM(B14:B28)</f>
        <v>206</v>
      </c>
      <c r="C13" s="44">
        <v>26</v>
      </c>
      <c r="D13" s="44">
        <f aca="true" t="shared" si="0" ref="D13:D28">SUM(E13:F13)</f>
        <v>43</v>
      </c>
      <c r="E13" s="44">
        <f>SUM(E14:E28)</f>
        <v>12</v>
      </c>
      <c r="F13" s="44">
        <v>31</v>
      </c>
      <c r="G13" s="45">
        <v>137</v>
      </c>
      <c r="H13" s="1"/>
      <c r="I13" s="1"/>
    </row>
    <row r="14" spans="1:9" s="38" customFormat="1" ht="18" customHeight="1">
      <c r="A14" s="39" t="s">
        <v>53</v>
      </c>
      <c r="B14" s="40">
        <v>9</v>
      </c>
      <c r="C14" s="40">
        <v>1</v>
      </c>
      <c r="D14" s="40">
        <f t="shared" si="0"/>
        <v>3</v>
      </c>
      <c r="E14" s="40">
        <v>1</v>
      </c>
      <c r="F14" s="41">
        <v>2</v>
      </c>
      <c r="G14" s="42">
        <v>5</v>
      </c>
      <c r="H14" s="1"/>
      <c r="I14" s="1"/>
    </row>
    <row r="15" spans="1:9" s="38" customFormat="1" ht="18" customHeight="1">
      <c r="A15" s="39" t="s">
        <v>54</v>
      </c>
      <c r="B15" s="40">
        <v>28</v>
      </c>
      <c r="C15" s="40">
        <v>3</v>
      </c>
      <c r="D15" s="46">
        <f t="shared" si="0"/>
        <v>4</v>
      </c>
      <c r="E15" s="40">
        <v>1</v>
      </c>
      <c r="F15" s="41">
        <v>3</v>
      </c>
      <c r="G15" s="42">
        <v>21</v>
      </c>
      <c r="H15" s="1"/>
      <c r="I15" s="1"/>
    </row>
    <row r="16" spans="1:9" s="38" customFormat="1" ht="18" customHeight="1">
      <c r="A16" s="39" t="s">
        <v>55</v>
      </c>
      <c r="B16" s="40">
        <v>20</v>
      </c>
      <c r="C16" s="40">
        <v>2</v>
      </c>
      <c r="D16" s="46">
        <f t="shared" si="0"/>
        <v>4</v>
      </c>
      <c r="E16" s="40">
        <v>2</v>
      </c>
      <c r="F16" s="41">
        <v>2</v>
      </c>
      <c r="G16" s="42">
        <v>14</v>
      </c>
      <c r="H16" s="1"/>
      <c r="I16" s="1"/>
    </row>
    <row r="17" spans="1:9" s="38" customFormat="1" ht="18" customHeight="1">
      <c r="A17" s="39" t="s">
        <v>56</v>
      </c>
      <c r="B17" s="40">
        <v>20</v>
      </c>
      <c r="C17" s="40">
        <v>1</v>
      </c>
      <c r="D17" s="46">
        <f t="shared" si="0"/>
        <v>5</v>
      </c>
      <c r="E17" s="40">
        <v>1</v>
      </c>
      <c r="F17" s="41">
        <v>4</v>
      </c>
      <c r="G17" s="42">
        <v>14</v>
      </c>
      <c r="H17" s="1"/>
      <c r="I17" s="1"/>
    </row>
    <row r="18" spans="1:9" s="38" customFormat="1" ht="18" customHeight="1">
      <c r="A18" s="39" t="s">
        <v>57</v>
      </c>
      <c r="B18" s="40">
        <v>16</v>
      </c>
      <c r="C18" s="48" t="s">
        <v>17</v>
      </c>
      <c r="D18" s="46">
        <f t="shared" si="0"/>
        <v>6</v>
      </c>
      <c r="E18" s="40">
        <v>1</v>
      </c>
      <c r="F18" s="41">
        <v>5</v>
      </c>
      <c r="G18" s="42">
        <v>10</v>
      </c>
      <c r="H18" s="1"/>
      <c r="I18" s="1"/>
    </row>
    <row r="19" spans="1:9" s="38" customFormat="1" ht="18" customHeight="1">
      <c r="A19" s="39" t="s">
        <v>58</v>
      </c>
      <c r="B19" s="40">
        <v>26</v>
      </c>
      <c r="C19" s="48" t="s">
        <v>366</v>
      </c>
      <c r="D19" s="46">
        <f t="shared" si="0"/>
        <v>6</v>
      </c>
      <c r="E19" s="40">
        <v>3</v>
      </c>
      <c r="F19" s="41">
        <v>3</v>
      </c>
      <c r="G19" s="42">
        <v>20</v>
      </c>
      <c r="H19" s="1"/>
      <c r="I19" s="1"/>
    </row>
    <row r="20" spans="1:9" s="38" customFormat="1" ht="18" customHeight="1">
      <c r="A20" s="39" t="s">
        <v>59</v>
      </c>
      <c r="B20" s="40">
        <v>12</v>
      </c>
      <c r="C20" s="40">
        <v>4</v>
      </c>
      <c r="D20" s="46">
        <f t="shared" si="0"/>
        <v>0</v>
      </c>
      <c r="E20" s="48" t="s">
        <v>366</v>
      </c>
      <c r="F20" s="48" t="s">
        <v>366</v>
      </c>
      <c r="G20" s="42">
        <v>8</v>
      </c>
      <c r="H20" s="1"/>
      <c r="I20" s="1"/>
    </row>
    <row r="21" spans="1:9" s="38" customFormat="1" ht="18" customHeight="1">
      <c r="A21" s="39" t="s">
        <v>60</v>
      </c>
      <c r="B21" s="40">
        <v>5</v>
      </c>
      <c r="C21" s="40">
        <v>1</v>
      </c>
      <c r="D21" s="46">
        <f t="shared" si="0"/>
        <v>1</v>
      </c>
      <c r="E21" s="40">
        <v>1</v>
      </c>
      <c r="F21" s="48" t="s">
        <v>366</v>
      </c>
      <c r="G21" s="42">
        <v>3</v>
      </c>
      <c r="H21" s="1"/>
      <c r="I21" s="1"/>
    </row>
    <row r="22" spans="1:9" s="38" customFormat="1" ht="18" customHeight="1">
      <c r="A22" s="39" t="s">
        <v>61</v>
      </c>
      <c r="B22" s="40">
        <v>8</v>
      </c>
      <c r="C22" s="48" t="s">
        <v>367</v>
      </c>
      <c r="D22" s="46">
        <f t="shared" si="0"/>
        <v>3</v>
      </c>
      <c r="E22" s="48" t="s">
        <v>367</v>
      </c>
      <c r="F22" s="41">
        <v>3</v>
      </c>
      <c r="G22" s="42">
        <v>5</v>
      </c>
      <c r="H22" s="1"/>
      <c r="I22" s="1"/>
    </row>
    <row r="23" spans="1:9" s="38" customFormat="1" ht="18" customHeight="1">
      <c r="A23" s="39" t="s">
        <v>62</v>
      </c>
      <c r="B23" s="40">
        <v>1</v>
      </c>
      <c r="C23" s="49" t="s">
        <v>368</v>
      </c>
      <c r="D23" s="46">
        <f t="shared" si="0"/>
        <v>0</v>
      </c>
      <c r="E23" s="48" t="s">
        <v>367</v>
      </c>
      <c r="F23" s="48" t="s">
        <v>367</v>
      </c>
      <c r="G23" s="42" t="s">
        <v>367</v>
      </c>
      <c r="H23" s="1"/>
      <c r="I23" s="1"/>
    </row>
    <row r="24" spans="1:9" s="38" customFormat="1" ht="18" customHeight="1">
      <c r="A24" s="39" t="s">
        <v>63</v>
      </c>
      <c r="B24" s="40">
        <v>3</v>
      </c>
      <c r="C24" s="49" t="s">
        <v>368</v>
      </c>
      <c r="D24" s="46">
        <f t="shared" si="0"/>
        <v>0</v>
      </c>
      <c r="E24" s="48" t="s">
        <v>367</v>
      </c>
      <c r="F24" s="48" t="s">
        <v>367</v>
      </c>
      <c r="G24" s="42" t="s">
        <v>367</v>
      </c>
      <c r="H24" s="1"/>
      <c r="I24" s="1"/>
    </row>
    <row r="25" spans="1:9" s="38" customFormat="1" ht="18" customHeight="1">
      <c r="A25" s="39" t="s">
        <v>64</v>
      </c>
      <c r="B25" s="40">
        <v>4</v>
      </c>
      <c r="C25" s="48" t="s">
        <v>366</v>
      </c>
      <c r="D25" s="46">
        <f t="shared" si="0"/>
        <v>0</v>
      </c>
      <c r="E25" s="48" t="s">
        <v>366</v>
      </c>
      <c r="F25" s="48" t="s">
        <v>366</v>
      </c>
      <c r="G25" s="50" t="s">
        <v>369</v>
      </c>
      <c r="H25" s="1"/>
      <c r="I25" s="1"/>
    </row>
    <row r="26" spans="1:9" s="38" customFormat="1" ht="18" customHeight="1">
      <c r="A26" s="39" t="s">
        <v>65</v>
      </c>
      <c r="B26" s="40">
        <v>46</v>
      </c>
      <c r="C26" s="40">
        <v>9</v>
      </c>
      <c r="D26" s="46">
        <f t="shared" si="0"/>
        <v>9</v>
      </c>
      <c r="E26" s="40">
        <v>2</v>
      </c>
      <c r="F26" s="41">
        <v>7</v>
      </c>
      <c r="G26" s="42">
        <v>28</v>
      </c>
      <c r="H26" s="1"/>
      <c r="I26" s="1"/>
    </row>
    <row r="27" spans="1:9" s="38" customFormat="1" ht="18" customHeight="1">
      <c r="A27" s="39" t="s">
        <v>66</v>
      </c>
      <c r="B27" s="40">
        <v>4</v>
      </c>
      <c r="C27" s="49" t="s">
        <v>370</v>
      </c>
      <c r="D27" s="46">
        <f t="shared" si="0"/>
        <v>0</v>
      </c>
      <c r="E27" s="48" t="s">
        <v>371</v>
      </c>
      <c r="F27" s="49" t="s">
        <v>372</v>
      </c>
      <c r="G27" s="51" t="s">
        <v>372</v>
      </c>
      <c r="H27" s="1"/>
      <c r="I27" s="1"/>
    </row>
    <row r="28" spans="1:9" s="38" customFormat="1" ht="18" customHeight="1">
      <c r="A28" s="52" t="s">
        <v>67</v>
      </c>
      <c r="B28" s="53">
        <v>4</v>
      </c>
      <c r="C28" s="54" t="s">
        <v>368</v>
      </c>
      <c r="D28" s="55">
        <f t="shared" si="0"/>
        <v>0</v>
      </c>
      <c r="E28" s="56" t="s">
        <v>367</v>
      </c>
      <c r="F28" s="56" t="s">
        <v>367</v>
      </c>
      <c r="G28" s="57" t="s">
        <v>373</v>
      </c>
      <c r="H28" s="1"/>
      <c r="I28" s="1"/>
    </row>
    <row r="29" spans="1:9" s="38" customFormat="1" ht="13.5">
      <c r="A29" s="2" t="s">
        <v>68</v>
      </c>
      <c r="B29" s="1"/>
      <c r="C29" s="1"/>
      <c r="D29" s="1"/>
      <c r="E29" s="17"/>
      <c r="F29" s="288" t="s">
        <v>69</v>
      </c>
      <c r="G29" s="288"/>
      <c r="H29" s="1"/>
      <c r="I29" s="1"/>
    </row>
    <row r="30" spans="1:9" s="38" customFormat="1" ht="13.5">
      <c r="A30" s="2"/>
      <c r="B30" s="1"/>
      <c r="C30" s="1"/>
      <c r="D30" s="1"/>
      <c r="E30" s="1"/>
      <c r="F30" s="1"/>
      <c r="G30" s="1"/>
      <c r="H30" s="1"/>
      <c r="I30" s="1"/>
    </row>
    <row r="31" spans="1:9" ht="13.5">
      <c r="A31" s="2"/>
      <c r="B31" s="27"/>
      <c r="C31" s="27"/>
      <c r="D31" s="27"/>
      <c r="E31" s="27"/>
      <c r="F31" s="27"/>
      <c r="G31" s="27"/>
      <c r="H31" s="27"/>
      <c r="I31" s="27"/>
    </row>
    <row r="32" spans="1:9" ht="13.5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3.5">
      <c r="A34" s="27"/>
      <c r="B34" s="27"/>
      <c r="C34" s="27"/>
      <c r="D34" s="27"/>
      <c r="E34" s="27"/>
      <c r="F34" s="27"/>
      <c r="G34" s="27"/>
      <c r="H34" s="27"/>
      <c r="I34" s="27"/>
    </row>
  </sheetData>
  <mergeCells count="8">
    <mergeCell ref="A2:G5"/>
    <mergeCell ref="F29:G29"/>
    <mergeCell ref="F8:G8"/>
    <mergeCell ref="A7:G7"/>
    <mergeCell ref="A9:A10"/>
    <mergeCell ref="B9:B10"/>
    <mergeCell ref="C9:C10"/>
    <mergeCell ref="D9:F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3"/>
  <dimension ref="A1:L10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11.125" style="0" customWidth="1"/>
    <col min="2" max="4" width="6.875" style="0" customWidth="1"/>
    <col min="5" max="6" width="7.00390625" style="0" customWidth="1"/>
    <col min="7" max="12" width="6.875" style="0" customWidth="1"/>
  </cols>
  <sheetData>
    <row r="1" spans="1:12" s="1" customFormat="1" ht="21">
      <c r="A1" s="290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s="1" customFormat="1" ht="13.5">
      <c r="A2" s="2"/>
      <c r="L2" s="3" t="s">
        <v>1</v>
      </c>
    </row>
    <row r="3" spans="1:12" s="1" customFormat="1" ht="24" customHeight="1">
      <c r="A3" s="372"/>
      <c r="B3" s="374" t="s">
        <v>2</v>
      </c>
      <c r="C3" s="378" t="s">
        <v>3</v>
      </c>
      <c r="D3" s="378" t="s">
        <v>4</v>
      </c>
      <c r="E3" s="378" t="s">
        <v>5</v>
      </c>
      <c r="F3" s="4" t="s">
        <v>6</v>
      </c>
      <c r="G3" s="5" t="s">
        <v>7</v>
      </c>
      <c r="H3" s="376" t="s">
        <v>8</v>
      </c>
      <c r="I3" s="377"/>
      <c r="J3" s="378" t="s">
        <v>9</v>
      </c>
      <c r="K3" s="370" t="s">
        <v>10</v>
      </c>
      <c r="L3" s="368" t="s">
        <v>11</v>
      </c>
    </row>
    <row r="4" spans="1:12" s="1" customFormat="1" ht="24" customHeight="1">
      <c r="A4" s="373"/>
      <c r="B4" s="375"/>
      <c r="C4" s="357"/>
      <c r="D4" s="357"/>
      <c r="E4" s="357"/>
      <c r="F4" s="7" t="s">
        <v>12</v>
      </c>
      <c r="G4" s="7" t="s">
        <v>13</v>
      </c>
      <c r="H4" s="6" t="s">
        <v>14</v>
      </c>
      <c r="I4" s="8" t="s">
        <v>15</v>
      </c>
      <c r="J4" s="379"/>
      <c r="K4" s="371"/>
      <c r="L4" s="369"/>
    </row>
    <row r="5" spans="1:12" s="1" customFormat="1" ht="19.5" customHeight="1">
      <c r="A5" s="9" t="s">
        <v>16</v>
      </c>
      <c r="B5" s="10">
        <f>SUM(C5:L5)</f>
        <v>400</v>
      </c>
      <c r="C5" s="10">
        <v>2</v>
      </c>
      <c r="D5" s="10" t="s">
        <v>17</v>
      </c>
      <c r="E5" s="10">
        <v>339</v>
      </c>
      <c r="F5" s="10">
        <v>0</v>
      </c>
      <c r="G5" s="10">
        <v>48</v>
      </c>
      <c r="H5" s="10" t="s">
        <v>17</v>
      </c>
      <c r="I5" s="10">
        <v>7</v>
      </c>
      <c r="J5" s="10">
        <v>4</v>
      </c>
      <c r="K5" s="10">
        <v>0</v>
      </c>
      <c r="L5" s="11" t="s">
        <v>17</v>
      </c>
    </row>
    <row r="6" spans="1:12" s="1" customFormat="1" ht="19.5" customHeight="1">
      <c r="A6" s="9" t="s">
        <v>18</v>
      </c>
      <c r="B6" s="10">
        <f>SUM(C6:L6)</f>
        <v>413</v>
      </c>
      <c r="C6" s="10">
        <v>6</v>
      </c>
      <c r="D6" s="10" t="s">
        <v>17</v>
      </c>
      <c r="E6" s="10">
        <v>308</v>
      </c>
      <c r="F6" s="10">
        <v>1</v>
      </c>
      <c r="G6" s="10">
        <v>69</v>
      </c>
      <c r="H6" s="10" t="s">
        <v>17</v>
      </c>
      <c r="I6" s="10">
        <v>15</v>
      </c>
      <c r="J6" s="10">
        <v>14</v>
      </c>
      <c r="K6" s="10">
        <v>0</v>
      </c>
      <c r="L6" s="11" t="s">
        <v>17</v>
      </c>
    </row>
    <row r="7" spans="1:12" s="1" customFormat="1" ht="19.5" customHeight="1">
      <c r="A7" s="9" t="s">
        <v>19</v>
      </c>
      <c r="B7" s="10">
        <f>SUM(C7:L7)</f>
        <v>383</v>
      </c>
      <c r="C7" s="10">
        <v>2</v>
      </c>
      <c r="D7" s="10">
        <v>240</v>
      </c>
      <c r="E7" s="10">
        <v>47</v>
      </c>
      <c r="F7" s="10">
        <v>1</v>
      </c>
      <c r="G7" s="10">
        <v>66</v>
      </c>
      <c r="H7" s="10" t="s">
        <v>17</v>
      </c>
      <c r="I7" s="10">
        <v>9</v>
      </c>
      <c r="J7" s="10">
        <v>16</v>
      </c>
      <c r="K7" s="10">
        <v>1</v>
      </c>
      <c r="L7" s="11">
        <v>1</v>
      </c>
    </row>
    <row r="8" spans="1:12" s="1" customFormat="1" ht="19.5" customHeight="1">
      <c r="A8" s="9" t="s">
        <v>20</v>
      </c>
      <c r="B8" s="10">
        <v>229</v>
      </c>
      <c r="C8" s="10">
        <v>1</v>
      </c>
      <c r="D8" s="10">
        <v>129</v>
      </c>
      <c r="E8" s="12" t="s">
        <v>21</v>
      </c>
      <c r="F8" s="10">
        <v>2</v>
      </c>
      <c r="G8" s="10">
        <v>39</v>
      </c>
      <c r="H8" s="12" t="s">
        <v>21</v>
      </c>
      <c r="I8" s="10">
        <v>7</v>
      </c>
      <c r="J8" s="10">
        <v>24</v>
      </c>
      <c r="K8" s="12" t="s">
        <v>21</v>
      </c>
      <c r="L8" s="11">
        <v>0</v>
      </c>
    </row>
    <row r="9" spans="1:12" s="1" customFormat="1" ht="19.5" customHeight="1">
      <c r="A9" s="13" t="s">
        <v>22</v>
      </c>
      <c r="B9" s="14">
        <v>291</v>
      </c>
      <c r="C9" s="14">
        <v>0</v>
      </c>
      <c r="D9" s="14">
        <v>152</v>
      </c>
      <c r="E9" s="15" t="s">
        <v>21</v>
      </c>
      <c r="F9" s="14">
        <v>0</v>
      </c>
      <c r="G9" s="14">
        <v>84</v>
      </c>
      <c r="H9" s="15" t="s">
        <v>21</v>
      </c>
      <c r="I9" s="14">
        <v>5</v>
      </c>
      <c r="J9" s="14">
        <v>22</v>
      </c>
      <c r="K9" s="15" t="s">
        <v>17</v>
      </c>
      <c r="L9" s="16">
        <v>1</v>
      </c>
    </row>
    <row r="10" spans="9:12" s="1" customFormat="1" ht="13.5">
      <c r="I10" s="17"/>
      <c r="J10" s="17"/>
      <c r="K10" s="17"/>
      <c r="L10" s="17" t="s">
        <v>23</v>
      </c>
    </row>
  </sheetData>
  <mergeCells count="10">
    <mergeCell ref="A1:L1"/>
    <mergeCell ref="L3:L4"/>
    <mergeCell ref="K3:K4"/>
    <mergeCell ref="A3:A4"/>
    <mergeCell ref="B3:B4"/>
    <mergeCell ref="H3:I3"/>
    <mergeCell ref="E3:E4"/>
    <mergeCell ref="D3:D4"/>
    <mergeCell ref="J3:J4"/>
    <mergeCell ref="C3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4"/>
  <dimension ref="A1:J10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11.875" style="0" customWidth="1"/>
    <col min="2" max="10" width="8.25390625" style="0" customWidth="1"/>
  </cols>
  <sheetData>
    <row r="1" spans="1:10" s="1" customFormat="1" ht="21">
      <c r="A1" s="290" t="s">
        <v>24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s="1" customFormat="1" ht="13.5">
      <c r="A2" s="2"/>
      <c r="I2" s="2"/>
      <c r="J2" s="3" t="s">
        <v>25</v>
      </c>
    </row>
    <row r="3" spans="1:10" s="1" customFormat="1" ht="25.5" customHeight="1">
      <c r="A3" s="352"/>
      <c r="B3" s="314" t="s">
        <v>26</v>
      </c>
      <c r="C3" s="18" t="s">
        <v>31</v>
      </c>
      <c r="D3" s="314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20" t="s">
        <v>38</v>
      </c>
    </row>
    <row r="4" spans="1:10" s="1" customFormat="1" ht="25.5" customHeight="1">
      <c r="A4" s="353"/>
      <c r="B4" s="228"/>
      <c r="C4" s="21" t="s">
        <v>27</v>
      </c>
      <c r="D4" s="380"/>
      <c r="E4" s="22">
        <v>9.99</v>
      </c>
      <c r="F4" s="22">
        <v>14.99</v>
      </c>
      <c r="G4" s="22">
        <v>19.99</v>
      </c>
      <c r="H4" s="22">
        <v>29.99</v>
      </c>
      <c r="I4" s="22">
        <v>49.99</v>
      </c>
      <c r="J4" s="23" t="s">
        <v>28</v>
      </c>
    </row>
    <row r="5" spans="1:10" s="1" customFormat="1" ht="19.5" customHeight="1">
      <c r="A5" s="9" t="s">
        <v>18</v>
      </c>
      <c r="B5" s="10">
        <v>86</v>
      </c>
      <c r="C5" s="10">
        <v>76</v>
      </c>
      <c r="D5" s="10">
        <f>SUM(E5:J5)</f>
        <v>10</v>
      </c>
      <c r="E5" s="10">
        <v>9</v>
      </c>
      <c r="F5" s="10" t="s">
        <v>17</v>
      </c>
      <c r="G5" s="10">
        <v>1</v>
      </c>
      <c r="H5" s="10" t="s">
        <v>17</v>
      </c>
      <c r="I5" s="10" t="s">
        <v>17</v>
      </c>
      <c r="J5" s="11" t="s">
        <v>17</v>
      </c>
    </row>
    <row r="6" spans="1:10" s="1" customFormat="1" ht="19.5" customHeight="1">
      <c r="A6" s="9" t="s">
        <v>19</v>
      </c>
      <c r="B6" s="10">
        <v>83</v>
      </c>
      <c r="C6" s="10">
        <v>73</v>
      </c>
      <c r="D6" s="10">
        <f>SUM(E6:J6)</f>
        <v>10</v>
      </c>
      <c r="E6" s="10">
        <v>9</v>
      </c>
      <c r="F6" s="10" t="s">
        <v>17</v>
      </c>
      <c r="G6" s="10">
        <v>1</v>
      </c>
      <c r="H6" s="10" t="s">
        <v>17</v>
      </c>
      <c r="I6" s="10" t="s">
        <v>17</v>
      </c>
      <c r="J6" s="11" t="s">
        <v>17</v>
      </c>
    </row>
    <row r="7" spans="1:10" s="1" customFormat="1" ht="19.5" customHeight="1">
      <c r="A7" s="9" t="s">
        <v>20</v>
      </c>
      <c r="B7" s="10">
        <v>80</v>
      </c>
      <c r="C7" s="10">
        <v>66</v>
      </c>
      <c r="D7" s="10">
        <f>SUM(E7:J7)</f>
        <v>14</v>
      </c>
      <c r="E7" s="10">
        <v>13</v>
      </c>
      <c r="F7" s="10" t="s">
        <v>17</v>
      </c>
      <c r="G7" s="10">
        <v>1</v>
      </c>
      <c r="H7" s="10" t="s">
        <v>17</v>
      </c>
      <c r="I7" s="10" t="s">
        <v>17</v>
      </c>
      <c r="J7" s="11" t="s">
        <v>17</v>
      </c>
    </row>
    <row r="8" spans="1:10" s="1" customFormat="1" ht="19.5" customHeight="1">
      <c r="A8" s="9" t="s">
        <v>22</v>
      </c>
      <c r="B8" s="10">
        <v>77</v>
      </c>
      <c r="C8" s="10">
        <v>60</v>
      </c>
      <c r="D8" s="10">
        <f>SUM(E8:J8)</f>
        <v>17</v>
      </c>
      <c r="E8" s="10">
        <v>16</v>
      </c>
      <c r="F8" s="10" t="s">
        <v>17</v>
      </c>
      <c r="G8" s="10">
        <v>1</v>
      </c>
      <c r="H8" s="10" t="s">
        <v>17</v>
      </c>
      <c r="I8" s="10" t="s">
        <v>17</v>
      </c>
      <c r="J8" s="11" t="s">
        <v>17</v>
      </c>
    </row>
    <row r="9" spans="1:10" s="1" customFormat="1" ht="19.5" customHeight="1">
      <c r="A9" s="13" t="s">
        <v>29</v>
      </c>
      <c r="B9" s="14">
        <v>81</v>
      </c>
      <c r="C9" s="14">
        <v>59</v>
      </c>
      <c r="D9" s="14">
        <v>22</v>
      </c>
      <c r="E9" s="14">
        <v>19</v>
      </c>
      <c r="F9" s="14">
        <v>1</v>
      </c>
      <c r="G9" s="24">
        <v>2</v>
      </c>
      <c r="H9" s="14" t="s">
        <v>17</v>
      </c>
      <c r="I9" s="25" t="s">
        <v>17</v>
      </c>
      <c r="J9" s="16" t="s">
        <v>17</v>
      </c>
    </row>
    <row r="10" spans="8:10" s="1" customFormat="1" ht="13.5">
      <c r="H10" s="288" t="s">
        <v>30</v>
      </c>
      <c r="I10" s="288"/>
      <c r="J10" s="288"/>
    </row>
  </sheetData>
  <mergeCells count="5">
    <mergeCell ref="A3:A4"/>
    <mergeCell ref="B3:B4"/>
    <mergeCell ref="A1:J1"/>
    <mergeCell ref="H10:J10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8"/>
  <dimension ref="A1:E20"/>
  <sheetViews>
    <sheetView showGridLines="0" workbookViewId="0" topLeftCell="A1">
      <selection activeCell="A1" sqref="A1:E1"/>
    </sheetView>
  </sheetViews>
  <sheetFormatPr defaultColWidth="9.00390625" defaultRowHeight="13.5"/>
  <cols>
    <col min="1" max="5" width="17.375" style="0" customWidth="1"/>
  </cols>
  <sheetData>
    <row r="1" spans="1:5" s="1" customFormat="1" ht="21">
      <c r="A1" s="290" t="s">
        <v>351</v>
      </c>
      <c r="B1" s="336"/>
      <c r="C1" s="336"/>
      <c r="D1" s="336"/>
      <c r="E1" s="336"/>
    </row>
    <row r="2" spans="1:5" s="1" customFormat="1" ht="13.5">
      <c r="A2" s="2"/>
      <c r="E2" s="3" t="s">
        <v>352</v>
      </c>
    </row>
    <row r="3" spans="1:5" s="1" customFormat="1" ht="19.5" customHeight="1">
      <c r="A3" s="352"/>
      <c r="B3" s="293" t="s">
        <v>26</v>
      </c>
      <c r="C3" s="293" t="s">
        <v>353</v>
      </c>
      <c r="D3" s="293" t="s">
        <v>354</v>
      </c>
      <c r="E3" s="225"/>
    </row>
    <row r="4" spans="1:5" s="1" customFormat="1" ht="19.5" customHeight="1">
      <c r="A4" s="353"/>
      <c r="B4" s="294"/>
      <c r="C4" s="294"/>
      <c r="D4" s="31" t="s">
        <v>355</v>
      </c>
      <c r="E4" s="155" t="s">
        <v>307</v>
      </c>
    </row>
    <row r="5" spans="1:5" s="1" customFormat="1" ht="25.5" customHeight="1">
      <c r="A5" s="74" t="s">
        <v>356</v>
      </c>
      <c r="B5" s="156">
        <f>SUM(C5:E5)</f>
        <v>3184</v>
      </c>
      <c r="C5" s="156">
        <v>1143</v>
      </c>
      <c r="D5" s="156">
        <v>1059</v>
      </c>
      <c r="E5" s="157">
        <v>982</v>
      </c>
    </row>
    <row r="6" spans="1:5" s="1" customFormat="1" ht="25.5" customHeight="1">
      <c r="A6" s="9" t="s">
        <v>357</v>
      </c>
      <c r="B6" s="158">
        <f>SUM(B7:B19)</f>
        <v>704</v>
      </c>
      <c r="C6" s="158">
        <f>SUM(C7:C19)</f>
        <v>311</v>
      </c>
      <c r="D6" s="158">
        <f>SUM(D7:D19)</f>
        <v>240</v>
      </c>
      <c r="E6" s="159">
        <f>SUM(E7:E19)</f>
        <v>153</v>
      </c>
    </row>
    <row r="7" spans="1:5" s="1" customFormat="1" ht="25.5" customHeight="1">
      <c r="A7" s="9" t="s">
        <v>238</v>
      </c>
      <c r="B7" s="158">
        <v>45</v>
      </c>
      <c r="C7" s="158">
        <v>23</v>
      </c>
      <c r="D7" s="158">
        <v>14</v>
      </c>
      <c r="E7" s="159">
        <v>8</v>
      </c>
    </row>
    <row r="8" spans="1:5" s="1" customFormat="1" ht="25.5" customHeight="1">
      <c r="A8" s="9" t="s">
        <v>358</v>
      </c>
      <c r="B8" s="158">
        <v>30</v>
      </c>
      <c r="C8" s="158">
        <v>20</v>
      </c>
      <c r="D8" s="224">
        <v>4</v>
      </c>
      <c r="E8" s="159">
        <v>6</v>
      </c>
    </row>
    <row r="9" spans="1:5" s="1" customFormat="1" ht="25.5" customHeight="1">
      <c r="A9" s="9" t="s">
        <v>240</v>
      </c>
      <c r="B9" s="158">
        <v>40</v>
      </c>
      <c r="C9" s="158">
        <v>24</v>
      </c>
      <c r="D9" s="158">
        <v>12</v>
      </c>
      <c r="E9" s="159">
        <v>4</v>
      </c>
    </row>
    <row r="10" spans="1:5" s="1" customFormat="1" ht="25.5" customHeight="1">
      <c r="A10" s="9" t="s">
        <v>359</v>
      </c>
      <c r="B10" s="158">
        <v>54</v>
      </c>
      <c r="C10" s="158">
        <v>26</v>
      </c>
      <c r="D10" s="158">
        <v>21</v>
      </c>
      <c r="E10" s="159">
        <v>7</v>
      </c>
    </row>
    <row r="11" spans="1:5" s="1" customFormat="1" ht="25.5" customHeight="1">
      <c r="A11" s="9" t="s">
        <v>360</v>
      </c>
      <c r="B11" s="158">
        <v>101</v>
      </c>
      <c r="C11" s="158">
        <v>56</v>
      </c>
      <c r="D11" s="158">
        <v>38</v>
      </c>
      <c r="E11" s="159">
        <v>7</v>
      </c>
    </row>
    <row r="12" spans="1:5" s="1" customFormat="1" ht="25.5" customHeight="1">
      <c r="A12" s="9" t="s">
        <v>259</v>
      </c>
      <c r="B12" s="158">
        <v>100</v>
      </c>
      <c r="C12" s="158">
        <v>32</v>
      </c>
      <c r="D12" s="158">
        <v>47</v>
      </c>
      <c r="E12" s="159">
        <v>21</v>
      </c>
    </row>
    <row r="13" spans="1:5" s="1" customFormat="1" ht="25.5" customHeight="1">
      <c r="A13" s="9" t="s">
        <v>361</v>
      </c>
      <c r="B13" s="158">
        <v>166</v>
      </c>
      <c r="C13" s="158">
        <v>90</v>
      </c>
      <c r="D13" s="158">
        <v>59</v>
      </c>
      <c r="E13" s="159">
        <v>17</v>
      </c>
    </row>
    <row r="14" spans="1:5" s="1" customFormat="1" ht="25.5" customHeight="1">
      <c r="A14" s="9" t="s">
        <v>362</v>
      </c>
      <c r="B14" s="158">
        <v>39</v>
      </c>
      <c r="C14" s="158">
        <v>6</v>
      </c>
      <c r="D14" s="158">
        <v>8</v>
      </c>
      <c r="E14" s="159">
        <v>25</v>
      </c>
    </row>
    <row r="15" spans="1:5" s="1" customFormat="1" ht="25.5" customHeight="1">
      <c r="A15" s="9" t="s">
        <v>262</v>
      </c>
      <c r="B15" s="158">
        <v>10</v>
      </c>
      <c r="C15" s="158">
        <v>8</v>
      </c>
      <c r="D15" s="158">
        <v>1</v>
      </c>
      <c r="E15" s="159">
        <v>1</v>
      </c>
    </row>
    <row r="16" spans="1:5" s="1" customFormat="1" ht="25.5" customHeight="1">
      <c r="A16" s="9" t="s">
        <v>363</v>
      </c>
      <c r="B16" s="158">
        <v>38</v>
      </c>
      <c r="C16" s="158">
        <v>3</v>
      </c>
      <c r="D16" s="158">
        <v>20</v>
      </c>
      <c r="E16" s="159">
        <v>15</v>
      </c>
    </row>
    <row r="17" spans="1:5" s="1" customFormat="1" ht="25.5" customHeight="1">
      <c r="A17" s="9" t="s">
        <v>264</v>
      </c>
      <c r="B17" s="158">
        <v>29</v>
      </c>
      <c r="C17" s="158">
        <v>6</v>
      </c>
      <c r="D17" s="158">
        <v>2</v>
      </c>
      <c r="E17" s="159">
        <v>21</v>
      </c>
    </row>
    <row r="18" spans="1:5" s="1" customFormat="1" ht="25.5" customHeight="1">
      <c r="A18" s="9" t="s">
        <v>364</v>
      </c>
      <c r="B18" s="158">
        <v>28</v>
      </c>
      <c r="C18" s="158">
        <v>11</v>
      </c>
      <c r="D18" s="158">
        <v>7</v>
      </c>
      <c r="E18" s="159">
        <v>10</v>
      </c>
    </row>
    <row r="19" spans="1:5" s="1" customFormat="1" ht="25.5" customHeight="1">
      <c r="A19" s="13" t="s">
        <v>365</v>
      </c>
      <c r="B19" s="160">
        <v>24</v>
      </c>
      <c r="C19" s="160">
        <v>6</v>
      </c>
      <c r="D19" s="160">
        <v>7</v>
      </c>
      <c r="E19" s="161">
        <v>11</v>
      </c>
    </row>
    <row r="20" s="1" customFormat="1" ht="13.5">
      <c r="E20" s="3" t="s">
        <v>312</v>
      </c>
    </row>
    <row r="21" s="38" customFormat="1" ht="13.5"/>
  </sheetData>
  <mergeCells count="5">
    <mergeCell ref="A1:E1"/>
    <mergeCell ref="A3:A4"/>
    <mergeCell ref="B3:B4"/>
    <mergeCell ref="C3:C4"/>
    <mergeCell ref="D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6"/>
  <dimension ref="A1:G10"/>
  <sheetViews>
    <sheetView showGridLines="0" workbookViewId="0" topLeftCell="A1">
      <selection activeCell="B17" sqref="B17"/>
    </sheetView>
  </sheetViews>
  <sheetFormatPr defaultColWidth="9.00390625" defaultRowHeight="13.5"/>
  <cols>
    <col min="1" max="1" width="15.625" style="0" customWidth="1"/>
    <col min="2" max="7" width="11.875" style="0" customWidth="1"/>
  </cols>
  <sheetData>
    <row r="1" spans="1:7" ht="21">
      <c r="A1" s="290" t="s">
        <v>70</v>
      </c>
      <c r="B1" s="297"/>
      <c r="C1" s="297"/>
      <c r="D1" s="297"/>
      <c r="E1" s="297"/>
      <c r="F1" s="297"/>
      <c r="G1" s="297"/>
    </row>
    <row r="2" spans="1:7" ht="13.5">
      <c r="A2" s="27"/>
      <c r="B2" s="27"/>
      <c r="C2" s="27"/>
      <c r="D2" s="27"/>
      <c r="E2" s="27"/>
      <c r="F2" s="289" t="s">
        <v>71</v>
      </c>
      <c r="G2" s="289"/>
    </row>
    <row r="3" spans="1:7" ht="20.25" customHeight="1">
      <c r="A3" s="247"/>
      <c r="B3" s="298" t="s">
        <v>72</v>
      </c>
      <c r="C3" s="298"/>
      <c r="D3" s="298" t="s">
        <v>73</v>
      </c>
      <c r="E3" s="300"/>
      <c r="F3" s="298" t="s">
        <v>74</v>
      </c>
      <c r="G3" s="245"/>
    </row>
    <row r="4" spans="1:7" ht="20.25" customHeight="1">
      <c r="A4" s="291"/>
      <c r="B4" s="299"/>
      <c r="C4" s="299"/>
      <c r="D4" s="299"/>
      <c r="E4" s="268"/>
      <c r="F4" s="299"/>
      <c r="G4" s="246"/>
    </row>
    <row r="5" spans="1:7" s="38" customFormat="1" ht="20.25" customHeight="1">
      <c r="A5" s="9" t="s">
        <v>75</v>
      </c>
      <c r="B5" s="58">
        <f>D5+F5</f>
        <v>1770</v>
      </c>
      <c r="C5" s="59" t="s">
        <v>76</v>
      </c>
      <c r="D5" s="60">
        <v>923</v>
      </c>
      <c r="E5" s="59" t="s">
        <v>77</v>
      </c>
      <c r="F5" s="58">
        <v>847</v>
      </c>
      <c r="G5" s="61" t="s">
        <v>78</v>
      </c>
    </row>
    <row r="6" spans="1:7" s="38" customFormat="1" ht="20.25" customHeight="1">
      <c r="A6" s="9" t="s">
        <v>52</v>
      </c>
      <c r="B6" s="60">
        <f>D6+F6</f>
        <v>1224</v>
      </c>
      <c r="C6" s="62" t="s">
        <v>79</v>
      </c>
      <c r="D6" s="60">
        <v>635</v>
      </c>
      <c r="E6" s="62" t="s">
        <v>80</v>
      </c>
      <c r="F6" s="60">
        <v>589</v>
      </c>
      <c r="G6" s="61" t="s">
        <v>81</v>
      </c>
    </row>
    <row r="7" spans="1:7" s="38" customFormat="1" ht="20.25" customHeight="1">
      <c r="A7" s="13" t="s">
        <v>16</v>
      </c>
      <c r="B7" s="63">
        <f>D7+F7</f>
        <v>811</v>
      </c>
      <c r="C7" s="64" t="s">
        <v>82</v>
      </c>
      <c r="D7" s="63">
        <v>423</v>
      </c>
      <c r="E7" s="64" t="s">
        <v>83</v>
      </c>
      <c r="F7" s="63">
        <v>388</v>
      </c>
      <c r="G7" s="65" t="s">
        <v>78</v>
      </c>
    </row>
    <row r="8" spans="1:7" s="38" customFormat="1" ht="13.5">
      <c r="A8" s="1"/>
      <c r="B8" s="1"/>
      <c r="C8" s="1"/>
      <c r="D8" s="1"/>
      <c r="E8" s="1"/>
      <c r="F8" s="296" t="s">
        <v>84</v>
      </c>
      <c r="G8" s="296"/>
    </row>
    <row r="9" spans="1:7" ht="13.5">
      <c r="A9" s="27"/>
      <c r="B9" s="27"/>
      <c r="C9" s="27"/>
      <c r="D9" s="27"/>
      <c r="E9" s="27"/>
      <c r="F9" s="27"/>
      <c r="G9" s="27"/>
    </row>
    <row r="10" spans="1:7" ht="13.5">
      <c r="A10" s="27"/>
      <c r="B10" s="27"/>
      <c r="C10" s="27"/>
      <c r="D10" s="27"/>
      <c r="E10" s="27"/>
      <c r="F10" s="27"/>
      <c r="G10" s="27"/>
    </row>
  </sheetData>
  <mergeCells count="7">
    <mergeCell ref="F8:G8"/>
    <mergeCell ref="A1:G1"/>
    <mergeCell ref="B3:C4"/>
    <mergeCell ref="D3:E4"/>
    <mergeCell ref="F3:G4"/>
    <mergeCell ref="A3:A4"/>
    <mergeCell ref="F2:G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7"/>
  <dimension ref="A1:I8"/>
  <sheetViews>
    <sheetView showGridLines="0" workbookViewId="0" topLeftCell="A1">
      <selection activeCell="B17" sqref="B17"/>
    </sheetView>
  </sheetViews>
  <sheetFormatPr defaultColWidth="9.00390625" defaultRowHeight="13.5"/>
  <cols>
    <col min="1" max="1" width="14.00390625" style="0" customWidth="1"/>
    <col min="2" max="9" width="9.125" style="0" customWidth="1"/>
  </cols>
  <sheetData>
    <row r="1" spans="1:9" ht="21">
      <c r="A1" s="290" t="s">
        <v>85</v>
      </c>
      <c r="B1" s="297"/>
      <c r="C1" s="297"/>
      <c r="D1" s="297"/>
      <c r="E1" s="297"/>
      <c r="F1" s="297"/>
      <c r="G1" s="297"/>
      <c r="H1" s="297"/>
      <c r="I1" s="297"/>
    </row>
    <row r="2" spans="1:9" ht="13.5">
      <c r="A2" s="27"/>
      <c r="B2" s="27"/>
      <c r="C2" s="27"/>
      <c r="D2" s="27"/>
      <c r="E2" s="27"/>
      <c r="F2" s="27"/>
      <c r="G2" s="289" t="s">
        <v>86</v>
      </c>
      <c r="H2" s="289"/>
      <c r="I2" s="289"/>
    </row>
    <row r="3" spans="1:9" ht="20.25" customHeight="1">
      <c r="A3" s="291"/>
      <c r="B3" s="248" t="s">
        <v>2</v>
      </c>
      <c r="C3" s="248"/>
      <c r="D3" s="248" t="s">
        <v>87</v>
      </c>
      <c r="E3" s="248"/>
      <c r="F3" s="248" t="s">
        <v>88</v>
      </c>
      <c r="G3" s="248"/>
      <c r="H3" s="248" t="s">
        <v>89</v>
      </c>
      <c r="I3" s="249"/>
    </row>
    <row r="4" spans="1:9" ht="20.25" customHeight="1">
      <c r="A4" s="292"/>
      <c r="B4" s="67" t="s">
        <v>50</v>
      </c>
      <c r="C4" s="67" t="s">
        <v>90</v>
      </c>
      <c r="D4" s="67" t="s">
        <v>50</v>
      </c>
      <c r="E4" s="67" t="s">
        <v>90</v>
      </c>
      <c r="F4" s="67" t="s">
        <v>50</v>
      </c>
      <c r="G4" s="67" t="s">
        <v>90</v>
      </c>
      <c r="H4" s="67" t="s">
        <v>50</v>
      </c>
      <c r="I4" s="68" t="s">
        <v>90</v>
      </c>
    </row>
    <row r="5" spans="1:9" s="38" customFormat="1" ht="20.25" customHeight="1">
      <c r="A5" s="39" t="s">
        <v>75</v>
      </c>
      <c r="B5" s="69">
        <v>449</v>
      </c>
      <c r="C5" s="69">
        <v>10171</v>
      </c>
      <c r="D5" s="69">
        <v>95</v>
      </c>
      <c r="E5" s="69">
        <v>1494</v>
      </c>
      <c r="F5" s="69">
        <v>338</v>
      </c>
      <c r="G5" s="69">
        <v>7810</v>
      </c>
      <c r="H5" s="69">
        <v>16</v>
      </c>
      <c r="I5" s="70">
        <v>872</v>
      </c>
    </row>
    <row r="6" spans="1:9" s="38" customFormat="1" ht="20.25" customHeight="1">
      <c r="A6" s="39" t="s">
        <v>52</v>
      </c>
      <c r="B6" s="69">
        <v>344</v>
      </c>
      <c r="C6" s="69">
        <v>7280</v>
      </c>
      <c r="D6" s="69">
        <v>90</v>
      </c>
      <c r="E6" s="69">
        <v>1496</v>
      </c>
      <c r="F6" s="69">
        <v>224</v>
      </c>
      <c r="G6" s="69">
        <v>4824</v>
      </c>
      <c r="H6" s="69">
        <v>30</v>
      </c>
      <c r="I6" s="70">
        <v>960</v>
      </c>
    </row>
    <row r="7" spans="1:9" s="38" customFormat="1" ht="20.25" customHeight="1">
      <c r="A7" s="52" t="s">
        <v>16</v>
      </c>
      <c r="B7" s="71">
        <f>D7+F7+H7</f>
        <v>73</v>
      </c>
      <c r="C7" s="71">
        <f>E7+G7+I7</f>
        <v>2917</v>
      </c>
      <c r="D7" s="71">
        <v>20</v>
      </c>
      <c r="E7" s="71">
        <v>444</v>
      </c>
      <c r="F7" s="71">
        <v>44</v>
      </c>
      <c r="G7" s="71">
        <v>1983</v>
      </c>
      <c r="H7" s="71">
        <v>9</v>
      </c>
      <c r="I7" s="72">
        <v>490</v>
      </c>
    </row>
    <row r="8" spans="1:9" s="38" customFormat="1" ht="13.5">
      <c r="A8" s="2" t="s">
        <v>91</v>
      </c>
      <c r="B8" s="1"/>
      <c r="C8" s="1"/>
      <c r="D8" s="1"/>
      <c r="E8" s="1"/>
      <c r="F8" s="1"/>
      <c r="G8" s="1"/>
      <c r="H8" s="296" t="s">
        <v>92</v>
      </c>
      <c r="I8" s="296"/>
    </row>
  </sheetData>
  <mergeCells count="8">
    <mergeCell ref="H8:I8"/>
    <mergeCell ref="A1:I1"/>
    <mergeCell ref="H3:I3"/>
    <mergeCell ref="A3:A4"/>
    <mergeCell ref="B3:C3"/>
    <mergeCell ref="D3:E3"/>
    <mergeCell ref="F3:G3"/>
    <mergeCell ref="G2:I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8"/>
  <dimension ref="A1:H19"/>
  <sheetViews>
    <sheetView showGridLines="0" workbookViewId="0" topLeftCell="A1">
      <selection activeCell="B17" sqref="B17"/>
    </sheetView>
  </sheetViews>
  <sheetFormatPr defaultColWidth="9.00390625" defaultRowHeight="13.5"/>
  <cols>
    <col min="1" max="1" width="12.625" style="27" customWidth="1"/>
    <col min="2" max="2" width="7.125" style="27" customWidth="1"/>
    <col min="3" max="6" width="11.125" style="27" customWidth="1"/>
    <col min="7" max="7" width="11.75390625" style="27" customWidth="1"/>
    <col min="8" max="8" width="11.125" style="27" customWidth="1"/>
    <col min="9" max="16384" width="9.00390625" style="27" customWidth="1"/>
  </cols>
  <sheetData>
    <row r="1" spans="1:8" ht="21">
      <c r="A1" s="290" t="s">
        <v>93</v>
      </c>
      <c r="B1" s="290"/>
      <c r="C1" s="290"/>
      <c r="D1" s="290"/>
      <c r="E1" s="290"/>
      <c r="F1" s="290"/>
      <c r="G1" s="290"/>
      <c r="H1" s="290"/>
    </row>
    <row r="2" spans="3:8" ht="13.5">
      <c r="C2" s="73"/>
      <c r="D2" s="73"/>
      <c r="G2" s="289" t="s">
        <v>71</v>
      </c>
      <c r="H2" s="289"/>
    </row>
    <row r="3" spans="1:8" ht="13.5">
      <c r="A3" s="243"/>
      <c r="B3" s="241" t="s">
        <v>94</v>
      </c>
      <c r="C3" s="241" t="s">
        <v>95</v>
      </c>
      <c r="D3" s="250" t="s">
        <v>96</v>
      </c>
      <c r="E3" s="250" t="s">
        <v>97</v>
      </c>
      <c r="F3" s="250" t="s">
        <v>98</v>
      </c>
      <c r="G3" s="250" t="s">
        <v>99</v>
      </c>
      <c r="H3" s="252" t="s">
        <v>100</v>
      </c>
    </row>
    <row r="4" spans="1:8" ht="13.5">
      <c r="A4" s="244"/>
      <c r="B4" s="242"/>
      <c r="C4" s="242"/>
      <c r="D4" s="251"/>
      <c r="E4" s="251"/>
      <c r="F4" s="251"/>
      <c r="G4" s="251"/>
      <c r="H4" s="236"/>
    </row>
    <row r="5" spans="1:8" ht="13.5">
      <c r="A5" s="237" t="s">
        <v>75</v>
      </c>
      <c r="B5" s="75" t="s">
        <v>2</v>
      </c>
      <c r="C5" s="76">
        <f aca="true" t="shared" si="0" ref="C5:H5">SUM(C6:C7)</f>
        <v>622</v>
      </c>
      <c r="D5" s="76">
        <f t="shared" si="0"/>
        <v>111</v>
      </c>
      <c r="E5" s="76">
        <f t="shared" si="0"/>
        <v>68</v>
      </c>
      <c r="F5" s="76">
        <f t="shared" si="0"/>
        <v>61</v>
      </c>
      <c r="G5" s="76">
        <f t="shared" si="0"/>
        <v>88</v>
      </c>
      <c r="H5" s="77">
        <f t="shared" si="0"/>
        <v>294</v>
      </c>
    </row>
    <row r="6" spans="1:8" ht="13.5">
      <c r="A6" s="238"/>
      <c r="B6" s="78" t="s">
        <v>101</v>
      </c>
      <c r="C6" s="79">
        <f>SUM(D6:H6)</f>
        <v>368</v>
      </c>
      <c r="D6" s="79">
        <v>29</v>
      </c>
      <c r="E6" s="80">
        <v>23</v>
      </c>
      <c r="F6" s="80">
        <v>29</v>
      </c>
      <c r="G6" s="80">
        <v>57</v>
      </c>
      <c r="H6" s="81">
        <v>230</v>
      </c>
    </row>
    <row r="7" spans="1:8" ht="13.5">
      <c r="A7" s="239"/>
      <c r="B7" s="82" t="s">
        <v>102</v>
      </c>
      <c r="C7" s="83">
        <f>SUM(D7:H7)</f>
        <v>254</v>
      </c>
      <c r="D7" s="83">
        <v>82</v>
      </c>
      <c r="E7" s="84">
        <v>45</v>
      </c>
      <c r="F7" s="84">
        <v>32</v>
      </c>
      <c r="G7" s="84">
        <v>31</v>
      </c>
      <c r="H7" s="85">
        <v>64</v>
      </c>
    </row>
    <row r="8" spans="1:8" ht="13.5">
      <c r="A8" s="237" t="s">
        <v>52</v>
      </c>
      <c r="B8" s="75" t="s">
        <v>2</v>
      </c>
      <c r="C8" s="86">
        <f aca="true" t="shared" si="1" ref="C8:H8">SUM(C9:C10)</f>
        <v>573</v>
      </c>
      <c r="D8" s="86">
        <f t="shared" si="1"/>
        <v>152</v>
      </c>
      <c r="E8" s="86">
        <f t="shared" si="1"/>
        <v>47</v>
      </c>
      <c r="F8" s="86">
        <f t="shared" si="1"/>
        <v>42</v>
      </c>
      <c r="G8" s="86">
        <f t="shared" si="1"/>
        <v>43</v>
      </c>
      <c r="H8" s="87">
        <f t="shared" si="1"/>
        <v>289</v>
      </c>
    </row>
    <row r="9" spans="1:8" ht="13.5">
      <c r="A9" s="238"/>
      <c r="B9" s="78" t="s">
        <v>101</v>
      </c>
      <c r="C9" s="88">
        <f>SUM(D9:H9)</f>
        <v>381</v>
      </c>
      <c r="D9" s="88">
        <v>84</v>
      </c>
      <c r="E9" s="89">
        <v>30</v>
      </c>
      <c r="F9" s="89">
        <v>19</v>
      </c>
      <c r="G9" s="89">
        <v>20</v>
      </c>
      <c r="H9" s="90">
        <v>228</v>
      </c>
    </row>
    <row r="10" spans="1:8" ht="13.5">
      <c r="A10" s="239"/>
      <c r="B10" s="82" t="s">
        <v>102</v>
      </c>
      <c r="C10" s="83">
        <f>SUM(D10:H10)</f>
        <v>192</v>
      </c>
      <c r="D10" s="83">
        <v>68</v>
      </c>
      <c r="E10" s="84">
        <v>17</v>
      </c>
      <c r="F10" s="84">
        <v>23</v>
      </c>
      <c r="G10" s="84">
        <v>23</v>
      </c>
      <c r="H10" s="85">
        <v>61</v>
      </c>
    </row>
    <row r="11" spans="1:8" ht="13.5">
      <c r="A11" s="237" t="s">
        <v>16</v>
      </c>
      <c r="B11" s="75" t="s">
        <v>2</v>
      </c>
      <c r="C11" s="76">
        <f aca="true" t="shared" si="2" ref="C11:H11">SUM(C12:C13)</f>
        <v>151</v>
      </c>
      <c r="D11" s="76">
        <f t="shared" si="2"/>
        <v>40</v>
      </c>
      <c r="E11" s="76">
        <f t="shared" si="2"/>
        <v>8</v>
      </c>
      <c r="F11" s="76">
        <f t="shared" si="2"/>
        <v>16</v>
      </c>
      <c r="G11" s="76">
        <f t="shared" si="2"/>
        <v>11</v>
      </c>
      <c r="H11" s="77">
        <f t="shared" si="2"/>
        <v>76</v>
      </c>
    </row>
    <row r="12" spans="1:8" ht="13.5">
      <c r="A12" s="238"/>
      <c r="B12" s="78" t="s">
        <v>101</v>
      </c>
      <c r="C12" s="79">
        <f>SUM(D12:H12)</f>
        <v>101</v>
      </c>
      <c r="D12" s="79">
        <v>22</v>
      </c>
      <c r="E12" s="80">
        <v>5</v>
      </c>
      <c r="F12" s="80">
        <v>7</v>
      </c>
      <c r="G12" s="80">
        <v>5</v>
      </c>
      <c r="H12" s="81">
        <v>62</v>
      </c>
    </row>
    <row r="13" spans="1:8" ht="13.5">
      <c r="A13" s="240"/>
      <c r="B13" s="91" t="s">
        <v>102</v>
      </c>
      <c r="C13" s="92">
        <f>SUM(D13:H13)</f>
        <v>50</v>
      </c>
      <c r="D13" s="92">
        <v>18</v>
      </c>
      <c r="E13" s="93">
        <v>3</v>
      </c>
      <c r="F13" s="93">
        <v>9</v>
      </c>
      <c r="G13" s="93">
        <v>6</v>
      </c>
      <c r="H13" s="94">
        <v>14</v>
      </c>
    </row>
    <row r="14" spans="1:8" s="1" customFormat="1" ht="13.5">
      <c r="A14" s="2" t="s">
        <v>91</v>
      </c>
      <c r="C14" s="17"/>
      <c r="D14" s="17"/>
      <c r="G14" s="296" t="s">
        <v>103</v>
      </c>
      <c r="H14" s="296"/>
    </row>
    <row r="15" ht="13.5">
      <c r="A15" s="2" t="s">
        <v>104</v>
      </c>
    </row>
    <row r="18" ht="13.5">
      <c r="B18" s="95"/>
    </row>
    <row r="19" ht="13.5">
      <c r="B19" s="95"/>
    </row>
  </sheetData>
  <mergeCells count="14">
    <mergeCell ref="A5:A7"/>
    <mergeCell ref="A8:A10"/>
    <mergeCell ref="A11:A13"/>
    <mergeCell ref="A1:H1"/>
    <mergeCell ref="G2:H2"/>
    <mergeCell ref="B3:B4"/>
    <mergeCell ref="C3:C4"/>
    <mergeCell ref="D3:D4"/>
    <mergeCell ref="E3:E4"/>
    <mergeCell ref="A3:A4"/>
    <mergeCell ref="G14:H14"/>
    <mergeCell ref="F3:F4"/>
    <mergeCell ref="G3:G4"/>
    <mergeCell ref="H3:H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9"/>
  <dimension ref="A1:L21"/>
  <sheetViews>
    <sheetView showGridLines="0" workbookViewId="0" topLeftCell="A13">
      <selection activeCell="B15" sqref="B15:B17"/>
    </sheetView>
  </sheetViews>
  <sheetFormatPr defaultColWidth="9.00390625" defaultRowHeight="13.5"/>
  <cols>
    <col min="1" max="1" width="11.625" style="0" customWidth="1"/>
    <col min="2" max="2" width="8.625" style="0" customWidth="1"/>
    <col min="3" max="5" width="7.375" style="0" customWidth="1"/>
    <col min="6" max="6" width="7.75390625" style="0" customWidth="1"/>
    <col min="7" max="11" width="7.375" style="0" customWidth="1"/>
  </cols>
  <sheetData>
    <row r="1" spans="1:11" ht="21">
      <c r="A1" s="290" t="s">
        <v>105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3.5">
      <c r="A2" s="27"/>
      <c r="B2" s="27"/>
      <c r="C2" s="27"/>
      <c r="D2" s="27"/>
      <c r="E2" s="27"/>
      <c r="F2" s="27"/>
      <c r="G2" s="27"/>
      <c r="H2" s="289" t="s">
        <v>106</v>
      </c>
      <c r="I2" s="226"/>
      <c r="J2" s="226"/>
      <c r="K2" s="226"/>
    </row>
    <row r="3" spans="1:11" ht="16.5" customHeight="1">
      <c r="A3" s="291"/>
      <c r="B3" s="293" t="s">
        <v>107</v>
      </c>
      <c r="C3" s="293"/>
      <c r="D3" s="293"/>
      <c r="E3" s="293"/>
      <c r="F3" s="293"/>
      <c r="G3" s="293"/>
      <c r="H3" s="293"/>
      <c r="I3" s="293"/>
      <c r="J3" s="293"/>
      <c r="K3" s="225"/>
    </row>
    <row r="4" spans="1:11" ht="16.5" customHeight="1">
      <c r="A4" s="292"/>
      <c r="B4" s="235" t="s">
        <v>2</v>
      </c>
      <c r="C4" s="294" t="s">
        <v>108</v>
      </c>
      <c r="D4" s="294" t="s">
        <v>109</v>
      </c>
      <c r="E4" s="294" t="s">
        <v>110</v>
      </c>
      <c r="F4" s="96" t="s">
        <v>111</v>
      </c>
      <c r="G4" s="234" t="s">
        <v>112</v>
      </c>
      <c r="H4" s="47" t="s">
        <v>113</v>
      </c>
      <c r="I4" s="47" t="s">
        <v>114</v>
      </c>
      <c r="J4" s="47" t="s">
        <v>115</v>
      </c>
      <c r="K4" s="97" t="s">
        <v>116</v>
      </c>
    </row>
    <row r="5" spans="1:11" ht="16.5" customHeight="1">
      <c r="A5" s="292"/>
      <c r="B5" s="235"/>
      <c r="C5" s="294"/>
      <c r="D5" s="294"/>
      <c r="E5" s="294"/>
      <c r="F5" s="98" t="s">
        <v>117</v>
      </c>
      <c r="G5" s="228"/>
      <c r="H5" s="22" t="s">
        <v>118</v>
      </c>
      <c r="I5" s="21" t="s">
        <v>119</v>
      </c>
      <c r="J5" s="21" t="s">
        <v>120</v>
      </c>
      <c r="K5" s="23" t="s">
        <v>121</v>
      </c>
    </row>
    <row r="6" spans="1:11" s="38" customFormat="1" ht="18" customHeight="1">
      <c r="A6" s="39" t="s">
        <v>75</v>
      </c>
      <c r="B6" s="99">
        <v>4843</v>
      </c>
      <c r="C6" s="100">
        <v>8</v>
      </c>
      <c r="D6" s="100">
        <v>93</v>
      </c>
      <c r="E6" s="100">
        <v>11</v>
      </c>
      <c r="F6" s="100">
        <v>1918</v>
      </c>
      <c r="G6" s="100">
        <v>1437</v>
      </c>
      <c r="H6" s="100">
        <v>867</v>
      </c>
      <c r="I6" s="100">
        <v>381</v>
      </c>
      <c r="J6" s="100">
        <v>91</v>
      </c>
      <c r="K6" s="101">
        <v>37</v>
      </c>
    </row>
    <row r="7" spans="1:11" s="38" customFormat="1" ht="18" customHeight="1">
      <c r="A7" s="39" t="s">
        <v>52</v>
      </c>
      <c r="B7" s="99">
        <v>3759</v>
      </c>
      <c r="C7" s="102" t="s">
        <v>122</v>
      </c>
      <c r="D7" s="100">
        <v>129</v>
      </c>
      <c r="E7" s="102" t="s">
        <v>122</v>
      </c>
      <c r="F7" s="103">
        <v>1084</v>
      </c>
      <c r="G7" s="100">
        <v>1416</v>
      </c>
      <c r="H7" s="100">
        <v>916</v>
      </c>
      <c r="I7" s="100">
        <v>35</v>
      </c>
      <c r="J7" s="100">
        <v>179</v>
      </c>
      <c r="K7" s="104" t="s">
        <v>122</v>
      </c>
    </row>
    <row r="8" spans="1:11" s="38" customFormat="1" ht="18" customHeight="1">
      <c r="A8" s="52" t="s">
        <v>16</v>
      </c>
      <c r="B8" s="105">
        <f>SUM(C8:K8)</f>
        <v>2298</v>
      </c>
      <c r="C8" s="106" t="s">
        <v>122</v>
      </c>
      <c r="D8" s="107">
        <v>79</v>
      </c>
      <c r="E8" s="106" t="s">
        <v>122</v>
      </c>
      <c r="F8" s="107">
        <v>419</v>
      </c>
      <c r="G8" s="107">
        <v>673</v>
      </c>
      <c r="H8" s="107">
        <v>950</v>
      </c>
      <c r="I8" s="107">
        <v>53</v>
      </c>
      <c r="J8" s="106" t="s">
        <v>122</v>
      </c>
      <c r="K8" s="108">
        <v>124</v>
      </c>
    </row>
    <row r="9" spans="1:11" s="38" customFormat="1" ht="13.5">
      <c r="A9" s="2" t="s">
        <v>123</v>
      </c>
      <c r="B9" s="1"/>
      <c r="C9" s="1"/>
      <c r="D9" s="1"/>
      <c r="E9" s="1"/>
      <c r="F9" s="1"/>
      <c r="G9" s="1"/>
      <c r="H9" s="1"/>
      <c r="I9" s="296" t="s">
        <v>103</v>
      </c>
      <c r="J9" s="296"/>
      <c r="K9" s="296"/>
    </row>
    <row r="10" spans="1:11" ht="13.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3" spans="1:11" ht="21">
      <c r="A13" s="290" t="s">
        <v>124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</row>
    <row r="14" spans="1:11" ht="13.5">
      <c r="A14" s="27"/>
      <c r="B14" s="27"/>
      <c r="C14" s="27"/>
      <c r="D14" s="27"/>
      <c r="E14" s="27"/>
      <c r="F14" s="27"/>
      <c r="G14" s="27"/>
      <c r="H14" s="27"/>
      <c r="I14" s="289" t="s">
        <v>71</v>
      </c>
      <c r="J14" s="289"/>
      <c r="K14" s="289"/>
    </row>
    <row r="15" spans="1:12" ht="18" customHeight="1">
      <c r="A15" s="247"/>
      <c r="B15" s="231" t="s">
        <v>125</v>
      </c>
      <c r="C15" s="293" t="s">
        <v>126</v>
      </c>
      <c r="D15" s="229"/>
      <c r="E15" s="229"/>
      <c r="F15" s="229"/>
      <c r="G15" s="229"/>
      <c r="H15" s="229"/>
      <c r="I15" s="229"/>
      <c r="J15" s="229"/>
      <c r="K15" s="230"/>
      <c r="L15" s="109"/>
    </row>
    <row r="16" spans="1:11" ht="18" customHeight="1">
      <c r="A16" s="247"/>
      <c r="B16" s="232"/>
      <c r="C16" s="227" t="s">
        <v>108</v>
      </c>
      <c r="D16" s="227" t="s">
        <v>109</v>
      </c>
      <c r="E16" s="227" t="s">
        <v>110</v>
      </c>
      <c r="F16" s="111" t="s">
        <v>111</v>
      </c>
      <c r="G16" s="227" t="s">
        <v>112</v>
      </c>
      <c r="H16" s="110" t="s">
        <v>113</v>
      </c>
      <c r="I16" s="12" t="s">
        <v>127</v>
      </c>
      <c r="J16" s="110" t="s">
        <v>115</v>
      </c>
      <c r="K16" s="112" t="s">
        <v>116</v>
      </c>
    </row>
    <row r="17" spans="1:11" ht="18" customHeight="1">
      <c r="A17" s="291"/>
      <c r="B17" s="233"/>
      <c r="C17" s="228"/>
      <c r="D17" s="228"/>
      <c r="E17" s="228"/>
      <c r="F17" s="98" t="s">
        <v>117</v>
      </c>
      <c r="G17" s="228"/>
      <c r="H17" s="22" t="s">
        <v>118</v>
      </c>
      <c r="I17" s="22" t="s">
        <v>119</v>
      </c>
      <c r="J17" s="21" t="s">
        <v>120</v>
      </c>
      <c r="K17" s="23" t="s">
        <v>121</v>
      </c>
    </row>
    <row r="18" spans="1:11" s="38" customFormat="1" ht="18" customHeight="1">
      <c r="A18" s="39" t="s">
        <v>75</v>
      </c>
      <c r="B18" s="100">
        <v>122</v>
      </c>
      <c r="C18" s="100">
        <v>1</v>
      </c>
      <c r="D18" s="100">
        <v>26</v>
      </c>
      <c r="E18" s="100">
        <v>7</v>
      </c>
      <c r="F18" s="100">
        <v>53</v>
      </c>
      <c r="G18" s="100">
        <v>77</v>
      </c>
      <c r="H18" s="100">
        <v>21</v>
      </c>
      <c r="I18" s="100">
        <v>5</v>
      </c>
      <c r="J18" s="100">
        <v>6</v>
      </c>
      <c r="K18" s="101">
        <v>2</v>
      </c>
    </row>
    <row r="19" spans="1:11" s="38" customFormat="1" ht="18" customHeight="1">
      <c r="A19" s="39" t="s">
        <v>52</v>
      </c>
      <c r="B19" s="100">
        <v>111</v>
      </c>
      <c r="C19" s="102" t="s">
        <v>122</v>
      </c>
      <c r="D19" s="100">
        <v>25</v>
      </c>
      <c r="E19" s="102" t="s">
        <v>122</v>
      </c>
      <c r="F19" s="100">
        <v>27</v>
      </c>
      <c r="G19" s="100">
        <v>84</v>
      </c>
      <c r="H19" s="100">
        <v>19</v>
      </c>
      <c r="I19" s="100">
        <v>2</v>
      </c>
      <c r="J19" s="100">
        <v>8</v>
      </c>
      <c r="K19" s="104" t="s">
        <v>122</v>
      </c>
    </row>
    <row r="20" spans="1:11" s="38" customFormat="1" ht="18" customHeight="1">
      <c r="A20" s="52" t="s">
        <v>16</v>
      </c>
      <c r="B20" s="107">
        <v>61</v>
      </c>
      <c r="C20" s="106" t="s">
        <v>122</v>
      </c>
      <c r="D20" s="107">
        <v>9</v>
      </c>
      <c r="E20" s="106" t="s">
        <v>122</v>
      </c>
      <c r="F20" s="107">
        <v>14</v>
      </c>
      <c r="G20" s="107">
        <v>36</v>
      </c>
      <c r="H20" s="107">
        <v>15</v>
      </c>
      <c r="I20" s="107">
        <v>2</v>
      </c>
      <c r="J20" s="106" t="s">
        <v>122</v>
      </c>
      <c r="K20" s="108">
        <v>3</v>
      </c>
    </row>
    <row r="21" spans="1:11" s="38" customFormat="1" ht="13.5">
      <c r="A21" s="2" t="s">
        <v>91</v>
      </c>
      <c r="B21" s="1"/>
      <c r="C21" s="1"/>
      <c r="D21" s="1"/>
      <c r="E21" s="1"/>
      <c r="F21" s="1"/>
      <c r="G21" s="1"/>
      <c r="H21" s="1"/>
      <c r="I21" s="296" t="s">
        <v>103</v>
      </c>
      <c r="J21" s="296"/>
      <c r="K21" s="296"/>
    </row>
  </sheetData>
  <mergeCells count="20">
    <mergeCell ref="G4:G5"/>
    <mergeCell ref="A3:A5"/>
    <mergeCell ref="B4:B5"/>
    <mergeCell ref="C4:C5"/>
    <mergeCell ref="D4:D5"/>
    <mergeCell ref="B3:K3"/>
    <mergeCell ref="A1:K1"/>
    <mergeCell ref="A13:K13"/>
    <mergeCell ref="A15:A17"/>
    <mergeCell ref="C16:C17"/>
    <mergeCell ref="D16:D17"/>
    <mergeCell ref="E16:E17"/>
    <mergeCell ref="G16:G17"/>
    <mergeCell ref="E4:E5"/>
    <mergeCell ref="C15:K15"/>
    <mergeCell ref="B15:B17"/>
    <mergeCell ref="I14:K14"/>
    <mergeCell ref="I9:K9"/>
    <mergeCell ref="I21:K21"/>
    <mergeCell ref="H2:K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1"/>
  <dimension ref="A1:P14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2" width="6.375" style="0" customWidth="1"/>
    <col min="3" max="3" width="11.00390625" style="0" customWidth="1"/>
    <col min="4" max="8" width="11.625" style="0" customWidth="1"/>
    <col min="9" max="16" width="10.875" style="0" customWidth="1"/>
  </cols>
  <sheetData>
    <row r="1" spans="1:16" s="27" customFormat="1" ht="21">
      <c r="A1" s="301" t="s">
        <v>128</v>
      </c>
      <c r="B1" s="301"/>
      <c r="C1" s="301"/>
      <c r="D1" s="301"/>
      <c r="E1" s="301"/>
      <c r="F1" s="301"/>
      <c r="G1" s="301"/>
      <c r="H1" s="301"/>
      <c r="I1" s="309" t="s">
        <v>129</v>
      </c>
      <c r="J1" s="309"/>
      <c r="K1" s="309"/>
      <c r="L1" s="309"/>
      <c r="M1" s="309"/>
      <c r="N1" s="309"/>
      <c r="O1" s="309"/>
      <c r="P1" s="309"/>
    </row>
    <row r="2" spans="1:16" s="27" customFormat="1" ht="13.5">
      <c r="A2" s="28"/>
      <c r="O2" s="289" t="s">
        <v>71</v>
      </c>
      <c r="P2" s="289"/>
    </row>
    <row r="3" spans="1:16" s="27" customFormat="1" ht="17.25" customHeight="1">
      <c r="A3" s="307"/>
      <c r="B3" s="241" t="s">
        <v>94</v>
      </c>
      <c r="C3" s="241" t="s">
        <v>2</v>
      </c>
      <c r="D3" s="241" t="s">
        <v>130</v>
      </c>
      <c r="E3" s="241" t="s">
        <v>131</v>
      </c>
      <c r="F3" s="241" t="s">
        <v>132</v>
      </c>
      <c r="G3" s="241" t="s">
        <v>133</v>
      </c>
      <c r="H3" s="241" t="s">
        <v>134</v>
      </c>
      <c r="I3" s="241" t="s">
        <v>135</v>
      </c>
      <c r="J3" s="241" t="s">
        <v>136</v>
      </c>
      <c r="K3" s="241" t="s">
        <v>137</v>
      </c>
      <c r="L3" s="241" t="s">
        <v>138</v>
      </c>
      <c r="M3" s="241" t="s">
        <v>139</v>
      </c>
      <c r="N3" s="241" t="s">
        <v>140</v>
      </c>
      <c r="O3" s="241" t="s">
        <v>141</v>
      </c>
      <c r="P3" s="310" t="s">
        <v>142</v>
      </c>
    </row>
    <row r="4" spans="1:16" s="27" customFormat="1" ht="17.25" customHeight="1">
      <c r="A4" s="308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11"/>
    </row>
    <row r="5" spans="1:16" s="1" customFormat="1" ht="15.75" customHeight="1">
      <c r="A5" s="302" t="s">
        <v>75</v>
      </c>
      <c r="B5" s="115" t="s">
        <v>2</v>
      </c>
      <c r="C5" s="116">
        <f>SUM(C6:C7)</f>
        <v>1770</v>
      </c>
      <c r="D5" s="116">
        <v>201</v>
      </c>
      <c r="E5" s="116">
        <f>SUM(E6:E7)</f>
        <v>137</v>
      </c>
      <c r="F5" s="116">
        <v>138</v>
      </c>
      <c r="G5" s="116">
        <v>126</v>
      </c>
      <c r="H5" s="116">
        <v>134</v>
      </c>
      <c r="I5" s="116">
        <v>138</v>
      </c>
      <c r="J5" s="116">
        <v>78</v>
      </c>
      <c r="K5" s="116">
        <v>46</v>
      </c>
      <c r="L5" s="116">
        <v>114</v>
      </c>
      <c r="M5" s="116">
        <v>104</v>
      </c>
      <c r="N5" s="116">
        <v>160</v>
      </c>
      <c r="O5" s="116">
        <v>148</v>
      </c>
      <c r="P5" s="117">
        <v>246</v>
      </c>
    </row>
    <row r="6" spans="1:16" s="1" customFormat="1" ht="15.75" customHeight="1">
      <c r="A6" s="303"/>
      <c r="B6" s="12" t="s">
        <v>101</v>
      </c>
      <c r="C6" s="69">
        <f>SUM(D6:P6)</f>
        <v>923</v>
      </c>
      <c r="D6" s="69">
        <v>100</v>
      </c>
      <c r="E6" s="69">
        <v>73</v>
      </c>
      <c r="F6" s="69">
        <v>75</v>
      </c>
      <c r="G6" s="69">
        <v>65</v>
      </c>
      <c r="H6" s="69">
        <v>84</v>
      </c>
      <c r="I6" s="69">
        <v>85</v>
      </c>
      <c r="J6" s="69">
        <v>47</v>
      </c>
      <c r="K6" s="69">
        <v>20</v>
      </c>
      <c r="L6" s="69">
        <v>58</v>
      </c>
      <c r="M6" s="69">
        <v>45</v>
      </c>
      <c r="N6" s="69">
        <v>70</v>
      </c>
      <c r="O6" s="69">
        <v>80</v>
      </c>
      <c r="P6" s="70">
        <v>121</v>
      </c>
    </row>
    <row r="7" spans="1:16" s="1" customFormat="1" ht="15.75" customHeight="1">
      <c r="A7" s="304"/>
      <c r="B7" s="22" t="s">
        <v>102</v>
      </c>
      <c r="C7" s="118">
        <f>SUM(D7:P7)</f>
        <v>847</v>
      </c>
      <c r="D7" s="118">
        <v>101</v>
      </c>
      <c r="E7" s="118">
        <v>64</v>
      </c>
      <c r="F7" s="118">
        <v>63</v>
      </c>
      <c r="G7" s="118">
        <v>61</v>
      </c>
      <c r="H7" s="118">
        <v>50</v>
      </c>
      <c r="I7" s="118">
        <v>53</v>
      </c>
      <c r="J7" s="118">
        <v>31</v>
      </c>
      <c r="K7" s="118">
        <v>26</v>
      </c>
      <c r="L7" s="118">
        <v>56</v>
      </c>
      <c r="M7" s="118">
        <v>59</v>
      </c>
      <c r="N7" s="118">
        <v>90</v>
      </c>
      <c r="O7" s="118">
        <v>68</v>
      </c>
      <c r="P7" s="119">
        <v>125</v>
      </c>
    </row>
    <row r="8" spans="1:16" s="1" customFormat="1" ht="15.75" customHeight="1">
      <c r="A8" s="302" t="s">
        <v>52</v>
      </c>
      <c r="B8" s="120" t="s">
        <v>2</v>
      </c>
      <c r="C8" s="121">
        <f>SUM(C9:C10)</f>
        <v>1224</v>
      </c>
      <c r="D8" s="121">
        <v>117</v>
      </c>
      <c r="E8" s="121">
        <f>SUM(E9:E10)</f>
        <v>64</v>
      </c>
      <c r="F8" s="121">
        <v>93</v>
      </c>
      <c r="G8" s="121">
        <v>87</v>
      </c>
      <c r="H8" s="121">
        <v>68</v>
      </c>
      <c r="I8" s="121">
        <v>82</v>
      </c>
      <c r="J8" s="121">
        <v>97</v>
      </c>
      <c r="K8" s="121">
        <v>48</v>
      </c>
      <c r="L8" s="121">
        <v>42</v>
      </c>
      <c r="M8" s="121">
        <v>107</v>
      </c>
      <c r="N8" s="121">
        <v>94</v>
      </c>
      <c r="O8" s="121">
        <v>110</v>
      </c>
      <c r="P8" s="122">
        <v>215</v>
      </c>
    </row>
    <row r="9" spans="1:16" s="1" customFormat="1" ht="15.75" customHeight="1">
      <c r="A9" s="303"/>
      <c r="B9" s="123" t="s">
        <v>101</v>
      </c>
      <c r="C9" s="124">
        <f>SUM(D9:P9)</f>
        <v>635</v>
      </c>
      <c r="D9" s="124">
        <v>61</v>
      </c>
      <c r="E9" s="124">
        <v>35</v>
      </c>
      <c r="F9" s="124">
        <v>43</v>
      </c>
      <c r="G9" s="124">
        <v>48</v>
      </c>
      <c r="H9" s="124">
        <v>38</v>
      </c>
      <c r="I9" s="124">
        <v>51</v>
      </c>
      <c r="J9" s="124">
        <v>60</v>
      </c>
      <c r="K9" s="124">
        <v>27</v>
      </c>
      <c r="L9" s="124">
        <v>17</v>
      </c>
      <c r="M9" s="124">
        <v>47</v>
      </c>
      <c r="N9" s="124">
        <v>47</v>
      </c>
      <c r="O9" s="124">
        <v>50</v>
      </c>
      <c r="P9" s="125">
        <v>111</v>
      </c>
    </row>
    <row r="10" spans="1:16" s="1" customFormat="1" ht="15.75" customHeight="1">
      <c r="A10" s="304"/>
      <c r="B10" s="22" t="s">
        <v>102</v>
      </c>
      <c r="C10" s="118">
        <f>SUM(D10:P10)</f>
        <v>589</v>
      </c>
      <c r="D10" s="118">
        <v>56</v>
      </c>
      <c r="E10" s="118">
        <v>29</v>
      </c>
      <c r="F10" s="118">
        <v>50</v>
      </c>
      <c r="G10" s="118">
        <v>39</v>
      </c>
      <c r="H10" s="118">
        <v>30</v>
      </c>
      <c r="I10" s="118">
        <v>31</v>
      </c>
      <c r="J10" s="118">
        <v>37</v>
      </c>
      <c r="K10" s="118">
        <v>21</v>
      </c>
      <c r="L10" s="118">
        <v>25</v>
      </c>
      <c r="M10" s="118">
        <v>60</v>
      </c>
      <c r="N10" s="118">
        <v>47</v>
      </c>
      <c r="O10" s="118">
        <v>60</v>
      </c>
      <c r="P10" s="119">
        <v>104</v>
      </c>
    </row>
    <row r="11" spans="1:16" s="1" customFormat="1" ht="15.75" customHeight="1">
      <c r="A11" s="303" t="s">
        <v>16</v>
      </c>
      <c r="B11" s="126" t="s">
        <v>2</v>
      </c>
      <c r="C11" s="116">
        <f aca="true" t="shared" si="0" ref="C11:P11">SUM(C12:C13)</f>
        <v>811</v>
      </c>
      <c r="D11" s="116">
        <f t="shared" si="0"/>
        <v>62</v>
      </c>
      <c r="E11" s="116">
        <f t="shared" si="0"/>
        <v>53</v>
      </c>
      <c r="F11" s="116">
        <f t="shared" si="0"/>
        <v>37</v>
      </c>
      <c r="G11" s="116">
        <f t="shared" si="0"/>
        <v>51</v>
      </c>
      <c r="H11" s="116">
        <f t="shared" si="0"/>
        <v>42</v>
      </c>
      <c r="I11" s="116">
        <f t="shared" si="0"/>
        <v>40</v>
      </c>
      <c r="J11" s="116">
        <f t="shared" si="0"/>
        <v>61</v>
      </c>
      <c r="K11" s="116">
        <f t="shared" si="0"/>
        <v>62</v>
      </c>
      <c r="L11" s="116">
        <f t="shared" si="0"/>
        <v>37</v>
      </c>
      <c r="M11" s="116">
        <f t="shared" si="0"/>
        <v>33</v>
      </c>
      <c r="N11" s="116">
        <f t="shared" si="0"/>
        <v>76</v>
      </c>
      <c r="O11" s="116">
        <f t="shared" si="0"/>
        <v>66</v>
      </c>
      <c r="P11" s="117">
        <f t="shared" si="0"/>
        <v>191</v>
      </c>
    </row>
    <row r="12" spans="1:16" s="1" customFormat="1" ht="15.75" customHeight="1">
      <c r="A12" s="303"/>
      <c r="B12" s="12" t="s">
        <v>101</v>
      </c>
      <c r="C12" s="69">
        <f>SUM(D12:P12)</f>
        <v>423</v>
      </c>
      <c r="D12" s="69">
        <v>31</v>
      </c>
      <c r="E12" s="69">
        <v>25</v>
      </c>
      <c r="F12" s="69">
        <v>22</v>
      </c>
      <c r="G12" s="69">
        <v>30</v>
      </c>
      <c r="H12" s="69">
        <v>22</v>
      </c>
      <c r="I12" s="69">
        <v>21</v>
      </c>
      <c r="J12" s="69">
        <v>41</v>
      </c>
      <c r="K12" s="69">
        <v>37</v>
      </c>
      <c r="L12" s="69">
        <v>20</v>
      </c>
      <c r="M12" s="69">
        <v>13</v>
      </c>
      <c r="N12" s="69">
        <v>35</v>
      </c>
      <c r="O12" s="69">
        <v>32</v>
      </c>
      <c r="P12" s="70">
        <v>94</v>
      </c>
    </row>
    <row r="13" spans="1:16" s="1" customFormat="1" ht="15.75" customHeight="1">
      <c r="A13" s="306"/>
      <c r="B13" s="15" t="s">
        <v>102</v>
      </c>
      <c r="C13" s="71">
        <f>SUM(D13:P13)</f>
        <v>388</v>
      </c>
      <c r="D13" s="71">
        <v>31</v>
      </c>
      <c r="E13" s="71">
        <v>28</v>
      </c>
      <c r="F13" s="71">
        <v>15</v>
      </c>
      <c r="G13" s="71">
        <v>21</v>
      </c>
      <c r="H13" s="71">
        <v>20</v>
      </c>
      <c r="I13" s="71">
        <v>19</v>
      </c>
      <c r="J13" s="71">
        <v>20</v>
      </c>
      <c r="K13" s="71">
        <v>25</v>
      </c>
      <c r="L13" s="71">
        <v>17</v>
      </c>
      <c r="M13" s="71">
        <v>20</v>
      </c>
      <c r="N13" s="71">
        <v>41</v>
      </c>
      <c r="O13" s="71">
        <v>34</v>
      </c>
      <c r="P13" s="72">
        <v>97</v>
      </c>
    </row>
    <row r="14" spans="15:16" s="1" customFormat="1" ht="13.5">
      <c r="O14" s="296" t="s">
        <v>92</v>
      </c>
      <c r="P14" s="296"/>
    </row>
  </sheetData>
  <mergeCells count="23">
    <mergeCell ref="O2:P2"/>
    <mergeCell ref="L3:L4"/>
    <mergeCell ref="M3:M4"/>
    <mergeCell ref="N3:N4"/>
    <mergeCell ref="O3:O4"/>
    <mergeCell ref="O14:P14"/>
    <mergeCell ref="K3:K4"/>
    <mergeCell ref="D3:D4"/>
    <mergeCell ref="P3:P4"/>
    <mergeCell ref="F3:F4"/>
    <mergeCell ref="G3:G4"/>
    <mergeCell ref="H3:H4"/>
    <mergeCell ref="J3:J4"/>
    <mergeCell ref="A1:H1"/>
    <mergeCell ref="A8:A10"/>
    <mergeCell ref="I3:I4"/>
    <mergeCell ref="A11:A13"/>
    <mergeCell ref="E3:E4"/>
    <mergeCell ref="A3:A4"/>
    <mergeCell ref="C3:C4"/>
    <mergeCell ref="A5:A7"/>
    <mergeCell ref="B3:B4"/>
    <mergeCell ref="I1:P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2"/>
  <dimension ref="A1:M8"/>
  <sheetViews>
    <sheetView showGridLines="0" workbookViewId="0" topLeftCell="A1">
      <selection activeCell="E22" sqref="E22"/>
    </sheetView>
  </sheetViews>
  <sheetFormatPr defaultColWidth="9.00390625" defaultRowHeight="13.5"/>
  <cols>
    <col min="1" max="12" width="14.50390625" style="0" customWidth="1"/>
  </cols>
  <sheetData>
    <row r="1" spans="1:12" s="27" customFormat="1" ht="21">
      <c r="A1" s="301" t="s">
        <v>143</v>
      </c>
      <c r="B1" s="301"/>
      <c r="C1" s="301"/>
      <c r="D1" s="301"/>
      <c r="E1" s="301"/>
      <c r="F1" s="301"/>
      <c r="G1" s="309" t="s">
        <v>144</v>
      </c>
      <c r="H1" s="309"/>
      <c r="I1" s="309"/>
      <c r="J1" s="309"/>
      <c r="K1" s="309"/>
      <c r="L1" s="309"/>
    </row>
    <row r="2" spans="1:12" s="27" customFormat="1" ht="13.5">
      <c r="A2" s="28"/>
      <c r="L2" s="127" t="s">
        <v>71</v>
      </c>
    </row>
    <row r="3" spans="1:12" s="27" customFormat="1" ht="15" customHeight="1">
      <c r="A3" s="312"/>
      <c r="B3" s="314" t="s">
        <v>43</v>
      </c>
      <c r="C3" s="314" t="s">
        <v>145</v>
      </c>
      <c r="D3" s="241" t="s">
        <v>146</v>
      </c>
      <c r="E3" s="241" t="s">
        <v>147</v>
      </c>
      <c r="F3" s="241" t="s">
        <v>148</v>
      </c>
      <c r="G3" s="241" t="s">
        <v>149</v>
      </c>
      <c r="H3" s="241" t="s">
        <v>150</v>
      </c>
      <c r="I3" s="241" t="s">
        <v>151</v>
      </c>
      <c r="J3" s="241" t="s">
        <v>152</v>
      </c>
      <c r="K3" s="241" t="s">
        <v>153</v>
      </c>
      <c r="L3" s="315" t="s">
        <v>154</v>
      </c>
    </row>
    <row r="4" spans="1:12" s="27" customFormat="1" ht="15" customHeight="1">
      <c r="A4" s="313"/>
      <c r="B4" s="228"/>
      <c r="C4" s="228"/>
      <c r="D4" s="242"/>
      <c r="E4" s="242"/>
      <c r="F4" s="242"/>
      <c r="G4" s="242"/>
      <c r="H4" s="242"/>
      <c r="I4" s="242"/>
      <c r="J4" s="242"/>
      <c r="K4" s="242"/>
      <c r="L4" s="316"/>
    </row>
    <row r="5" spans="1:12" s="1" customFormat="1" ht="23.25" customHeight="1">
      <c r="A5" s="34" t="s">
        <v>155</v>
      </c>
      <c r="B5" s="128">
        <v>400</v>
      </c>
      <c r="C5" s="128">
        <v>24</v>
      </c>
      <c r="D5" s="128">
        <v>292</v>
      </c>
      <c r="E5" s="128">
        <v>57</v>
      </c>
      <c r="F5" s="128">
        <v>23</v>
      </c>
      <c r="G5" s="129">
        <v>2</v>
      </c>
      <c r="H5" s="129" t="s">
        <v>156</v>
      </c>
      <c r="I5" s="129" t="s">
        <v>156</v>
      </c>
      <c r="J5" s="129" t="s">
        <v>156</v>
      </c>
      <c r="K5" s="129">
        <v>1</v>
      </c>
      <c r="L5" s="130">
        <v>1</v>
      </c>
    </row>
    <row r="6" spans="1:12" s="1" customFormat="1" ht="23.25" customHeight="1">
      <c r="A6" s="39" t="s">
        <v>157</v>
      </c>
      <c r="B6" s="102">
        <v>292</v>
      </c>
      <c r="C6" s="102">
        <v>26</v>
      </c>
      <c r="D6" s="102">
        <v>203</v>
      </c>
      <c r="E6" s="102">
        <v>39</v>
      </c>
      <c r="F6" s="102">
        <v>19</v>
      </c>
      <c r="G6" s="10">
        <v>2</v>
      </c>
      <c r="H6" s="10">
        <v>1</v>
      </c>
      <c r="I6" s="10">
        <v>1</v>
      </c>
      <c r="J6" s="10" t="s">
        <v>156</v>
      </c>
      <c r="K6" s="131">
        <v>1</v>
      </c>
      <c r="L6" s="11" t="s">
        <v>156</v>
      </c>
    </row>
    <row r="7" spans="1:12" s="1" customFormat="1" ht="23.25" customHeight="1">
      <c r="A7" s="52" t="s">
        <v>16</v>
      </c>
      <c r="B7" s="106">
        <f>SUM(C7:L7)</f>
        <v>206</v>
      </c>
      <c r="C7" s="106">
        <v>14</v>
      </c>
      <c r="D7" s="106">
        <v>154</v>
      </c>
      <c r="E7" s="106">
        <v>23</v>
      </c>
      <c r="F7" s="106">
        <v>12</v>
      </c>
      <c r="G7" s="14">
        <v>2</v>
      </c>
      <c r="H7" s="14" t="s">
        <v>17</v>
      </c>
      <c r="I7" s="14" t="s">
        <v>17</v>
      </c>
      <c r="J7" s="14" t="s">
        <v>17</v>
      </c>
      <c r="K7" s="14">
        <v>1</v>
      </c>
      <c r="L7" s="16" t="s">
        <v>17</v>
      </c>
    </row>
    <row r="8" spans="8:13" s="1" customFormat="1" ht="13.5">
      <c r="H8" s="132"/>
      <c r="I8" s="132"/>
      <c r="K8" s="296" t="s">
        <v>158</v>
      </c>
      <c r="L8" s="296"/>
      <c r="M8" s="2"/>
    </row>
  </sheetData>
  <mergeCells count="15">
    <mergeCell ref="A1:F1"/>
    <mergeCell ref="H3:H4"/>
    <mergeCell ref="I3:I4"/>
    <mergeCell ref="J3:J4"/>
    <mergeCell ref="E3:E4"/>
    <mergeCell ref="F3:F4"/>
    <mergeCell ref="G3:G4"/>
    <mergeCell ref="G1:L1"/>
    <mergeCell ref="K8:L8"/>
    <mergeCell ref="A3:A4"/>
    <mergeCell ref="B3:B4"/>
    <mergeCell ref="C3:C4"/>
    <mergeCell ref="D3:D4"/>
    <mergeCell ref="L3:L4"/>
    <mergeCell ref="K3:K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3"/>
  <dimension ref="A1:M9"/>
  <sheetViews>
    <sheetView showGridLines="0" workbookViewId="0" topLeftCell="A1">
      <selection activeCell="A1" sqref="A1:F1"/>
    </sheetView>
  </sheetViews>
  <sheetFormatPr defaultColWidth="9.00390625" defaultRowHeight="13.5"/>
  <cols>
    <col min="1" max="6" width="14.50390625" style="0" customWidth="1"/>
    <col min="7" max="13" width="12.375" style="0" customWidth="1"/>
  </cols>
  <sheetData>
    <row r="1" spans="1:13" s="1" customFormat="1" ht="21">
      <c r="A1" s="301" t="s">
        <v>159</v>
      </c>
      <c r="B1" s="301"/>
      <c r="C1" s="301"/>
      <c r="D1" s="301"/>
      <c r="E1" s="301"/>
      <c r="F1" s="301"/>
      <c r="G1" s="309" t="s">
        <v>144</v>
      </c>
      <c r="H1" s="309"/>
      <c r="I1" s="309"/>
      <c r="J1" s="309"/>
      <c r="K1" s="309"/>
      <c r="L1" s="309"/>
      <c r="M1" s="309"/>
    </row>
    <row r="2" spans="1:13" s="1" customFormat="1" ht="13.5">
      <c r="A2" s="2"/>
      <c r="L2" s="2"/>
      <c r="M2" s="3" t="s">
        <v>71</v>
      </c>
    </row>
    <row r="3" spans="1:13" s="1" customFormat="1" ht="19.5" customHeight="1">
      <c r="A3" s="317"/>
      <c r="B3" s="293" t="s">
        <v>160</v>
      </c>
      <c r="C3" s="293"/>
      <c r="D3" s="293"/>
      <c r="E3" s="293"/>
      <c r="F3" s="295"/>
      <c r="G3" s="320" t="s">
        <v>161</v>
      </c>
      <c r="H3" s="293"/>
      <c r="I3" s="293"/>
      <c r="J3" s="293"/>
      <c r="K3" s="293"/>
      <c r="L3" s="293"/>
      <c r="M3" s="225"/>
    </row>
    <row r="4" spans="1:13" s="1" customFormat="1" ht="19.5" customHeight="1">
      <c r="A4" s="318"/>
      <c r="B4" s="305" t="s">
        <v>2</v>
      </c>
      <c r="C4" s="227" t="s">
        <v>162</v>
      </c>
      <c r="D4" s="227" t="s">
        <v>163</v>
      </c>
      <c r="E4" s="12" t="s">
        <v>164</v>
      </c>
      <c r="F4" s="12" t="s">
        <v>165</v>
      </c>
      <c r="G4" s="12" t="s">
        <v>166</v>
      </c>
      <c r="H4" s="12" t="s">
        <v>167</v>
      </c>
      <c r="I4" s="12" t="s">
        <v>168</v>
      </c>
      <c r="J4" s="12" t="s">
        <v>169</v>
      </c>
      <c r="K4" s="12" t="s">
        <v>170</v>
      </c>
      <c r="L4" s="12" t="s">
        <v>171</v>
      </c>
      <c r="M4" s="114" t="s">
        <v>172</v>
      </c>
    </row>
    <row r="5" spans="1:13" s="1" customFormat="1" ht="19.5" customHeight="1">
      <c r="A5" s="319"/>
      <c r="B5" s="242"/>
      <c r="C5" s="228"/>
      <c r="D5" s="228"/>
      <c r="E5" s="22" t="s">
        <v>173</v>
      </c>
      <c r="F5" s="22" t="s">
        <v>174</v>
      </c>
      <c r="G5" s="22" t="s">
        <v>175</v>
      </c>
      <c r="H5" s="22" t="s">
        <v>176</v>
      </c>
      <c r="I5" s="22" t="s">
        <v>177</v>
      </c>
      <c r="J5" s="22" t="s">
        <v>178</v>
      </c>
      <c r="K5" s="22" t="s">
        <v>179</v>
      </c>
      <c r="L5" s="22" t="s">
        <v>180</v>
      </c>
      <c r="M5" s="133" t="s">
        <v>181</v>
      </c>
    </row>
    <row r="6" spans="1:13" s="1" customFormat="1" ht="24.75" customHeight="1">
      <c r="A6" s="74" t="s">
        <v>75</v>
      </c>
      <c r="B6" s="134">
        <f>SUM(C6:M6)</f>
        <v>400</v>
      </c>
      <c r="C6" s="134">
        <v>110</v>
      </c>
      <c r="D6" s="134">
        <v>57</v>
      </c>
      <c r="E6" s="134">
        <v>148</v>
      </c>
      <c r="F6" s="134">
        <v>42</v>
      </c>
      <c r="G6" s="134">
        <v>25</v>
      </c>
      <c r="H6" s="134">
        <v>7</v>
      </c>
      <c r="I6" s="134">
        <v>6</v>
      </c>
      <c r="J6" s="134">
        <v>1</v>
      </c>
      <c r="K6" s="134">
        <v>1</v>
      </c>
      <c r="L6" s="134">
        <v>2</v>
      </c>
      <c r="M6" s="135">
        <v>1</v>
      </c>
    </row>
    <row r="7" spans="1:13" s="1" customFormat="1" ht="24.75" customHeight="1">
      <c r="A7" s="9" t="s">
        <v>52</v>
      </c>
      <c r="B7" s="136">
        <f>SUM(C7:M7)</f>
        <v>292</v>
      </c>
      <c r="C7" s="136">
        <v>79</v>
      </c>
      <c r="D7" s="136">
        <v>37</v>
      </c>
      <c r="E7" s="136">
        <v>79</v>
      </c>
      <c r="F7" s="136">
        <v>54</v>
      </c>
      <c r="G7" s="136">
        <v>23</v>
      </c>
      <c r="H7" s="136">
        <v>8</v>
      </c>
      <c r="I7" s="136">
        <v>5</v>
      </c>
      <c r="J7" s="136">
        <v>5</v>
      </c>
      <c r="K7" s="136" t="s">
        <v>17</v>
      </c>
      <c r="L7" s="136" t="s">
        <v>17</v>
      </c>
      <c r="M7" s="137">
        <v>2</v>
      </c>
    </row>
    <row r="8" spans="1:13" s="1" customFormat="1" ht="24.75" customHeight="1">
      <c r="A8" s="13" t="s">
        <v>16</v>
      </c>
      <c r="B8" s="138">
        <f>SUM(C8:M8)</f>
        <v>69</v>
      </c>
      <c r="C8" s="14" t="s">
        <v>17</v>
      </c>
      <c r="D8" s="138">
        <v>5</v>
      </c>
      <c r="E8" s="138">
        <v>14</v>
      </c>
      <c r="F8" s="138">
        <v>22</v>
      </c>
      <c r="G8" s="138">
        <v>13</v>
      </c>
      <c r="H8" s="138">
        <v>5</v>
      </c>
      <c r="I8" s="138">
        <v>5</v>
      </c>
      <c r="J8" s="138">
        <v>2</v>
      </c>
      <c r="K8" s="138" t="s">
        <v>17</v>
      </c>
      <c r="L8" s="138">
        <v>2</v>
      </c>
      <c r="M8" s="139">
        <v>1</v>
      </c>
    </row>
    <row r="9" spans="1:13" s="1" customFormat="1" ht="13.5">
      <c r="A9" s="2" t="s">
        <v>91</v>
      </c>
      <c r="B9" s="140"/>
      <c r="L9" s="296" t="s">
        <v>182</v>
      </c>
      <c r="M9" s="296"/>
    </row>
  </sheetData>
  <mergeCells count="9">
    <mergeCell ref="L9:M9"/>
    <mergeCell ref="A1:F1"/>
    <mergeCell ref="A3:A5"/>
    <mergeCell ref="B3:F3"/>
    <mergeCell ref="B4:B5"/>
    <mergeCell ref="C4:C5"/>
    <mergeCell ref="D4:D5"/>
    <mergeCell ref="G3:M3"/>
    <mergeCell ref="G1:M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2007-04-03T15:07:41Z</cp:lastPrinted>
  <dcterms:created xsi:type="dcterms:W3CDTF">2007-03-12T06:59:40Z</dcterms:created>
  <dcterms:modified xsi:type="dcterms:W3CDTF">2007-04-03T15:07:51Z</dcterms:modified>
  <cp:category/>
  <cp:version/>
  <cp:contentType/>
  <cp:contentStatus/>
</cp:coreProperties>
</file>