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グラフ" sheetId="1" r:id="rId1"/>
    <sheet name="１．母子保健事業健康診査状況" sheetId="2" r:id="rId2"/>
    <sheet name="２．定期予防接種の状況" sheetId="3" r:id="rId3"/>
    <sheet name="３．結核予防接種及び検診実施状況" sheetId="4" r:id="rId4"/>
    <sheet name="４．老人保健法に基づく" sheetId="5" r:id="rId5"/>
    <sheet name="５．母子手帳交付状況" sheetId="6" r:id="rId6"/>
    <sheet name="６．ごみ処理状況" sheetId="7" r:id="rId7"/>
    <sheet name="７．し尿処理状況" sheetId="8" r:id="rId8"/>
    <sheet name="８．畜犬登録数" sheetId="9" r:id="rId9"/>
    <sheet name="９．公害苦情一覧" sheetId="10" r:id="rId10"/>
    <sheet name="10．国民健康保険加入状況" sheetId="11" r:id="rId11"/>
    <sheet name="11．国民健康保険受診状況" sheetId="12" r:id="rId12"/>
    <sheet name=".12．国民健康保険税賦課" sheetId="13" r:id="rId13"/>
    <sheet name="13．国民健康保険の出産育児" sheetId="14" r:id="rId14"/>
    <sheet name="14．医療施設数、病床数" sheetId="15" r:id="rId15"/>
  </sheets>
  <definedNames>
    <definedName name="_xlnm.Print_Area" localSheetId="12">'.12．国民健康保険税賦課'!$A$1:$G$19</definedName>
    <definedName name="_xlnm.Print_Area" localSheetId="11">'11．国民健康保険受診状況'!$A$1:$O$39</definedName>
  </definedNames>
  <calcPr fullCalcOnLoad="1"/>
</workbook>
</file>

<file path=xl/comments11.xml><?xml version="1.0" encoding="utf-8"?>
<comments xmlns="http://schemas.openxmlformats.org/spreadsheetml/2006/main">
  <authors>
    <author>国民健康保険課</author>
  </authors>
  <commentList>
    <comment ref="B10" authorId="0">
      <text>
        <r>
          <rPr>
            <b/>
            <sz val="9"/>
            <rFont val="ＭＳ Ｐゴシック"/>
            <family val="3"/>
          </rPr>
          <t>H18年度国民健康保険指導監査:第1保険者の概況より</t>
        </r>
      </text>
    </comment>
    <comment ref="D10" authorId="0">
      <text>
        <r>
          <rPr>
            <b/>
            <sz val="9"/>
            <rFont val="ＭＳ Ｐゴシック"/>
            <family val="3"/>
          </rPr>
          <t>国民健康保険課: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joho368</author>
  </authors>
  <commentList>
    <comment ref="I5" authorId="0">
      <text>
        <r>
          <rPr>
            <b/>
            <sz val="9"/>
            <rFont val="ＭＳ Ｐゴシック"/>
            <family val="3"/>
          </rPr>
          <t>年報C表｢1.医療給付の状況」の「費用額」÷年報A表一般（上記以外：E）被保数（年間平均）</t>
        </r>
      </text>
    </comment>
    <comment ref="E5" authorId="0">
      <text>
        <r>
          <rPr>
            <b/>
            <sz val="9"/>
            <rFont val="ＭＳ Ｐゴシック"/>
            <family val="3"/>
          </rPr>
          <t>年報C表｢1.医療給付の状況」の「費用額」÷年報A表一般（上記以外：E）被保数（年間平均）</t>
        </r>
      </text>
    </comment>
  </commentList>
</comments>
</file>

<file path=xl/comments13.xml><?xml version="1.0" encoding="utf-8"?>
<comments xmlns="http://schemas.openxmlformats.org/spreadsheetml/2006/main">
  <authors>
    <author>宜野湾</author>
    <author>joho368</author>
  </authors>
  <commentList>
    <comment ref="A1" authorId="0">
      <text>
        <r>
          <rPr>
            <b/>
            <sz val="9"/>
            <rFont val="ＭＳ Ｐゴシック"/>
            <family val="3"/>
          </rPr>
          <t>宜野湾:</t>
        </r>
        <r>
          <rPr>
            <sz val="9"/>
            <rFont val="ＭＳ Ｐゴシック"/>
            <family val="3"/>
          </rPr>
          <t xml:space="preserve">
現年度分のみ</t>
        </r>
      </text>
    </comment>
    <comment ref="D3" authorId="0">
      <text>
        <r>
          <rPr>
            <b/>
            <sz val="9"/>
            <rFont val="ＭＳ Ｐゴシック"/>
            <family val="3"/>
          </rPr>
          <t>宜野湾:</t>
        </r>
        <r>
          <rPr>
            <sz val="9"/>
            <rFont val="ＭＳ Ｐゴシック"/>
            <family val="3"/>
          </rPr>
          <t xml:space="preserve">
実収入額で還付未済額は除いた額</t>
        </r>
      </text>
    </comment>
    <comment ref="E3" authorId="0">
      <text>
        <r>
          <rPr>
            <b/>
            <sz val="9"/>
            <rFont val="ＭＳ Ｐゴシック"/>
            <family val="3"/>
          </rPr>
          <t>宜野湾:</t>
        </r>
        <r>
          <rPr>
            <sz val="9"/>
            <rFont val="ＭＳ Ｐゴシック"/>
            <family val="3"/>
          </rPr>
          <t xml:space="preserve">
調定額から居所不明調定額をひいたもので算出</t>
        </r>
      </text>
    </comment>
    <comment ref="G4" authorId="1">
      <text>
        <r>
          <rPr>
            <b/>
            <sz val="9"/>
            <rFont val="ＭＳ Ｐゴシック"/>
            <family val="3"/>
          </rPr>
          <t>被保数については年報A表（年度平均）一般被保険者（A-B）Cより</t>
        </r>
      </text>
    </comment>
    <comment ref="C4" authorId="1">
      <text>
        <r>
          <rPr>
            <b/>
            <sz val="9"/>
            <rFont val="ＭＳ Ｐゴシック"/>
            <family val="3"/>
          </rPr>
          <t>調定・収入については年報B表より</t>
        </r>
      </text>
    </comment>
  </commentList>
</comments>
</file>

<file path=xl/comments15.xml><?xml version="1.0" encoding="utf-8"?>
<comments xmlns="http://schemas.openxmlformats.org/spreadsheetml/2006/main">
  <authors>
    <author>joho368</author>
    <author>国民健康保険課</author>
  </authors>
  <commentList>
    <comment ref="A1" authorId="0">
      <text>
        <r>
          <rPr>
            <b/>
            <sz val="9"/>
            <rFont val="ＭＳ Ｐゴシック"/>
            <family val="3"/>
          </rPr>
          <t>県指導監督提出資料より14・15年については12月把握が困難ため、4月1日現在数を計上</t>
        </r>
      </text>
    </comment>
    <comment ref="F10" authorId="1">
      <text>
        <r>
          <rPr>
            <b/>
            <sz val="9"/>
            <rFont val="ＭＳ Ｐゴシック"/>
            <family val="3"/>
          </rPr>
          <t>国民健康保険課:</t>
        </r>
        <r>
          <rPr>
            <sz val="9"/>
            <rFont val="ＭＳ Ｐゴシック"/>
            <family val="3"/>
          </rPr>
          <t xml:space="preserve">
レセ室にある保険医療機関等名簿より数値を抽出</t>
        </r>
      </text>
    </comment>
  </commentList>
</comments>
</file>

<file path=xl/sharedStrings.xml><?xml version="1.0" encoding="utf-8"?>
<sst xmlns="http://schemas.openxmlformats.org/spreadsheetml/2006/main" count="504" uniqueCount="264">
  <si>
    <t>１．母子保健事</t>
  </si>
  <si>
    <t>年次</t>
  </si>
  <si>
    <t>乳児一般健康診査</t>
  </si>
  <si>
    <t>1才6ヶ月健診</t>
  </si>
  <si>
    <t>3才児健診</t>
  </si>
  <si>
    <t>乳幼児フォロー健診　</t>
  </si>
  <si>
    <t>該当者</t>
  </si>
  <si>
    <t>受診者数</t>
  </si>
  <si>
    <t>受診率(％)</t>
  </si>
  <si>
    <t>平成13年度</t>
  </si>
  <si>
    <t>平成14年度</t>
  </si>
  <si>
    <t>平成15年度</t>
  </si>
  <si>
    <t>平成16年度</t>
  </si>
  <si>
    <t>平成17年度</t>
  </si>
  <si>
    <t>資料：健康増進課</t>
  </si>
  <si>
    <t>２． 定 期 予 防</t>
  </si>
  <si>
    <t>接 種 の 状 況</t>
  </si>
  <si>
    <t>ポリオ</t>
  </si>
  <si>
    <t>麻疹</t>
  </si>
  <si>
    <t>風疹</t>
  </si>
  <si>
    <t>ＤＰＴ</t>
  </si>
  <si>
    <t>ＤＴ</t>
  </si>
  <si>
    <t>対象者</t>
  </si>
  <si>
    <t>接種者数</t>
  </si>
  <si>
    <t>接種率(％)</t>
  </si>
  <si>
    <t>接種率(%)</t>
  </si>
  <si>
    <t>２．定 期 予 防 接 種 の 状 況</t>
  </si>
  <si>
    <t>（つづき）</t>
  </si>
  <si>
    <t>日本脳炎</t>
  </si>
  <si>
    <t>インフルエンザ</t>
  </si>
  <si>
    <t>３．結 核 予 防 接 種 及 び 検 診 実 施 状 況</t>
  </si>
  <si>
    <t>ツベルクリン反応検査</t>
  </si>
  <si>
    <t>ＢＣＧ</t>
  </si>
  <si>
    <t>レントゲン撮影</t>
  </si>
  <si>
    <t>該当者</t>
  </si>
  <si>
    <t>実施人員</t>
  </si>
  <si>
    <t>実施率(%)</t>
  </si>
  <si>
    <t>４．老人保健法に基づく健康診断（健診）受診状況</t>
  </si>
  <si>
    <t>対象者</t>
  </si>
  <si>
    <t>受診者</t>
  </si>
  <si>
    <r>
      <t>受診率</t>
    </r>
    <r>
      <rPr>
        <sz val="9"/>
        <rFont val="ＭＳ 明朝"/>
        <family val="1"/>
      </rPr>
      <t>(%)</t>
    </r>
  </si>
  <si>
    <t>集    団</t>
  </si>
  <si>
    <t>一般</t>
  </si>
  <si>
    <t>40歳以上</t>
  </si>
  <si>
    <t>健康診断</t>
  </si>
  <si>
    <t>診査</t>
  </si>
  <si>
    <t>40歳未満</t>
  </si>
  <si>
    <t>医療機関</t>
  </si>
  <si>
    <t>一般診査</t>
  </si>
  <si>
    <t>－</t>
  </si>
  <si>
    <t>訪問検査</t>
  </si>
  <si>
    <t>人  間</t>
  </si>
  <si>
    <t>ドック</t>
  </si>
  <si>
    <t>精密検査</t>
  </si>
  <si>
    <t>－</t>
  </si>
  <si>
    <t>胃ガン検診</t>
  </si>
  <si>
    <t>子宮ガン検診</t>
  </si>
  <si>
    <t>乳ガン検診</t>
  </si>
  <si>
    <t>肺ガン検診</t>
  </si>
  <si>
    <t>大腸ガン検診</t>
  </si>
  <si>
    <t>５．母 子 手 帳 交 付 状 況</t>
  </si>
  <si>
    <t xml:space="preserve">    各年12月末現在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</si>
  <si>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</si>
  <si>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</si>
  <si>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</si>
  <si>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</si>
  <si>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</si>
  <si>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</si>
  <si>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</si>
  <si>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</si>
  <si>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</si>
  <si>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</si>
  <si>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</si>
  <si>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</si>
  <si>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</si>
  <si>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平成13年</t>
  </si>
  <si>
    <t>平成14年</t>
  </si>
  <si>
    <t>平成15年</t>
  </si>
  <si>
    <t>平成16年</t>
  </si>
  <si>
    <t>平成17年</t>
  </si>
  <si>
    <t xml:space="preserve">    資料：健康増進課</t>
  </si>
  <si>
    <t>－</t>
  </si>
  <si>
    <t>　　　</t>
  </si>
  <si>
    <t>６．ご み 処 理 状 況</t>
  </si>
  <si>
    <t>年度</t>
  </si>
  <si>
    <t>収集運搬</t>
  </si>
  <si>
    <t>収集</t>
  </si>
  <si>
    <t>処理状況</t>
  </si>
  <si>
    <t>1日平均</t>
  </si>
  <si>
    <t>世帯数</t>
  </si>
  <si>
    <t>日数</t>
  </si>
  <si>
    <t>台数</t>
  </si>
  <si>
    <t>量(ｔ)</t>
  </si>
  <si>
    <t>焼却(ｔ)</t>
  </si>
  <si>
    <t>埋め立て(ｔ)</t>
  </si>
  <si>
    <t>排出量(ｔ)</t>
  </si>
  <si>
    <t xml:space="preserve">        資料：環境対策課</t>
  </si>
  <si>
    <t>７．し 尿 処 理 状 況</t>
  </si>
  <si>
    <t>収集運搬量</t>
  </si>
  <si>
    <t>処　　理　　状　　況</t>
  </si>
  <si>
    <t>１日平均収集</t>
  </si>
  <si>
    <t>日      数</t>
  </si>
  <si>
    <t>台     数</t>
  </si>
  <si>
    <t>(kℓ)</t>
  </si>
  <si>
    <t>海洋投棄</t>
  </si>
  <si>
    <t>施設処理(kℓ)</t>
  </si>
  <si>
    <t>収集量(kℓ)</t>
  </si>
  <si>
    <t>平成13年度</t>
  </si>
  <si>
    <t>－　</t>
  </si>
  <si>
    <t>平成14年度</t>
  </si>
  <si>
    <t>平成15年度</t>
  </si>
  <si>
    <t>平成16年度</t>
  </si>
  <si>
    <t>平成17年度</t>
  </si>
  <si>
    <t>　　　－</t>
  </si>
  <si>
    <t>資料：環境対策課</t>
  </si>
  <si>
    <t>８．畜　犬　登　録　数</t>
  </si>
  <si>
    <t>畜犬登録数</t>
  </si>
  <si>
    <t>野犬及び不要犬</t>
  </si>
  <si>
    <t>犬による咬傷被害状況</t>
  </si>
  <si>
    <t>捕      獲      数</t>
  </si>
  <si>
    <t>飼い犬</t>
  </si>
  <si>
    <t>野犬</t>
  </si>
  <si>
    <t xml:space="preserve">           資料：環境対策課</t>
  </si>
  <si>
    <t>９． 公 害 苦 情 一 覧</t>
  </si>
  <si>
    <t>平成17年　　　　　　　　総数</t>
  </si>
  <si>
    <t>平成18年　　　　　　　　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</si>
  <si>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</si>
  <si>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</si>
  <si>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</si>
  <si>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</si>
  <si>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</si>
  <si>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</si>
  <si>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</si>
  <si>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</si>
  <si>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</si>
  <si>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</si>
  <si>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</si>
  <si>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</si>
  <si>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野焼き</t>
  </si>
  <si>
    <t>粉じん関係</t>
  </si>
  <si>
    <t>騒音関係</t>
  </si>
  <si>
    <t>空地管理関係</t>
  </si>
  <si>
    <t>悪臭関係</t>
  </si>
  <si>
    <t>ハブ類関係</t>
  </si>
  <si>
    <t>ﾊﾁ､ｺﾞｷﾌﾞﾘ､ﾔｽﾃﾞ関係</t>
  </si>
  <si>
    <t>犬の苦情</t>
  </si>
  <si>
    <t>猫の苦情</t>
  </si>
  <si>
    <t>その他</t>
  </si>
  <si>
    <t>計</t>
  </si>
  <si>
    <t>保 険 受 診 状 況</t>
  </si>
  <si>
    <t>国民健康保険</t>
  </si>
  <si>
    <t>　平成17年度国民健康保険の加入状況は、平成18年3月31日現在で世帯数 18,246世帯（対前年度比 1.87%増）、被保険者数 38,843人（対前年度比 0.33%増）となっている。</t>
  </si>
  <si>
    <t>１０．国 民 健 康 保 険 加 入 状 況</t>
  </si>
  <si>
    <t>　　　単位：人</t>
  </si>
  <si>
    <t>住民登録</t>
  </si>
  <si>
    <t>国民健康保険</t>
  </si>
  <si>
    <t>被保険者の内訳</t>
  </si>
  <si>
    <t>世帯数</t>
  </si>
  <si>
    <t>人口</t>
  </si>
  <si>
    <t>加入率</t>
  </si>
  <si>
    <t>被  保</t>
  </si>
  <si>
    <t>一般被</t>
  </si>
  <si>
    <t>退職被</t>
  </si>
  <si>
    <t>老人被</t>
  </si>
  <si>
    <t>％</t>
  </si>
  <si>
    <t>険者数</t>
  </si>
  <si>
    <t>保険者数</t>
  </si>
  <si>
    <t>％</t>
  </si>
  <si>
    <t>13年度</t>
  </si>
  <si>
    <t>伸　率</t>
  </si>
  <si>
    <t>14年度</t>
  </si>
  <si>
    <t>15年度</t>
  </si>
  <si>
    <t>16年度</t>
  </si>
  <si>
    <t>17年度</t>
  </si>
  <si>
    <t>　　　資料：国民健康保険課</t>
  </si>
  <si>
    <t>１１．国 民 健 康</t>
  </si>
  <si>
    <t>単位：円</t>
  </si>
  <si>
    <t>一般被保険者診療費費用額</t>
  </si>
  <si>
    <t>退職被保険者診療費費用額</t>
  </si>
  <si>
    <t>老人保健対象者診療費費用額</t>
  </si>
  <si>
    <t>1人当り療養諸費</t>
  </si>
  <si>
    <t>費用額</t>
  </si>
  <si>
    <t>合計</t>
  </si>
  <si>
    <t>一般</t>
  </si>
  <si>
    <t>退職</t>
  </si>
  <si>
    <t>老人</t>
  </si>
  <si>
    <t>1件当り</t>
  </si>
  <si>
    <t>1日当り</t>
  </si>
  <si>
    <t>1人当り</t>
  </si>
  <si>
    <t>1人当り療養</t>
  </si>
  <si>
    <t>諸費費用額</t>
  </si>
  <si>
    <t>費用額(全体)</t>
  </si>
  <si>
    <t>13年度年報</t>
  </si>
  <si>
    <t>15年3月分</t>
  </si>
  <si>
    <t>14年度4-3ベース</t>
  </si>
  <si>
    <t xml:space="preserve">  ※診療費＝入院＋入院外＋歯科    療養諸費＝診療費＋療養費等</t>
  </si>
  <si>
    <t>資料：国民健康保険課</t>
  </si>
  <si>
    <t>被保数</t>
  </si>
  <si>
    <t>１５年度</t>
  </si>
  <si>
    <t>費用額　合計</t>
  </si>
  <si>
    <t>事業年報Ｃ・Ｆ・Ｄ表「1.医療給付の状況　費用額計」</t>
  </si>
  <si>
    <t>被保数　合計</t>
  </si>
  <si>
    <t>事業年報Ａ表［年間平均被保数］</t>
  </si>
  <si>
    <t>１４年度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</si>
  <si>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</si>
  <si>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一般C表(3)</t>
  </si>
  <si>
    <t>件数</t>
  </si>
  <si>
    <t>日数</t>
  </si>
  <si>
    <t>診療費</t>
  </si>
  <si>
    <t>療養諸費</t>
  </si>
  <si>
    <t>退職被保険者＋被扶養者分</t>
  </si>
  <si>
    <t>退職F表(3)</t>
  </si>
  <si>
    <t>老人D表(2)</t>
  </si>
  <si>
    <t>１２．国民健康保険税賦課・収納状況</t>
  </si>
  <si>
    <t>単位：円・人</t>
  </si>
  <si>
    <t>調定額</t>
  </si>
  <si>
    <t>収入済額</t>
  </si>
  <si>
    <t>収入率(％)</t>
  </si>
  <si>
    <t>一人当り税額</t>
  </si>
  <si>
    <t>被保険者数</t>
  </si>
  <si>
    <t>１３．国民健康保険の出産育児一時金・葬祭費</t>
  </si>
  <si>
    <t>単位：千円</t>
  </si>
  <si>
    <t>出産育児一時金</t>
  </si>
  <si>
    <t>葬祭費</t>
  </si>
  <si>
    <t>件数</t>
  </si>
  <si>
    <t>支給額</t>
  </si>
  <si>
    <t>１４．医療施設数、病床数</t>
  </si>
  <si>
    <t>　　　　各年12月末現在</t>
  </si>
  <si>
    <t>病院</t>
  </si>
  <si>
    <t>一般診療所</t>
  </si>
  <si>
    <t>歯   科   診療所</t>
  </si>
  <si>
    <t>有床診療所</t>
  </si>
  <si>
    <t>無   床</t>
  </si>
  <si>
    <t>施設数</t>
  </si>
  <si>
    <t>病床数</t>
  </si>
  <si>
    <t>診療所</t>
  </si>
  <si>
    <t>平成18年</t>
  </si>
  <si>
    <t xml:space="preserve">      資料：国民健康保険課</t>
  </si>
  <si>
    <t>業健康診査状況</t>
  </si>
  <si>
    <t>　　注 ： 平成17年よりツベルクリン反応検査は廃止。</t>
  </si>
  <si>
    <t>　　注 ： （　）内は新規登録</t>
  </si>
  <si>
    <t>　注 ： 各年度の数値は、年度末（3月末）現在である。</t>
  </si>
  <si>
    <t>　　　　加入率の伸び率欄は対前年度増減</t>
  </si>
  <si>
    <t>1人当り療養</t>
  </si>
  <si>
    <t xml:space="preserve">  注 ： 診療費＝入院＋入院外＋歯科    療養諸費＝診療費＋療養費</t>
  </si>
  <si>
    <t>　　　　平成13年度診療費までは4-3ベースの12ヶ月決算</t>
  </si>
  <si>
    <t>　　　　平成14年度診療費は4-2ベースの11ヶ月決算</t>
  </si>
  <si>
    <t>　　　　平成15年度診療費は3-2ベースの12ヶ月決算</t>
  </si>
  <si>
    <t>　　　　ただし老人保健対象者診療費は各年度3-2ベースの12ヶ月決算</t>
  </si>
  <si>
    <t>　　　　　１．市 内 医 療 施 設</t>
  </si>
  <si>
    <t xml:space="preserve">  ２．ご み 処 理 状 況</t>
  </si>
  <si>
    <t>３．し 尿 処 理 状 況</t>
  </si>
  <si>
    <t xml:space="preserve">     ４．野 犬 及 び 不 要 犬 捕 獲 数</t>
  </si>
  <si>
    <t>１．市内医療施設</t>
  </si>
  <si>
    <t>病院</t>
  </si>
  <si>
    <t>一般診療所</t>
  </si>
  <si>
    <t>歯科診療所</t>
  </si>
  <si>
    <t>２．ごみ処理状況</t>
  </si>
  <si>
    <t>焼却</t>
  </si>
  <si>
    <t>埋立</t>
  </si>
  <si>
    <t>３．し尿処理状況</t>
  </si>
  <si>
    <t>集収運搬量（㎘）</t>
  </si>
  <si>
    <t>４．野犬及び不要犬捕獲数</t>
  </si>
  <si>
    <t>捕獲数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</si>
</sst>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;[Red]\-#,##0.0"/>
    <numFmt numFmtId="180" formatCode="#,##0\ "/>
    <numFmt numFmtId="181" formatCode="#,##0\ \ "/>
    <numFmt numFmtId="182" formatCode="#,##0.00_ "/>
    <numFmt numFmtId="183" formatCode="\(0\)"/>
    <numFmt numFmtId="184" formatCode="#,##0.00;&quot;△ &quot;#,##0.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8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 style="hair"/>
    </border>
    <border diagonalDown="1">
      <left style="hair"/>
      <right style="hair"/>
      <top style="thin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6" fillId="0" borderId="1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38" fontId="10" fillId="0" borderId="4" xfId="17" applyFont="1" applyBorder="1" applyAlignment="1">
      <alignment vertical="center"/>
    </xf>
    <xf numFmtId="179" fontId="10" fillId="0" borderId="11" xfId="17" applyNumberFormat="1" applyFont="1" applyBorder="1" applyAlignment="1">
      <alignment vertical="center"/>
    </xf>
    <xf numFmtId="179" fontId="10" fillId="0" borderId="12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181" fontId="10" fillId="0" borderId="4" xfId="17" applyNumberFormat="1" applyFont="1" applyBorder="1" applyAlignment="1">
      <alignment horizontal="right" vertical="center"/>
    </xf>
    <xf numFmtId="181" fontId="10" fillId="0" borderId="11" xfId="17" applyNumberFormat="1" applyFont="1" applyBorder="1" applyAlignment="1">
      <alignment horizontal="right" vertical="center"/>
    </xf>
    <xf numFmtId="181" fontId="10" fillId="0" borderId="12" xfId="17" applyNumberFormat="1" applyFont="1" applyBorder="1" applyAlignment="1">
      <alignment horizontal="right" vertical="center"/>
    </xf>
    <xf numFmtId="38" fontId="10" fillId="0" borderId="4" xfId="17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10" fillId="0" borderId="20" xfId="17" applyFont="1" applyBorder="1" applyAlignment="1">
      <alignment vertical="center"/>
    </xf>
    <xf numFmtId="179" fontId="10" fillId="0" borderId="21" xfId="17" applyNumberFormat="1" applyFont="1" applyBorder="1" applyAlignment="1">
      <alignment vertical="center"/>
    </xf>
    <xf numFmtId="179" fontId="10" fillId="0" borderId="22" xfId="17" applyNumberFormat="1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183" fontId="6" fillId="0" borderId="26" xfId="17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38" fontId="6" fillId="0" borderId="10" xfId="17" applyFont="1" applyBorder="1" applyAlignment="1">
      <alignment horizontal="right" vertical="center"/>
    </xf>
    <xf numFmtId="183" fontId="6" fillId="0" borderId="27" xfId="17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9" fillId="0" borderId="29" xfId="0" applyNumberFormat="1" applyFont="1" applyBorder="1" applyAlignment="1">
      <alignment horizontal="distributed" vertical="center" wrapText="1"/>
    </xf>
    <xf numFmtId="49" fontId="9" fillId="0" borderId="1" xfId="0" applyNumberFormat="1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38" fontId="10" fillId="0" borderId="17" xfId="17" applyFont="1" applyBorder="1" applyAlignment="1">
      <alignment vertical="center"/>
    </xf>
    <xf numFmtId="40" fontId="10" fillId="0" borderId="17" xfId="17" applyNumberFormat="1" applyFont="1" applyBorder="1" applyAlignment="1">
      <alignment vertical="center"/>
    </xf>
    <xf numFmtId="40" fontId="10" fillId="0" borderId="37" xfId="17" applyNumberFormat="1" applyFont="1" applyBorder="1" applyAlignment="1">
      <alignment vertical="center"/>
    </xf>
    <xf numFmtId="184" fontId="10" fillId="0" borderId="7" xfId="17" applyNumberFormat="1" applyFont="1" applyBorder="1" applyAlignment="1">
      <alignment vertical="center"/>
    </xf>
    <xf numFmtId="184" fontId="10" fillId="0" borderId="13" xfId="17" applyNumberFormat="1" applyFont="1" applyBorder="1" applyAlignment="1">
      <alignment vertical="center"/>
    </xf>
    <xf numFmtId="184" fontId="10" fillId="0" borderId="19" xfId="17" applyNumberFormat="1" applyFont="1" applyBorder="1" applyAlignment="1">
      <alignment vertical="center"/>
    </xf>
    <xf numFmtId="184" fontId="10" fillId="0" borderId="25" xfId="17" applyNumberFormat="1" applyFont="1" applyBorder="1" applyAlignment="1">
      <alignment vertical="center"/>
    </xf>
    <xf numFmtId="38" fontId="10" fillId="0" borderId="17" xfId="17" applyNumberFormat="1" applyFont="1" applyBorder="1" applyAlignment="1">
      <alignment vertical="center"/>
    </xf>
    <xf numFmtId="38" fontId="10" fillId="0" borderId="7" xfId="17" applyNumberFormat="1" applyFont="1" applyBorder="1" applyAlignment="1">
      <alignment vertical="center"/>
    </xf>
    <xf numFmtId="40" fontId="10" fillId="0" borderId="7" xfId="17" applyNumberFormat="1" applyFont="1" applyBorder="1" applyAlignment="1">
      <alignment vertical="center"/>
    </xf>
    <xf numFmtId="40" fontId="10" fillId="0" borderId="13" xfId="17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84" fontId="10" fillId="0" borderId="9" xfId="17" applyNumberFormat="1" applyFont="1" applyBorder="1" applyAlignment="1">
      <alignment vertical="center"/>
    </xf>
    <xf numFmtId="184" fontId="10" fillId="0" borderId="14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0" fontId="9" fillId="0" borderId="24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9" fillId="0" borderId="19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38" fontId="0" fillId="0" borderId="41" xfId="17" applyFont="1" applyFill="1" applyBorder="1" applyAlignment="1">
      <alignment/>
    </xf>
    <xf numFmtId="38" fontId="0" fillId="0" borderId="38" xfId="17" applyFont="1" applyFill="1" applyBorder="1" applyAlignment="1">
      <alignment/>
    </xf>
    <xf numFmtId="38" fontId="0" fillId="0" borderId="40" xfId="17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42" xfId="0" applyFont="1" applyFill="1" applyBorder="1" applyAlignment="1">
      <alignment vertical="center"/>
    </xf>
    <xf numFmtId="38" fontId="0" fillId="0" borderId="0" xfId="17" applyFont="1" applyFill="1" applyBorder="1" applyAlignment="1">
      <alignment/>
    </xf>
    <xf numFmtId="38" fontId="0" fillId="0" borderId="42" xfId="17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vertical="center"/>
    </xf>
    <xf numFmtId="38" fontId="0" fillId="0" borderId="46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17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vertical="center"/>
    </xf>
    <xf numFmtId="182" fontId="6" fillId="0" borderId="4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0" fontId="6" fillId="0" borderId="7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21">
      <alignment vertical="center"/>
      <protection/>
    </xf>
    <xf numFmtId="0" fontId="5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0" fontId="7" fillId="0" borderId="0" xfId="21" applyFont="1">
      <alignment vertical="center"/>
      <protection/>
    </xf>
    <xf numFmtId="0" fontId="0" fillId="0" borderId="38" xfId="21" applyBorder="1">
      <alignment vertical="center"/>
      <protection/>
    </xf>
    <xf numFmtId="0" fontId="9" fillId="0" borderId="2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7" fillId="0" borderId="45" xfId="0" applyFont="1" applyBorder="1" applyAlignment="1">
      <alignment horizontal="right"/>
    </xf>
    <xf numFmtId="0" fontId="5" fillId="0" borderId="23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9" xfId="0" applyFont="1" applyBorder="1" applyAlignment="1">
      <alignment horizontal="justify" vertical="justify"/>
    </xf>
    <xf numFmtId="0" fontId="5" fillId="0" borderId="50" xfId="0" applyFont="1" applyBorder="1" applyAlignment="1">
      <alignment horizontal="justify" vertical="justify"/>
    </xf>
    <xf numFmtId="0" fontId="9" fillId="0" borderId="5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9" fillId="0" borderId="31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horizontal="justify" vertical="justify"/>
    </xf>
    <xf numFmtId="0" fontId="5" fillId="0" borderId="52" xfId="0" applyFont="1" applyBorder="1" applyAlignment="1">
      <alignment horizontal="justify" vertical="justify"/>
    </xf>
    <xf numFmtId="176" fontId="6" fillId="0" borderId="53" xfId="0" applyNumberFormat="1" applyFont="1" applyBorder="1" applyAlignment="1">
      <alignment horizontal="right"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54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5" fillId="0" borderId="56" xfId="0" applyFont="1" applyBorder="1" applyAlignment="1">
      <alignment horizontal="justify" vertical="justify"/>
    </xf>
    <xf numFmtId="0" fontId="5" fillId="0" borderId="57" xfId="0" applyFont="1" applyBorder="1" applyAlignment="1">
      <alignment horizontal="justify" vertical="justify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7" fillId="0" borderId="63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0" xfId="0" applyFont="1" applyAlignment="1">
      <alignment vertical="center" wrapText="1"/>
    </xf>
    <xf numFmtId="0" fontId="7" fillId="0" borderId="45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（単位：施設）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922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グラフ!$B$69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グラフ!$A$70:$A$74</c:f>
              <c:strCache/>
            </c:strRef>
          </c:cat>
          <c:val>
            <c:numRef>
              <c:f>グラフ!$B$70:$B$74</c:f>
              <c:numCache/>
            </c:numRef>
          </c:val>
        </c:ser>
        <c:ser>
          <c:idx val="0"/>
          <c:order val="1"/>
          <c:tx>
            <c:strRef>
              <c:f>グラフ!$C$69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グラフ!$A$70:$A$74</c:f>
              <c:strCache/>
            </c:strRef>
          </c:cat>
          <c:val>
            <c:numRef>
              <c:f>グラフ!$C$70:$C$74</c:f>
              <c:numCache/>
            </c:numRef>
          </c:val>
        </c:ser>
        <c:ser>
          <c:idx val="2"/>
          <c:order val="2"/>
          <c:tx>
            <c:strRef>
              <c:f>グラフ!$D$69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グラフ!$A$70:$A$74</c:f>
              <c:strCache/>
            </c:strRef>
          </c:cat>
          <c:val>
            <c:numRef>
              <c:f>グラフ!$D$70:$D$74</c:f>
              <c:numCache/>
            </c:numRef>
          </c:val>
        </c:ser>
        <c:overlap val="100"/>
        <c:gapWidth val="70"/>
        <c:axId val="25842775"/>
        <c:axId val="31258384"/>
      </c:barChart>
      <c:catAx>
        <c:axId val="25842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58384"/>
        <c:crosses val="autoZero"/>
        <c:auto val="0"/>
        <c:lblOffset val="100"/>
        <c:noMultiLvlLbl val="0"/>
      </c:catAx>
      <c:valAx>
        <c:axId val="31258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4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043"/>
          <c:w val="0.732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（単位：万ｔ）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75"/>
          <c:w val="1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グラフ!$B$77</c:f>
              <c:strCache>
                <c:ptCount val="1"/>
                <c:pt idx="0">
                  <c:v>焼却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グラフ!$A$78:$A$82</c:f>
              <c:strCache/>
            </c:strRef>
          </c:cat>
          <c:val>
            <c:numRef>
              <c:f>グラフ!$B$78:$B$82</c:f>
              <c:numCache/>
            </c:numRef>
          </c:val>
        </c:ser>
        <c:ser>
          <c:idx val="0"/>
          <c:order val="1"/>
          <c:tx>
            <c:strRef>
              <c:f>グラフ!$C$77</c:f>
              <c:strCache>
                <c:ptCount val="1"/>
                <c:pt idx="0">
                  <c:v>埋立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グラフ!$A$78:$A$82</c:f>
              <c:strCache/>
            </c:strRef>
          </c:cat>
          <c:val>
            <c:numRef>
              <c:f>グラフ!$C$78:$C$82</c:f>
              <c:numCache/>
            </c:numRef>
          </c:val>
        </c:ser>
        <c:overlap val="100"/>
        <c:gapWidth val="70"/>
        <c:axId val="12890001"/>
        <c:axId val="48901146"/>
      </c:barChart>
      <c:catAx>
        <c:axId val="1289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901146"/>
        <c:crosses val="autoZero"/>
        <c:auto val="0"/>
        <c:lblOffset val="100"/>
        <c:noMultiLvlLbl val="0"/>
      </c:catAx>
      <c:valAx>
        <c:axId val="48901146"/>
        <c:scaling>
          <c:orientation val="minMax"/>
          <c:max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1289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0385"/>
          <c:w val="0.209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（単位：千kl)</a:t>
            </a:r>
          </a:p>
        </c:rich>
      </c:tx>
      <c:layout>
        <c:manualLayout>
          <c:xMode val="factor"/>
          <c:yMode val="factor"/>
          <c:x val="-0.37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グラフ!$B$85</c:f>
              <c:strCache>
                <c:ptCount val="1"/>
                <c:pt idx="0">
                  <c:v>集収運搬量（㎘）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グラフ!$A$86:$A$90</c:f>
              <c:strCache/>
            </c:strRef>
          </c:cat>
          <c:val>
            <c:numRef>
              <c:f>グラフ!$B$86:$B$90</c:f>
              <c:numCache/>
            </c:numRef>
          </c:val>
        </c:ser>
        <c:overlap val="100"/>
        <c:gapWidth val="70"/>
        <c:axId val="37457131"/>
        <c:axId val="1569860"/>
      </c:barChart>
      <c:catAx>
        <c:axId val="3745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9860"/>
        <c:crosses val="autoZero"/>
        <c:auto val="0"/>
        <c:lblOffset val="100"/>
        <c:noMultiLvlLbl val="0"/>
      </c:catAx>
      <c:valAx>
        <c:axId val="1569860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3745713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（単位：百頭）</a:t>
            </a:r>
          </a:p>
        </c:rich>
      </c:tx>
      <c:layout>
        <c:manualLayout>
          <c:xMode val="factor"/>
          <c:yMode val="factor"/>
          <c:x val="-0.37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1"/>
          <c:h val="0.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グラフ!$B$93</c:f>
              <c:strCache>
                <c:ptCount val="1"/>
                <c:pt idx="0">
                  <c:v>捕獲数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グラフ!$A$94:$A$98</c:f>
              <c:strCache/>
            </c:strRef>
          </c:cat>
          <c:val>
            <c:numRef>
              <c:f>グラフ!$B$94:$B$98</c:f>
              <c:numCache/>
            </c:numRef>
          </c:val>
        </c:ser>
        <c:overlap val="100"/>
        <c:gapWidth val="70"/>
        <c:axId val="14128741"/>
        <c:axId val="60049806"/>
      </c:barChart>
      <c:catAx>
        <c:axId val="14128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49806"/>
        <c:crosses val="autoZero"/>
        <c:auto val="0"/>
        <c:lblOffset val="100"/>
        <c:noMultiLvlLbl val="0"/>
      </c:catAx>
      <c:valAx>
        <c:axId val="60049806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412874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3</xdr:row>
      <xdr:rowOff>0</xdr:rowOff>
    </xdr:from>
    <xdr:ext cx="3505200" cy="4295775"/>
    <xdr:graphicFrame>
      <xdr:nvGraphicFramePr>
        <xdr:cNvPr id="1" name="Chart 1"/>
        <xdr:cNvGraphicFramePr/>
      </xdr:nvGraphicFramePr>
      <xdr:xfrm>
        <a:off x="523875" y="561975"/>
        <a:ext cx="350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600075</xdr:colOff>
      <xdr:row>3</xdr:row>
      <xdr:rowOff>0</xdr:rowOff>
    </xdr:from>
    <xdr:ext cx="3505200" cy="4295775"/>
    <xdr:graphicFrame>
      <xdr:nvGraphicFramePr>
        <xdr:cNvPr id="2" name="Chart 2"/>
        <xdr:cNvGraphicFramePr/>
      </xdr:nvGraphicFramePr>
      <xdr:xfrm>
        <a:off x="4029075" y="561975"/>
        <a:ext cx="35052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523875</xdr:colOff>
      <xdr:row>33</xdr:row>
      <xdr:rowOff>0</xdr:rowOff>
    </xdr:from>
    <xdr:ext cx="3505200" cy="4286250"/>
    <xdr:graphicFrame>
      <xdr:nvGraphicFramePr>
        <xdr:cNvPr id="3" name="Chart 3"/>
        <xdr:cNvGraphicFramePr/>
      </xdr:nvGraphicFramePr>
      <xdr:xfrm>
        <a:off x="523875" y="5762625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600075</xdr:colOff>
      <xdr:row>33</xdr:row>
      <xdr:rowOff>0</xdr:rowOff>
    </xdr:from>
    <xdr:ext cx="3505200" cy="4286250"/>
    <xdr:graphicFrame>
      <xdr:nvGraphicFramePr>
        <xdr:cNvPr id="4" name="Chart 4"/>
        <xdr:cNvGraphicFramePr/>
      </xdr:nvGraphicFramePr>
      <xdr:xfrm>
        <a:off x="4029075" y="5762625"/>
        <a:ext cx="35052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26</xdr:row>
      <xdr:rowOff>57150</xdr:rowOff>
    </xdr:from>
    <xdr:to>
      <xdr:col>6</xdr:col>
      <xdr:colOff>381000</xdr:colOff>
      <xdr:row>26</xdr:row>
      <xdr:rowOff>57150</xdr:rowOff>
    </xdr:to>
    <xdr:sp>
      <xdr:nvSpPr>
        <xdr:cNvPr id="5" name="Line 5"/>
        <xdr:cNvSpPr>
          <a:spLocks/>
        </xdr:cNvSpPr>
      </xdr:nvSpPr>
      <xdr:spPr>
        <a:xfrm>
          <a:off x="3971925" y="457200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26</xdr:row>
      <xdr:rowOff>47625</xdr:rowOff>
    </xdr:from>
    <xdr:to>
      <xdr:col>6</xdr:col>
      <xdr:colOff>590550</xdr:colOff>
      <xdr:row>26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81450" y="456247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17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543800" y="125730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161925</xdr:rowOff>
    </xdr:from>
    <xdr:to>
      <xdr:col>11</xdr:col>
      <xdr:colOff>0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543800" y="193357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9525</xdr:rowOff>
    </xdr:from>
    <xdr:to>
      <xdr:col>3</xdr:col>
      <xdr:colOff>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257300" y="4476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年度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457200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9525" y="7334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  <xdr:twoCellAnchor>
    <xdr:from>
      <xdr:col>0</xdr:col>
      <xdr:colOff>485775</xdr:colOff>
      <xdr:row>2</xdr:row>
      <xdr:rowOff>19050</xdr:rowOff>
    </xdr:from>
    <xdr:to>
      <xdr:col>1</xdr:col>
      <xdr:colOff>123825</xdr:colOff>
      <xdr:row>3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485775" y="45720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月別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38100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466725" y="4476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年・月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04" customWidth="1"/>
  </cols>
  <sheetData>
    <row r="2" spans="5:8" ht="13.5">
      <c r="E2" s="205"/>
      <c r="H2" s="205"/>
    </row>
    <row r="3" spans="2:8" s="206" customFormat="1" ht="17.25">
      <c r="B3" s="206" t="s">
        <v>249</v>
      </c>
      <c r="D3" s="207"/>
      <c r="H3" s="206" t="s">
        <v>250</v>
      </c>
    </row>
    <row r="4" spans="4:8" ht="14.25">
      <c r="D4" s="205"/>
      <c r="H4" s="205"/>
    </row>
    <row r="5" spans="4:11" ht="13.5">
      <c r="D5" s="208"/>
      <c r="H5" s="208"/>
      <c r="K5" s="208"/>
    </row>
    <row r="6" spans="4:11" ht="13.5">
      <c r="D6" s="208"/>
      <c r="H6" s="208"/>
      <c r="K6" s="208"/>
    </row>
    <row r="7" ht="13.5">
      <c r="D7" s="208"/>
    </row>
    <row r="33" spans="3:7" s="206" customFormat="1" ht="17.25">
      <c r="C33" s="206" t="s">
        <v>251</v>
      </c>
      <c r="G33" s="206" t="s">
        <v>252</v>
      </c>
    </row>
    <row r="68" ht="13.5">
      <c r="A68" s="204" t="s">
        <v>253</v>
      </c>
    </row>
    <row r="69" spans="1:4" ht="13.5">
      <c r="A69" s="209"/>
      <c r="B69" s="209" t="s">
        <v>254</v>
      </c>
      <c r="C69" s="209" t="s">
        <v>255</v>
      </c>
      <c r="D69" s="209" t="s">
        <v>256</v>
      </c>
    </row>
    <row r="70" spans="1:4" ht="13.5">
      <c r="A70" s="209" t="s">
        <v>76</v>
      </c>
      <c r="B70" s="209">
        <v>4</v>
      </c>
      <c r="C70" s="209">
        <v>38</v>
      </c>
      <c r="D70" s="209">
        <v>46</v>
      </c>
    </row>
    <row r="71" spans="1:4" ht="13.5">
      <c r="A71" s="209" t="s">
        <v>77</v>
      </c>
      <c r="B71" s="209">
        <v>4</v>
      </c>
      <c r="C71" s="209">
        <v>39</v>
      </c>
      <c r="D71" s="209">
        <v>46</v>
      </c>
    </row>
    <row r="72" spans="1:4" ht="13.5">
      <c r="A72" s="209" t="s">
        <v>78</v>
      </c>
      <c r="B72" s="209">
        <v>4</v>
      </c>
      <c r="C72" s="209">
        <v>41</v>
      </c>
      <c r="D72" s="209">
        <v>47</v>
      </c>
    </row>
    <row r="73" spans="1:4" ht="13.5">
      <c r="A73" s="209" t="s">
        <v>79</v>
      </c>
      <c r="B73" s="209">
        <v>4</v>
      </c>
      <c r="C73" s="209">
        <v>38</v>
      </c>
      <c r="D73" s="209">
        <v>47</v>
      </c>
    </row>
    <row r="74" spans="1:4" ht="13.5">
      <c r="A74" s="209" t="s">
        <v>236</v>
      </c>
      <c r="B74" s="209">
        <v>4</v>
      </c>
      <c r="C74" s="209">
        <v>45</v>
      </c>
      <c r="D74" s="209">
        <v>44</v>
      </c>
    </row>
    <row r="76" ht="13.5">
      <c r="A76" s="204" t="s">
        <v>257</v>
      </c>
    </row>
    <row r="77" spans="1:3" ht="13.5">
      <c r="A77" s="209"/>
      <c r="B77" s="209" t="s">
        <v>258</v>
      </c>
      <c r="C77" s="209" t="s">
        <v>259</v>
      </c>
    </row>
    <row r="78" spans="1:3" ht="13.5">
      <c r="A78" s="209" t="s">
        <v>9</v>
      </c>
      <c r="B78" s="209">
        <v>2.3792</v>
      </c>
      <c r="C78" s="209">
        <v>0.4095</v>
      </c>
    </row>
    <row r="79" spans="1:3" ht="13.5">
      <c r="A79" s="209" t="s">
        <v>10</v>
      </c>
      <c r="B79" s="209">
        <v>2.3988</v>
      </c>
      <c r="C79" s="209">
        <v>0.3409</v>
      </c>
    </row>
    <row r="80" spans="1:3" ht="13.5">
      <c r="A80" s="209" t="s">
        <v>11</v>
      </c>
      <c r="B80" s="209">
        <v>2.3723</v>
      </c>
      <c r="C80" s="209">
        <v>0.3371</v>
      </c>
    </row>
    <row r="81" spans="1:3" ht="13.5">
      <c r="A81" s="209" t="s">
        <v>12</v>
      </c>
      <c r="B81" s="209">
        <v>1.9615</v>
      </c>
      <c r="C81" s="209">
        <v>0.3129</v>
      </c>
    </row>
    <row r="82" spans="1:3" ht="13.5">
      <c r="A82" s="209" t="s">
        <v>13</v>
      </c>
      <c r="B82" s="209">
        <v>2.0604</v>
      </c>
      <c r="C82" s="209">
        <v>0.4161</v>
      </c>
    </row>
    <row r="84" ht="13.5">
      <c r="A84" s="204" t="s">
        <v>260</v>
      </c>
    </row>
    <row r="85" spans="1:2" ht="13.5">
      <c r="A85" s="209"/>
      <c r="B85" s="209" t="s">
        <v>261</v>
      </c>
    </row>
    <row r="86" spans="1:2" ht="13.5">
      <c r="A86" s="209" t="s">
        <v>9</v>
      </c>
      <c r="B86" s="209">
        <v>6.203</v>
      </c>
    </row>
    <row r="87" spans="1:2" ht="13.5">
      <c r="A87" s="209" t="s">
        <v>10</v>
      </c>
      <c r="B87" s="209">
        <v>6.413</v>
      </c>
    </row>
    <row r="88" spans="1:2" ht="13.5">
      <c r="A88" s="209" t="s">
        <v>11</v>
      </c>
      <c r="B88" s="209">
        <v>5.319</v>
      </c>
    </row>
    <row r="89" spans="1:2" ht="13.5">
      <c r="A89" s="209" t="s">
        <v>12</v>
      </c>
      <c r="B89" s="209">
        <v>5.565</v>
      </c>
    </row>
    <row r="90" spans="1:2" ht="13.5">
      <c r="A90" s="209" t="s">
        <v>13</v>
      </c>
      <c r="B90" s="209">
        <v>5.099</v>
      </c>
    </row>
    <row r="92" ht="13.5">
      <c r="A92" s="204" t="s">
        <v>262</v>
      </c>
    </row>
    <row r="93" spans="1:2" ht="13.5">
      <c r="A93" s="209"/>
      <c r="B93" s="209" t="s">
        <v>263</v>
      </c>
    </row>
    <row r="94" spans="1:2" ht="13.5">
      <c r="A94" s="209" t="s">
        <v>9</v>
      </c>
      <c r="B94" s="209">
        <v>3.64</v>
      </c>
    </row>
    <row r="95" spans="1:2" ht="13.5">
      <c r="A95" s="209" t="s">
        <v>10</v>
      </c>
      <c r="B95" s="209">
        <v>2.37</v>
      </c>
    </row>
    <row r="96" spans="1:2" ht="13.5">
      <c r="A96" s="209" t="s">
        <v>11</v>
      </c>
      <c r="B96" s="209">
        <v>2.21</v>
      </c>
    </row>
    <row r="97" spans="1:2" ht="13.5">
      <c r="A97" s="209" t="s">
        <v>12</v>
      </c>
      <c r="B97" s="209">
        <v>1.84</v>
      </c>
    </row>
    <row r="98" spans="1:2" ht="13.5">
      <c r="A98" s="209" t="s">
        <v>13</v>
      </c>
      <c r="B98" s="209">
        <v>1.54</v>
      </c>
    </row>
  </sheetData>
  <printOptions/>
  <pageMargins left="0.11811023622047245" right="0.15748031496062992" top="0.11811023622047245" bottom="0.1968503937007874" header="0.11811023622047245" footer="0.35433070866141736"/>
  <pageSetup firstPageNumber="105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O15"/>
  <sheetViews>
    <sheetView showGridLines="0" workbookViewId="0" topLeftCell="A1">
      <selection activeCell="A1" sqref="A1:O1"/>
    </sheetView>
  </sheetViews>
  <sheetFormatPr defaultColWidth="9.00390625" defaultRowHeight="13.5"/>
  <cols>
    <col min="1" max="1" width="12.625" style="13" customWidth="1"/>
    <col min="2" max="3" width="7.875" style="13" customWidth="1"/>
    <col min="4" max="15" width="4.875" style="13" customWidth="1"/>
    <col min="19" max="21" width="6.00390625" style="13" customWidth="1"/>
    <col min="22" max="16384" width="9.00390625" style="13" customWidth="1"/>
  </cols>
  <sheetData>
    <row r="1" spans="1:15" ht="21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6" ht="13.5" customHeight="1">
      <c r="A2" s="1"/>
      <c r="B2" s="1"/>
      <c r="C2" s="1"/>
      <c r="D2" s="1"/>
      <c r="E2" s="1"/>
      <c r="F2" s="1"/>
    </row>
    <row r="3" spans="1:15" ht="27.75" customHeight="1">
      <c r="A3" s="90"/>
      <c r="B3" s="91" t="s">
        <v>124</v>
      </c>
      <c r="C3" s="92" t="s">
        <v>125</v>
      </c>
      <c r="D3" s="93" t="s">
        <v>126</v>
      </c>
      <c r="E3" s="93" t="s">
        <v>127</v>
      </c>
      <c r="F3" s="93" t="s">
        <v>128</v>
      </c>
      <c r="G3" s="94" t="s">
        <v>129</v>
      </c>
      <c r="H3" s="93" t="s">
        <v>130</v>
      </c>
      <c r="I3" s="93" t="s">
        <v>131</v>
      </c>
      <c r="J3" s="93" t="s">
        <v>132</v>
      </c>
      <c r="K3" s="93" t="s">
        <v>133</v>
      </c>
      <c r="L3" s="93" t="s">
        <v>134</v>
      </c>
      <c r="M3" s="93" t="s">
        <v>135</v>
      </c>
      <c r="N3" s="93" t="s">
        <v>136</v>
      </c>
      <c r="O3" s="95" t="s">
        <v>137</v>
      </c>
    </row>
    <row r="4" spans="1:15" ht="18.75" customHeight="1">
      <c r="A4" s="96" t="s">
        <v>138</v>
      </c>
      <c r="B4" s="97">
        <v>46</v>
      </c>
      <c r="C4" s="98">
        <v>111</v>
      </c>
      <c r="D4" s="99">
        <v>4</v>
      </c>
      <c r="E4" s="99">
        <v>2</v>
      </c>
      <c r="F4" s="99">
        <v>4</v>
      </c>
      <c r="G4" s="100">
        <v>5</v>
      </c>
      <c r="H4" s="99">
        <v>8</v>
      </c>
      <c r="I4" s="99">
        <v>10</v>
      </c>
      <c r="J4" s="99">
        <v>10</v>
      </c>
      <c r="K4" s="99">
        <v>10</v>
      </c>
      <c r="L4" s="99">
        <v>23</v>
      </c>
      <c r="M4" s="99">
        <v>25</v>
      </c>
      <c r="N4" s="99">
        <v>7</v>
      </c>
      <c r="O4" s="101">
        <v>3</v>
      </c>
    </row>
    <row r="5" spans="1:15" ht="18.75" customHeight="1">
      <c r="A5" s="96" t="s">
        <v>139</v>
      </c>
      <c r="B5" s="97">
        <v>2</v>
      </c>
      <c r="C5" s="98">
        <v>3</v>
      </c>
      <c r="D5" s="100">
        <v>1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99">
        <v>0</v>
      </c>
      <c r="K5" s="99">
        <v>1</v>
      </c>
      <c r="L5" s="100">
        <v>0</v>
      </c>
      <c r="M5" s="100">
        <v>0</v>
      </c>
      <c r="N5" s="100">
        <v>0</v>
      </c>
      <c r="O5" s="101">
        <v>1</v>
      </c>
    </row>
    <row r="6" spans="1:15" ht="18.75" customHeight="1">
      <c r="A6" s="96" t="s">
        <v>140</v>
      </c>
      <c r="B6" s="97">
        <v>21</v>
      </c>
      <c r="C6" s="98">
        <v>17</v>
      </c>
      <c r="D6" s="99">
        <v>4</v>
      </c>
      <c r="E6" s="99">
        <v>2</v>
      </c>
      <c r="F6" s="100">
        <v>1</v>
      </c>
      <c r="G6" s="100">
        <v>0</v>
      </c>
      <c r="H6" s="99">
        <v>4</v>
      </c>
      <c r="I6" s="100">
        <v>0</v>
      </c>
      <c r="J6" s="100">
        <v>2</v>
      </c>
      <c r="K6" s="99">
        <v>0</v>
      </c>
      <c r="L6" s="99">
        <v>0</v>
      </c>
      <c r="M6" s="99">
        <v>1</v>
      </c>
      <c r="N6" s="99">
        <v>2</v>
      </c>
      <c r="O6" s="101">
        <v>1</v>
      </c>
    </row>
    <row r="7" spans="1:15" ht="18.75" customHeight="1">
      <c r="A7" s="96" t="s">
        <v>141</v>
      </c>
      <c r="B7" s="97">
        <v>27</v>
      </c>
      <c r="C7" s="98">
        <v>99</v>
      </c>
      <c r="D7" s="99">
        <v>1</v>
      </c>
      <c r="E7" s="100">
        <v>0</v>
      </c>
      <c r="F7" s="100">
        <v>1</v>
      </c>
      <c r="G7" s="100">
        <v>10</v>
      </c>
      <c r="H7" s="99">
        <v>2</v>
      </c>
      <c r="I7" s="99">
        <v>12</v>
      </c>
      <c r="J7" s="99">
        <v>16</v>
      </c>
      <c r="K7" s="99">
        <v>23</v>
      </c>
      <c r="L7" s="99">
        <v>12</v>
      </c>
      <c r="M7" s="99">
        <v>16</v>
      </c>
      <c r="N7" s="99">
        <v>4</v>
      </c>
      <c r="O7" s="101">
        <v>2</v>
      </c>
    </row>
    <row r="8" spans="1:15" ht="18.75" customHeight="1">
      <c r="A8" s="96" t="s">
        <v>142</v>
      </c>
      <c r="B8" s="97">
        <v>27</v>
      </c>
      <c r="C8" s="98">
        <v>30</v>
      </c>
      <c r="D8" s="100">
        <v>0</v>
      </c>
      <c r="E8" s="99">
        <v>2</v>
      </c>
      <c r="F8" s="100">
        <v>1</v>
      </c>
      <c r="G8" s="100">
        <v>1</v>
      </c>
      <c r="H8" s="99">
        <v>1</v>
      </c>
      <c r="I8" s="100">
        <v>4</v>
      </c>
      <c r="J8" s="99">
        <v>4</v>
      </c>
      <c r="K8" s="99">
        <v>4</v>
      </c>
      <c r="L8" s="99">
        <v>3</v>
      </c>
      <c r="M8" s="99">
        <v>5</v>
      </c>
      <c r="N8" s="99">
        <v>5</v>
      </c>
      <c r="O8" s="101">
        <v>0</v>
      </c>
    </row>
    <row r="9" spans="1:15" ht="18.75" customHeight="1">
      <c r="A9" s="96" t="s">
        <v>143</v>
      </c>
      <c r="B9" s="97">
        <v>41</v>
      </c>
      <c r="C9" s="98">
        <v>71</v>
      </c>
      <c r="D9" s="99">
        <v>0</v>
      </c>
      <c r="E9" s="99">
        <v>0</v>
      </c>
      <c r="F9" s="99">
        <v>0</v>
      </c>
      <c r="G9" s="100">
        <v>0</v>
      </c>
      <c r="H9" s="99">
        <v>9</v>
      </c>
      <c r="I9" s="99">
        <v>14</v>
      </c>
      <c r="J9" s="99">
        <v>5</v>
      </c>
      <c r="K9" s="100">
        <v>8</v>
      </c>
      <c r="L9" s="99">
        <v>8</v>
      </c>
      <c r="M9" s="99">
        <v>18</v>
      </c>
      <c r="N9" s="99">
        <v>2</v>
      </c>
      <c r="O9" s="101">
        <v>7</v>
      </c>
    </row>
    <row r="10" spans="1:15" ht="18.75" customHeight="1">
      <c r="A10" s="102" t="s">
        <v>144</v>
      </c>
      <c r="B10" s="97">
        <v>76</v>
      </c>
      <c r="C10" s="98">
        <v>150</v>
      </c>
      <c r="D10" s="100">
        <v>1</v>
      </c>
      <c r="E10" s="100">
        <v>0</v>
      </c>
      <c r="F10" s="99">
        <v>2</v>
      </c>
      <c r="G10" s="100">
        <v>8</v>
      </c>
      <c r="H10" s="99">
        <v>13</v>
      </c>
      <c r="I10" s="99">
        <v>19</v>
      </c>
      <c r="J10" s="99">
        <v>22</v>
      </c>
      <c r="K10" s="99">
        <v>21</v>
      </c>
      <c r="L10" s="99">
        <v>30</v>
      </c>
      <c r="M10" s="99">
        <v>15</v>
      </c>
      <c r="N10" s="99">
        <v>17</v>
      </c>
      <c r="O10" s="101">
        <v>2</v>
      </c>
    </row>
    <row r="11" spans="1:15" ht="18.75" customHeight="1">
      <c r="A11" s="96" t="s">
        <v>145</v>
      </c>
      <c r="B11" s="97">
        <v>269</v>
      </c>
      <c r="C11" s="98">
        <v>411</v>
      </c>
      <c r="D11" s="99">
        <v>12</v>
      </c>
      <c r="E11" s="99">
        <v>14</v>
      </c>
      <c r="F11" s="99">
        <v>17</v>
      </c>
      <c r="G11" s="100">
        <v>43</v>
      </c>
      <c r="H11" s="99">
        <v>46</v>
      </c>
      <c r="I11" s="99">
        <v>39</v>
      </c>
      <c r="J11" s="99">
        <v>30</v>
      </c>
      <c r="K11" s="99">
        <v>40</v>
      </c>
      <c r="L11" s="99">
        <v>48</v>
      </c>
      <c r="M11" s="99">
        <v>57</v>
      </c>
      <c r="N11" s="99">
        <v>40</v>
      </c>
      <c r="O11" s="101">
        <v>25</v>
      </c>
    </row>
    <row r="12" spans="1:15" ht="18.75" customHeight="1">
      <c r="A12" s="103" t="s">
        <v>146</v>
      </c>
      <c r="B12" s="104">
        <v>811</v>
      </c>
      <c r="C12" s="98">
        <v>862</v>
      </c>
      <c r="D12" s="99">
        <v>48</v>
      </c>
      <c r="E12" s="99">
        <v>49</v>
      </c>
      <c r="F12" s="99">
        <v>53</v>
      </c>
      <c r="G12" s="100">
        <v>54</v>
      </c>
      <c r="H12" s="99">
        <v>145</v>
      </c>
      <c r="I12" s="99">
        <v>107</v>
      </c>
      <c r="J12" s="99">
        <v>57</v>
      </c>
      <c r="K12" s="99">
        <v>97</v>
      </c>
      <c r="L12" s="99">
        <v>64</v>
      </c>
      <c r="M12" s="99">
        <v>71</v>
      </c>
      <c r="N12" s="99">
        <v>76</v>
      </c>
      <c r="O12" s="101">
        <v>41</v>
      </c>
    </row>
    <row r="13" spans="1:15" ht="18.75" customHeight="1">
      <c r="A13" s="103" t="s">
        <v>147</v>
      </c>
      <c r="B13" s="104">
        <v>40</v>
      </c>
      <c r="C13" s="98">
        <v>38</v>
      </c>
      <c r="D13" s="105">
        <v>1</v>
      </c>
      <c r="E13" s="106">
        <v>2</v>
      </c>
      <c r="F13" s="105">
        <v>3</v>
      </c>
      <c r="G13" s="107">
        <v>5</v>
      </c>
      <c r="H13" s="105">
        <v>8</v>
      </c>
      <c r="I13" s="106">
        <v>4</v>
      </c>
      <c r="J13" s="106">
        <v>2</v>
      </c>
      <c r="K13" s="106">
        <v>5</v>
      </c>
      <c r="L13" s="105">
        <v>2</v>
      </c>
      <c r="M13" s="105">
        <v>4</v>
      </c>
      <c r="N13" s="106">
        <v>0</v>
      </c>
      <c r="O13" s="108">
        <v>2</v>
      </c>
    </row>
    <row r="14" spans="1:15" ht="18.75" customHeight="1">
      <c r="A14" s="109" t="s">
        <v>148</v>
      </c>
      <c r="B14" s="110">
        <v>1360</v>
      </c>
      <c r="C14" s="111">
        <v>1792</v>
      </c>
      <c r="D14" s="112">
        <v>72</v>
      </c>
      <c r="E14" s="112">
        <v>71</v>
      </c>
      <c r="F14" s="112">
        <v>82</v>
      </c>
      <c r="G14" s="113">
        <v>126</v>
      </c>
      <c r="H14" s="112">
        <v>236</v>
      </c>
      <c r="I14" s="112">
        <v>209</v>
      </c>
      <c r="J14" s="112">
        <v>148</v>
      </c>
      <c r="K14" s="112">
        <v>209</v>
      </c>
      <c r="L14" s="112">
        <v>190</v>
      </c>
      <c r="M14" s="112">
        <v>212</v>
      </c>
      <c r="N14" s="112">
        <v>153</v>
      </c>
      <c r="O14" s="114">
        <v>84</v>
      </c>
    </row>
    <row r="15" spans="1:15" ht="13.5">
      <c r="A15" s="115"/>
      <c r="M15" s="273" t="s">
        <v>114</v>
      </c>
      <c r="N15" s="273"/>
      <c r="O15" s="273"/>
    </row>
  </sheetData>
  <mergeCells count="2">
    <mergeCell ref="A1:O1"/>
    <mergeCell ref="M15:O15"/>
  </mergeCells>
  <printOptions/>
  <pageMargins left="0.46" right="0.49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9"/>
  <dimension ref="A1:M25"/>
  <sheetViews>
    <sheetView showGridLines="0"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6.875" style="45" customWidth="1"/>
    <col min="2" max="2" width="6.75390625" style="45" bestFit="1" customWidth="1"/>
    <col min="3" max="4" width="6.875" style="45" customWidth="1"/>
    <col min="5" max="5" width="7.625" style="45" bestFit="1" customWidth="1"/>
    <col min="6" max="6" width="7.00390625" style="45" customWidth="1"/>
    <col min="7" max="9" width="7.625" style="45" bestFit="1" customWidth="1"/>
    <col min="10" max="10" width="7.50390625" style="45" bestFit="1" customWidth="1"/>
    <col min="11" max="11" width="6.75390625" style="45" bestFit="1" customWidth="1"/>
    <col min="12" max="13" width="7.625" style="45" bestFit="1" customWidth="1"/>
    <col min="14" max="16384" width="9.00390625" style="45" customWidth="1"/>
  </cols>
  <sheetData>
    <row r="1" spans="1:13" ht="14.25">
      <c r="A1" s="116" t="s">
        <v>150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3" customFormat="1" ht="12" customHeight="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53" customFormat="1" ht="12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s="53" customFormat="1" ht="12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s="53" customFormat="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53" customFormat="1" ht="12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s="53" customFormat="1" ht="12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3.25">
      <c r="A8" s="257" t="s">
        <v>152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3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77" t="s">
        <v>153</v>
      </c>
      <c r="M9" s="277"/>
    </row>
    <row r="10" spans="1:13" ht="18" customHeight="1">
      <c r="A10" s="279"/>
      <c r="B10" s="261" t="s">
        <v>154</v>
      </c>
      <c r="C10" s="261"/>
      <c r="D10" s="261" t="s">
        <v>155</v>
      </c>
      <c r="E10" s="261"/>
      <c r="F10" s="261"/>
      <c r="G10" s="261"/>
      <c r="H10" s="261" t="s">
        <v>156</v>
      </c>
      <c r="I10" s="261"/>
      <c r="J10" s="261"/>
      <c r="K10" s="261"/>
      <c r="L10" s="261"/>
      <c r="M10" s="225"/>
    </row>
    <row r="11" spans="1:13" ht="18" customHeight="1">
      <c r="A11" s="280"/>
      <c r="B11" s="274" t="s">
        <v>157</v>
      </c>
      <c r="C11" s="274" t="s">
        <v>158</v>
      </c>
      <c r="D11" s="274" t="s">
        <v>157</v>
      </c>
      <c r="E11" s="119" t="s">
        <v>159</v>
      </c>
      <c r="F11" s="119" t="s">
        <v>160</v>
      </c>
      <c r="G11" s="119" t="s">
        <v>159</v>
      </c>
      <c r="H11" s="119" t="s">
        <v>161</v>
      </c>
      <c r="I11" s="119" t="s">
        <v>159</v>
      </c>
      <c r="J11" s="119" t="s">
        <v>162</v>
      </c>
      <c r="K11" s="119" t="s">
        <v>159</v>
      </c>
      <c r="L11" s="119" t="s">
        <v>163</v>
      </c>
      <c r="M11" s="120" t="s">
        <v>159</v>
      </c>
    </row>
    <row r="12" spans="1:13" ht="18" customHeight="1">
      <c r="A12" s="280"/>
      <c r="B12" s="275"/>
      <c r="C12" s="275"/>
      <c r="D12" s="275"/>
      <c r="E12" s="121" t="s">
        <v>164</v>
      </c>
      <c r="F12" s="121" t="s">
        <v>165</v>
      </c>
      <c r="G12" s="121" t="s">
        <v>164</v>
      </c>
      <c r="H12" s="122" t="s">
        <v>166</v>
      </c>
      <c r="I12" s="121" t="s">
        <v>167</v>
      </c>
      <c r="J12" s="122" t="s">
        <v>166</v>
      </c>
      <c r="K12" s="121" t="s">
        <v>167</v>
      </c>
      <c r="L12" s="122" t="s">
        <v>166</v>
      </c>
      <c r="M12" s="123" t="s">
        <v>167</v>
      </c>
    </row>
    <row r="13" spans="1:13" s="53" customFormat="1" ht="17.25" customHeight="1">
      <c r="A13" s="48" t="s">
        <v>168</v>
      </c>
      <c r="B13" s="124">
        <v>32968</v>
      </c>
      <c r="C13" s="124">
        <v>86898</v>
      </c>
      <c r="D13" s="124">
        <v>16349</v>
      </c>
      <c r="E13" s="125">
        <v>49.59051201164766</v>
      </c>
      <c r="F13" s="124">
        <v>37029</v>
      </c>
      <c r="G13" s="125">
        <v>42.61202789477318</v>
      </c>
      <c r="H13" s="124">
        <v>30035</v>
      </c>
      <c r="I13" s="125">
        <v>81.11210132598774</v>
      </c>
      <c r="J13" s="124">
        <v>2427</v>
      </c>
      <c r="K13" s="125">
        <v>6.554322287936482</v>
      </c>
      <c r="L13" s="124">
        <v>4567</v>
      </c>
      <c r="M13" s="126">
        <v>12.333576386075778</v>
      </c>
    </row>
    <row r="14" spans="1:13" s="53" customFormat="1" ht="17.25" customHeight="1">
      <c r="A14" s="118" t="s">
        <v>169</v>
      </c>
      <c r="B14" s="127">
        <v>2.318363800006207</v>
      </c>
      <c r="C14" s="127">
        <v>1.1406224539677323</v>
      </c>
      <c r="D14" s="127">
        <v>2.5787426276822734</v>
      </c>
      <c r="E14" s="127">
        <v>0.2638738609940461</v>
      </c>
      <c r="F14" s="127">
        <v>1.3743258411585968</v>
      </c>
      <c r="G14" s="127">
        <v>0.24000916201640798</v>
      </c>
      <c r="H14" s="127">
        <v>-0.009987349357476472</v>
      </c>
      <c r="I14" s="127">
        <v>-1.3714721230693838</v>
      </c>
      <c r="J14" s="127">
        <v>7.152317880794712</v>
      </c>
      <c r="K14" s="127">
        <v>5.714875611878734</v>
      </c>
      <c r="L14" s="127">
        <v>8.12026515151516</v>
      </c>
      <c r="M14" s="128">
        <v>6.6918372497904555</v>
      </c>
    </row>
    <row r="15" spans="1:13" s="53" customFormat="1" ht="17.25" customHeight="1">
      <c r="A15" s="48" t="s">
        <v>170</v>
      </c>
      <c r="B15" s="124">
        <v>33559</v>
      </c>
      <c r="C15" s="124">
        <v>87229</v>
      </c>
      <c r="D15" s="124">
        <v>16848</v>
      </c>
      <c r="E15" s="125">
        <v>50.20411812032539</v>
      </c>
      <c r="F15" s="124">
        <v>37644</v>
      </c>
      <c r="G15" s="125">
        <v>43.15537263983308</v>
      </c>
      <c r="H15" s="124">
        <v>30326</v>
      </c>
      <c r="I15" s="125">
        <v>80.55998299861864</v>
      </c>
      <c r="J15" s="124">
        <v>2533</v>
      </c>
      <c r="K15" s="125">
        <v>6.728827967272341</v>
      </c>
      <c r="L15" s="124">
        <v>4785</v>
      </c>
      <c r="M15" s="126">
        <v>12.711189034109022</v>
      </c>
    </row>
    <row r="16" spans="1:13" s="53" customFormat="1" ht="17.25" customHeight="1">
      <c r="A16" s="54" t="s">
        <v>169</v>
      </c>
      <c r="B16" s="129">
        <v>1.7926474156757966</v>
      </c>
      <c r="C16" s="129">
        <v>0.3809063499735421</v>
      </c>
      <c r="D16" s="129">
        <v>3.052174444920186</v>
      </c>
      <c r="E16" s="129">
        <v>1.237345782059296</v>
      </c>
      <c r="F16" s="129">
        <v>1.6608604067082533</v>
      </c>
      <c r="G16" s="129">
        <v>1.2750971307952108</v>
      </c>
      <c r="H16" s="129">
        <v>0.9688696520725903</v>
      </c>
      <c r="I16" s="129">
        <v>-0.6806855183669192</v>
      </c>
      <c r="J16" s="129">
        <v>4.367531932426871</v>
      </c>
      <c r="K16" s="129">
        <v>2.662451915998165</v>
      </c>
      <c r="L16" s="129">
        <v>4.773374206262315</v>
      </c>
      <c r="M16" s="130">
        <v>3.0616638370972282</v>
      </c>
    </row>
    <row r="17" spans="1:13" s="53" customFormat="1" ht="17.25" customHeight="1">
      <c r="A17" s="48" t="s">
        <v>171</v>
      </c>
      <c r="B17" s="131">
        <v>34102</v>
      </c>
      <c r="C17" s="131">
        <v>87700</v>
      </c>
      <c r="D17" s="131">
        <v>17296</v>
      </c>
      <c r="E17" s="125">
        <v>50.71843293648466</v>
      </c>
      <c r="F17" s="131">
        <v>38038</v>
      </c>
      <c r="G17" s="125">
        <v>43.37286202964652</v>
      </c>
      <c r="H17" s="131">
        <v>30526</v>
      </c>
      <c r="I17" s="125">
        <v>80.25132761974866</v>
      </c>
      <c r="J17" s="131">
        <v>2829</v>
      </c>
      <c r="K17" s="125">
        <v>7.4372995425627</v>
      </c>
      <c r="L17" s="131">
        <v>4683</v>
      </c>
      <c r="M17" s="126">
        <v>12.311372837688628</v>
      </c>
    </row>
    <row r="18" spans="1:13" s="53" customFormat="1" ht="17.25" customHeight="1">
      <c r="A18" s="54" t="s">
        <v>169</v>
      </c>
      <c r="B18" s="129">
        <v>1.618045829732706</v>
      </c>
      <c r="C18" s="129">
        <v>0.53995804147704</v>
      </c>
      <c r="D18" s="129">
        <v>2.6590693257359854</v>
      </c>
      <c r="E18" s="129">
        <v>1.024447466493883</v>
      </c>
      <c r="F18" s="129">
        <v>1.046647540112633</v>
      </c>
      <c r="G18" s="129">
        <v>0.5039682813738233</v>
      </c>
      <c r="H18" s="129">
        <v>0.6595000989250144</v>
      </c>
      <c r="I18" s="129">
        <v>-0.3831373436055219</v>
      </c>
      <c r="J18" s="129">
        <v>11.685748124753248</v>
      </c>
      <c r="K18" s="129">
        <v>10.528900110631767</v>
      </c>
      <c r="L18" s="129">
        <v>-2.131661442006272</v>
      </c>
      <c r="M18" s="130">
        <v>-3.145387857481574</v>
      </c>
    </row>
    <row r="19" spans="1:13" s="53" customFormat="1" ht="17.25" customHeight="1">
      <c r="A19" s="118" t="s">
        <v>172</v>
      </c>
      <c r="B19" s="132">
        <v>35029</v>
      </c>
      <c r="C19" s="132">
        <v>88565</v>
      </c>
      <c r="D19" s="132">
        <v>17911</v>
      </c>
      <c r="E19" s="133">
        <v>51.13191926689314</v>
      </c>
      <c r="F19" s="132">
        <v>38717</v>
      </c>
      <c r="G19" s="133">
        <v>43.71591486478857</v>
      </c>
      <c r="H19" s="132">
        <v>31084</v>
      </c>
      <c r="I19" s="133">
        <v>80.28514605987034</v>
      </c>
      <c r="J19" s="132">
        <v>3088</v>
      </c>
      <c r="K19" s="133">
        <v>7.975824573184906</v>
      </c>
      <c r="L19" s="132">
        <v>4545</v>
      </c>
      <c r="M19" s="134">
        <v>11.739029366944752</v>
      </c>
    </row>
    <row r="20" spans="1:13" s="53" customFormat="1" ht="17.25" customHeight="1">
      <c r="A20" s="118" t="s">
        <v>169</v>
      </c>
      <c r="B20" s="127">
        <v>2.718315641311353</v>
      </c>
      <c r="C20" s="127">
        <v>0.9863169897377455</v>
      </c>
      <c r="D20" s="127">
        <v>3.5557354301572586</v>
      </c>
      <c r="E20" s="127">
        <v>0.81525848980053</v>
      </c>
      <c r="F20" s="127">
        <v>1.7850570482149442</v>
      </c>
      <c r="G20" s="127">
        <v>0.7909388937893169</v>
      </c>
      <c r="H20" s="127">
        <v>1.8279499443097702</v>
      </c>
      <c r="I20" s="127">
        <v>0.042140661251011124</v>
      </c>
      <c r="J20" s="127">
        <v>9.155178508306827</v>
      </c>
      <c r="K20" s="127">
        <v>7.240867838390774</v>
      </c>
      <c r="L20" s="127">
        <v>-2.9468289557975647</v>
      </c>
      <c r="M20" s="128">
        <v>-4.648900478359074</v>
      </c>
    </row>
    <row r="21" spans="1:13" s="53" customFormat="1" ht="17.25" customHeight="1">
      <c r="A21" s="48" t="s">
        <v>173</v>
      </c>
      <c r="B21" s="131">
        <v>35753</v>
      </c>
      <c r="C21" s="131">
        <v>89072</v>
      </c>
      <c r="D21" s="131">
        <v>18246</v>
      </c>
      <c r="E21" s="125">
        <v>51.033479707996534</v>
      </c>
      <c r="F21" s="131">
        <v>38843</v>
      </c>
      <c r="G21" s="125">
        <v>43.6085414047063</v>
      </c>
      <c r="H21" s="131">
        <v>31097</v>
      </c>
      <c r="I21" s="125">
        <v>80.05818294158536</v>
      </c>
      <c r="J21" s="131">
        <v>3364</v>
      </c>
      <c r="K21" s="125">
        <v>8.660505110315887</v>
      </c>
      <c r="L21" s="131">
        <v>4382</v>
      </c>
      <c r="M21" s="126">
        <v>11.281311948098756</v>
      </c>
    </row>
    <row r="22" spans="1:13" s="53" customFormat="1" ht="17.25" customHeight="1">
      <c r="A22" s="135" t="s">
        <v>169</v>
      </c>
      <c r="B22" s="136">
        <v>2.066858888349654</v>
      </c>
      <c r="C22" s="136">
        <v>0.5724609044204909</v>
      </c>
      <c r="D22" s="136">
        <v>1.8703589972642432</v>
      </c>
      <c r="E22" s="136">
        <v>-0.1925207586728428</v>
      </c>
      <c r="F22" s="136">
        <v>0.32543843789549776</v>
      </c>
      <c r="G22" s="136">
        <v>-0.2456164086108492</v>
      </c>
      <c r="H22" s="136">
        <v>0.041822159310256346</v>
      </c>
      <c r="I22" s="136">
        <v>-0.2826962762398577</v>
      </c>
      <c r="J22" s="136">
        <v>8.937823834196902</v>
      </c>
      <c r="K22" s="136">
        <v>8.584448301845903</v>
      </c>
      <c r="L22" s="136">
        <v>-3.5863586358635846</v>
      </c>
      <c r="M22" s="137">
        <v>-3.899107877989094</v>
      </c>
    </row>
    <row r="23" spans="1:13" s="53" customFormat="1" ht="13.5">
      <c r="A23" s="75" t="s">
        <v>241</v>
      </c>
      <c r="B23" s="138"/>
      <c r="C23" s="138"/>
      <c r="D23" s="138"/>
      <c r="E23" s="138"/>
      <c r="F23" s="18"/>
      <c r="G23" s="18"/>
      <c r="H23" s="18"/>
      <c r="I23" s="18"/>
      <c r="J23" s="18"/>
      <c r="K23" s="243" t="s">
        <v>174</v>
      </c>
      <c r="L23" s="243"/>
      <c r="M23" s="243"/>
    </row>
    <row r="24" spans="1:13" s="53" customFormat="1" ht="13.5">
      <c r="A24" s="39" t="s">
        <v>242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mergeCells count="11">
    <mergeCell ref="K23:M23"/>
    <mergeCell ref="L9:M9"/>
    <mergeCell ref="A8:M8"/>
    <mergeCell ref="A10:A12"/>
    <mergeCell ref="B10:C10"/>
    <mergeCell ref="D10:G10"/>
    <mergeCell ref="H10:M10"/>
    <mergeCell ref="B11:B12"/>
    <mergeCell ref="C11:C12"/>
    <mergeCell ref="D11:D12"/>
    <mergeCell ref="A2:M4"/>
  </mergeCells>
  <printOptions/>
  <pageMargins left="0.75" right="0.18" top="1" bottom="1" header="0.512" footer="0.512"/>
  <pageSetup cellComments="asDisplayed"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0"/>
  <dimension ref="A1:T39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3.625" style="140" customWidth="1"/>
    <col min="2" max="4" width="10.875" style="140" customWidth="1"/>
    <col min="5" max="5" width="13.125" style="140" customWidth="1"/>
    <col min="6" max="8" width="10.875" style="140" customWidth="1"/>
    <col min="9" max="13" width="14.375" style="140" customWidth="1"/>
    <col min="14" max="14" width="16.625" style="140" customWidth="1"/>
    <col min="15" max="15" width="9.00390625" style="140" hidden="1" customWidth="1"/>
    <col min="16" max="16" width="15.875" style="140" customWidth="1"/>
    <col min="17" max="19" width="12.625" style="140" customWidth="1"/>
    <col min="20" max="20" width="49.125" style="140" bestFit="1" customWidth="1"/>
    <col min="21" max="16384" width="9.00390625" style="140" customWidth="1"/>
  </cols>
  <sheetData>
    <row r="1" spans="1:9" ht="23.25">
      <c r="A1" s="283" t="s">
        <v>175</v>
      </c>
      <c r="B1" s="283"/>
      <c r="C1" s="283"/>
      <c r="D1" s="283"/>
      <c r="E1" s="283"/>
      <c r="F1" s="283"/>
      <c r="G1" s="283"/>
      <c r="H1" s="283"/>
      <c r="I1" s="139" t="s">
        <v>149</v>
      </c>
    </row>
    <row r="2" spans="1:14" ht="14.25">
      <c r="A2" s="141"/>
      <c r="B2" s="141"/>
      <c r="C2" s="141"/>
      <c r="D2" s="141"/>
      <c r="E2" s="141"/>
      <c r="F2" s="141"/>
      <c r="G2" s="141"/>
      <c r="H2" s="141"/>
      <c r="N2" s="142" t="s">
        <v>176</v>
      </c>
    </row>
    <row r="3" spans="1:20" ht="18" customHeight="1">
      <c r="A3" s="284" t="s">
        <v>84</v>
      </c>
      <c r="B3" s="281" t="s">
        <v>177</v>
      </c>
      <c r="C3" s="282"/>
      <c r="D3" s="282"/>
      <c r="E3" s="202" t="s">
        <v>243</v>
      </c>
      <c r="F3" s="281" t="s">
        <v>178</v>
      </c>
      <c r="G3" s="282"/>
      <c r="H3" s="282"/>
      <c r="I3" s="202" t="s">
        <v>243</v>
      </c>
      <c r="J3" s="281" t="s">
        <v>179</v>
      </c>
      <c r="K3" s="282"/>
      <c r="L3" s="282"/>
      <c r="M3" s="201" t="s">
        <v>189</v>
      </c>
      <c r="N3" s="143" t="s">
        <v>180</v>
      </c>
      <c r="P3" s="144" t="s">
        <v>181</v>
      </c>
      <c r="Q3" s="145" t="s">
        <v>182</v>
      </c>
      <c r="R3" s="146" t="s">
        <v>183</v>
      </c>
      <c r="S3" s="146" t="s">
        <v>184</v>
      </c>
      <c r="T3" s="147" t="s">
        <v>185</v>
      </c>
    </row>
    <row r="4" spans="1:20" ht="18" customHeight="1">
      <c r="A4" s="285"/>
      <c r="B4" s="203" t="s">
        <v>186</v>
      </c>
      <c r="C4" s="203" t="s">
        <v>187</v>
      </c>
      <c r="D4" s="203" t="s">
        <v>188</v>
      </c>
      <c r="E4" s="148" t="s">
        <v>190</v>
      </c>
      <c r="F4" s="203" t="s">
        <v>186</v>
      </c>
      <c r="G4" s="203" t="s">
        <v>187</v>
      </c>
      <c r="H4" s="203" t="s">
        <v>188</v>
      </c>
      <c r="I4" s="148" t="s">
        <v>190</v>
      </c>
      <c r="J4" s="203" t="s">
        <v>186</v>
      </c>
      <c r="K4" s="203" t="s">
        <v>187</v>
      </c>
      <c r="L4" s="203" t="s">
        <v>188</v>
      </c>
      <c r="M4" s="148" t="s">
        <v>190</v>
      </c>
      <c r="N4" s="149" t="s">
        <v>191</v>
      </c>
      <c r="P4" s="146" t="s">
        <v>192</v>
      </c>
      <c r="Q4" s="150">
        <f>SUM(R4:T4)</f>
        <v>9232046261</v>
      </c>
      <c r="R4" s="151">
        <v>4967547205</v>
      </c>
      <c r="S4" s="151">
        <v>777784508</v>
      </c>
      <c r="T4" s="152">
        <v>3486714548</v>
      </c>
    </row>
    <row r="5" spans="1:20" s="157" customFormat="1" ht="18" customHeight="1">
      <c r="A5" s="153" t="s">
        <v>107</v>
      </c>
      <c r="B5" s="154">
        <v>26722</v>
      </c>
      <c r="C5" s="154">
        <v>10858</v>
      </c>
      <c r="D5" s="154">
        <v>135714</v>
      </c>
      <c r="E5" s="154">
        <v>155790</v>
      </c>
      <c r="F5" s="154">
        <v>23144</v>
      </c>
      <c r="G5" s="154">
        <v>23144</v>
      </c>
      <c r="H5" s="154">
        <v>271850</v>
      </c>
      <c r="I5" s="155">
        <v>318373</v>
      </c>
      <c r="J5" s="155">
        <v>43466</v>
      </c>
      <c r="K5" s="155">
        <v>13373</v>
      </c>
      <c r="L5" s="155">
        <v>682783</v>
      </c>
      <c r="M5" s="155">
        <v>791535.6522133938</v>
      </c>
      <c r="N5" s="156">
        <v>242211</v>
      </c>
      <c r="P5" s="158" t="s">
        <v>193</v>
      </c>
      <c r="Q5" s="159">
        <f>SUM(R5:T5)</f>
        <v>483166839</v>
      </c>
      <c r="R5" s="160">
        <v>407150504</v>
      </c>
      <c r="S5" s="160">
        <v>76016335</v>
      </c>
      <c r="T5" s="161"/>
    </row>
    <row r="6" spans="1:20" s="157" customFormat="1" ht="18" customHeight="1">
      <c r="A6" s="153" t="s">
        <v>109</v>
      </c>
      <c r="B6" s="154">
        <v>26365</v>
      </c>
      <c r="C6" s="154">
        <v>10809</v>
      </c>
      <c r="D6" s="154">
        <v>125832</v>
      </c>
      <c r="E6" s="154">
        <v>147308</v>
      </c>
      <c r="F6" s="154">
        <v>22724</v>
      </c>
      <c r="G6" s="154">
        <v>22724</v>
      </c>
      <c r="H6" s="154">
        <v>246090</v>
      </c>
      <c r="I6" s="155">
        <v>296734</v>
      </c>
      <c r="J6" s="155">
        <v>41404</v>
      </c>
      <c r="K6" s="155">
        <v>13033</v>
      </c>
      <c r="L6" s="155">
        <v>699520</v>
      </c>
      <c r="M6" s="155">
        <v>831272</v>
      </c>
      <c r="N6" s="156">
        <v>243915.1894604768</v>
      </c>
      <c r="P6" s="162" t="s">
        <v>194</v>
      </c>
      <c r="Q6" s="163">
        <f>SUM(Q5:Q5)</f>
        <v>483166839</v>
      </c>
      <c r="R6" s="164">
        <f>SUM(R5:R5)</f>
        <v>407150504</v>
      </c>
      <c r="S6" s="164">
        <f>SUM(S5:S5)</f>
        <v>76016335</v>
      </c>
      <c r="T6" s="165">
        <f>SUM(T5:T5)</f>
        <v>0</v>
      </c>
    </row>
    <row r="7" spans="1:14" s="157" customFormat="1" ht="18" customHeight="1">
      <c r="A7" s="153" t="s">
        <v>110</v>
      </c>
      <c r="B7" s="154">
        <v>25270</v>
      </c>
      <c r="C7" s="154">
        <v>10601</v>
      </c>
      <c r="D7" s="154">
        <v>132695</v>
      </c>
      <c r="E7" s="154">
        <v>158216</v>
      </c>
      <c r="F7" s="154">
        <v>24212</v>
      </c>
      <c r="G7" s="154">
        <v>24212</v>
      </c>
      <c r="H7" s="154">
        <v>295467</v>
      </c>
      <c r="I7" s="155">
        <v>360259</v>
      </c>
      <c r="J7" s="155">
        <v>42349</v>
      </c>
      <c r="K7" s="155">
        <v>13039</v>
      </c>
      <c r="L7" s="155">
        <v>686464</v>
      </c>
      <c r="M7" s="155">
        <v>820580</v>
      </c>
      <c r="N7" s="156">
        <v>256223.428391068</v>
      </c>
    </row>
    <row r="8" spans="1:14" s="157" customFormat="1" ht="18" customHeight="1">
      <c r="A8" s="153" t="s">
        <v>111</v>
      </c>
      <c r="B8" s="154">
        <v>24787</v>
      </c>
      <c r="C8" s="154">
        <v>10625</v>
      </c>
      <c r="D8" s="154">
        <v>135988</v>
      </c>
      <c r="E8" s="154">
        <v>164387</v>
      </c>
      <c r="F8" s="154">
        <v>23877</v>
      </c>
      <c r="G8" s="154">
        <v>10737</v>
      </c>
      <c r="H8" s="154">
        <v>299785</v>
      </c>
      <c r="I8" s="155">
        <v>368990</v>
      </c>
      <c r="J8" s="155">
        <v>43104</v>
      </c>
      <c r="K8" s="155">
        <v>13448</v>
      </c>
      <c r="L8" s="155">
        <v>711197</v>
      </c>
      <c r="M8" s="155">
        <v>851442</v>
      </c>
      <c r="N8" s="156">
        <v>262308</v>
      </c>
    </row>
    <row r="9" spans="1:14" s="157" customFormat="1" ht="18" customHeight="1">
      <c r="A9" s="166" t="s">
        <v>112</v>
      </c>
      <c r="B9" s="167">
        <v>25138.67647461039</v>
      </c>
      <c r="C9" s="167">
        <v>11033.175644854608</v>
      </c>
      <c r="D9" s="167">
        <v>146895.5277289436</v>
      </c>
      <c r="E9" s="167">
        <v>176136.05712002557</v>
      </c>
      <c r="F9" s="167">
        <v>24616.317147227357</v>
      </c>
      <c r="G9" s="167">
        <v>11360.120315644195</v>
      </c>
      <c r="H9" s="167">
        <v>322738.2639928165</v>
      </c>
      <c r="I9" s="167">
        <v>391934.35498353787</v>
      </c>
      <c r="J9" s="168">
        <v>46781.20823870722</v>
      </c>
      <c r="K9" s="168">
        <v>14185.270796347453</v>
      </c>
      <c r="L9" s="168">
        <v>794748.4611953613</v>
      </c>
      <c r="M9" s="168">
        <v>938423.4388938448</v>
      </c>
      <c r="N9" s="169">
        <v>281967.7813091281</v>
      </c>
    </row>
    <row r="10" spans="1:20" s="157" customFormat="1" ht="15" customHeight="1">
      <c r="A10" s="170" t="s">
        <v>244</v>
      </c>
      <c r="B10" s="170"/>
      <c r="C10" s="170"/>
      <c r="D10" s="170"/>
      <c r="E10" s="170"/>
      <c r="F10" s="141"/>
      <c r="G10" s="141"/>
      <c r="H10" s="141"/>
      <c r="I10" s="141"/>
      <c r="J10" s="141"/>
      <c r="K10" s="141"/>
      <c r="L10" s="141"/>
      <c r="M10" s="141"/>
      <c r="N10" s="171" t="s">
        <v>196</v>
      </c>
      <c r="P10" s="157" t="s">
        <v>197</v>
      </c>
      <c r="Q10" s="157" t="s">
        <v>182</v>
      </c>
      <c r="R10" s="157" t="s">
        <v>183</v>
      </c>
      <c r="S10" s="157" t="s">
        <v>184</v>
      </c>
      <c r="T10" s="157" t="s">
        <v>185</v>
      </c>
    </row>
    <row r="11" spans="1:14" s="157" customFormat="1" ht="15" customHeight="1">
      <c r="A11" s="172" t="s">
        <v>245</v>
      </c>
      <c r="B11" s="170"/>
      <c r="C11" s="170"/>
      <c r="D11" s="170"/>
      <c r="E11" s="170"/>
      <c r="F11" s="141"/>
      <c r="G11" s="141"/>
      <c r="H11" s="141"/>
      <c r="I11" s="141"/>
      <c r="J11" s="141"/>
      <c r="K11" s="141"/>
      <c r="L11" s="141"/>
      <c r="M11" s="141"/>
      <c r="N11" s="171"/>
    </row>
    <row r="12" spans="1:20" ht="15" customHeight="1">
      <c r="A12" s="172" t="s">
        <v>246</v>
      </c>
      <c r="B12" s="173"/>
      <c r="C12" s="173"/>
      <c r="D12" s="173"/>
      <c r="E12" s="173"/>
      <c r="F12" s="173"/>
      <c r="G12" s="173"/>
      <c r="H12" s="173"/>
      <c r="P12" s="174" t="s">
        <v>168</v>
      </c>
      <c r="Q12" s="175">
        <f>SUM(R12:T12)</f>
        <v>37001</v>
      </c>
      <c r="R12" s="175">
        <v>30153</v>
      </c>
      <c r="S12" s="175">
        <v>2443</v>
      </c>
      <c r="T12" s="175">
        <v>4405</v>
      </c>
    </row>
    <row r="13" ht="15" customHeight="1">
      <c r="A13" s="172" t="s">
        <v>247</v>
      </c>
    </row>
    <row r="14" spans="1:16" ht="15" customHeight="1">
      <c r="A14" s="172" t="s">
        <v>248</v>
      </c>
      <c r="P14" s="140" t="s">
        <v>198</v>
      </c>
    </row>
    <row r="15" spans="16:20" ht="13.5">
      <c r="P15" s="140" t="s">
        <v>199</v>
      </c>
      <c r="Q15" s="140" t="s">
        <v>183</v>
      </c>
      <c r="R15" s="140" t="s">
        <v>184</v>
      </c>
      <c r="S15" s="140" t="s">
        <v>185</v>
      </c>
      <c r="T15" s="140" t="s">
        <v>200</v>
      </c>
    </row>
    <row r="16" spans="2:19" ht="13.5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P16" s="175">
        <f>SUM(Q16:S16)</f>
        <v>9741358524</v>
      </c>
      <c r="Q16" s="175">
        <v>4870465811</v>
      </c>
      <c r="R16" s="175">
        <v>970003834</v>
      </c>
      <c r="S16" s="175">
        <v>3900888879</v>
      </c>
    </row>
    <row r="17" spans="16:20" ht="13.5">
      <c r="P17" s="175" t="s">
        <v>201</v>
      </c>
      <c r="Q17" s="175" t="s">
        <v>183</v>
      </c>
      <c r="R17" s="175" t="s">
        <v>184</v>
      </c>
      <c r="S17" s="175" t="s">
        <v>185</v>
      </c>
      <c r="T17" s="140" t="s">
        <v>202</v>
      </c>
    </row>
    <row r="18" spans="16:19" ht="13.5">
      <c r="P18" s="175">
        <f>SUM(Q18:S18)</f>
        <v>38019</v>
      </c>
      <c r="Q18" s="175">
        <v>30592</v>
      </c>
      <c r="R18" s="175">
        <v>2684</v>
      </c>
      <c r="S18" s="175">
        <v>4743</v>
      </c>
    </row>
    <row r="19" spans="16:19" ht="13.5">
      <c r="P19" s="175"/>
      <c r="Q19" s="175"/>
      <c r="R19" s="175"/>
      <c r="S19" s="175"/>
    </row>
    <row r="20" spans="16:19" ht="13.5">
      <c r="P20" s="175"/>
      <c r="Q20" s="175"/>
      <c r="R20" s="175"/>
      <c r="S20" s="175"/>
    </row>
    <row r="21" spans="16:19" ht="13.5">
      <c r="P21" s="175" t="s">
        <v>203</v>
      </c>
      <c r="Q21" s="175"/>
      <c r="R21" s="175"/>
      <c r="S21" s="175"/>
    </row>
    <row r="22" spans="16:20" ht="13.5">
      <c r="P22" s="175" t="s">
        <v>199</v>
      </c>
      <c r="Q22" s="175" t="s">
        <v>183</v>
      </c>
      <c r="R22" s="175" t="s">
        <v>184</v>
      </c>
      <c r="S22" s="175" t="s">
        <v>185</v>
      </c>
      <c r="T22" s="140" t="s">
        <v>200</v>
      </c>
    </row>
    <row r="23" spans="16:19" ht="13.5">
      <c r="P23" s="175">
        <f>SUM(Q23:S23)</f>
        <v>9136819082</v>
      </c>
      <c r="Q23" s="175">
        <v>4449889507</v>
      </c>
      <c r="R23" s="175">
        <v>744208615</v>
      </c>
      <c r="S23" s="175">
        <v>3942720960</v>
      </c>
    </row>
    <row r="24" spans="16:20" ht="13.5">
      <c r="P24" s="175" t="s">
        <v>201</v>
      </c>
      <c r="Q24" s="175" t="s">
        <v>183</v>
      </c>
      <c r="R24" s="175" t="s">
        <v>184</v>
      </c>
      <c r="S24" s="175" t="s">
        <v>185</v>
      </c>
      <c r="T24" s="140" t="s">
        <v>202</v>
      </c>
    </row>
    <row r="25" spans="16:19" ht="13.5">
      <c r="P25" s="175">
        <f>SUM(Q25:S25)</f>
        <v>37459</v>
      </c>
      <c r="Q25" s="175">
        <v>30208</v>
      </c>
      <c r="R25" s="175">
        <v>2508</v>
      </c>
      <c r="S25" s="175">
        <v>4743</v>
      </c>
    </row>
    <row r="26" ht="13.5">
      <c r="N26" s="177"/>
    </row>
    <row r="27" ht="13.5">
      <c r="P27" s="170" t="s">
        <v>195</v>
      </c>
    </row>
    <row r="28" spans="14:16" ht="13.5">
      <c r="N28" s="178"/>
      <c r="P28" s="140" t="s">
        <v>204</v>
      </c>
    </row>
    <row r="29" spans="16:20" ht="13.5">
      <c r="P29" s="140" t="s">
        <v>205</v>
      </c>
      <c r="Q29" s="140" t="s">
        <v>206</v>
      </c>
      <c r="R29" s="140" t="s">
        <v>207</v>
      </c>
      <c r="S29" s="140" t="s">
        <v>197</v>
      </c>
      <c r="T29" s="140" t="s">
        <v>181</v>
      </c>
    </row>
    <row r="30" spans="16:20" ht="13.5">
      <c r="P30" s="140" t="s">
        <v>208</v>
      </c>
      <c r="Q30" s="177">
        <v>182811</v>
      </c>
      <c r="R30" s="177">
        <v>416528</v>
      </c>
      <c r="S30" s="178">
        <v>31285</v>
      </c>
      <c r="T30" s="179">
        <v>4595626585</v>
      </c>
    </row>
    <row r="31" spans="16:20" ht="13.5">
      <c r="P31" s="140" t="s">
        <v>209</v>
      </c>
      <c r="Q31" s="177"/>
      <c r="R31" s="177"/>
      <c r="T31" s="179">
        <v>5510416547</v>
      </c>
    </row>
    <row r="32" spans="14:17" ht="13.5">
      <c r="N32" s="175"/>
      <c r="Q32" s="140" t="s">
        <v>210</v>
      </c>
    </row>
    <row r="33" spans="16:20" ht="13.5">
      <c r="P33" s="140" t="s">
        <v>211</v>
      </c>
      <c r="Q33" s="140" t="s">
        <v>206</v>
      </c>
      <c r="R33" s="140" t="s">
        <v>207</v>
      </c>
      <c r="S33" s="140" t="s">
        <v>197</v>
      </c>
      <c r="T33" s="140" t="s">
        <v>181</v>
      </c>
    </row>
    <row r="34" spans="16:20" ht="13.5">
      <c r="P34" s="140" t="s">
        <v>208</v>
      </c>
      <c r="Q34" s="178">
        <v>43803</v>
      </c>
      <c r="R34" s="178">
        <v>94917</v>
      </c>
      <c r="S34" s="178">
        <v>3341</v>
      </c>
      <c r="T34" s="180">
        <v>1078268540</v>
      </c>
    </row>
    <row r="35" spans="16:20" ht="13.5">
      <c r="P35" s="140" t="s">
        <v>209</v>
      </c>
      <c r="Q35" s="178"/>
      <c r="R35" s="178"/>
      <c r="S35" s="178"/>
      <c r="T35" s="180">
        <v>1309452680</v>
      </c>
    </row>
    <row r="37" spans="16:20" ht="13.5">
      <c r="P37" s="140" t="s">
        <v>212</v>
      </c>
      <c r="Q37" s="140" t="s">
        <v>206</v>
      </c>
      <c r="R37" s="140" t="s">
        <v>207</v>
      </c>
      <c r="S37" s="140" t="s">
        <v>197</v>
      </c>
      <c r="T37" s="140" t="s">
        <v>181</v>
      </c>
    </row>
    <row r="38" spans="16:20" ht="13.5">
      <c r="P38" s="140" t="s">
        <v>208</v>
      </c>
      <c r="Q38" s="178">
        <v>76177</v>
      </c>
      <c r="R38" s="178">
        <v>251222</v>
      </c>
      <c r="S38" s="178">
        <v>4484</v>
      </c>
      <c r="T38" s="180">
        <v>3563652100</v>
      </c>
    </row>
    <row r="39" spans="16:20" ht="13.5">
      <c r="P39" s="140" t="s">
        <v>209</v>
      </c>
      <c r="Q39" s="178"/>
      <c r="R39" s="178"/>
      <c r="S39" s="178"/>
      <c r="T39" s="180">
        <v>4207890700</v>
      </c>
    </row>
  </sheetData>
  <mergeCells count="5">
    <mergeCell ref="F3:H3"/>
    <mergeCell ref="B3:D3"/>
    <mergeCell ref="J3:L3"/>
    <mergeCell ref="A1:H1"/>
    <mergeCell ref="A3:A4"/>
  </mergeCells>
  <printOptions/>
  <pageMargins left="0.3937007874015748" right="0.2755905511811024" top="0.5905511811023623" bottom="0.3937007874015748" header="0.5118110236220472" footer="0.31496062992125984"/>
  <pageSetup cellComments="asDisplayed" horizontalDpi="300" verticalDpi="3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8"/>
  <dimension ref="A1:G24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10.625" style="45" customWidth="1"/>
    <col min="2" max="2" width="7.125" style="45" customWidth="1"/>
    <col min="3" max="4" width="15.625" style="45" customWidth="1"/>
    <col min="5" max="5" width="10.375" style="45" customWidth="1"/>
    <col min="6" max="7" width="13.625" style="45" customWidth="1"/>
    <col min="8" max="8" width="9.00390625" style="45" customWidth="1"/>
    <col min="9" max="9" width="9.875" style="45" bestFit="1" customWidth="1"/>
    <col min="10" max="16384" width="9.00390625" style="45" customWidth="1"/>
  </cols>
  <sheetData>
    <row r="1" spans="1:7" ht="23.25">
      <c r="A1" s="257" t="s">
        <v>213</v>
      </c>
      <c r="B1" s="286"/>
      <c r="C1" s="286"/>
      <c r="D1" s="286"/>
      <c r="E1" s="286"/>
      <c r="F1" s="286"/>
      <c r="G1" s="286"/>
    </row>
    <row r="2" spans="1:7" ht="14.25">
      <c r="A2" s="18"/>
      <c r="B2" s="18"/>
      <c r="C2" s="18"/>
      <c r="D2" s="18"/>
      <c r="E2" s="18"/>
      <c r="F2" s="18"/>
      <c r="G2" s="181" t="s">
        <v>214</v>
      </c>
    </row>
    <row r="3" spans="1:7" ht="19.5" customHeight="1">
      <c r="A3" s="4" t="s">
        <v>84</v>
      </c>
      <c r="B3" s="182"/>
      <c r="C3" s="5" t="s">
        <v>215</v>
      </c>
      <c r="D3" s="5" t="s">
        <v>216</v>
      </c>
      <c r="E3" s="182" t="s">
        <v>217</v>
      </c>
      <c r="F3" s="5" t="s">
        <v>218</v>
      </c>
      <c r="G3" s="6" t="s">
        <v>219</v>
      </c>
    </row>
    <row r="4" spans="1:7" s="53" customFormat="1" ht="19.5" customHeight="1">
      <c r="A4" s="288" t="s">
        <v>9</v>
      </c>
      <c r="B4" s="7" t="s">
        <v>183</v>
      </c>
      <c r="C4" s="183">
        <v>1845414300</v>
      </c>
      <c r="D4" s="183">
        <v>1686026887</v>
      </c>
      <c r="E4" s="184">
        <v>91.55</v>
      </c>
      <c r="F4" s="183">
        <v>53400</v>
      </c>
      <c r="G4" s="185">
        <v>34558</v>
      </c>
    </row>
    <row r="5" spans="1:7" s="53" customFormat="1" ht="19.5" customHeight="1">
      <c r="A5" s="292"/>
      <c r="B5" s="7" t="s">
        <v>184</v>
      </c>
      <c r="C5" s="183">
        <v>253274000</v>
      </c>
      <c r="D5" s="183">
        <v>249858346</v>
      </c>
      <c r="E5" s="184">
        <v>98.6513996699227</v>
      </c>
      <c r="F5" s="183">
        <v>103673</v>
      </c>
      <c r="G5" s="185">
        <v>2443</v>
      </c>
    </row>
    <row r="6" spans="1:7" s="53" customFormat="1" ht="19.5" customHeight="1">
      <c r="A6" s="293"/>
      <c r="B6" s="7" t="s">
        <v>148</v>
      </c>
      <c r="C6" s="183">
        <v>2098688300</v>
      </c>
      <c r="D6" s="183">
        <v>1935885233</v>
      </c>
      <c r="E6" s="184">
        <v>92.24262759743789</v>
      </c>
      <c r="F6" s="183">
        <v>56719</v>
      </c>
      <c r="G6" s="185">
        <v>37001</v>
      </c>
    </row>
    <row r="7" spans="1:7" s="53" customFormat="1" ht="19.5" customHeight="1">
      <c r="A7" s="288" t="s">
        <v>10</v>
      </c>
      <c r="B7" s="7" t="s">
        <v>183</v>
      </c>
      <c r="C7" s="183">
        <v>1856340000</v>
      </c>
      <c r="D7" s="183">
        <v>1696539221</v>
      </c>
      <c r="E7" s="184">
        <v>91.48</v>
      </c>
      <c r="F7" s="183">
        <v>53112</v>
      </c>
      <c r="G7" s="185">
        <v>34951</v>
      </c>
    </row>
    <row r="8" spans="1:7" s="53" customFormat="1" ht="19.5" customHeight="1">
      <c r="A8" s="292"/>
      <c r="B8" s="7" t="s">
        <v>184</v>
      </c>
      <c r="C8" s="183">
        <v>255627600</v>
      </c>
      <c r="D8" s="183">
        <v>253006636</v>
      </c>
      <c r="E8" s="184">
        <v>98.97469443831574</v>
      </c>
      <c r="F8" s="183">
        <v>101924</v>
      </c>
      <c r="G8" s="185">
        <v>2508</v>
      </c>
    </row>
    <row r="9" spans="1:7" s="53" customFormat="1" ht="19.5" customHeight="1">
      <c r="A9" s="293"/>
      <c r="B9" s="186" t="s">
        <v>148</v>
      </c>
      <c r="C9" s="187">
        <v>2111967600</v>
      </c>
      <c r="D9" s="187">
        <v>1949545857</v>
      </c>
      <c r="E9" s="188">
        <v>92.30945858260326</v>
      </c>
      <c r="F9" s="187">
        <v>56380</v>
      </c>
      <c r="G9" s="189">
        <v>37459</v>
      </c>
    </row>
    <row r="10" spans="1:7" s="53" customFormat="1" ht="19.5" customHeight="1">
      <c r="A10" s="287" t="s">
        <v>11</v>
      </c>
      <c r="B10" s="7" t="s">
        <v>183</v>
      </c>
      <c r="C10" s="183">
        <v>1863967200</v>
      </c>
      <c r="D10" s="183">
        <v>1693635341</v>
      </c>
      <c r="E10" s="184">
        <v>90.94</v>
      </c>
      <c r="F10" s="187">
        <v>52751</v>
      </c>
      <c r="G10" s="185">
        <v>35335</v>
      </c>
    </row>
    <row r="11" spans="1:7" s="53" customFormat="1" ht="19.5" customHeight="1">
      <c r="A11" s="287"/>
      <c r="B11" s="7" t="s">
        <v>184</v>
      </c>
      <c r="C11" s="183">
        <v>282744500</v>
      </c>
      <c r="D11" s="183">
        <v>277980388</v>
      </c>
      <c r="E11" s="184">
        <v>98.3150469770411</v>
      </c>
      <c r="F11" s="187">
        <v>105344</v>
      </c>
      <c r="G11" s="185">
        <v>2684</v>
      </c>
    </row>
    <row r="12" spans="1:7" s="53" customFormat="1" ht="19.5" customHeight="1">
      <c r="A12" s="288"/>
      <c r="B12" s="186" t="s">
        <v>148</v>
      </c>
      <c r="C12" s="187">
        <v>2146711700</v>
      </c>
      <c r="D12" s="187">
        <v>1971615729</v>
      </c>
      <c r="E12" s="188">
        <v>91.91</v>
      </c>
      <c r="F12" s="187">
        <v>56464</v>
      </c>
      <c r="G12" s="189">
        <v>38019</v>
      </c>
    </row>
    <row r="13" spans="1:7" s="53" customFormat="1" ht="19.5" customHeight="1">
      <c r="A13" s="287" t="s">
        <v>12</v>
      </c>
      <c r="B13" s="7" t="s">
        <v>183</v>
      </c>
      <c r="C13" s="183">
        <v>1873922600</v>
      </c>
      <c r="D13" s="183">
        <v>1692091936</v>
      </c>
      <c r="E13" s="184">
        <v>90.4738092285864</v>
      </c>
      <c r="F13" s="187">
        <v>52520</v>
      </c>
      <c r="G13" s="185">
        <v>35680</v>
      </c>
    </row>
    <row r="14" spans="1:7" s="53" customFormat="1" ht="19.5" customHeight="1">
      <c r="A14" s="287"/>
      <c r="B14" s="7" t="s">
        <v>184</v>
      </c>
      <c r="C14" s="183">
        <v>309221200</v>
      </c>
      <c r="D14" s="183">
        <v>304668864</v>
      </c>
      <c r="E14" s="184">
        <v>98.52780598484192</v>
      </c>
      <c r="F14" s="187">
        <v>103211</v>
      </c>
      <c r="G14" s="185">
        <v>2996</v>
      </c>
    </row>
    <row r="15" spans="1:7" s="53" customFormat="1" ht="19.5" customHeight="1">
      <c r="A15" s="288"/>
      <c r="B15" s="186" t="s">
        <v>148</v>
      </c>
      <c r="C15" s="187">
        <v>2183143800</v>
      </c>
      <c r="D15" s="187">
        <v>1996760800</v>
      </c>
      <c r="E15" s="188">
        <v>91.46263292413445</v>
      </c>
      <c r="F15" s="187">
        <v>56446</v>
      </c>
      <c r="G15" s="189">
        <v>38676</v>
      </c>
    </row>
    <row r="16" spans="1:7" s="53" customFormat="1" ht="19.5" customHeight="1">
      <c r="A16" s="289" t="s">
        <v>13</v>
      </c>
      <c r="B16" s="7" t="s">
        <v>183</v>
      </c>
      <c r="C16" s="183">
        <v>1883794198</v>
      </c>
      <c r="D16" s="183">
        <v>1718817345</v>
      </c>
      <c r="E16" s="184">
        <v>91.3874351003297</v>
      </c>
      <c r="F16" s="187">
        <v>52665</v>
      </c>
      <c r="G16" s="190">
        <v>35769</v>
      </c>
    </row>
    <row r="17" spans="1:7" s="53" customFormat="1" ht="19.5" customHeight="1">
      <c r="A17" s="290"/>
      <c r="B17" s="7" t="s">
        <v>184</v>
      </c>
      <c r="C17" s="183">
        <v>334811302</v>
      </c>
      <c r="D17" s="183">
        <v>330298870</v>
      </c>
      <c r="E17" s="184">
        <v>98.65224621360004</v>
      </c>
      <c r="F17" s="187">
        <v>100212</v>
      </c>
      <c r="G17" s="190">
        <v>3341</v>
      </c>
    </row>
    <row r="18" spans="1:7" s="53" customFormat="1" ht="19.5" customHeight="1">
      <c r="A18" s="291"/>
      <c r="B18" s="191" t="s">
        <v>148</v>
      </c>
      <c r="C18" s="192">
        <v>2218605500</v>
      </c>
      <c r="D18" s="192">
        <v>2049116215</v>
      </c>
      <c r="E18" s="193">
        <v>92.36054877714854</v>
      </c>
      <c r="F18" s="192">
        <v>56727</v>
      </c>
      <c r="G18" s="194">
        <v>39110</v>
      </c>
    </row>
    <row r="19" spans="1:7" s="53" customFormat="1" ht="13.5">
      <c r="A19" s="18"/>
      <c r="B19" s="18"/>
      <c r="C19" s="18"/>
      <c r="D19" s="18"/>
      <c r="E19" s="18"/>
      <c r="F19" s="18"/>
      <c r="G19" s="181" t="s">
        <v>196</v>
      </c>
    </row>
    <row r="20" spans="1:7" ht="13.5">
      <c r="A20" s="18"/>
      <c r="B20" s="18"/>
      <c r="C20" s="18"/>
      <c r="D20" s="18"/>
      <c r="E20" s="18"/>
      <c r="F20" s="18"/>
      <c r="G20" s="18"/>
    </row>
    <row r="22" spans="3:7" ht="13.5">
      <c r="C22" s="195"/>
      <c r="D22" s="195"/>
      <c r="E22" s="196"/>
      <c r="F22" s="195"/>
      <c r="G22" s="195"/>
    </row>
    <row r="23" spans="3:7" ht="13.5">
      <c r="C23" s="195"/>
      <c r="D23" s="195"/>
      <c r="E23" s="196"/>
      <c r="F23" s="195"/>
      <c r="G23" s="195"/>
    </row>
    <row r="24" spans="3:7" ht="13.5">
      <c r="C24" s="195"/>
      <c r="D24" s="195"/>
      <c r="E24" s="196"/>
      <c r="F24" s="195"/>
      <c r="G24" s="195"/>
    </row>
  </sheetData>
  <mergeCells count="6">
    <mergeCell ref="A1:G1"/>
    <mergeCell ref="A10:A12"/>
    <mergeCell ref="A16:A18"/>
    <mergeCell ref="A7:A9"/>
    <mergeCell ref="A13:A15"/>
    <mergeCell ref="A4:A6"/>
  </mergeCells>
  <printOptions/>
  <pageMargins left="0.75" right="0.18" top="1" bottom="1" header="0.512" footer="0.512"/>
  <pageSetup cellComments="asDisplayed"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7"/>
  <dimension ref="A1:E10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21.625" style="45" customWidth="1"/>
    <col min="2" max="2" width="13.50390625" style="45" customWidth="1"/>
    <col min="3" max="3" width="19.125" style="45" customWidth="1"/>
    <col min="4" max="4" width="13.50390625" style="45" customWidth="1"/>
    <col min="5" max="5" width="19.00390625" style="45" customWidth="1"/>
    <col min="6" max="16384" width="9.00390625" style="45" customWidth="1"/>
  </cols>
  <sheetData>
    <row r="1" spans="1:5" ht="21">
      <c r="A1" s="257" t="s">
        <v>220</v>
      </c>
      <c r="B1" s="286"/>
      <c r="C1" s="286"/>
      <c r="D1" s="286"/>
      <c r="E1" s="286"/>
    </row>
    <row r="2" spans="1:5" ht="13.5">
      <c r="A2" s="18"/>
      <c r="B2" s="18"/>
      <c r="C2" s="18"/>
      <c r="D2" s="18"/>
      <c r="E2" s="181" t="s">
        <v>221</v>
      </c>
    </row>
    <row r="3" spans="1:5" ht="19.5" customHeight="1">
      <c r="A3" s="251" t="s">
        <v>84</v>
      </c>
      <c r="B3" s="294" t="s">
        <v>222</v>
      </c>
      <c r="C3" s="295"/>
      <c r="D3" s="247" t="s">
        <v>223</v>
      </c>
      <c r="E3" s="248"/>
    </row>
    <row r="4" spans="1:5" ht="19.5" customHeight="1">
      <c r="A4" s="252"/>
      <c r="B4" s="7" t="s">
        <v>224</v>
      </c>
      <c r="C4" s="7" t="s">
        <v>225</v>
      </c>
      <c r="D4" s="7" t="s">
        <v>224</v>
      </c>
      <c r="E4" s="34" t="s">
        <v>225</v>
      </c>
    </row>
    <row r="5" spans="1:5" s="53" customFormat="1" ht="20.25" customHeight="1">
      <c r="A5" s="80" t="s">
        <v>9</v>
      </c>
      <c r="B5" s="197">
        <v>434</v>
      </c>
      <c r="C5" s="197">
        <v>130200</v>
      </c>
      <c r="D5" s="197">
        <v>258</v>
      </c>
      <c r="E5" s="198">
        <v>5160</v>
      </c>
    </row>
    <row r="6" spans="1:5" s="53" customFormat="1" ht="20.25" customHeight="1">
      <c r="A6" s="80" t="s">
        <v>10</v>
      </c>
      <c r="B6" s="197">
        <v>401</v>
      </c>
      <c r="C6" s="197">
        <v>120300</v>
      </c>
      <c r="D6" s="197">
        <v>270</v>
      </c>
      <c r="E6" s="198">
        <v>5400</v>
      </c>
    </row>
    <row r="7" spans="1:5" s="53" customFormat="1" ht="20.25" customHeight="1">
      <c r="A7" s="80" t="s">
        <v>11</v>
      </c>
      <c r="B7" s="197">
        <v>405</v>
      </c>
      <c r="C7" s="197">
        <v>121500</v>
      </c>
      <c r="D7" s="197">
        <v>283</v>
      </c>
      <c r="E7" s="198">
        <v>5660</v>
      </c>
    </row>
    <row r="8" spans="1:5" s="53" customFormat="1" ht="20.25" customHeight="1">
      <c r="A8" s="80" t="s">
        <v>12</v>
      </c>
      <c r="B8" s="197">
        <v>394</v>
      </c>
      <c r="C8" s="197">
        <v>118200</v>
      </c>
      <c r="D8" s="197">
        <v>289</v>
      </c>
      <c r="E8" s="198">
        <v>5780</v>
      </c>
    </row>
    <row r="9" spans="1:5" s="53" customFormat="1" ht="20.25" customHeight="1">
      <c r="A9" s="85" t="s">
        <v>13</v>
      </c>
      <c r="B9" s="199">
        <v>356</v>
      </c>
      <c r="C9" s="199">
        <v>106800</v>
      </c>
      <c r="D9" s="199">
        <v>301</v>
      </c>
      <c r="E9" s="200">
        <v>6020</v>
      </c>
    </row>
    <row r="10" spans="1:5" s="53" customFormat="1" ht="13.5">
      <c r="A10" s="18"/>
      <c r="B10" s="18"/>
      <c r="C10" s="18"/>
      <c r="D10" s="18"/>
      <c r="E10" s="181" t="s">
        <v>196</v>
      </c>
    </row>
  </sheetData>
  <mergeCells count="4">
    <mergeCell ref="A3:A4"/>
    <mergeCell ref="B3:C3"/>
    <mergeCell ref="D3:E3"/>
    <mergeCell ref="A1:E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6"/>
  <dimension ref="A1:I12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0.625" style="45" customWidth="1"/>
    <col min="2" max="9" width="9.50390625" style="45" customWidth="1"/>
    <col min="10" max="16384" width="9.00390625" style="45" customWidth="1"/>
  </cols>
  <sheetData>
    <row r="1" spans="1:9" ht="23.25">
      <c r="A1" s="257" t="s">
        <v>226</v>
      </c>
      <c r="B1" s="278"/>
      <c r="C1" s="278"/>
      <c r="D1" s="278"/>
      <c r="E1" s="278"/>
      <c r="F1" s="278"/>
      <c r="G1" s="278"/>
      <c r="H1" s="278"/>
      <c r="I1" s="278"/>
    </row>
    <row r="2" spans="1:9" ht="14.25">
      <c r="A2" s="3"/>
      <c r="B2" s="3"/>
      <c r="C2" s="3"/>
      <c r="D2" s="3"/>
      <c r="E2" s="3"/>
      <c r="F2" s="3"/>
      <c r="G2" s="3"/>
      <c r="H2" s="213" t="s">
        <v>227</v>
      </c>
      <c r="I2" s="213"/>
    </row>
    <row r="3" spans="1:9" ht="19.5" customHeight="1">
      <c r="A3" s="251" t="s">
        <v>1</v>
      </c>
      <c r="B3" s="247" t="s">
        <v>62</v>
      </c>
      <c r="C3" s="247"/>
      <c r="D3" s="247" t="s">
        <v>228</v>
      </c>
      <c r="E3" s="247"/>
      <c r="F3" s="247" t="s">
        <v>229</v>
      </c>
      <c r="G3" s="247"/>
      <c r="H3" s="247"/>
      <c r="I3" s="248" t="s">
        <v>230</v>
      </c>
    </row>
    <row r="4" spans="1:9" ht="19.5" customHeight="1">
      <c r="A4" s="252"/>
      <c r="B4" s="297"/>
      <c r="C4" s="297"/>
      <c r="D4" s="297"/>
      <c r="E4" s="297"/>
      <c r="F4" s="297" t="s">
        <v>231</v>
      </c>
      <c r="G4" s="297"/>
      <c r="H4" s="186" t="s">
        <v>232</v>
      </c>
      <c r="I4" s="296"/>
    </row>
    <row r="5" spans="1:9" ht="19.5" customHeight="1">
      <c r="A5" s="252"/>
      <c r="B5" s="7" t="s">
        <v>233</v>
      </c>
      <c r="C5" s="7" t="s">
        <v>234</v>
      </c>
      <c r="D5" s="7" t="s">
        <v>233</v>
      </c>
      <c r="E5" s="7" t="s">
        <v>234</v>
      </c>
      <c r="F5" s="7" t="s">
        <v>233</v>
      </c>
      <c r="G5" s="7" t="s">
        <v>234</v>
      </c>
      <c r="H5" s="68" t="s">
        <v>235</v>
      </c>
      <c r="I5" s="296"/>
    </row>
    <row r="6" spans="1:9" s="53" customFormat="1" ht="19.5" customHeight="1">
      <c r="A6" s="9" t="s">
        <v>75</v>
      </c>
      <c r="B6" s="22">
        <v>89</v>
      </c>
      <c r="C6" s="22">
        <v>1065</v>
      </c>
      <c r="D6" s="22">
        <v>4</v>
      </c>
      <c r="E6" s="22">
        <v>871</v>
      </c>
      <c r="F6" s="22">
        <v>16</v>
      </c>
      <c r="G6" s="22">
        <v>194</v>
      </c>
      <c r="H6" s="22">
        <v>23</v>
      </c>
      <c r="I6" s="70">
        <v>46</v>
      </c>
    </row>
    <row r="7" spans="1:9" s="53" customFormat="1" ht="19.5" customHeight="1">
      <c r="A7" s="9" t="s">
        <v>76</v>
      </c>
      <c r="B7" s="22">
        <f>D7+F7+H7+I7</f>
        <v>88</v>
      </c>
      <c r="C7" s="22">
        <v>1025</v>
      </c>
      <c r="D7" s="22">
        <v>4</v>
      </c>
      <c r="E7" s="22">
        <v>863</v>
      </c>
      <c r="F7" s="22">
        <v>15</v>
      </c>
      <c r="G7" s="22">
        <v>162</v>
      </c>
      <c r="H7" s="22">
        <v>23</v>
      </c>
      <c r="I7" s="70">
        <v>46</v>
      </c>
    </row>
    <row r="8" spans="1:9" s="53" customFormat="1" ht="19.5" customHeight="1">
      <c r="A8" s="9" t="s">
        <v>77</v>
      </c>
      <c r="B8" s="22">
        <f>D8+F8+H8+I8</f>
        <v>89</v>
      </c>
      <c r="C8" s="22">
        <v>981</v>
      </c>
      <c r="D8" s="22">
        <v>4</v>
      </c>
      <c r="E8" s="22">
        <v>830</v>
      </c>
      <c r="F8" s="22">
        <v>15</v>
      </c>
      <c r="G8" s="22">
        <v>151</v>
      </c>
      <c r="H8" s="22">
        <v>24</v>
      </c>
      <c r="I8" s="70">
        <v>46</v>
      </c>
    </row>
    <row r="9" spans="1:9" s="53" customFormat="1" ht="19.5" customHeight="1">
      <c r="A9" s="9" t="s">
        <v>78</v>
      </c>
      <c r="B9" s="22">
        <f>D9+F9+H9+I9</f>
        <v>92</v>
      </c>
      <c r="C9" s="22">
        <v>938</v>
      </c>
      <c r="D9" s="22">
        <v>4</v>
      </c>
      <c r="E9" s="22">
        <v>787</v>
      </c>
      <c r="F9" s="22">
        <v>15</v>
      </c>
      <c r="G9" s="22">
        <v>151</v>
      </c>
      <c r="H9" s="22">
        <v>26</v>
      </c>
      <c r="I9" s="70">
        <v>47</v>
      </c>
    </row>
    <row r="10" spans="1:9" s="53" customFormat="1" ht="19.5" customHeight="1">
      <c r="A10" s="9" t="s">
        <v>79</v>
      </c>
      <c r="B10" s="22">
        <f>D10+F10+H10+I10</f>
        <v>89</v>
      </c>
      <c r="C10" s="22">
        <v>1054</v>
      </c>
      <c r="D10" s="22">
        <v>4</v>
      </c>
      <c r="E10" s="22">
        <v>906</v>
      </c>
      <c r="F10" s="22">
        <v>12</v>
      </c>
      <c r="G10" s="22">
        <v>148</v>
      </c>
      <c r="H10" s="22">
        <v>26</v>
      </c>
      <c r="I10" s="70">
        <v>47</v>
      </c>
    </row>
    <row r="11" spans="1:9" s="53" customFormat="1" ht="19.5" customHeight="1">
      <c r="A11" s="14" t="s">
        <v>236</v>
      </c>
      <c r="B11" s="26">
        <f>D11+F11+H11+I11</f>
        <v>93</v>
      </c>
      <c r="C11" s="26">
        <v>986</v>
      </c>
      <c r="D11" s="26">
        <v>4</v>
      </c>
      <c r="E11" s="26">
        <v>856</v>
      </c>
      <c r="F11" s="26">
        <v>14</v>
      </c>
      <c r="G11" s="26">
        <v>130</v>
      </c>
      <c r="H11" s="26">
        <v>31</v>
      </c>
      <c r="I11" s="71">
        <v>44</v>
      </c>
    </row>
    <row r="12" spans="1:9" s="53" customFormat="1" ht="14.25">
      <c r="A12" s="18"/>
      <c r="B12" s="18"/>
      <c r="C12" s="18"/>
      <c r="D12" s="18"/>
      <c r="E12" s="18"/>
      <c r="F12" s="18"/>
      <c r="G12" s="18"/>
      <c r="H12" s="243" t="s">
        <v>237</v>
      </c>
      <c r="I12" s="243"/>
    </row>
    <row r="16" ht="13.5"/>
    <row r="17" ht="13.5"/>
    <row r="18" ht="13.5"/>
  </sheetData>
  <mergeCells count="9">
    <mergeCell ref="H12:I12"/>
    <mergeCell ref="H2:I2"/>
    <mergeCell ref="I3:I5"/>
    <mergeCell ref="A1:I1"/>
    <mergeCell ref="A3:A5"/>
    <mergeCell ref="B3:C4"/>
    <mergeCell ref="D3:E4"/>
    <mergeCell ref="F3:H3"/>
    <mergeCell ref="F4:G4"/>
  </mergeCells>
  <printOptions/>
  <pageMargins left="0.75" right="0.75" top="1" bottom="1" header="0.512" footer="0.512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6"/>
  <dimension ref="A1:S11"/>
  <sheetViews>
    <sheetView showGridLines="0" workbookViewId="0" topLeftCell="A1">
      <selection activeCell="A1" sqref="A1:G1"/>
    </sheetView>
  </sheetViews>
  <sheetFormatPr defaultColWidth="9.00390625" defaultRowHeight="13.5"/>
  <cols>
    <col min="1" max="7" width="12.375" style="0" customWidth="1"/>
    <col min="8" max="19" width="7.25390625" style="0" customWidth="1"/>
  </cols>
  <sheetData>
    <row r="1" spans="1:19" ht="21">
      <c r="A1" s="250" t="s">
        <v>0</v>
      </c>
      <c r="B1" s="250"/>
      <c r="C1" s="250"/>
      <c r="D1" s="250"/>
      <c r="E1" s="250"/>
      <c r="F1" s="250"/>
      <c r="G1" s="250"/>
      <c r="H1" s="1" t="s">
        <v>238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7" ht="13.5">
      <c r="A2" s="3"/>
      <c r="B2" s="3"/>
      <c r="C2" s="3"/>
      <c r="D2" s="3"/>
      <c r="E2" s="3"/>
      <c r="F2" s="3"/>
      <c r="G2" s="3"/>
    </row>
    <row r="3" spans="1:19" ht="19.5" customHeight="1">
      <c r="A3" s="251" t="s">
        <v>1</v>
      </c>
      <c r="B3" s="247" t="s">
        <v>2</v>
      </c>
      <c r="C3" s="247"/>
      <c r="D3" s="247"/>
      <c r="E3" s="247" t="s">
        <v>3</v>
      </c>
      <c r="F3" s="247"/>
      <c r="G3" s="247"/>
      <c r="H3" s="247" t="s">
        <v>4</v>
      </c>
      <c r="I3" s="247"/>
      <c r="J3" s="247"/>
      <c r="K3" s="247"/>
      <c r="L3" s="247"/>
      <c r="M3" s="247"/>
      <c r="N3" s="247" t="s">
        <v>5</v>
      </c>
      <c r="O3" s="247"/>
      <c r="P3" s="247"/>
      <c r="Q3" s="247"/>
      <c r="R3" s="247"/>
      <c r="S3" s="248"/>
    </row>
    <row r="4" spans="1:19" ht="19.5" customHeight="1">
      <c r="A4" s="252"/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8</v>
      </c>
      <c r="H4" s="246" t="s">
        <v>6</v>
      </c>
      <c r="I4" s="246"/>
      <c r="J4" s="253" t="s">
        <v>7</v>
      </c>
      <c r="K4" s="253"/>
      <c r="L4" s="246" t="s">
        <v>8</v>
      </c>
      <c r="M4" s="246"/>
      <c r="N4" s="246" t="s">
        <v>6</v>
      </c>
      <c r="O4" s="246"/>
      <c r="P4" s="246" t="s">
        <v>7</v>
      </c>
      <c r="Q4" s="246"/>
      <c r="R4" s="246" t="s">
        <v>8</v>
      </c>
      <c r="S4" s="249"/>
    </row>
    <row r="5" spans="1:19" s="13" customFormat="1" ht="19.5" customHeight="1">
      <c r="A5" s="9" t="s">
        <v>9</v>
      </c>
      <c r="B5" s="10">
        <v>2546</v>
      </c>
      <c r="C5" s="10">
        <v>2193</v>
      </c>
      <c r="D5" s="11">
        <f>C5/B5*100</f>
        <v>86.13511390416339</v>
      </c>
      <c r="E5" s="12">
        <v>1278</v>
      </c>
      <c r="F5" s="12">
        <v>1064</v>
      </c>
      <c r="G5" s="11">
        <f>F5/E5*100</f>
        <v>83.25508607198748</v>
      </c>
      <c r="H5" s="230">
        <v>1161</v>
      </c>
      <c r="I5" s="231"/>
      <c r="J5" s="230">
        <v>855</v>
      </c>
      <c r="K5" s="231"/>
      <c r="L5" s="234">
        <f>J5/H5*100</f>
        <v>73.64341085271317</v>
      </c>
      <c r="M5" s="256"/>
      <c r="N5" s="230">
        <v>191</v>
      </c>
      <c r="O5" s="231"/>
      <c r="P5" s="230">
        <v>121</v>
      </c>
      <c r="Q5" s="231"/>
      <c r="R5" s="234">
        <f>P5/N5*100</f>
        <v>63.35078534031413</v>
      </c>
      <c r="S5" s="235"/>
    </row>
    <row r="6" spans="1:19" s="13" customFormat="1" ht="19.5" customHeight="1">
      <c r="A6" s="9" t="s">
        <v>10</v>
      </c>
      <c r="B6" s="10">
        <v>2669</v>
      </c>
      <c r="C6" s="10">
        <v>2283</v>
      </c>
      <c r="D6" s="11">
        <f>C6/B6*100</f>
        <v>85.53765455226676</v>
      </c>
      <c r="E6" s="12">
        <v>1169</v>
      </c>
      <c r="F6" s="12">
        <v>1000</v>
      </c>
      <c r="G6" s="11">
        <f>F6/E6*100</f>
        <v>85.5431993156544</v>
      </c>
      <c r="H6" s="232">
        <v>1206</v>
      </c>
      <c r="I6" s="233"/>
      <c r="J6" s="232">
        <v>922</v>
      </c>
      <c r="K6" s="233"/>
      <c r="L6" s="236">
        <f>J6/H6*100</f>
        <v>76.45107794361525</v>
      </c>
      <c r="M6" s="241"/>
      <c r="N6" s="232">
        <v>247</v>
      </c>
      <c r="O6" s="233"/>
      <c r="P6" s="232">
        <v>125</v>
      </c>
      <c r="Q6" s="233"/>
      <c r="R6" s="236">
        <f>P6/N6*100</f>
        <v>50.607287449392715</v>
      </c>
      <c r="S6" s="237"/>
    </row>
    <row r="7" spans="1:19" s="13" customFormat="1" ht="19.5" customHeight="1">
      <c r="A7" s="9" t="s">
        <v>11</v>
      </c>
      <c r="B7" s="10">
        <v>2361</v>
      </c>
      <c r="C7" s="10">
        <v>2061</v>
      </c>
      <c r="D7" s="11">
        <f>C7/B7*100</f>
        <v>87.29351969504448</v>
      </c>
      <c r="E7" s="12">
        <v>1245</v>
      </c>
      <c r="F7" s="12">
        <v>1061</v>
      </c>
      <c r="G7" s="11">
        <f>F7/E7*100</f>
        <v>85.22088353413655</v>
      </c>
      <c r="H7" s="232">
        <v>1205</v>
      </c>
      <c r="I7" s="233"/>
      <c r="J7" s="232">
        <v>923</v>
      </c>
      <c r="K7" s="233"/>
      <c r="L7" s="236">
        <f>J7/H7*100</f>
        <v>76.597510373444</v>
      </c>
      <c r="M7" s="241"/>
      <c r="N7" s="232">
        <v>227</v>
      </c>
      <c r="O7" s="233"/>
      <c r="P7" s="232">
        <v>103</v>
      </c>
      <c r="Q7" s="233"/>
      <c r="R7" s="236">
        <f>P7/N7*100</f>
        <v>45.37444933920705</v>
      </c>
      <c r="S7" s="237"/>
    </row>
    <row r="8" spans="1:19" s="13" customFormat="1" ht="19.5" customHeight="1">
      <c r="A8" s="9" t="s">
        <v>12</v>
      </c>
      <c r="B8" s="12">
        <v>2390</v>
      </c>
      <c r="C8" s="10">
        <v>2034</v>
      </c>
      <c r="D8" s="11">
        <f>C8/B8*100</f>
        <v>85.10460251046025</v>
      </c>
      <c r="E8" s="12">
        <v>1178</v>
      </c>
      <c r="F8" s="12">
        <v>1008</v>
      </c>
      <c r="G8" s="11">
        <f>F8/E8*100</f>
        <v>85.56876061120543</v>
      </c>
      <c r="H8" s="239">
        <v>1209</v>
      </c>
      <c r="I8" s="239"/>
      <c r="J8" s="239">
        <v>891</v>
      </c>
      <c r="K8" s="239"/>
      <c r="L8" s="255">
        <f>J8/H8*100</f>
        <v>73.69727047146401</v>
      </c>
      <c r="M8" s="255"/>
      <c r="N8" s="239">
        <v>286</v>
      </c>
      <c r="O8" s="239"/>
      <c r="P8" s="239">
        <v>143</v>
      </c>
      <c r="Q8" s="239"/>
      <c r="R8" s="241">
        <f>P8/N8*100</f>
        <v>50</v>
      </c>
      <c r="S8" s="242"/>
    </row>
    <row r="9" spans="1:19" s="13" customFormat="1" ht="19.5" customHeight="1">
      <c r="A9" s="14" t="s">
        <v>13</v>
      </c>
      <c r="B9" s="15">
        <v>2396</v>
      </c>
      <c r="C9" s="16">
        <v>2063</v>
      </c>
      <c r="D9" s="17">
        <f>C9/B9*100</f>
        <v>86.10183639398998</v>
      </c>
      <c r="E9" s="16">
        <v>1186</v>
      </c>
      <c r="F9" s="15">
        <v>1025</v>
      </c>
      <c r="G9" s="17">
        <f>F9/E9*100</f>
        <v>86.42495784148399</v>
      </c>
      <c r="H9" s="238">
        <v>1160</v>
      </c>
      <c r="I9" s="238"/>
      <c r="J9" s="238">
        <v>847</v>
      </c>
      <c r="K9" s="238"/>
      <c r="L9" s="254">
        <f>J9/H9*100</f>
        <v>73.01724137931035</v>
      </c>
      <c r="M9" s="254"/>
      <c r="N9" s="240">
        <v>38</v>
      </c>
      <c r="O9" s="240"/>
      <c r="P9" s="240">
        <v>16</v>
      </c>
      <c r="Q9" s="240"/>
      <c r="R9" s="244">
        <f>P9/N9*100</f>
        <v>42.10526315789473</v>
      </c>
      <c r="S9" s="245"/>
    </row>
    <row r="10" spans="1:19" s="13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43" t="s">
        <v>14</v>
      </c>
      <c r="S10" s="243"/>
    </row>
    <row r="11" spans="1:7" ht="13.5">
      <c r="A11" s="3"/>
      <c r="B11" s="3"/>
      <c r="C11" s="3"/>
      <c r="D11" s="3"/>
      <c r="E11" s="3"/>
      <c r="F11" s="3"/>
      <c r="G11" s="3"/>
    </row>
  </sheetData>
  <mergeCells count="43">
    <mergeCell ref="J4:K4"/>
    <mergeCell ref="H3:M3"/>
    <mergeCell ref="H4:I4"/>
    <mergeCell ref="H9:I9"/>
    <mergeCell ref="L4:M4"/>
    <mergeCell ref="L9:M9"/>
    <mergeCell ref="L8:M8"/>
    <mergeCell ref="L5:M5"/>
    <mergeCell ref="L6:M6"/>
    <mergeCell ref="L7:M7"/>
    <mergeCell ref="A1:G1"/>
    <mergeCell ref="A3:A4"/>
    <mergeCell ref="B3:D3"/>
    <mergeCell ref="E3:G3"/>
    <mergeCell ref="N4:O4"/>
    <mergeCell ref="N3:S3"/>
    <mergeCell ref="P4:Q4"/>
    <mergeCell ref="R4:S4"/>
    <mergeCell ref="P8:Q8"/>
    <mergeCell ref="R8:S8"/>
    <mergeCell ref="N8:O8"/>
    <mergeCell ref="R10:S10"/>
    <mergeCell ref="P9:Q9"/>
    <mergeCell ref="R9:S9"/>
    <mergeCell ref="J9:K9"/>
    <mergeCell ref="H8:I8"/>
    <mergeCell ref="J8:K8"/>
    <mergeCell ref="N9:O9"/>
    <mergeCell ref="R5:S5"/>
    <mergeCell ref="R6:S6"/>
    <mergeCell ref="R7:S7"/>
    <mergeCell ref="P5:Q5"/>
    <mergeCell ref="P6:Q6"/>
    <mergeCell ref="P7:Q7"/>
    <mergeCell ref="H5:I5"/>
    <mergeCell ref="H6:I6"/>
    <mergeCell ref="H7:I7"/>
    <mergeCell ref="N5:O5"/>
    <mergeCell ref="N6:O6"/>
    <mergeCell ref="N7:O7"/>
    <mergeCell ref="J5:K5"/>
    <mergeCell ref="J6:K6"/>
    <mergeCell ref="J7:K7"/>
  </mergeCells>
  <printOptions/>
  <pageMargins left="0.7874015748031497" right="0.7874015748031497" top="0.984251968503937" bottom="0.984251968503937" header="0.15748031496062992" footer="0.1181102362204724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showGridLines="0" workbookViewId="0" topLeftCell="A1">
      <selection activeCell="A1" sqref="A1:G1"/>
    </sheetView>
  </sheetViews>
  <sheetFormatPr defaultColWidth="9.00390625" defaultRowHeight="13.5"/>
  <cols>
    <col min="1" max="7" width="12.375" style="0" customWidth="1"/>
    <col min="8" max="16" width="9.625" style="0" customWidth="1"/>
  </cols>
  <sheetData>
    <row r="1" spans="1:8" ht="21">
      <c r="A1" s="250" t="s">
        <v>15</v>
      </c>
      <c r="B1" s="250"/>
      <c r="C1" s="250"/>
      <c r="D1" s="250"/>
      <c r="E1" s="250"/>
      <c r="F1" s="250"/>
      <c r="G1" s="250"/>
      <c r="H1" s="1" t="s">
        <v>16</v>
      </c>
    </row>
    <row r="2" spans="1:7" ht="13.5">
      <c r="A2" s="3"/>
      <c r="B2" s="3"/>
      <c r="C2" s="3"/>
      <c r="D2" s="3"/>
      <c r="E2" s="3"/>
      <c r="F2" s="3"/>
      <c r="G2" s="3"/>
    </row>
    <row r="3" spans="1:16" ht="19.5" customHeight="1">
      <c r="A3" s="251" t="s">
        <v>1</v>
      </c>
      <c r="B3" s="247" t="s">
        <v>17</v>
      </c>
      <c r="C3" s="247"/>
      <c r="D3" s="247"/>
      <c r="E3" s="247" t="s">
        <v>18</v>
      </c>
      <c r="F3" s="247"/>
      <c r="G3" s="247"/>
      <c r="H3" s="247" t="s">
        <v>19</v>
      </c>
      <c r="I3" s="247"/>
      <c r="J3" s="247"/>
      <c r="K3" s="247" t="s">
        <v>20</v>
      </c>
      <c r="L3" s="247"/>
      <c r="M3" s="247"/>
      <c r="N3" s="247" t="s">
        <v>21</v>
      </c>
      <c r="O3" s="247"/>
      <c r="P3" s="248"/>
    </row>
    <row r="4" spans="1:16" ht="19.5" customHeight="1">
      <c r="A4" s="252"/>
      <c r="B4" s="7" t="s">
        <v>22</v>
      </c>
      <c r="C4" s="7" t="s">
        <v>23</v>
      </c>
      <c r="D4" s="8" t="s">
        <v>24</v>
      </c>
      <c r="E4" s="7" t="s">
        <v>22</v>
      </c>
      <c r="F4" s="7" t="s">
        <v>23</v>
      </c>
      <c r="G4" s="8" t="s">
        <v>24</v>
      </c>
      <c r="H4" s="7" t="s">
        <v>22</v>
      </c>
      <c r="I4" s="20" t="s">
        <v>23</v>
      </c>
      <c r="J4" s="8" t="s">
        <v>25</v>
      </c>
      <c r="K4" s="7" t="s">
        <v>22</v>
      </c>
      <c r="L4" s="20" t="s">
        <v>23</v>
      </c>
      <c r="M4" s="8" t="s">
        <v>25</v>
      </c>
      <c r="N4" s="7" t="s">
        <v>22</v>
      </c>
      <c r="O4" s="20" t="s">
        <v>23</v>
      </c>
      <c r="P4" s="21" t="s">
        <v>25</v>
      </c>
    </row>
    <row r="5" spans="1:16" s="13" customFormat="1" ht="19.5" customHeight="1">
      <c r="A5" s="9" t="s">
        <v>9</v>
      </c>
      <c r="B5" s="22">
        <v>5626</v>
      </c>
      <c r="C5" s="22">
        <v>2859</v>
      </c>
      <c r="D5" s="23">
        <f>C5/B5*100</f>
        <v>50.817632420902946</v>
      </c>
      <c r="E5" s="22">
        <v>2172</v>
      </c>
      <c r="F5" s="22">
        <v>1100</v>
      </c>
      <c r="G5" s="23">
        <f>F5/E5*100</f>
        <v>50.64456721915286</v>
      </c>
      <c r="H5" s="12">
        <v>4062</v>
      </c>
      <c r="I5" s="24">
        <v>1074</v>
      </c>
      <c r="J5" s="23">
        <f>I5/H5*100</f>
        <v>26.440177252584935</v>
      </c>
      <c r="K5" s="12">
        <v>7387</v>
      </c>
      <c r="L5" s="24">
        <v>4630</v>
      </c>
      <c r="M5" s="23">
        <f>L5/K5*100</f>
        <v>62.67767700013537</v>
      </c>
      <c r="N5" s="12">
        <v>1097</v>
      </c>
      <c r="O5" s="24">
        <v>751</v>
      </c>
      <c r="P5" s="25">
        <f>O5/N5*100</f>
        <v>68.45943482224249</v>
      </c>
    </row>
    <row r="6" spans="1:16" s="13" customFormat="1" ht="19.5" customHeight="1">
      <c r="A6" s="9" t="s">
        <v>10</v>
      </c>
      <c r="B6" s="22">
        <v>5164</v>
      </c>
      <c r="C6" s="22">
        <v>2819</v>
      </c>
      <c r="D6" s="23">
        <f>C6/B6*100</f>
        <v>54.589465530596435</v>
      </c>
      <c r="E6" s="22">
        <v>2344</v>
      </c>
      <c r="F6" s="22">
        <v>1360</v>
      </c>
      <c r="G6" s="23">
        <f>F6/E6*100</f>
        <v>58.02047781569966</v>
      </c>
      <c r="H6" s="12">
        <v>4553</v>
      </c>
      <c r="I6" s="24">
        <v>1248</v>
      </c>
      <c r="J6" s="23">
        <f>I6/H6*100</f>
        <v>27.410498572369868</v>
      </c>
      <c r="K6" s="12">
        <v>7277</v>
      </c>
      <c r="L6" s="24">
        <v>4669</v>
      </c>
      <c r="M6" s="23">
        <f>L6/K6*100</f>
        <v>64.16105537996427</v>
      </c>
      <c r="N6" s="12">
        <v>1056</v>
      </c>
      <c r="O6" s="24">
        <v>668</v>
      </c>
      <c r="P6" s="25">
        <f>O6/N6*100</f>
        <v>63.25757575757576</v>
      </c>
    </row>
    <row r="7" spans="1:16" s="13" customFormat="1" ht="19.5" customHeight="1">
      <c r="A7" s="9" t="s">
        <v>11</v>
      </c>
      <c r="B7" s="22">
        <v>4581</v>
      </c>
      <c r="C7" s="22">
        <v>2443</v>
      </c>
      <c r="D7" s="23">
        <f>C7/B7*100</f>
        <v>53.32896747435058</v>
      </c>
      <c r="E7" s="22">
        <v>1908</v>
      </c>
      <c r="F7" s="22">
        <v>1307</v>
      </c>
      <c r="G7" s="23">
        <f>F7/E7*100</f>
        <v>68.50104821802935</v>
      </c>
      <c r="H7" s="12">
        <v>4406</v>
      </c>
      <c r="I7" s="24">
        <v>1873</v>
      </c>
      <c r="J7" s="23">
        <f>I7/H7*100</f>
        <v>42.51021334543804</v>
      </c>
      <c r="K7" s="12">
        <v>7467</v>
      </c>
      <c r="L7" s="24">
        <v>4914</v>
      </c>
      <c r="M7" s="23">
        <f>L7/K7*100</f>
        <v>65.80956207312173</v>
      </c>
      <c r="N7" s="12">
        <v>1137</v>
      </c>
      <c r="O7" s="24">
        <v>786</v>
      </c>
      <c r="P7" s="25">
        <f>O7/N7*100</f>
        <v>69.12928759894459</v>
      </c>
    </row>
    <row r="8" spans="1:16" s="13" customFormat="1" ht="19.5" customHeight="1">
      <c r="A8" s="9" t="s">
        <v>12</v>
      </c>
      <c r="B8" s="22">
        <v>4496</v>
      </c>
      <c r="C8" s="22">
        <v>2289</v>
      </c>
      <c r="D8" s="23">
        <f>C8/B8*100</f>
        <v>50.91192170818505</v>
      </c>
      <c r="E8" s="22">
        <v>1710</v>
      </c>
      <c r="F8" s="22">
        <v>1167</v>
      </c>
      <c r="G8" s="23">
        <f>F8/E8*100</f>
        <v>68.24561403508773</v>
      </c>
      <c r="H8" s="12">
        <v>2380</v>
      </c>
      <c r="I8" s="24">
        <v>1269</v>
      </c>
      <c r="J8" s="23">
        <f>I8/H8*100</f>
        <v>53.319327731092436</v>
      </c>
      <c r="K8" s="12">
        <v>7115</v>
      </c>
      <c r="L8" s="24">
        <v>4486</v>
      </c>
      <c r="M8" s="23">
        <f>L8/K8*100</f>
        <v>63.04989458889669</v>
      </c>
      <c r="N8" s="12">
        <v>1175</v>
      </c>
      <c r="O8" s="24">
        <v>839</v>
      </c>
      <c r="P8" s="25">
        <f>O8/N8*100</f>
        <v>71.40425531914893</v>
      </c>
    </row>
    <row r="9" spans="1:16" s="13" customFormat="1" ht="19.5" customHeight="1">
      <c r="A9" s="14" t="s">
        <v>13</v>
      </c>
      <c r="B9" s="26">
        <v>4342</v>
      </c>
      <c r="C9" s="26">
        <v>2121</v>
      </c>
      <c r="D9" s="27">
        <f>C9/B9*100</f>
        <v>48.84845693228927</v>
      </c>
      <c r="E9" s="26">
        <v>1635</v>
      </c>
      <c r="F9" s="26">
        <v>1184</v>
      </c>
      <c r="G9" s="27">
        <f>F9/E9*100</f>
        <v>72.41590214067278</v>
      </c>
      <c r="H9" s="15">
        <v>2168</v>
      </c>
      <c r="I9" s="28">
        <v>1880</v>
      </c>
      <c r="J9" s="27">
        <f>I9/H9*100</f>
        <v>86.71586715867159</v>
      </c>
      <c r="K9" s="15">
        <v>5701</v>
      </c>
      <c r="L9" s="28">
        <v>4224</v>
      </c>
      <c r="M9" s="27">
        <f>L9/K9*100</f>
        <v>74.09226451499737</v>
      </c>
      <c r="N9" s="15">
        <v>1110</v>
      </c>
      <c r="O9" s="28">
        <v>767</v>
      </c>
      <c r="P9" s="29">
        <f>O9/N9*100</f>
        <v>69.0990990990991</v>
      </c>
    </row>
    <row r="10" spans="14:16" s="13" customFormat="1" ht="13.5">
      <c r="N10" s="18"/>
      <c r="O10" s="259" t="s">
        <v>14</v>
      </c>
      <c r="P10" s="259"/>
    </row>
    <row r="13" spans="1:17" ht="21">
      <c r="A13" s="257" t="s">
        <v>26</v>
      </c>
      <c r="B13" s="258"/>
      <c r="C13" s="258"/>
      <c r="D13" s="258"/>
      <c r="E13" s="258"/>
      <c r="F13" s="258"/>
      <c r="G13" s="258"/>
      <c r="H13" s="31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3.5">
      <c r="A14" s="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8" ht="19.5" customHeight="1">
      <c r="A15" s="251" t="s">
        <v>1</v>
      </c>
      <c r="B15" s="247" t="s">
        <v>28</v>
      </c>
      <c r="C15" s="247"/>
      <c r="D15" s="247"/>
      <c r="E15" s="247" t="s">
        <v>29</v>
      </c>
      <c r="F15" s="247"/>
      <c r="G15" s="248"/>
      <c r="H15" s="32"/>
      <c r="I15" s="32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9.5" customHeight="1">
      <c r="A16" s="252"/>
      <c r="B16" s="7" t="s">
        <v>22</v>
      </c>
      <c r="C16" s="7" t="s">
        <v>23</v>
      </c>
      <c r="D16" s="7" t="s">
        <v>24</v>
      </c>
      <c r="E16" s="7" t="s">
        <v>22</v>
      </c>
      <c r="F16" s="7" t="s">
        <v>23</v>
      </c>
      <c r="G16" s="34" t="s">
        <v>24</v>
      </c>
      <c r="H16" s="32"/>
      <c r="I16" s="32"/>
      <c r="J16" s="33"/>
      <c r="K16" s="32"/>
      <c r="L16" s="35"/>
      <c r="M16" s="35"/>
      <c r="N16" s="32"/>
      <c r="O16" s="35"/>
      <c r="P16" s="35"/>
      <c r="Q16" s="32"/>
      <c r="R16" s="35"/>
    </row>
    <row r="17" spans="1:18" s="13" customFormat="1" ht="19.5" customHeight="1">
      <c r="A17" s="9" t="s">
        <v>9</v>
      </c>
      <c r="B17" s="24">
        <v>7963</v>
      </c>
      <c r="C17" s="22">
        <v>3059</v>
      </c>
      <c r="D17" s="23">
        <f>C17/B17*100</f>
        <v>38.41517016199924</v>
      </c>
      <c r="E17" s="12">
        <v>9396</v>
      </c>
      <c r="F17" s="12">
        <v>2485</v>
      </c>
      <c r="G17" s="36">
        <f>F17/E17*100</f>
        <v>26.447424435930184</v>
      </c>
      <c r="H17" s="32"/>
      <c r="I17" s="32"/>
      <c r="J17" s="37"/>
      <c r="K17" s="37"/>
      <c r="L17" s="38"/>
      <c r="M17" s="37"/>
      <c r="N17" s="37"/>
      <c r="O17" s="38"/>
      <c r="P17" s="37"/>
      <c r="Q17" s="37"/>
      <c r="R17" s="38"/>
    </row>
    <row r="18" spans="1:18" s="13" customFormat="1" ht="19.5" customHeight="1">
      <c r="A18" s="9" t="s">
        <v>10</v>
      </c>
      <c r="B18" s="24">
        <v>6958</v>
      </c>
      <c r="C18" s="22">
        <v>3719</v>
      </c>
      <c r="D18" s="23">
        <f>C18/B18*100</f>
        <v>53.44926703075596</v>
      </c>
      <c r="E18" s="12">
        <v>10633</v>
      </c>
      <c r="F18" s="12">
        <v>4362</v>
      </c>
      <c r="G18" s="36">
        <f>F18/E18*100</f>
        <v>41.02322956832503</v>
      </c>
      <c r="H18" s="32"/>
      <c r="I18" s="32"/>
      <c r="J18" s="37"/>
      <c r="K18" s="37"/>
      <c r="L18" s="38"/>
      <c r="M18" s="37"/>
      <c r="N18" s="37"/>
      <c r="O18" s="38"/>
      <c r="P18" s="37"/>
      <c r="Q18" s="37"/>
      <c r="R18" s="38"/>
    </row>
    <row r="19" spans="1:18" s="13" customFormat="1" ht="19.5" customHeight="1">
      <c r="A19" s="9" t="s">
        <v>11</v>
      </c>
      <c r="B19" s="24">
        <v>6893</v>
      </c>
      <c r="C19" s="22">
        <v>3567</v>
      </c>
      <c r="D19" s="23">
        <f>C19/B19*100</f>
        <v>51.748150297403164</v>
      </c>
      <c r="E19" s="12">
        <v>11109</v>
      </c>
      <c r="F19" s="12">
        <v>5938</v>
      </c>
      <c r="G19" s="36">
        <f>F19/E19*100</f>
        <v>53.45215590962283</v>
      </c>
      <c r="H19" s="32"/>
      <c r="I19" s="32"/>
      <c r="J19" s="37"/>
      <c r="K19" s="37"/>
      <c r="L19" s="38"/>
      <c r="M19" s="37"/>
      <c r="N19" s="37"/>
      <c r="O19" s="38"/>
      <c r="P19" s="37"/>
      <c r="Q19" s="37"/>
      <c r="R19" s="38"/>
    </row>
    <row r="20" spans="1:18" s="13" customFormat="1" ht="19.5" customHeight="1">
      <c r="A20" s="9" t="s">
        <v>12</v>
      </c>
      <c r="B20" s="22">
        <v>8030</v>
      </c>
      <c r="C20" s="22">
        <v>3556</v>
      </c>
      <c r="D20" s="23">
        <f>C20/B20*100</f>
        <v>44.28393524283935</v>
      </c>
      <c r="E20" s="12">
        <v>11132</v>
      </c>
      <c r="F20" s="12">
        <v>6310</v>
      </c>
      <c r="G20" s="36">
        <f>F20/E20*100</f>
        <v>56.68343514193317</v>
      </c>
      <c r="H20" s="32"/>
      <c r="I20" s="32"/>
      <c r="J20" s="37"/>
      <c r="K20" s="37"/>
      <c r="L20" s="38"/>
      <c r="M20" s="37"/>
      <c r="N20" s="37"/>
      <c r="O20" s="38"/>
      <c r="P20" s="37"/>
      <c r="Q20" s="37"/>
      <c r="R20" s="38"/>
    </row>
    <row r="21" spans="1:18" s="13" customFormat="1" ht="19.5" customHeight="1">
      <c r="A21" s="14" t="s">
        <v>13</v>
      </c>
      <c r="B21" s="26">
        <v>5968</v>
      </c>
      <c r="C21" s="26">
        <v>1661</v>
      </c>
      <c r="D21" s="27">
        <f>C21/B21*100</f>
        <v>27.831769436997316</v>
      </c>
      <c r="E21" s="15">
        <v>10428</v>
      </c>
      <c r="F21" s="15">
        <v>6932</v>
      </c>
      <c r="G21" s="29">
        <f>F21/E21*100</f>
        <v>66.47487533563483</v>
      </c>
      <c r="H21" s="32"/>
      <c r="I21" s="32"/>
      <c r="J21" s="37"/>
      <c r="K21" s="37"/>
      <c r="L21" s="38"/>
      <c r="M21" s="37"/>
      <c r="N21" s="37"/>
      <c r="O21" s="38"/>
      <c r="P21" s="37"/>
      <c r="Q21" s="37"/>
      <c r="R21" s="38"/>
    </row>
    <row r="22" spans="1:17" s="13" customFormat="1" ht="13.5" customHeight="1">
      <c r="A22" s="18"/>
      <c r="B22" s="18"/>
      <c r="C22" s="18"/>
      <c r="D22" s="18"/>
      <c r="E22" s="18"/>
      <c r="F22" s="259" t="s">
        <v>14</v>
      </c>
      <c r="G22" s="259"/>
      <c r="H22" s="18"/>
      <c r="I22" s="18"/>
      <c r="J22" s="18"/>
      <c r="K22" s="18"/>
      <c r="L22" s="18"/>
      <c r="M22" s="18"/>
      <c r="N22" s="18"/>
      <c r="O22" s="18"/>
      <c r="P22" s="39"/>
      <c r="Q22" s="18"/>
    </row>
  </sheetData>
  <mergeCells count="13">
    <mergeCell ref="F22:G22"/>
    <mergeCell ref="A15:A16"/>
    <mergeCell ref="B15:D15"/>
    <mergeCell ref="E15:G15"/>
    <mergeCell ref="A13:G13"/>
    <mergeCell ref="H3:J3"/>
    <mergeCell ref="K3:M3"/>
    <mergeCell ref="N3:P3"/>
    <mergeCell ref="O10:P10"/>
    <mergeCell ref="A1:G1"/>
    <mergeCell ref="A3:A4"/>
    <mergeCell ref="B3:D3"/>
    <mergeCell ref="E3:G3"/>
  </mergeCells>
  <printOptions/>
  <pageMargins left="0.75" right="0.75" top="1" bottom="1" header="0.512" footer="0.51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5"/>
  <dimension ref="A1:J10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12.125" style="0" customWidth="1"/>
    <col min="2" max="3" width="7.875" style="0" customWidth="1"/>
    <col min="4" max="4" width="9.25390625" style="0" customWidth="1"/>
    <col min="5" max="6" width="7.875" style="0" customWidth="1"/>
    <col min="7" max="7" width="9.25390625" style="0" customWidth="1"/>
    <col min="8" max="9" width="7.875" style="0" customWidth="1"/>
    <col min="10" max="10" width="9.125" style="0" customWidth="1"/>
  </cols>
  <sheetData>
    <row r="1" spans="1:10" ht="18.75">
      <c r="A1" s="260" t="s">
        <v>30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226" t="s">
        <v>1</v>
      </c>
      <c r="B3" s="261" t="s">
        <v>31</v>
      </c>
      <c r="C3" s="261"/>
      <c r="D3" s="261"/>
      <c r="E3" s="261" t="s">
        <v>32</v>
      </c>
      <c r="F3" s="261"/>
      <c r="G3" s="261"/>
      <c r="H3" s="261" t="s">
        <v>33</v>
      </c>
      <c r="I3" s="261"/>
      <c r="J3" s="225"/>
    </row>
    <row r="4" spans="1:10" ht="19.5" customHeight="1">
      <c r="A4" s="227"/>
      <c r="B4" s="40" t="s">
        <v>34</v>
      </c>
      <c r="C4" s="41" t="s">
        <v>35</v>
      </c>
      <c r="D4" s="42" t="s">
        <v>36</v>
      </c>
      <c r="E4" s="42" t="s">
        <v>34</v>
      </c>
      <c r="F4" s="41" t="s">
        <v>35</v>
      </c>
      <c r="G4" s="42" t="s">
        <v>36</v>
      </c>
      <c r="H4" s="42" t="s">
        <v>34</v>
      </c>
      <c r="I4" s="41" t="s">
        <v>35</v>
      </c>
      <c r="J4" s="43" t="s">
        <v>36</v>
      </c>
    </row>
    <row r="5" spans="1:10" s="13" customFormat="1" ht="19.5" customHeight="1">
      <c r="A5" s="9" t="s">
        <v>9</v>
      </c>
      <c r="B5" s="12">
        <v>2328</v>
      </c>
      <c r="C5" s="12">
        <v>1281</v>
      </c>
      <c r="D5" s="23">
        <f>C5/B5*100</f>
        <v>55.02577319587629</v>
      </c>
      <c r="E5" s="12">
        <v>1219</v>
      </c>
      <c r="F5" s="12">
        <v>1196</v>
      </c>
      <c r="G5" s="23">
        <f>F5/E5*100</f>
        <v>98.11320754716981</v>
      </c>
      <c r="H5" s="12">
        <v>18021</v>
      </c>
      <c r="I5" s="12">
        <v>5568</v>
      </c>
      <c r="J5" s="25">
        <f>I5/H5*100</f>
        <v>30.8972864990844</v>
      </c>
    </row>
    <row r="6" spans="1:10" s="13" customFormat="1" ht="19.5" customHeight="1">
      <c r="A6" s="9" t="s">
        <v>10</v>
      </c>
      <c r="B6" s="12">
        <v>2294</v>
      </c>
      <c r="C6" s="12">
        <v>1408</v>
      </c>
      <c r="D6" s="23">
        <f>C6/B6*100</f>
        <v>61.377506538796865</v>
      </c>
      <c r="E6" s="12">
        <v>1332</v>
      </c>
      <c r="F6" s="12">
        <v>1290</v>
      </c>
      <c r="G6" s="23">
        <f>F6/E6*100</f>
        <v>96.84684684684684</v>
      </c>
      <c r="H6" s="12">
        <v>19212</v>
      </c>
      <c r="I6" s="12">
        <v>5721</v>
      </c>
      <c r="J6" s="25">
        <f>I6/H6*100</f>
        <v>29.77826358525921</v>
      </c>
    </row>
    <row r="7" spans="1:10" s="13" customFormat="1" ht="19.5" customHeight="1">
      <c r="A7" s="9" t="s">
        <v>11</v>
      </c>
      <c r="B7" s="12">
        <v>2134</v>
      </c>
      <c r="C7" s="12">
        <v>1296</v>
      </c>
      <c r="D7" s="23">
        <f>C7/B7*100</f>
        <v>60.73102155576382</v>
      </c>
      <c r="E7" s="12">
        <v>1230</v>
      </c>
      <c r="F7" s="12">
        <v>1190</v>
      </c>
      <c r="G7" s="23">
        <f>F7/E7*100</f>
        <v>96.7479674796748</v>
      </c>
      <c r="H7" s="12">
        <v>19760</v>
      </c>
      <c r="I7" s="12">
        <v>5314</v>
      </c>
      <c r="J7" s="25">
        <f>I7/H7*100</f>
        <v>26.89271255060729</v>
      </c>
    </row>
    <row r="8" spans="1:10" s="13" customFormat="1" ht="19.5" customHeight="1">
      <c r="A8" s="9" t="s">
        <v>12</v>
      </c>
      <c r="B8" s="12">
        <v>2933</v>
      </c>
      <c r="C8" s="12">
        <v>1853</v>
      </c>
      <c r="D8" s="23">
        <f>C8/B8*100</f>
        <v>63.17763382202523</v>
      </c>
      <c r="E8" s="12">
        <v>1830</v>
      </c>
      <c r="F8" s="12">
        <v>1811</v>
      </c>
      <c r="G8" s="23">
        <f>F8/E8*100</f>
        <v>98.9617486338798</v>
      </c>
      <c r="H8" s="12">
        <v>19782</v>
      </c>
      <c r="I8" s="12">
        <v>6613</v>
      </c>
      <c r="J8" s="25">
        <f>I8/H8*100</f>
        <v>33.429380244666866</v>
      </c>
    </row>
    <row r="9" spans="1:10" s="13" customFormat="1" ht="19.5" customHeight="1">
      <c r="A9" s="14" t="s">
        <v>13</v>
      </c>
      <c r="B9" s="15" t="s">
        <v>81</v>
      </c>
      <c r="C9" s="15" t="s">
        <v>81</v>
      </c>
      <c r="D9" s="17" t="s">
        <v>81</v>
      </c>
      <c r="E9" s="15">
        <v>1115</v>
      </c>
      <c r="F9" s="15">
        <v>992</v>
      </c>
      <c r="G9" s="27">
        <f>F9/E9*100</f>
        <v>88.96860986547085</v>
      </c>
      <c r="H9" s="15">
        <v>20768</v>
      </c>
      <c r="I9" s="15">
        <v>5801</v>
      </c>
      <c r="J9" s="29">
        <f>I9/H9*100</f>
        <v>27.93239599383667</v>
      </c>
    </row>
    <row r="10" spans="1:10" s="13" customFormat="1" ht="13.5">
      <c r="A10" s="44" t="s">
        <v>239</v>
      </c>
      <c r="B10" s="18"/>
      <c r="C10" s="18"/>
      <c r="D10" s="18"/>
      <c r="E10" s="18"/>
      <c r="F10" s="18"/>
      <c r="G10" s="18"/>
      <c r="H10" s="18"/>
      <c r="I10" s="243" t="s">
        <v>14</v>
      </c>
      <c r="J10" s="243"/>
    </row>
  </sheetData>
  <mergeCells count="6">
    <mergeCell ref="I10:J10"/>
    <mergeCell ref="A1:J1"/>
    <mergeCell ref="B3:D3"/>
    <mergeCell ref="E3:G3"/>
    <mergeCell ref="H3:J3"/>
    <mergeCell ref="A3:A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4"/>
  <dimension ref="A1:L1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7.625" style="45" customWidth="1"/>
    <col min="2" max="2" width="5.625" style="45" customWidth="1"/>
    <col min="3" max="3" width="8.125" style="45" customWidth="1"/>
    <col min="4" max="5" width="7.00390625" style="45" customWidth="1"/>
    <col min="6" max="6" width="8.375" style="45" customWidth="1"/>
    <col min="7" max="8" width="7.00390625" style="45" customWidth="1"/>
    <col min="9" max="9" width="8.375" style="45" customWidth="1"/>
    <col min="10" max="11" width="7.00390625" style="45" customWidth="1"/>
    <col min="12" max="12" width="8.375" style="45" customWidth="1"/>
    <col min="13" max="16384" width="9.00390625" style="45" customWidth="1"/>
  </cols>
  <sheetData>
    <row r="1" spans="1:12" ht="21">
      <c r="A1" s="257" t="s">
        <v>37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12" ht="18" customHeight="1">
      <c r="A3" s="228"/>
      <c r="B3" s="229"/>
      <c r="C3" s="229"/>
      <c r="D3" s="218" t="s">
        <v>11</v>
      </c>
      <c r="E3" s="219"/>
      <c r="F3" s="220"/>
      <c r="G3" s="261" t="s">
        <v>12</v>
      </c>
      <c r="H3" s="261"/>
      <c r="I3" s="221"/>
      <c r="J3" s="261" t="s">
        <v>13</v>
      </c>
      <c r="K3" s="261"/>
      <c r="L3" s="225"/>
    </row>
    <row r="4" spans="1:12" ht="18" customHeight="1">
      <c r="A4" s="216"/>
      <c r="B4" s="217"/>
      <c r="C4" s="217"/>
      <c r="D4" s="40" t="s">
        <v>38</v>
      </c>
      <c r="E4" s="40" t="s">
        <v>39</v>
      </c>
      <c r="F4" s="46" t="s">
        <v>40</v>
      </c>
      <c r="G4" s="40" t="s">
        <v>38</v>
      </c>
      <c r="H4" s="40" t="s">
        <v>39</v>
      </c>
      <c r="I4" s="46" t="s">
        <v>40</v>
      </c>
      <c r="J4" s="40" t="s">
        <v>38</v>
      </c>
      <c r="K4" s="40" t="s">
        <v>39</v>
      </c>
      <c r="L4" s="47" t="s">
        <v>40</v>
      </c>
    </row>
    <row r="5" spans="1:12" s="53" customFormat="1" ht="18" customHeight="1">
      <c r="A5" s="48" t="s">
        <v>41</v>
      </c>
      <c r="B5" s="49" t="s">
        <v>42</v>
      </c>
      <c r="C5" s="41" t="s">
        <v>43</v>
      </c>
      <c r="D5" s="50">
        <v>19760</v>
      </c>
      <c r="E5" s="50">
        <v>3841</v>
      </c>
      <c r="F5" s="51">
        <f>E5/D5*100</f>
        <v>19.43825910931174</v>
      </c>
      <c r="G5" s="50">
        <v>19782</v>
      </c>
      <c r="H5" s="50">
        <v>4161</v>
      </c>
      <c r="I5" s="51">
        <f>H5/G5*100</f>
        <v>21.034273582044282</v>
      </c>
      <c r="J5" s="50">
        <v>20768</v>
      </c>
      <c r="K5" s="50">
        <v>4747</v>
      </c>
      <c r="L5" s="52">
        <f>K5/J5*100</f>
        <v>22.857280431432976</v>
      </c>
    </row>
    <row r="6" spans="1:12" s="53" customFormat="1" ht="18" customHeight="1">
      <c r="A6" s="54" t="s">
        <v>44</v>
      </c>
      <c r="B6" s="55" t="s">
        <v>45</v>
      </c>
      <c r="C6" s="41" t="s">
        <v>46</v>
      </c>
      <c r="D6" s="50">
        <v>11491</v>
      </c>
      <c r="E6" s="50">
        <v>1284</v>
      </c>
      <c r="F6" s="51">
        <f>E6/D6*100</f>
        <v>11.173962231311462</v>
      </c>
      <c r="G6" s="50">
        <v>11509</v>
      </c>
      <c r="H6" s="50">
        <v>1592</v>
      </c>
      <c r="I6" s="51">
        <f>H6/G6*100</f>
        <v>13.832652706577461</v>
      </c>
      <c r="J6" s="50">
        <v>11573</v>
      </c>
      <c r="K6" s="50">
        <v>1540</v>
      </c>
      <c r="L6" s="52">
        <f>K6/J6*100</f>
        <v>13.306834874276333</v>
      </c>
    </row>
    <row r="7" spans="1:12" s="53" customFormat="1" ht="18" customHeight="1">
      <c r="A7" s="222" t="s">
        <v>47</v>
      </c>
      <c r="B7" s="223" t="s">
        <v>48</v>
      </c>
      <c r="C7" s="223"/>
      <c r="D7" s="56" t="s">
        <v>49</v>
      </c>
      <c r="E7" s="56" t="s">
        <v>49</v>
      </c>
      <c r="F7" s="57" t="s">
        <v>49</v>
      </c>
      <c r="G7" s="56" t="s">
        <v>49</v>
      </c>
      <c r="H7" s="56" t="s">
        <v>49</v>
      </c>
      <c r="I7" s="57" t="s">
        <v>49</v>
      </c>
      <c r="J7" s="56" t="s">
        <v>49</v>
      </c>
      <c r="K7" s="56" t="s">
        <v>49</v>
      </c>
      <c r="L7" s="58" t="s">
        <v>49</v>
      </c>
    </row>
    <row r="8" spans="1:12" s="53" customFormat="1" ht="18" customHeight="1">
      <c r="A8" s="222"/>
      <c r="B8" s="223" t="s">
        <v>50</v>
      </c>
      <c r="C8" s="223"/>
      <c r="D8" s="50">
        <v>5</v>
      </c>
      <c r="E8" s="50">
        <v>4</v>
      </c>
      <c r="F8" s="51">
        <f>E8/D8*100</f>
        <v>80</v>
      </c>
      <c r="G8" s="50">
        <v>6</v>
      </c>
      <c r="H8" s="50">
        <v>4</v>
      </c>
      <c r="I8" s="51">
        <f>H8/G8*100</f>
        <v>66.66666666666666</v>
      </c>
      <c r="J8" s="59">
        <v>5</v>
      </c>
      <c r="K8" s="50">
        <v>3</v>
      </c>
      <c r="L8" s="52">
        <f>K8/J8*100</f>
        <v>60</v>
      </c>
    </row>
    <row r="9" spans="1:12" s="53" customFormat="1" ht="18" customHeight="1">
      <c r="A9" s="222"/>
      <c r="B9" s="60" t="s">
        <v>51</v>
      </c>
      <c r="C9" s="60" t="s">
        <v>43</v>
      </c>
      <c r="D9" s="50">
        <v>19760</v>
      </c>
      <c r="E9" s="50">
        <v>2446</v>
      </c>
      <c r="F9" s="51">
        <f>E9/D9*100</f>
        <v>12.378542510121457</v>
      </c>
      <c r="G9" s="50">
        <f>G5</f>
        <v>19782</v>
      </c>
      <c r="H9" s="50">
        <v>2658</v>
      </c>
      <c r="I9" s="51">
        <f>H9/G9*100</f>
        <v>13.43645738550197</v>
      </c>
      <c r="J9" s="59">
        <v>20768</v>
      </c>
      <c r="K9" s="50">
        <v>1653</v>
      </c>
      <c r="L9" s="52">
        <f>K9/J9*100</f>
        <v>7.959360554699538</v>
      </c>
    </row>
    <row r="10" spans="1:12" s="53" customFormat="1" ht="18" customHeight="1">
      <c r="A10" s="222"/>
      <c r="B10" s="61" t="s">
        <v>52</v>
      </c>
      <c r="C10" s="61" t="s">
        <v>46</v>
      </c>
      <c r="D10" s="50">
        <v>11491</v>
      </c>
      <c r="E10" s="50">
        <v>234</v>
      </c>
      <c r="F10" s="51">
        <f>E10/D10*100</f>
        <v>2.0363762944913413</v>
      </c>
      <c r="G10" s="50">
        <f>G6</f>
        <v>11509</v>
      </c>
      <c r="H10" s="50">
        <v>245</v>
      </c>
      <c r="I10" s="51">
        <f>H10/G10*100</f>
        <v>2.1287687896428884</v>
      </c>
      <c r="J10" s="59">
        <v>11573</v>
      </c>
      <c r="K10" s="50">
        <v>139</v>
      </c>
      <c r="L10" s="52">
        <f>K10/J10*100</f>
        <v>1.2010714594314351</v>
      </c>
    </row>
    <row r="11" spans="1:12" s="53" customFormat="1" ht="18" customHeight="1">
      <c r="A11" s="211" t="s">
        <v>53</v>
      </c>
      <c r="B11" s="223"/>
      <c r="C11" s="223"/>
      <c r="D11" s="56" t="s">
        <v>54</v>
      </c>
      <c r="E11" s="56" t="s">
        <v>54</v>
      </c>
      <c r="F11" s="57" t="s">
        <v>54</v>
      </c>
      <c r="G11" s="56" t="s">
        <v>54</v>
      </c>
      <c r="H11" s="56" t="s">
        <v>54</v>
      </c>
      <c r="I11" s="57" t="s">
        <v>54</v>
      </c>
      <c r="J11" s="56" t="s">
        <v>54</v>
      </c>
      <c r="K11" s="56" t="s">
        <v>54</v>
      </c>
      <c r="L11" s="58" t="s">
        <v>54</v>
      </c>
    </row>
    <row r="12" spans="1:12" s="53" customFormat="1" ht="18" customHeight="1">
      <c r="A12" s="211" t="s">
        <v>55</v>
      </c>
      <c r="B12" s="223"/>
      <c r="C12" s="41" t="s">
        <v>43</v>
      </c>
      <c r="D12" s="50">
        <v>19760</v>
      </c>
      <c r="E12" s="50">
        <v>3646</v>
      </c>
      <c r="F12" s="51">
        <f aca="true" t="shared" si="0" ref="F12:F17">E12/D12*100</f>
        <v>18.451417004048583</v>
      </c>
      <c r="G12" s="50">
        <v>19782</v>
      </c>
      <c r="H12" s="50">
        <v>3852</v>
      </c>
      <c r="I12" s="51">
        <f aca="true" t="shared" si="1" ref="I12:I17">H12/G12*100</f>
        <v>19.472247497725203</v>
      </c>
      <c r="J12" s="50">
        <v>20768</v>
      </c>
      <c r="K12" s="50">
        <v>3529</v>
      </c>
      <c r="L12" s="52">
        <f aca="true" t="shared" si="2" ref="L12:L17">K12/J12*100</f>
        <v>16.99248844375963</v>
      </c>
    </row>
    <row r="13" spans="1:12" s="53" customFormat="1" ht="18" customHeight="1">
      <c r="A13" s="211"/>
      <c r="B13" s="223"/>
      <c r="C13" s="41" t="s">
        <v>46</v>
      </c>
      <c r="D13" s="50">
        <v>11491</v>
      </c>
      <c r="E13" s="50">
        <v>405</v>
      </c>
      <c r="F13" s="51">
        <f t="shared" si="0"/>
        <v>3.5244974327734746</v>
      </c>
      <c r="G13" s="50">
        <v>1159</v>
      </c>
      <c r="H13" s="50">
        <f>240+269</f>
        <v>509</v>
      </c>
      <c r="I13" s="51">
        <f t="shared" si="1"/>
        <v>43.917169974115616</v>
      </c>
      <c r="J13" s="50">
        <v>11573</v>
      </c>
      <c r="K13" s="50">
        <v>352</v>
      </c>
      <c r="L13" s="52">
        <f t="shared" si="2"/>
        <v>3.041562256977447</v>
      </c>
    </row>
    <row r="14" spans="1:12" s="53" customFormat="1" ht="18" customHeight="1">
      <c r="A14" s="211" t="s">
        <v>56</v>
      </c>
      <c r="B14" s="223"/>
      <c r="C14" s="223"/>
      <c r="D14" s="50">
        <v>12456</v>
      </c>
      <c r="E14" s="50">
        <v>3007</v>
      </c>
      <c r="F14" s="51">
        <f t="shared" si="0"/>
        <v>24.140976236351957</v>
      </c>
      <c r="G14" s="50">
        <v>12805</v>
      </c>
      <c r="H14" s="50">
        <v>2929</v>
      </c>
      <c r="I14" s="51">
        <f t="shared" si="1"/>
        <v>22.87387739164389</v>
      </c>
      <c r="J14" s="50">
        <v>7835</v>
      </c>
      <c r="K14" s="50">
        <v>1603</v>
      </c>
      <c r="L14" s="52">
        <f t="shared" si="2"/>
        <v>20.4594767070836</v>
      </c>
    </row>
    <row r="15" spans="1:12" s="53" customFormat="1" ht="18" customHeight="1">
      <c r="A15" s="211" t="s">
        <v>57</v>
      </c>
      <c r="B15" s="223"/>
      <c r="C15" s="223"/>
      <c r="D15" s="50">
        <v>12456</v>
      </c>
      <c r="E15" s="50">
        <v>2608</v>
      </c>
      <c r="F15" s="51">
        <f t="shared" si="0"/>
        <v>20.937700706486833</v>
      </c>
      <c r="G15" s="50">
        <v>12805</v>
      </c>
      <c r="H15" s="50">
        <v>2507</v>
      </c>
      <c r="I15" s="51">
        <f t="shared" si="1"/>
        <v>19.578289730573996</v>
      </c>
      <c r="J15" s="50">
        <v>5559</v>
      </c>
      <c r="K15" s="50">
        <v>803</v>
      </c>
      <c r="L15" s="52">
        <f t="shared" si="2"/>
        <v>14.445044072674943</v>
      </c>
    </row>
    <row r="16" spans="1:12" s="53" customFormat="1" ht="18" customHeight="1">
      <c r="A16" s="211" t="s">
        <v>58</v>
      </c>
      <c r="B16" s="212"/>
      <c r="C16" s="212"/>
      <c r="D16" s="50">
        <v>19760</v>
      </c>
      <c r="E16" s="50">
        <v>5314</v>
      </c>
      <c r="F16" s="51">
        <f t="shared" si="0"/>
        <v>26.89271255060729</v>
      </c>
      <c r="G16" s="50">
        <v>19782</v>
      </c>
      <c r="H16" s="50">
        <v>6613</v>
      </c>
      <c r="I16" s="51">
        <f t="shared" si="1"/>
        <v>33.429380244666866</v>
      </c>
      <c r="J16" s="50">
        <v>20768</v>
      </c>
      <c r="K16" s="50">
        <v>5755</v>
      </c>
      <c r="L16" s="52">
        <f t="shared" si="2"/>
        <v>27.710901386748844</v>
      </c>
    </row>
    <row r="17" spans="1:12" s="53" customFormat="1" ht="18" customHeight="1">
      <c r="A17" s="224" t="s">
        <v>59</v>
      </c>
      <c r="B17" s="210"/>
      <c r="C17" s="62" t="s">
        <v>43</v>
      </c>
      <c r="D17" s="63">
        <v>19760</v>
      </c>
      <c r="E17" s="63">
        <v>4140</v>
      </c>
      <c r="F17" s="64">
        <f t="shared" si="0"/>
        <v>20.951417004048583</v>
      </c>
      <c r="G17" s="63">
        <v>19782</v>
      </c>
      <c r="H17" s="63">
        <v>4332</v>
      </c>
      <c r="I17" s="64">
        <f t="shared" si="1"/>
        <v>21.8986957840461</v>
      </c>
      <c r="J17" s="63">
        <v>20768</v>
      </c>
      <c r="K17" s="63">
        <v>3901</v>
      </c>
      <c r="L17" s="65">
        <f t="shared" si="2"/>
        <v>18.78370570107858</v>
      </c>
    </row>
    <row r="18" spans="1:12" s="53" customFormat="1" ht="13.5">
      <c r="A18" s="18"/>
      <c r="B18" s="18"/>
      <c r="C18" s="18"/>
      <c r="D18" s="18"/>
      <c r="E18" s="39"/>
      <c r="F18" s="18"/>
      <c r="G18" s="18"/>
      <c r="H18" s="18"/>
      <c r="I18" s="18"/>
      <c r="J18" s="243" t="s">
        <v>14</v>
      </c>
      <c r="K18" s="243"/>
      <c r="L18" s="243"/>
    </row>
  </sheetData>
  <mergeCells count="15">
    <mergeCell ref="J18:L18"/>
    <mergeCell ref="A7:A10"/>
    <mergeCell ref="B7:C7"/>
    <mergeCell ref="B8:C8"/>
    <mergeCell ref="A17:B17"/>
    <mergeCell ref="A11:C11"/>
    <mergeCell ref="A12:B13"/>
    <mergeCell ref="A14:C14"/>
    <mergeCell ref="A15:C15"/>
    <mergeCell ref="A16:C16"/>
    <mergeCell ref="J3:L3"/>
    <mergeCell ref="A1:L1"/>
    <mergeCell ref="A3:C4"/>
    <mergeCell ref="D3:F3"/>
    <mergeCell ref="G3:I3"/>
  </mergeCells>
  <printOptions/>
  <pageMargins left="0.75" right="0.64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10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10.875" style="0" customWidth="1"/>
    <col min="2" max="2" width="7.375" style="0" customWidth="1"/>
    <col min="3" max="14" width="5.75390625" style="0" customWidth="1"/>
  </cols>
  <sheetData>
    <row r="1" spans="1:14" ht="21">
      <c r="A1" s="257" t="s">
        <v>60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13" t="s">
        <v>61</v>
      </c>
      <c r="M2" s="213"/>
      <c r="N2" s="213"/>
    </row>
    <row r="3" spans="1:14" ht="15.75" customHeight="1">
      <c r="A3" s="262" t="s">
        <v>82</v>
      </c>
      <c r="B3" s="214" t="s">
        <v>62</v>
      </c>
      <c r="C3" s="214" t="s">
        <v>63</v>
      </c>
      <c r="D3" s="214" t="s">
        <v>64</v>
      </c>
      <c r="E3" s="214" t="s">
        <v>65</v>
      </c>
      <c r="F3" s="214" t="s">
        <v>66</v>
      </c>
      <c r="G3" s="214" t="s">
        <v>67</v>
      </c>
      <c r="H3" s="214" t="s">
        <v>68</v>
      </c>
      <c r="I3" s="214" t="s">
        <v>69</v>
      </c>
      <c r="J3" s="214" t="s">
        <v>70</v>
      </c>
      <c r="K3" s="214" t="s">
        <v>71</v>
      </c>
      <c r="L3" s="214" t="s">
        <v>72</v>
      </c>
      <c r="M3" s="214" t="s">
        <v>73</v>
      </c>
      <c r="N3" s="264" t="s">
        <v>74</v>
      </c>
    </row>
    <row r="4" spans="1:14" ht="15.75" customHeight="1">
      <c r="A4" s="263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65"/>
    </row>
    <row r="5" spans="1:14" s="13" customFormat="1" ht="15.75" customHeight="1">
      <c r="A5" s="9" t="s">
        <v>75</v>
      </c>
      <c r="B5" s="22">
        <f>SUM(C5:N5)</f>
        <v>1364</v>
      </c>
      <c r="C5" s="22">
        <v>113</v>
      </c>
      <c r="D5" s="22">
        <v>119</v>
      </c>
      <c r="E5" s="22">
        <v>133</v>
      </c>
      <c r="F5" s="22">
        <v>123</v>
      </c>
      <c r="G5" s="22">
        <v>131</v>
      </c>
      <c r="H5" s="22">
        <v>113</v>
      </c>
      <c r="I5" s="22">
        <v>118</v>
      </c>
      <c r="J5" s="22">
        <v>101</v>
      </c>
      <c r="K5" s="22">
        <v>106</v>
      </c>
      <c r="L5" s="22">
        <v>111</v>
      </c>
      <c r="M5" s="22">
        <v>100</v>
      </c>
      <c r="N5" s="70">
        <v>96</v>
      </c>
    </row>
    <row r="6" spans="1:14" s="13" customFormat="1" ht="15.75" customHeight="1">
      <c r="A6" s="9" t="s">
        <v>76</v>
      </c>
      <c r="B6" s="22">
        <f>SUM(C6:N6)</f>
        <v>1356</v>
      </c>
      <c r="C6" s="22">
        <v>122</v>
      </c>
      <c r="D6" s="22">
        <v>128</v>
      </c>
      <c r="E6" s="22">
        <v>120</v>
      </c>
      <c r="F6" s="22">
        <v>120</v>
      </c>
      <c r="G6" s="22">
        <v>148</v>
      </c>
      <c r="H6" s="22">
        <v>113</v>
      </c>
      <c r="I6" s="22">
        <v>98</v>
      </c>
      <c r="J6" s="22">
        <v>95</v>
      </c>
      <c r="K6" s="22">
        <v>97</v>
      </c>
      <c r="L6" s="22">
        <v>123</v>
      </c>
      <c r="M6" s="22">
        <v>93</v>
      </c>
      <c r="N6" s="70">
        <v>99</v>
      </c>
    </row>
    <row r="7" spans="1:14" s="13" customFormat="1" ht="15.75" customHeight="1">
      <c r="A7" s="9" t="s">
        <v>77</v>
      </c>
      <c r="B7" s="22">
        <f>SUM(C7:N7)</f>
        <v>1298</v>
      </c>
      <c r="C7" s="22">
        <v>126</v>
      </c>
      <c r="D7" s="22">
        <v>90</v>
      </c>
      <c r="E7" s="22">
        <v>123</v>
      </c>
      <c r="F7" s="22">
        <v>109</v>
      </c>
      <c r="G7" s="22">
        <v>109</v>
      </c>
      <c r="H7" s="22">
        <v>107</v>
      </c>
      <c r="I7" s="22">
        <v>112</v>
      </c>
      <c r="J7" s="22">
        <v>108</v>
      </c>
      <c r="K7" s="22">
        <v>93</v>
      </c>
      <c r="L7" s="22">
        <v>108</v>
      </c>
      <c r="M7" s="22">
        <v>116</v>
      </c>
      <c r="N7" s="70">
        <v>97</v>
      </c>
    </row>
    <row r="8" spans="1:14" s="13" customFormat="1" ht="15.75" customHeight="1">
      <c r="A8" s="9" t="s">
        <v>78</v>
      </c>
      <c r="B8" s="22">
        <f>SUM(C8:N8)</f>
        <v>1240</v>
      </c>
      <c r="C8" s="22">
        <v>125</v>
      </c>
      <c r="D8" s="22">
        <v>103</v>
      </c>
      <c r="E8" s="22">
        <v>110</v>
      </c>
      <c r="F8" s="22">
        <v>121</v>
      </c>
      <c r="G8" s="22">
        <v>98</v>
      </c>
      <c r="H8" s="22">
        <v>110</v>
      </c>
      <c r="I8" s="22">
        <v>103</v>
      </c>
      <c r="J8" s="22">
        <v>97</v>
      </c>
      <c r="K8" s="22">
        <v>100</v>
      </c>
      <c r="L8" s="22">
        <v>103</v>
      </c>
      <c r="M8" s="22">
        <v>89</v>
      </c>
      <c r="N8" s="70">
        <v>81</v>
      </c>
    </row>
    <row r="9" spans="1:15" s="13" customFormat="1" ht="15.75" customHeight="1">
      <c r="A9" s="14" t="s">
        <v>79</v>
      </c>
      <c r="B9" s="26">
        <v>1237</v>
      </c>
      <c r="C9" s="26">
        <v>100</v>
      </c>
      <c r="D9" s="26">
        <v>96</v>
      </c>
      <c r="E9" s="26">
        <v>126</v>
      </c>
      <c r="F9" s="26">
        <v>116</v>
      </c>
      <c r="G9" s="26">
        <v>107</v>
      </c>
      <c r="H9" s="26">
        <v>93</v>
      </c>
      <c r="I9" s="26">
        <v>91</v>
      </c>
      <c r="J9" s="26">
        <v>99</v>
      </c>
      <c r="K9" s="26">
        <v>114</v>
      </c>
      <c r="L9" s="26">
        <v>88</v>
      </c>
      <c r="M9" s="26">
        <v>101</v>
      </c>
      <c r="N9" s="71">
        <v>106</v>
      </c>
      <c r="O9" s="72"/>
    </row>
    <row r="10" spans="1:14" s="13" customFormat="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43" t="s">
        <v>80</v>
      </c>
      <c r="M10" s="243"/>
      <c r="N10" s="243"/>
    </row>
  </sheetData>
  <mergeCells count="17">
    <mergeCell ref="A1:N1"/>
    <mergeCell ref="M3:M4"/>
    <mergeCell ref="N3:N4"/>
    <mergeCell ref="I3:I4"/>
    <mergeCell ref="J3:J4"/>
    <mergeCell ref="K3:K4"/>
    <mergeCell ref="L3:L4"/>
    <mergeCell ref="E3:E4"/>
    <mergeCell ref="F3:F4"/>
    <mergeCell ref="G3:G4"/>
    <mergeCell ref="L10:N10"/>
    <mergeCell ref="L2:N2"/>
    <mergeCell ref="H3:H4"/>
    <mergeCell ref="A3:A4"/>
    <mergeCell ref="B3:B4"/>
    <mergeCell ref="C3:C4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/>
  <dimension ref="A1:H15"/>
  <sheetViews>
    <sheetView showGridLines="0" workbookViewId="0" topLeftCell="A1">
      <selection activeCell="A1" sqref="A1:H1"/>
    </sheetView>
  </sheetViews>
  <sheetFormatPr defaultColWidth="9.00390625" defaultRowHeight="13.5"/>
  <cols>
    <col min="1" max="8" width="10.875" style="0" customWidth="1"/>
  </cols>
  <sheetData>
    <row r="1" spans="1:8" ht="21">
      <c r="A1" s="257" t="s">
        <v>83</v>
      </c>
      <c r="B1" s="258"/>
      <c r="C1" s="258"/>
      <c r="D1" s="258"/>
      <c r="E1" s="258"/>
      <c r="F1" s="258"/>
      <c r="G1" s="258"/>
      <c r="H1" s="258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266" t="s">
        <v>84</v>
      </c>
      <c r="B3" s="66" t="s">
        <v>85</v>
      </c>
      <c r="C3" s="66" t="s">
        <v>85</v>
      </c>
      <c r="D3" s="66" t="s">
        <v>85</v>
      </c>
      <c r="E3" s="66" t="s">
        <v>86</v>
      </c>
      <c r="F3" s="247" t="s">
        <v>87</v>
      </c>
      <c r="G3" s="247"/>
      <c r="H3" s="67" t="s">
        <v>88</v>
      </c>
    </row>
    <row r="4" spans="1:8" ht="19.5" customHeight="1">
      <c r="A4" s="267"/>
      <c r="B4" s="68" t="s">
        <v>89</v>
      </c>
      <c r="C4" s="68" t="s">
        <v>90</v>
      </c>
      <c r="D4" s="68" t="s">
        <v>91</v>
      </c>
      <c r="E4" s="73" t="s">
        <v>92</v>
      </c>
      <c r="F4" s="73" t="s">
        <v>93</v>
      </c>
      <c r="G4" s="61" t="s">
        <v>94</v>
      </c>
      <c r="H4" s="74" t="s">
        <v>95</v>
      </c>
    </row>
    <row r="5" spans="1:8" s="13" customFormat="1" ht="19.5" customHeight="1">
      <c r="A5" s="9" t="s">
        <v>9</v>
      </c>
      <c r="B5" s="22">
        <v>33298</v>
      </c>
      <c r="C5" s="22">
        <v>336</v>
      </c>
      <c r="D5" s="22">
        <v>14070</v>
      </c>
      <c r="E5" s="22">
        <v>29188</v>
      </c>
      <c r="F5" s="22">
        <v>23792</v>
      </c>
      <c r="G5" s="12">
        <v>4095</v>
      </c>
      <c r="H5" s="25">
        <v>80</v>
      </c>
    </row>
    <row r="6" spans="1:8" s="13" customFormat="1" ht="19.5" customHeight="1">
      <c r="A6" s="9" t="s">
        <v>10</v>
      </c>
      <c r="B6" s="22">
        <v>33908</v>
      </c>
      <c r="C6" s="22">
        <v>331</v>
      </c>
      <c r="D6" s="22">
        <v>13937</v>
      </c>
      <c r="E6" s="22">
        <v>28294</v>
      </c>
      <c r="F6" s="22">
        <v>23988</v>
      </c>
      <c r="G6" s="12">
        <v>3409</v>
      </c>
      <c r="H6" s="25">
        <v>77.5</v>
      </c>
    </row>
    <row r="7" spans="1:8" s="13" customFormat="1" ht="19.5" customHeight="1">
      <c r="A7" s="9" t="s">
        <v>11</v>
      </c>
      <c r="B7" s="22">
        <v>34434</v>
      </c>
      <c r="C7" s="22">
        <v>334</v>
      </c>
      <c r="D7" s="22">
        <v>14655</v>
      </c>
      <c r="E7" s="22">
        <v>27982</v>
      </c>
      <c r="F7" s="22">
        <v>23723</v>
      </c>
      <c r="G7" s="12">
        <v>3371</v>
      </c>
      <c r="H7" s="25">
        <v>76.7</v>
      </c>
    </row>
    <row r="8" spans="1:8" s="13" customFormat="1" ht="19.5" customHeight="1">
      <c r="A8" s="9" t="s">
        <v>12</v>
      </c>
      <c r="B8" s="22">
        <v>35297</v>
      </c>
      <c r="C8" s="22">
        <v>325</v>
      </c>
      <c r="D8" s="22">
        <v>14534</v>
      </c>
      <c r="E8" s="22">
        <v>25213</v>
      </c>
      <c r="F8" s="22">
        <v>19615</v>
      </c>
      <c r="G8" s="12">
        <v>3129</v>
      </c>
      <c r="H8" s="25">
        <v>69.1</v>
      </c>
    </row>
    <row r="9" spans="1:8" s="13" customFormat="1" ht="19.5" customHeight="1">
      <c r="A9" s="14" t="s">
        <v>13</v>
      </c>
      <c r="B9" s="26">
        <v>36044</v>
      </c>
      <c r="C9" s="26">
        <v>321</v>
      </c>
      <c r="D9" s="26">
        <v>14551</v>
      </c>
      <c r="E9" s="26">
        <v>25453</v>
      </c>
      <c r="F9" s="26">
        <v>20604</v>
      </c>
      <c r="G9" s="15">
        <v>4161</v>
      </c>
      <c r="H9" s="29">
        <v>69.7</v>
      </c>
    </row>
    <row r="10" spans="1:8" s="13" customFormat="1" ht="13.5">
      <c r="A10" s="75"/>
      <c r="B10" s="75"/>
      <c r="C10" s="75"/>
      <c r="D10" s="75"/>
      <c r="E10" s="75"/>
      <c r="F10" s="18"/>
      <c r="G10" s="243" t="s">
        <v>96</v>
      </c>
      <c r="H10" s="243"/>
    </row>
    <row r="11" spans="1:8" ht="13.5">
      <c r="A11" s="39"/>
      <c r="B11" s="39"/>
      <c r="C11" s="39"/>
      <c r="D11" s="39"/>
      <c r="E11" s="39"/>
      <c r="F11" s="3"/>
      <c r="G11" s="3"/>
      <c r="H11" s="3"/>
    </row>
    <row r="12" spans="1:8" ht="13.5">
      <c r="A12" s="39"/>
      <c r="B12" s="39"/>
      <c r="C12" s="39"/>
      <c r="D12" s="39"/>
      <c r="E12" s="39"/>
      <c r="F12" s="3"/>
      <c r="G12" s="3"/>
      <c r="H12" s="3"/>
    </row>
    <row r="13" ht="13.5">
      <c r="A13" s="75"/>
    </row>
    <row r="14" ht="13.5">
      <c r="A14" s="39"/>
    </row>
    <row r="15" ht="13.5">
      <c r="A15" s="39"/>
    </row>
  </sheetData>
  <mergeCells count="4">
    <mergeCell ref="A1:H1"/>
    <mergeCell ref="A3:A4"/>
    <mergeCell ref="F3:G3"/>
    <mergeCell ref="G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1"/>
  <dimension ref="A1:G10"/>
  <sheetViews>
    <sheetView showGridLines="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257" t="s">
        <v>97</v>
      </c>
      <c r="B1" s="258"/>
      <c r="C1" s="258"/>
      <c r="D1" s="258"/>
      <c r="E1" s="258"/>
      <c r="F1" s="258"/>
      <c r="G1" s="258"/>
    </row>
    <row r="2" spans="1:7" ht="13.5">
      <c r="A2" s="3"/>
      <c r="B2" s="3"/>
      <c r="C2" s="3"/>
      <c r="D2" s="3"/>
      <c r="E2" s="3"/>
      <c r="F2" s="3"/>
      <c r="G2" s="3"/>
    </row>
    <row r="3" spans="1:7" ht="19.5" customHeight="1">
      <c r="A3" s="266" t="s">
        <v>84</v>
      </c>
      <c r="B3" s="66" t="s">
        <v>85</v>
      </c>
      <c r="C3" s="66" t="s">
        <v>85</v>
      </c>
      <c r="D3" s="66" t="s">
        <v>98</v>
      </c>
      <c r="E3" s="247" t="s">
        <v>99</v>
      </c>
      <c r="F3" s="247"/>
      <c r="G3" s="76" t="s">
        <v>100</v>
      </c>
    </row>
    <row r="4" spans="1:7" ht="19.5" customHeight="1">
      <c r="A4" s="267"/>
      <c r="B4" s="73" t="s">
        <v>101</v>
      </c>
      <c r="C4" s="73" t="s">
        <v>102</v>
      </c>
      <c r="D4" s="73" t="s">
        <v>103</v>
      </c>
      <c r="E4" s="68" t="s">
        <v>104</v>
      </c>
      <c r="F4" s="73" t="s">
        <v>105</v>
      </c>
      <c r="G4" s="74" t="s">
        <v>106</v>
      </c>
    </row>
    <row r="5" spans="1:7" s="13" customFormat="1" ht="19.5" customHeight="1">
      <c r="A5" s="9" t="s">
        <v>107</v>
      </c>
      <c r="B5" s="22">
        <v>307</v>
      </c>
      <c r="C5" s="77" t="s">
        <v>108</v>
      </c>
      <c r="D5" s="22">
        <v>6203</v>
      </c>
      <c r="E5" s="77" t="s">
        <v>108</v>
      </c>
      <c r="F5" s="22">
        <v>6203</v>
      </c>
      <c r="G5" s="25">
        <v>20.2052117263844</v>
      </c>
    </row>
    <row r="6" spans="1:7" s="13" customFormat="1" ht="19.5" customHeight="1">
      <c r="A6" s="9" t="s">
        <v>109</v>
      </c>
      <c r="B6" s="22">
        <v>306</v>
      </c>
      <c r="C6" s="77" t="s">
        <v>108</v>
      </c>
      <c r="D6" s="22">
        <v>6413</v>
      </c>
      <c r="E6" s="77" t="s">
        <v>108</v>
      </c>
      <c r="F6" s="22">
        <v>6413</v>
      </c>
      <c r="G6" s="25">
        <v>20.95751633986928</v>
      </c>
    </row>
    <row r="7" spans="1:7" s="13" customFormat="1" ht="19.5" customHeight="1">
      <c r="A7" s="9" t="s">
        <v>110</v>
      </c>
      <c r="B7" s="22">
        <v>310</v>
      </c>
      <c r="C7" s="77" t="s">
        <v>108</v>
      </c>
      <c r="D7" s="22">
        <v>5319</v>
      </c>
      <c r="E7" s="77" t="s">
        <v>108</v>
      </c>
      <c r="F7" s="22">
        <v>5319</v>
      </c>
      <c r="G7" s="25">
        <v>17.15806451612903</v>
      </c>
    </row>
    <row r="8" spans="1:7" s="13" customFormat="1" ht="19.5" customHeight="1">
      <c r="A8" s="9" t="s">
        <v>111</v>
      </c>
      <c r="B8" s="22">
        <v>310</v>
      </c>
      <c r="C8" s="77" t="s">
        <v>108</v>
      </c>
      <c r="D8" s="22">
        <v>5565</v>
      </c>
      <c r="E8" s="77" t="s">
        <v>108</v>
      </c>
      <c r="F8" s="22">
        <v>5565</v>
      </c>
      <c r="G8" s="25">
        <v>17.951612903225808</v>
      </c>
    </row>
    <row r="9" spans="1:7" s="13" customFormat="1" ht="19.5" customHeight="1">
      <c r="A9" s="14" t="s">
        <v>112</v>
      </c>
      <c r="B9" s="26">
        <v>312</v>
      </c>
      <c r="C9" s="78" t="s">
        <v>108</v>
      </c>
      <c r="D9" s="26">
        <v>5099</v>
      </c>
      <c r="E9" s="79" t="s">
        <v>113</v>
      </c>
      <c r="F9" s="26">
        <v>5099</v>
      </c>
      <c r="G9" s="29">
        <v>16.34294871794872</v>
      </c>
    </row>
    <row r="10" spans="1:7" s="13" customFormat="1" ht="13.5">
      <c r="A10" s="18"/>
      <c r="B10" s="18"/>
      <c r="C10" s="18"/>
      <c r="D10" s="18"/>
      <c r="E10" s="18"/>
      <c r="F10" s="243" t="s">
        <v>114</v>
      </c>
      <c r="G10" s="243"/>
    </row>
  </sheetData>
  <mergeCells count="4">
    <mergeCell ref="A3:A4"/>
    <mergeCell ref="E3:F3"/>
    <mergeCell ref="A1:G1"/>
    <mergeCell ref="F10:G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7"/>
  <dimension ref="A1:F10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20.625" style="0" customWidth="1"/>
    <col min="2" max="3" width="10.75390625" style="0" customWidth="1"/>
    <col min="4" max="4" width="20.625" style="0" customWidth="1"/>
    <col min="5" max="6" width="12.125" style="0" customWidth="1"/>
  </cols>
  <sheetData>
    <row r="1" spans="1:6" ht="21">
      <c r="A1" s="257" t="s">
        <v>115</v>
      </c>
      <c r="B1" s="257"/>
      <c r="C1" s="258"/>
      <c r="D1" s="258"/>
      <c r="E1" s="258"/>
      <c r="F1" s="258"/>
    </row>
    <row r="2" spans="1:6" ht="13.5">
      <c r="A2" s="3"/>
      <c r="B2" s="3"/>
      <c r="C2" s="3"/>
      <c r="D2" s="3"/>
      <c r="E2" s="3"/>
      <c r="F2" s="3"/>
    </row>
    <row r="3" spans="1:6" ht="18.75" customHeight="1">
      <c r="A3" s="266" t="s">
        <v>84</v>
      </c>
      <c r="B3" s="268" t="s">
        <v>116</v>
      </c>
      <c r="C3" s="269"/>
      <c r="D3" s="66" t="s">
        <v>117</v>
      </c>
      <c r="E3" s="247" t="s">
        <v>118</v>
      </c>
      <c r="F3" s="248"/>
    </row>
    <row r="4" spans="1:6" ht="18.75" customHeight="1">
      <c r="A4" s="267"/>
      <c r="B4" s="270"/>
      <c r="C4" s="271"/>
      <c r="D4" s="73" t="s">
        <v>119</v>
      </c>
      <c r="E4" s="68" t="s">
        <v>120</v>
      </c>
      <c r="F4" s="69" t="s">
        <v>121</v>
      </c>
    </row>
    <row r="5" spans="1:6" s="13" customFormat="1" ht="18.75" customHeight="1">
      <c r="A5" s="80" t="s">
        <v>9</v>
      </c>
      <c r="B5" s="81">
        <v>3395</v>
      </c>
      <c r="C5" s="82">
        <v>314</v>
      </c>
      <c r="D5" s="83">
        <v>364</v>
      </c>
      <c r="E5" s="83">
        <v>4</v>
      </c>
      <c r="F5" s="84">
        <v>1</v>
      </c>
    </row>
    <row r="6" spans="1:6" s="13" customFormat="1" ht="18.75" customHeight="1">
      <c r="A6" s="80" t="s">
        <v>10</v>
      </c>
      <c r="B6" s="81">
        <v>3606</v>
      </c>
      <c r="C6" s="82">
        <v>314</v>
      </c>
      <c r="D6" s="83">
        <v>237</v>
      </c>
      <c r="E6" s="83">
        <v>7</v>
      </c>
      <c r="F6" s="84">
        <v>4</v>
      </c>
    </row>
    <row r="7" spans="1:6" s="13" customFormat="1" ht="18.75" customHeight="1">
      <c r="A7" s="80" t="s">
        <v>11</v>
      </c>
      <c r="B7" s="81">
        <v>3847</v>
      </c>
      <c r="C7" s="82">
        <v>292</v>
      </c>
      <c r="D7" s="83">
        <v>221</v>
      </c>
      <c r="E7" s="83" t="s">
        <v>81</v>
      </c>
      <c r="F7" s="84">
        <v>1</v>
      </c>
    </row>
    <row r="8" spans="1:6" s="13" customFormat="1" ht="18.75" customHeight="1">
      <c r="A8" s="80" t="s">
        <v>12</v>
      </c>
      <c r="B8" s="81">
        <v>3520</v>
      </c>
      <c r="C8" s="82">
        <v>251</v>
      </c>
      <c r="D8" s="83">
        <v>184</v>
      </c>
      <c r="E8" s="83" t="s">
        <v>81</v>
      </c>
      <c r="F8" s="84" t="s">
        <v>81</v>
      </c>
    </row>
    <row r="9" spans="1:6" s="13" customFormat="1" ht="18.75" customHeight="1">
      <c r="A9" s="85" t="s">
        <v>13</v>
      </c>
      <c r="B9" s="86">
        <v>3745</v>
      </c>
      <c r="C9" s="87">
        <v>235</v>
      </c>
      <c r="D9" s="88">
        <v>154</v>
      </c>
      <c r="E9" s="88">
        <v>1</v>
      </c>
      <c r="F9" s="89">
        <v>4</v>
      </c>
    </row>
    <row r="10" spans="1:6" s="13" customFormat="1" ht="13.5">
      <c r="A10" s="272" t="s">
        <v>240</v>
      </c>
      <c r="B10" s="272"/>
      <c r="C10" s="272"/>
      <c r="D10" s="18"/>
      <c r="E10" s="243" t="s">
        <v>122</v>
      </c>
      <c r="F10" s="243"/>
    </row>
  </sheetData>
  <mergeCells count="6">
    <mergeCell ref="E10:F10"/>
    <mergeCell ref="A3:A4"/>
    <mergeCell ref="E3:F3"/>
    <mergeCell ref="A1:F1"/>
    <mergeCell ref="B3:C4"/>
    <mergeCell ref="A10:C10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2007-04-03T15:09:06Z</cp:lastPrinted>
  <dcterms:created xsi:type="dcterms:W3CDTF">2007-03-12T07:32:55Z</dcterms:created>
  <dcterms:modified xsi:type="dcterms:W3CDTF">2007-04-03T15:09:11Z</dcterms:modified>
  <cp:category/>
  <cp:version/>
  <cp:contentType/>
  <cp:contentStatus/>
</cp:coreProperties>
</file>