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グラフ" sheetId="1" r:id="rId1"/>
    <sheet name="１．議会開催状況" sheetId="2" r:id="rId2"/>
    <sheet name="２．議案・請願・陳情等" sheetId="3" r:id="rId3"/>
    <sheet name="３．会派別議員数" sheetId="4" r:id="rId4"/>
    <sheet name="４．年齢別議員数" sheetId="5" r:id="rId5"/>
    <sheet name="５．職業別議員数" sheetId="6" r:id="rId6"/>
    <sheet name="６．一般会計（その１）" sheetId="7" r:id="rId7"/>
    <sheet name="６．一般会計（その２）" sheetId="8" r:id="rId8"/>
    <sheet name="７．一般会計（歳出）" sheetId="9" r:id="rId9"/>
    <sheet name="８．国民健康保険特別会計" sheetId="10" r:id="rId10"/>
    <sheet name="９．宜野湾市老人保険" sheetId="11" r:id="rId11"/>
    <sheet name="10．宜野湾市介護保険" sheetId="12" r:id="rId12"/>
    <sheet name="11．介護老人福祉施設" sheetId="13" r:id="rId13"/>
    <sheet name="12．宇地泊第二土地" sheetId="14" r:id="rId14"/>
    <sheet name="13．佐真下第二土地" sheetId="15" r:id="rId15"/>
    <sheet name="14．下水道事業特別会計予算現額及び決算額" sheetId="16" r:id="rId16"/>
    <sheet name="15．目的別市債現在高の状況" sheetId="17" r:id="rId17"/>
    <sheet name="16．借入先別市債未償還額" sheetId="18" r:id="rId18"/>
    <sheet name="17．市有財産" sheetId="19" r:id="rId19"/>
    <sheet name="18．市税の決算額" sheetId="20" r:id="rId20"/>
    <sheet name="19無料法律相談受付件数　20消費相談受付件数" sheetId="21" r:id="rId21"/>
    <sheet name="21．歴代三役名" sheetId="22" r:id="rId22"/>
    <sheet name="22．歴代正副議長名" sheetId="23" r:id="rId23"/>
    <sheet name="23．市議会議員名簿" sheetId="24" r:id="rId24"/>
    <sheet name="24．市職員数" sheetId="25" r:id="rId25"/>
  </sheets>
  <definedNames>
    <definedName name="_xlnm.Print_Area" localSheetId="11">'10．宜野湾市介護保険'!$A$1:$P$17</definedName>
    <definedName name="_xlnm.Print_Area" localSheetId="16">'15．目的別市債現在高の状況'!$A$1:$G$24</definedName>
    <definedName name="_xlnm.Print_Area" localSheetId="21">'21．歴代三役名'!$A$1:$D$57</definedName>
    <definedName name="_xlnm.Print_Area" localSheetId="23">'23．市議会議員名簿'!$A$1:$E$33</definedName>
    <definedName name="_xlnm.Print_Area" localSheetId="5">'５．職業別議員数'!$A$1:$H$8</definedName>
    <definedName name="_xlnm.Print_Area" localSheetId="9">'８．国民健康保険特別会計'!$A$1:$K$27</definedName>
    <definedName name="_xlnm.Print_Area" localSheetId="0">'グラフ'!$A$1:$K$131</definedName>
  </definedNames>
  <calcPr fullCalcOnLoad="1"/>
</workbook>
</file>

<file path=xl/comments1.xml><?xml version="1.0" encoding="utf-8"?>
<comments xmlns="http://schemas.openxmlformats.org/spreadsheetml/2006/main">
  <authors>
    <author>pc-4</author>
    <author>宜野湾市役所</author>
  </authors>
  <commentList>
    <comment ref="D155" authorId="0">
      <text>
        <r>
          <rPr>
            <sz val="9"/>
            <rFont val="ＭＳ Ｐゴシック"/>
            <family val="3"/>
          </rPr>
          <t xml:space="preserve">市税+分担金及び負担金+使用料及び手数料+財産収入+寄付金+繰入金+繰越金+諸収入
</t>
        </r>
      </text>
    </comment>
    <comment ref="D156" authorId="0">
      <text>
        <r>
          <rPr>
            <sz val="9"/>
            <rFont val="ＭＳ Ｐゴシック"/>
            <family val="3"/>
          </rPr>
          <t xml:space="preserve">各種交付金+地方譲与税+地方交付税+国庫支出金+県支出金+市債+地方消費税
</t>
        </r>
      </text>
    </comment>
    <comment ref="D150" authorId="0">
      <text>
        <r>
          <rPr>
            <sz val="9"/>
            <rFont val="ＭＳ Ｐゴシック"/>
            <family val="3"/>
          </rPr>
          <t xml:space="preserve">自主財源から市税を差し引いた額です。
</t>
        </r>
      </text>
    </comment>
    <comment ref="A156" authorId="0">
      <text>
        <r>
          <rPr>
            <sz val="9"/>
            <rFont val="ＭＳ Ｐゴシック"/>
            <family val="3"/>
          </rPr>
          <t xml:space="preserve">人件費+扶助費+物件費+補助費等
</t>
        </r>
      </text>
    </comment>
    <comment ref="A158" authorId="0">
      <text>
        <r>
          <rPr>
            <sz val="9"/>
            <rFont val="ＭＳ Ｐゴシック"/>
            <family val="3"/>
          </rPr>
          <t xml:space="preserve">公債費+その他
</t>
        </r>
      </text>
    </comment>
    <comment ref="A153" authorId="0">
      <text>
        <r>
          <rPr>
            <b/>
            <sz val="9"/>
            <rFont val="ＭＳ Ｐゴシック"/>
            <family val="3"/>
          </rPr>
          <t>投資的経費</t>
        </r>
      </text>
    </comment>
    <comment ref="D154" authorId="1">
      <text>
        <r>
          <rPr>
            <sz val="9"/>
            <rFont val="ＭＳ Ｐゴシック"/>
            <family val="3"/>
          </rPr>
          <t xml:space="preserve">その他＝依存財源－地方交付税－国庫支出金－市債
</t>
        </r>
      </text>
    </comment>
  </commentList>
</comments>
</file>

<file path=xl/sharedStrings.xml><?xml version="1.0" encoding="utf-8"?>
<sst xmlns="http://schemas.openxmlformats.org/spreadsheetml/2006/main" count="1448" uniqueCount="792">
  <si>
    <t>部課名</t>
  </si>
  <si>
    <t>総数</t>
  </si>
  <si>
    <t>男</t>
  </si>
  <si>
    <t>女</t>
  </si>
  <si>
    <t>総数</t>
  </si>
  <si>
    <t>国民健康保険課</t>
  </si>
  <si>
    <t>市長事務部局</t>
  </si>
  <si>
    <t>福寿園</t>
  </si>
  <si>
    <t>総務部</t>
  </si>
  <si>
    <t>健康増進課</t>
  </si>
  <si>
    <t>総務課</t>
  </si>
  <si>
    <t>建設部</t>
  </si>
  <si>
    <t>人事課</t>
  </si>
  <si>
    <t>建築課</t>
  </si>
  <si>
    <t>契約検査課</t>
  </si>
  <si>
    <t>都市計画課</t>
  </si>
  <si>
    <t>ＩＴ推進室</t>
  </si>
  <si>
    <t>土木課</t>
  </si>
  <si>
    <t>行政改革室</t>
  </si>
  <si>
    <t>用地課</t>
  </si>
  <si>
    <t>税務課</t>
  </si>
  <si>
    <t>区画整理課</t>
  </si>
  <si>
    <t>納税課</t>
  </si>
  <si>
    <t>下水道課</t>
  </si>
  <si>
    <t>企画部</t>
  </si>
  <si>
    <t>施設管理課</t>
  </si>
  <si>
    <t>企画政策課</t>
  </si>
  <si>
    <t>基地政策部</t>
  </si>
  <si>
    <t>秘書広報課</t>
  </si>
  <si>
    <t>基地渉外課</t>
  </si>
  <si>
    <t>財政課</t>
  </si>
  <si>
    <t>基地跡地対策課</t>
  </si>
  <si>
    <t>市民経済部</t>
  </si>
  <si>
    <t>市民生活課</t>
  </si>
  <si>
    <t>その他</t>
  </si>
  <si>
    <t>環境対策課</t>
  </si>
  <si>
    <t>会計課</t>
  </si>
  <si>
    <t>市民課</t>
  </si>
  <si>
    <t>議会事務局</t>
  </si>
  <si>
    <t>選挙管理委員会</t>
  </si>
  <si>
    <t>福祉保健部</t>
  </si>
  <si>
    <t>監査委員事務局</t>
  </si>
  <si>
    <t>福祉総務課</t>
  </si>
  <si>
    <t>農業委員会事務局</t>
  </si>
  <si>
    <t>児童家庭課</t>
  </si>
  <si>
    <t>水道局</t>
  </si>
  <si>
    <t>障害福祉課</t>
  </si>
  <si>
    <t>消防本部</t>
  </si>
  <si>
    <t>保護課</t>
  </si>
  <si>
    <t>教育委員会</t>
  </si>
  <si>
    <t>介護長寿課</t>
  </si>
  <si>
    <t>土地開発公社</t>
  </si>
  <si>
    <t>資料：行政改革室</t>
  </si>
  <si>
    <t>◎</t>
  </si>
  <si>
    <t>－</t>
  </si>
  <si>
    <t>代</t>
  </si>
  <si>
    <t>職　　名</t>
  </si>
  <si>
    <t>氏　　 　名</t>
  </si>
  <si>
    <t>就　退　年　月　日</t>
  </si>
  <si>
    <t>村      長</t>
  </si>
  <si>
    <t>桃  原  亀  郎</t>
  </si>
  <si>
    <t>昭和22． 3． 1～昭和25． 9．17</t>
  </si>
  <si>
    <t>公 選 初 代</t>
  </si>
  <si>
    <t>助      役</t>
  </si>
  <si>
    <t>伊  佐  真  栄</t>
  </si>
  <si>
    <t>昭和23． 3．21～昭和25．10．31</t>
  </si>
  <si>
    <t>収  入  役</t>
  </si>
  <si>
    <t>国  吉  真  光</t>
  </si>
  <si>
    <t>昭和22． 3．22～昭和26．11．29</t>
  </si>
  <si>
    <t>知  念  清  一</t>
  </si>
  <si>
    <t>昭和25． 9．18～昭和28． 9．17</t>
  </si>
  <si>
    <t>二      代</t>
  </si>
  <si>
    <t>呉  屋  真  徳</t>
  </si>
  <si>
    <t>昭和25．11． 1～昭和29．10．30</t>
  </si>
  <si>
    <t>仲  村  春  松</t>
  </si>
  <si>
    <t>昭和26．11．30～昭和30．11．29</t>
  </si>
  <si>
    <t>昭和28． 9．18～昭和33． 9．17</t>
  </si>
  <si>
    <t>三      代</t>
  </si>
  <si>
    <t>昭和29．11． 1～昭和33．10．30</t>
  </si>
  <si>
    <t>昭和30．11．30～昭和34．11．29</t>
  </si>
  <si>
    <t>仲  村  春  勝</t>
  </si>
  <si>
    <t>昭和33． 9．18～昭和37． 9．17</t>
  </si>
  <si>
    <t>四      代</t>
  </si>
  <si>
    <t>昭和33．10．31～昭和37．10．30</t>
  </si>
  <si>
    <t>昭和34．11．30～昭和38．11．30</t>
  </si>
  <si>
    <t>五      代</t>
  </si>
  <si>
    <t>昭和37． 9．18～昭和40． 6. 26</t>
  </si>
  <si>
    <t>職 務 代 行</t>
  </si>
  <si>
    <t>松  川  正  義</t>
  </si>
  <si>
    <t>昭和40． 6．27～昭和40． 8．15</t>
  </si>
  <si>
    <t>昭和37．12．12～昭和40． 6．20</t>
  </si>
  <si>
    <t>沢  岻  安  一</t>
  </si>
  <si>
    <t>昭和39． 1． 1～昭和41．10．30</t>
  </si>
  <si>
    <t>六      代</t>
  </si>
  <si>
    <t>市      長</t>
  </si>
  <si>
    <t>島  袋  全  一</t>
  </si>
  <si>
    <t>昭和40． 8．16～昭和44． 8. 12</t>
  </si>
  <si>
    <t>昭和40． 9．19～昭和41． 9．30</t>
  </si>
  <si>
    <t>昭和41．11． 1～昭和45．10．31</t>
  </si>
  <si>
    <t>奥  里  将  俊</t>
  </si>
  <si>
    <t>昭和41．11． 1～昭和44．12．13</t>
  </si>
  <si>
    <t>崎  間  健一郎</t>
  </si>
  <si>
    <t>昭和44． 8．13～昭和48． 8．12</t>
  </si>
  <si>
    <t>七      代</t>
  </si>
  <si>
    <t>昭和45．11． 1～昭和48． 6．11</t>
  </si>
  <si>
    <t>呉  屋  好  永</t>
  </si>
  <si>
    <t>昭和44．12．15～昭和48．12．14</t>
  </si>
  <si>
    <t>米  須  清  與</t>
  </si>
  <si>
    <t>昭和48． 8．13～昭和52． 8．12</t>
  </si>
  <si>
    <t>八      代</t>
  </si>
  <si>
    <t>宮  城  光  雄</t>
  </si>
  <si>
    <t>昭和48．10． 1～昭和52． 9．30</t>
  </si>
  <si>
    <t>宮  城  信  正</t>
  </si>
  <si>
    <t>昭和49． 3． 1～昭和53． 2．28</t>
  </si>
  <si>
    <t>安次富  盛  信</t>
  </si>
  <si>
    <t>昭和52． 8．13～昭和56． 8．12</t>
  </si>
  <si>
    <t>九      代</t>
  </si>
  <si>
    <t>昭和52．10． 1～昭和56． 9．30</t>
  </si>
  <si>
    <t>仲  村  春  盛</t>
  </si>
  <si>
    <t>昭和53． 4． 1～昭和57． 3．31</t>
  </si>
  <si>
    <t>昭和56． 8．13～昭和60． 8．12</t>
  </si>
  <si>
    <t>十      代</t>
  </si>
  <si>
    <t>昭和56．10． 1～昭和60． 9．10</t>
  </si>
  <si>
    <t>昭和57． 4． 1～昭和61． 3．31</t>
  </si>
  <si>
    <t>桃  原  正  賢</t>
  </si>
  <si>
    <t>昭和60． 8．13～平成元． 8．12</t>
  </si>
  <si>
    <t>十  一  代</t>
  </si>
  <si>
    <t>大  城  仁  幸</t>
  </si>
  <si>
    <t>昭和61． 4． 1～平成 2． 3．31</t>
  </si>
  <si>
    <t>大  城  英  行</t>
  </si>
  <si>
    <t>昭和61． 7． 1～平成 2． 6．30</t>
  </si>
  <si>
    <t>平成元． 8．13～平成 5． 8．12</t>
  </si>
  <si>
    <t>十  二  代</t>
  </si>
  <si>
    <t>平成 2． 4． 1～平成 6． 3．31</t>
  </si>
  <si>
    <t>多和田  真  一</t>
  </si>
  <si>
    <t>平成 2．11． 1～平成 6．10. 31</t>
  </si>
  <si>
    <t>平成 5． 8．13～平成 9． 8．12</t>
  </si>
  <si>
    <t>十  三  代</t>
  </si>
  <si>
    <t>花  城  清  英</t>
  </si>
  <si>
    <t>平成 6． 7． 1～平成10． 6．30</t>
  </si>
  <si>
    <t>平成 6．11． 1～平成10. 10. 31</t>
  </si>
  <si>
    <t>比  嘉  盛  光</t>
  </si>
  <si>
    <t>平成 9． 8．13～平成13.  8．12</t>
  </si>
  <si>
    <t>十  四  代</t>
  </si>
  <si>
    <t>宮  城      章</t>
  </si>
  <si>
    <t>平成10． 7． 1～平成13.　8. 31</t>
  </si>
  <si>
    <t>當  山  盛  保</t>
  </si>
  <si>
    <t>平成10．11． 1～平成14. 10. 31</t>
  </si>
  <si>
    <t>平成13． 8．13～平成15.  3． 6</t>
  </si>
  <si>
    <t>十  五  代</t>
  </si>
  <si>
    <t>職 務 代 理</t>
  </si>
  <si>
    <t>又　吉　辰　雄</t>
  </si>
  <si>
    <t>平成15． 3． 5～平成15.　4. 26</t>
  </si>
  <si>
    <t>平成13． 9． 1～平成15.　5.  7</t>
  </si>
  <si>
    <t>平成14．11． 1～平成18. 10. 31</t>
  </si>
  <si>
    <t>伊  波  洋  一</t>
  </si>
  <si>
    <t xml:space="preserve">平成15． 4．27～平成19． 4．26 </t>
  </si>
  <si>
    <t>十  六  代</t>
  </si>
  <si>
    <t>安　里　　　猛</t>
  </si>
  <si>
    <t>平成16．10． 5～平成19． 3．31</t>
  </si>
  <si>
    <t>平成14．11． 1～平成18. 10. 31</t>
  </si>
  <si>
    <t>十  七  代</t>
  </si>
  <si>
    <t xml:space="preserve">平成19． 4．27～現在          </t>
  </si>
  <si>
    <t>副　市　長</t>
  </si>
  <si>
    <t>資料：人事課</t>
  </si>
  <si>
    <t>平成19． 4． 1～現在</t>
  </si>
  <si>
    <t>１．議 会 開 催 状 況</t>
  </si>
  <si>
    <t xml:space="preserve">      各年12月末現在</t>
  </si>
  <si>
    <t>議員</t>
  </si>
  <si>
    <t>現議</t>
  </si>
  <si>
    <t>定例議会</t>
  </si>
  <si>
    <t>臨時議会</t>
  </si>
  <si>
    <t>常任委員</t>
  </si>
  <si>
    <t>特別委員</t>
  </si>
  <si>
    <t>議会運営</t>
  </si>
  <si>
    <t>協議会</t>
  </si>
  <si>
    <t>定数</t>
  </si>
  <si>
    <t>員数</t>
  </si>
  <si>
    <t>回数</t>
  </si>
  <si>
    <t>日数</t>
  </si>
  <si>
    <t>会 日 数</t>
  </si>
  <si>
    <t>会日数</t>
  </si>
  <si>
    <t>日   数</t>
  </si>
  <si>
    <t>平成15年</t>
  </si>
  <si>
    <t>平成16年</t>
  </si>
  <si>
    <t>平成17年</t>
  </si>
  <si>
    <t>平成18年</t>
  </si>
  <si>
    <t xml:space="preserve">     資料：議会事務局</t>
  </si>
  <si>
    <t>２．議案・請願・陳情等の処理状況</t>
  </si>
  <si>
    <t xml:space="preserve">    各年12月末現在</t>
  </si>
  <si>
    <t>議案</t>
  </si>
  <si>
    <t>請願陳情</t>
  </si>
  <si>
    <t>計</t>
  </si>
  <si>
    <t>承認</t>
  </si>
  <si>
    <t>可決</t>
  </si>
  <si>
    <t>同意</t>
  </si>
  <si>
    <t>不同意</t>
  </si>
  <si>
    <t>認定</t>
  </si>
  <si>
    <t>否決</t>
  </si>
  <si>
    <t>撤回</t>
  </si>
  <si>
    <t>修正可決</t>
  </si>
  <si>
    <t>継続審議</t>
  </si>
  <si>
    <t>審議未了</t>
  </si>
  <si>
    <t>採択</t>
  </si>
  <si>
    <t>不採択</t>
  </si>
  <si>
    <t>取下</t>
  </si>
  <si>
    <t>継続審査</t>
  </si>
  <si>
    <t>－</t>
  </si>
  <si>
    <t xml:space="preserve">   資料：議会事務局</t>
  </si>
  <si>
    <t>３．会 派 別 議 員 数</t>
  </si>
  <si>
    <t>　各年12月末現在</t>
  </si>
  <si>
    <t>市民クラブ</t>
  </si>
  <si>
    <t>公明党</t>
  </si>
  <si>
    <t>無会派(日本共産党)</t>
  </si>
  <si>
    <t>民政クラブ</t>
  </si>
  <si>
    <t>ねたての会</t>
  </si>
  <si>
    <t>結・市民ネットワーク</t>
  </si>
  <si>
    <t>清　新　会</t>
  </si>
  <si>
    <t>政党そうぞう</t>
  </si>
  <si>
    <t>涼風共生の会</t>
  </si>
  <si>
    <t>無所属</t>
  </si>
  <si>
    <t>世紀クラブ</t>
  </si>
  <si>
    <t>資料：議会事務局</t>
  </si>
  <si>
    <t>４．年 齢 別 議 員 数</t>
  </si>
  <si>
    <t>　　</t>
  </si>
  <si>
    <t>各年12月末現在</t>
  </si>
  <si>
    <t>　　　　　　　区分　年次</t>
  </si>
  <si>
    <t>定員</t>
  </si>
  <si>
    <t>現在数</t>
  </si>
  <si>
    <t>25～29歳</t>
  </si>
  <si>
    <t>30～39歳</t>
  </si>
  <si>
    <t>40～49歳</t>
  </si>
  <si>
    <t>50～59歳</t>
  </si>
  <si>
    <t>60歳以上</t>
  </si>
  <si>
    <t>５．職 業 別 議 員 数</t>
  </si>
  <si>
    <t>農業</t>
  </si>
  <si>
    <t>商業</t>
  </si>
  <si>
    <t>建設業</t>
  </si>
  <si>
    <t>会社役員</t>
  </si>
  <si>
    <t>無職</t>
  </si>
  <si>
    <t xml:space="preserve"> </t>
  </si>
  <si>
    <t>職　　　名</t>
  </si>
  <si>
    <t>氏　　　　　名</t>
  </si>
  <si>
    <t>議      長</t>
  </si>
  <si>
    <t>伊  佐  眞  人</t>
  </si>
  <si>
    <t xml:space="preserve"> 昭和23． 9．24～昭和25． 9．24</t>
  </si>
  <si>
    <t>〃</t>
  </si>
  <si>
    <t>副  議  長</t>
  </si>
  <si>
    <t>儀  間  仁  栄</t>
  </si>
  <si>
    <t xml:space="preserve"> 昭和23． 9．24～昭和25． 9．25</t>
  </si>
  <si>
    <t>二　　　　代</t>
  </si>
  <si>
    <t xml:space="preserve"> 昭和25．10．11～昭和28． 4．24</t>
  </si>
  <si>
    <t>２　　　　代</t>
  </si>
  <si>
    <t>又  吉  亀  助</t>
  </si>
  <si>
    <t>三　　　　代</t>
  </si>
  <si>
    <t>知  念  俊  吉</t>
  </si>
  <si>
    <t xml:space="preserve"> 昭和28． 4．25～昭和29． 9．27</t>
  </si>
  <si>
    <t>３　　　　代</t>
  </si>
  <si>
    <t>四　　　　代</t>
  </si>
  <si>
    <t xml:space="preserve"> 昭和29．10． 5～昭和33． 9．27</t>
  </si>
  <si>
    <t>４　　　　代</t>
  </si>
  <si>
    <t>泉  水  朝  正</t>
  </si>
  <si>
    <t>五　　　　代</t>
  </si>
  <si>
    <t xml:space="preserve"> 昭和33．10． 6～昭和35．10．24</t>
  </si>
  <si>
    <t>５　　　　代</t>
  </si>
  <si>
    <t>六　　　　代</t>
  </si>
  <si>
    <t xml:space="preserve"> 昭和35．12. 28～昭和37． 9．27</t>
  </si>
  <si>
    <t>６　　　　代</t>
  </si>
  <si>
    <t>仲  本  正  重</t>
  </si>
  <si>
    <t>七　　　　代</t>
  </si>
  <si>
    <t>古波藏  清次郎</t>
  </si>
  <si>
    <t xml:space="preserve"> 昭和37． 9．28～昭和41． 9．27</t>
  </si>
  <si>
    <t>７　　　　代</t>
  </si>
  <si>
    <t>宮  里  敏  行</t>
  </si>
  <si>
    <t>八　　　　代</t>
  </si>
  <si>
    <t xml:space="preserve"> 昭和41． 9．28～昭和45． 9．27</t>
  </si>
  <si>
    <t>８　　　　代</t>
  </si>
  <si>
    <t>九　　　　代</t>
  </si>
  <si>
    <t xml:space="preserve"> 昭和45． 9．28～昭和49． 9．27</t>
  </si>
  <si>
    <t>９　　　　代</t>
  </si>
  <si>
    <t>十　　　　代</t>
  </si>
  <si>
    <t>武  島  行  男</t>
  </si>
  <si>
    <t xml:space="preserve"> 昭和49． 9．30～昭和53． 9．27</t>
  </si>
  <si>
    <t>10　　　　代</t>
  </si>
  <si>
    <t>石  川  真  六</t>
  </si>
  <si>
    <t>十 　一 　代</t>
  </si>
  <si>
    <t>又  吉  正  弘</t>
  </si>
  <si>
    <t xml:space="preserve"> 昭和53． 9．28～昭和57． 9．27</t>
  </si>
  <si>
    <t>11　　　　代</t>
  </si>
  <si>
    <t>島      徳  吉</t>
  </si>
  <si>
    <t>十 　二 　代</t>
  </si>
  <si>
    <t>石  川  仁  一</t>
  </si>
  <si>
    <t xml:space="preserve"> 昭和57． 9．30～昭和61． 9．27</t>
  </si>
  <si>
    <t>12　　　　代</t>
  </si>
  <si>
    <t>伊  佐  吉  秀</t>
  </si>
  <si>
    <t>十 　三 　代</t>
  </si>
  <si>
    <t xml:space="preserve"> 昭和61． 9．30～昭和63．12．26</t>
  </si>
  <si>
    <t>13　　　　代</t>
  </si>
  <si>
    <t>仲  村  春  信</t>
  </si>
  <si>
    <t xml:space="preserve"> 昭和61． 9．30～</t>
  </si>
  <si>
    <t>十 　四 　代</t>
  </si>
  <si>
    <t xml:space="preserve"> 昭和63．12．26～平成 2． 9．27</t>
  </si>
  <si>
    <t>　　　　　　　 ～平成 2． 9．27</t>
  </si>
  <si>
    <t>十 　五 　代</t>
  </si>
  <si>
    <t xml:space="preserve"> 平成 2． 9．28～平成 6． 9．27</t>
  </si>
  <si>
    <t>14　　　　代</t>
  </si>
  <si>
    <t>宮  城  善  正</t>
  </si>
  <si>
    <t>十 　六 　代</t>
  </si>
  <si>
    <t>伊  佐  雅  仁</t>
  </si>
  <si>
    <t xml:space="preserve"> 平成 6． 9．28～平成10． 9．27</t>
  </si>
  <si>
    <t>15　　　　代</t>
  </si>
  <si>
    <t>呉  屋  正  行</t>
  </si>
  <si>
    <t xml:space="preserve"> 平成 6． 9．29～平成10． 9．27</t>
  </si>
  <si>
    <t>十 　七 　代</t>
  </si>
  <si>
    <t>佐喜眞      博</t>
  </si>
  <si>
    <t xml:space="preserve"> 平成10． 9．28～平成11． 3．29</t>
  </si>
  <si>
    <t>16　　　　代</t>
  </si>
  <si>
    <t>天  久  嘉  栄</t>
  </si>
  <si>
    <t xml:space="preserve"> 平成10． 9．29～平成11． 5．17</t>
  </si>
  <si>
    <t>十 　八 　代</t>
  </si>
  <si>
    <t>天　久　嘉　栄</t>
  </si>
  <si>
    <t xml:space="preserve"> 平成11． 5．18～平成14.  9. 27</t>
  </si>
  <si>
    <t>17　　　　代</t>
  </si>
  <si>
    <t>上江洲　安　儀</t>
  </si>
  <si>
    <t>十 　九 　代</t>
  </si>
  <si>
    <t>伊　佐　敏　男</t>
  </si>
  <si>
    <t xml:space="preserve"> 平成14．10.  1～平成18． 9．27</t>
  </si>
  <si>
    <t>18　　　　代</t>
  </si>
  <si>
    <t>伊　波　廣　助</t>
  </si>
  <si>
    <t xml:space="preserve"> 平成14．10． 1～平成18． 9．27</t>
  </si>
  <si>
    <t>二 　十 　代</t>
  </si>
  <si>
    <t>19　　　　代</t>
  </si>
  <si>
    <t>前　川　朝　平</t>
  </si>
  <si>
    <t>資料：議会事務局</t>
  </si>
  <si>
    <t>議席</t>
  </si>
  <si>
    <t>氏　　　名</t>
  </si>
  <si>
    <t>生　年　月　日</t>
  </si>
  <si>
    <t>住　　　　　所</t>
  </si>
  <si>
    <t>伊　波　廣　助</t>
  </si>
  <si>
    <t>字我如古３７３－２</t>
  </si>
  <si>
    <t>伊　波　秀　男</t>
  </si>
  <si>
    <t>嘉数３－１６－１８</t>
  </si>
  <si>
    <t>大　城　君　子</t>
  </si>
  <si>
    <t>野嵩２－２９－６</t>
  </si>
  <si>
    <t>喜舎場　　　保</t>
  </si>
  <si>
    <t>新城２－９－１０</t>
  </si>
  <si>
    <t>天　久　盛　忠</t>
  </si>
  <si>
    <t>大謝名４－１７－１</t>
  </si>
  <si>
    <t>座間味　好　子</t>
  </si>
  <si>
    <t>伊佐３－１８－７</t>
  </si>
  <si>
    <t>佐喜真　　　進</t>
  </si>
  <si>
    <t>愛知５３１－５</t>
  </si>
  <si>
    <t>谷　畑　　　誠</t>
  </si>
  <si>
    <t>真栄原２－６－４３－４０２</t>
  </si>
  <si>
    <t>呉　屋　　　等</t>
  </si>
  <si>
    <t>普天間２－２５－５－３０２</t>
  </si>
  <si>
    <t>知　名　朝　喜</t>
  </si>
  <si>
    <t>真栄原３－６－１７</t>
  </si>
  <si>
    <t>島　　　勝　政</t>
  </si>
  <si>
    <t>野嵩１－３４－１１－１０３</t>
  </si>
  <si>
    <t>知　念　吉　男</t>
  </si>
  <si>
    <t>宜野湾１－１８－２</t>
  </si>
  <si>
    <t>我如古　盛　英</t>
  </si>
  <si>
    <t>長田４－４－１</t>
  </si>
  <si>
    <t>桃　原　　　功</t>
  </si>
  <si>
    <t>普天間２－２４－９－２０２</t>
  </si>
  <si>
    <t>森　田　　　進</t>
  </si>
  <si>
    <t>赤道２－６－１５　　　</t>
  </si>
  <si>
    <t>岸　本　一　德</t>
  </si>
  <si>
    <t>新城１－２３－１</t>
  </si>
  <si>
    <t>新　垣　善　正</t>
  </si>
  <si>
    <t>真栄原１－７－２９</t>
  </si>
  <si>
    <t>比　嘉　憲　康</t>
  </si>
  <si>
    <t>大謝名１－１－５　２－Ｃ</t>
  </si>
  <si>
    <t>又　吉　清　義</t>
  </si>
  <si>
    <t>我如古１－３３－３</t>
  </si>
  <si>
    <t>大山４－２－９</t>
  </si>
  <si>
    <t>平　良　眞　一</t>
  </si>
  <si>
    <t>我如古１－２４－１２</t>
  </si>
  <si>
    <t>名　城　　　宏</t>
  </si>
  <si>
    <t>字真志喜６１７</t>
  </si>
  <si>
    <t>伊　波　一　男</t>
  </si>
  <si>
    <t>赤道２－６－２－２Ｆ</t>
  </si>
  <si>
    <t>大　城　政　利</t>
  </si>
  <si>
    <t>野嵩４－５－１４</t>
  </si>
  <si>
    <t>伊　佐　光　雄</t>
  </si>
  <si>
    <t>大山４－４－１５</t>
  </si>
  <si>
    <t>島　袋　亀　次</t>
  </si>
  <si>
    <t>字宇地泊７１</t>
  </si>
  <si>
    <t>仲　村　春　松</t>
  </si>
  <si>
    <t>赤道１－８－３</t>
  </si>
  <si>
    <t>みらい</t>
  </si>
  <si>
    <t xml:space="preserve"> </t>
  </si>
  <si>
    <t>《歳　入》</t>
  </si>
  <si>
    <t>科　目（款別）</t>
  </si>
  <si>
    <t>平　成　17　年　度</t>
  </si>
  <si>
    <t>平　成　18　年　度</t>
  </si>
  <si>
    <t>決算額</t>
  </si>
  <si>
    <t>総額</t>
  </si>
  <si>
    <t>分担金及び
負担金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</si>
  <si>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</si>
  <si>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</si>
  <si>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</si>
  <si>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</si>
  <si>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</si>
  <si>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</si>
  <si>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</si>
  <si>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《歳　出》</t>
  </si>
  <si>
    <t>土地区画整理費</t>
  </si>
  <si>
    <t>公債費</t>
  </si>
  <si>
    <t>資料：区画整理課</t>
  </si>
  <si>
    <t>≪歳　入≫</t>
  </si>
  <si>
    <t>科目（款別）</t>
  </si>
  <si>
    <t>使用料及び
手数料</t>
  </si>
  <si>
    <t>≪歳　出≫</t>
  </si>
  <si>
    <t>総務費</t>
  </si>
  <si>
    <t>施設費</t>
  </si>
  <si>
    <t>公債費</t>
  </si>
  <si>
    <t>予備費</t>
  </si>
  <si>
    <t>前年度繰上充用金</t>
  </si>
  <si>
    <t>災害復旧費</t>
  </si>
  <si>
    <t>資料：下水道課</t>
  </si>
  <si>
    <t>会計歳入歳出決算の状況</t>
  </si>
  <si>
    <t>決　算　額</t>
  </si>
  <si>
    <t>対前年比%</t>
  </si>
  <si>
    <t>歳入合計</t>
  </si>
  <si>
    <t>歳出合計</t>
  </si>
  <si>
    <t>サービス収入</t>
  </si>
  <si>
    <t>寄附金</t>
  </si>
  <si>
    <t>サービス事業費</t>
  </si>
  <si>
    <t>諸支出金</t>
  </si>
  <si>
    <t xml:space="preserve">         資料：介護長寿課</t>
  </si>
  <si>
    <t>－</t>
  </si>
  <si>
    <t>－</t>
  </si>
  <si>
    <t>６．一般会計予算及び決算額（その１）</t>
  </si>
  <si>
    <t>《歳 入》</t>
  </si>
  <si>
    <t>市税</t>
  </si>
  <si>
    <t>地方消費税</t>
  </si>
  <si>
    <t>地方交付税</t>
  </si>
  <si>
    <t>使用料及び手数料</t>
  </si>
  <si>
    <t>資料：財政課</t>
  </si>
  <si>
    <t>６．一般会計予算及び決算額（その２）</t>
  </si>
  <si>
    <t>《歳 出》</t>
  </si>
  <si>
    <t>７．一般会計予算（歳出）性質別決算額</t>
  </si>
  <si>
    <t>平成17年度</t>
  </si>
  <si>
    <t>物件費</t>
  </si>
  <si>
    <t>補助費等</t>
  </si>
  <si>
    <t>投資的経費</t>
  </si>
  <si>
    <t>下水道事業</t>
  </si>
  <si>
    <t>介護老人福祉施設事業</t>
  </si>
  <si>
    <t>区画整理事業</t>
  </si>
  <si>
    <t>　注 ： 物品は、1品10万円以上のものとする。</t>
  </si>
  <si>
    <t>資料：宜野湾市歳入歳出決算書</t>
  </si>
  <si>
    <t xml:space="preserve">  　　　平成13年度より物品は、1品100万以上</t>
  </si>
  <si>
    <t>資料：市民生活課</t>
  </si>
  <si>
    <t>８．国民健康保険特別</t>
  </si>
  <si>
    <t>単位：円</t>
  </si>
  <si>
    <t>科　　目（款別）　</t>
  </si>
  <si>
    <t>割合%</t>
  </si>
  <si>
    <t>前年度比%</t>
  </si>
  <si>
    <t>国民健康保険税</t>
  </si>
  <si>
    <t>療養給付費交付金</t>
  </si>
  <si>
    <t>共同事業費</t>
  </si>
  <si>
    <t>ー</t>
  </si>
  <si>
    <t>その他の収入</t>
  </si>
  <si>
    <t>保険給付費</t>
  </si>
  <si>
    <t>老人保健拠出金</t>
  </si>
  <si>
    <t>共同事業拠出金</t>
  </si>
  <si>
    <t>保健事業費</t>
  </si>
  <si>
    <t>その他の支出</t>
  </si>
  <si>
    <t>介護納付金</t>
  </si>
  <si>
    <t>資料：国民健康保険課</t>
  </si>
  <si>
    <t>９．宜野湾市老人保健医療</t>
  </si>
  <si>
    <t>特別会計歳入歳出決算の状況</t>
  </si>
  <si>
    <t>支払基金交付金</t>
  </si>
  <si>
    <t>医療給付費</t>
  </si>
  <si>
    <t>医療支給費</t>
  </si>
  <si>
    <t>審査支払手数料</t>
  </si>
  <si>
    <t>諸支出金</t>
  </si>
  <si>
    <t>繰上充用金</t>
  </si>
  <si>
    <t>歳入歳出差引額</t>
  </si>
  <si>
    <t xml:space="preserve">         資料：国民健康保険課</t>
  </si>
  <si>
    <t>１２．宇地泊第二土地区画整理事業特別会計予算額及び決算額</t>
  </si>
  <si>
    <t>１３．佐真下第二土地区画整理事業特別会計予算額及び決算額</t>
  </si>
  <si>
    <t>１４．下水道事業特別会計予算現額及び決算額</t>
  </si>
  <si>
    <t>１５．目的別市債現在高の状況</t>
  </si>
  <si>
    <t>１６．借入先別市債未償還額</t>
  </si>
  <si>
    <t>１７．市　有　財　産</t>
  </si>
  <si>
    <t>１８．市　税　の　決　算　額</t>
  </si>
  <si>
    <t>１９．無 料 法 律 相 談 受 付 件 数</t>
  </si>
  <si>
    <t>２０．消 費 相 談 受 付 件 数</t>
  </si>
  <si>
    <t>２２．歴 代 正 副 議 長 名</t>
  </si>
  <si>
    <t>２３．市 議 会 議 員 名 簿</t>
  </si>
  <si>
    <t>２４．市　職　員　数</t>
  </si>
  <si>
    <t>保険料</t>
  </si>
  <si>
    <t>分担金及び負担金</t>
  </si>
  <si>
    <t>保健給付費</t>
  </si>
  <si>
    <t>地域支援事業費</t>
  </si>
  <si>
    <t>財政安定化基金拠出金</t>
  </si>
  <si>
    <t>支払基金交付金</t>
  </si>
  <si>
    <t>基金積立金</t>
  </si>
  <si>
    <t>寄付金</t>
  </si>
  <si>
    <t>歳　　出</t>
  </si>
  <si>
    <t>歳　　入</t>
  </si>
  <si>
    <t>歳　出　　（ 性 質 別 ）</t>
  </si>
  <si>
    <t>歳　　　　入</t>
  </si>
  <si>
    <t xml:space="preserve">        ２．目 的 別 市 債 現 在 高 の 状 況</t>
  </si>
  <si>
    <t>３．市 民 一 人 当 た り 市 税 負 担 額</t>
  </si>
  <si>
    <t xml:space="preserve">    及 び 支 出 負 担 額</t>
  </si>
  <si>
    <t>（資料：税務課）</t>
  </si>
  <si>
    <t>歳　 出</t>
  </si>
  <si>
    <t>歳 　入</t>
  </si>
  <si>
    <t>歳　　　出</t>
  </si>
  <si>
    <t>歳　　　入</t>
  </si>
  <si>
    <t>民　生　費</t>
  </si>
  <si>
    <t>市　　　税</t>
  </si>
  <si>
    <t>総　務　費</t>
  </si>
  <si>
    <t>教　育　費</t>
  </si>
  <si>
    <t>公　債　費</t>
  </si>
  <si>
    <t>市　　　債</t>
  </si>
  <si>
    <t>土　木　費</t>
  </si>
  <si>
    <t>繰　入　金</t>
  </si>
  <si>
    <t>衛　生　費</t>
  </si>
  <si>
    <t>県支出金</t>
  </si>
  <si>
    <t>消　防　費</t>
  </si>
  <si>
    <t>議　会　費</t>
  </si>
  <si>
    <t>繰　越　金</t>
  </si>
  <si>
    <t>商　工　費</t>
  </si>
  <si>
    <t>国有提供施設</t>
  </si>
  <si>
    <t>そ　の　他</t>
  </si>
  <si>
    <t>歳出(性質別)</t>
  </si>
  <si>
    <t>歳入</t>
  </si>
  <si>
    <t>人件費</t>
  </si>
  <si>
    <t>　　自主財源</t>
  </si>
  <si>
    <t>扶助費</t>
  </si>
  <si>
    <t>　　依存財源</t>
  </si>
  <si>
    <t>普通建設事業費</t>
  </si>
  <si>
    <t>自主財源</t>
  </si>
  <si>
    <t>消費的経費</t>
  </si>
  <si>
    <t>依存財源</t>
  </si>
  <si>
    <t>その他経費</t>
  </si>
  <si>
    <t>２．目的別市債現在高の状況</t>
  </si>
  <si>
    <t>教育債</t>
  </si>
  <si>
    <t>土木債</t>
  </si>
  <si>
    <t>公園債</t>
  </si>
  <si>
    <t>３．市民一人当たりの市税負担額及び支出負担額（税務課より）</t>
  </si>
  <si>
    <t>年</t>
  </si>
  <si>
    <t>市税負担金</t>
  </si>
  <si>
    <t>支出負担金</t>
  </si>
  <si>
    <t>歳出</t>
  </si>
  <si>
    <t>国民健康保険</t>
  </si>
  <si>
    <t>老人保健医療</t>
  </si>
  <si>
    <t>地方交付税</t>
  </si>
  <si>
    <t>歳入合計(億）</t>
  </si>
  <si>
    <t>歳出合計(億）</t>
  </si>
  <si>
    <t>１．平成1８年度一般会計決算額</t>
  </si>
  <si>
    <t>宇地泊第二
区画整理</t>
  </si>
  <si>
    <t>平　　　成　</t>
  </si>
  <si>
    <t xml:space="preserve">平     成  </t>
  </si>
  <si>
    <t>１０．宜野湾市介護保険特別会計歳入歳出決算の状況</t>
  </si>
  <si>
    <t>１１．介護老人福祉施設等特別会計歳入歳出決算の状況</t>
  </si>
  <si>
    <t>宇地泊第二
区画整理</t>
  </si>
  <si>
    <t>　注 ： 各部の総数には部長・次長を含む。</t>
  </si>
  <si>
    <t>　　 ： 消防本部は初任研修派遣職員を含む。</t>
  </si>
  <si>
    <t>　　 ： 土地開発公社は用地課と兼任発令</t>
  </si>
  <si>
    <t xml:space="preserve">         資料：歳入歳出決算書</t>
  </si>
  <si>
    <t>平成16年</t>
  </si>
  <si>
    <t>平成17年</t>
  </si>
  <si>
    <t>平成18年</t>
  </si>
  <si>
    <t>平成19年</t>
  </si>
  <si>
    <t>平成20年</t>
  </si>
  <si>
    <t>ー</t>
  </si>
  <si>
    <t xml:space="preserve"> 平成18． 9．28～ </t>
  </si>
  <si>
    <t xml:space="preserve"> 平成18． 9．28～平成20.  6. 27</t>
  </si>
  <si>
    <t xml:space="preserve"> 平成18． 9．12～ 現　在</t>
  </si>
  <si>
    <t>二 　十 　代</t>
  </si>
  <si>
    <t>議      長</t>
  </si>
  <si>
    <t>副  議  長</t>
  </si>
  <si>
    <t>呉　屋　　　勉</t>
  </si>
  <si>
    <t>20　    　代</t>
  </si>
  <si>
    <t xml:space="preserve">               ～ 現　在</t>
  </si>
  <si>
    <t>昭和18. 9.20</t>
  </si>
  <si>
    <t>議長</t>
  </si>
  <si>
    <t>昭和28. 5.22</t>
  </si>
  <si>
    <t>副議長・総務</t>
  </si>
  <si>
    <t>昭和25. 9.22</t>
  </si>
  <si>
    <t>経済民生教育</t>
  </si>
  <si>
    <t>昭和26. 1.15</t>
  </si>
  <si>
    <t>昭和31. 1. 1</t>
  </si>
  <si>
    <t xml:space="preserve">総務 </t>
  </si>
  <si>
    <t>昭和25. 5.25</t>
  </si>
  <si>
    <t>建設</t>
  </si>
  <si>
    <t>昭和15. 1.10</t>
  </si>
  <si>
    <t>昭和33. 7.21</t>
  </si>
  <si>
    <t>昭和25. 3. 9</t>
  </si>
  <si>
    <t>昭和38. 7.14</t>
  </si>
  <si>
    <t xml:space="preserve">総　　　務 </t>
  </si>
  <si>
    <t>昭和22. 8.15</t>
  </si>
  <si>
    <t>昭和24. 3.16</t>
  </si>
  <si>
    <t>昭和20. 9.10</t>
  </si>
  <si>
    <t>昭和24. 7. 2</t>
  </si>
  <si>
    <t>昭和33.11. 4</t>
  </si>
  <si>
    <t>昭和27. 7.25</t>
  </si>
  <si>
    <t>昭和29. 8.17</t>
  </si>
  <si>
    <t>昭和28. 1.16</t>
  </si>
  <si>
    <t>昭和33. 8. 6</t>
  </si>
  <si>
    <t>昭和32.11.20</t>
  </si>
  <si>
    <t>昭和30. 1.20</t>
  </si>
  <si>
    <t>昭和10. 8.25</t>
  </si>
  <si>
    <t>昭和36. 1.15</t>
  </si>
  <si>
    <t>昭和26. 1.10</t>
  </si>
  <si>
    <t>昭和26.12.20</t>
  </si>
  <si>
    <t>昭和27.10.25</t>
  </si>
  <si>
    <t>昭和28. 2. 3</t>
  </si>
  <si>
    <t>平成20年12月末現在</t>
  </si>
  <si>
    <t>決算額</t>
  </si>
  <si>
    <t>割合%</t>
  </si>
  <si>
    <t>前年度比%</t>
  </si>
  <si>
    <t xml:space="preserve">  18     年     度</t>
  </si>
  <si>
    <t>平成19年度</t>
  </si>
  <si>
    <t>平　　　成　　　17　　　年　　　度</t>
  </si>
  <si>
    <t xml:space="preserve">  18　　　年　　　度</t>
  </si>
  <si>
    <t>平　　　成　　　19　　　年　　　度</t>
  </si>
  <si>
    <t>平　成　17　年　度</t>
  </si>
  <si>
    <t>平　成　18　年　度</t>
  </si>
  <si>
    <t>平　成　19　年　度</t>
  </si>
  <si>
    <t>決　算　額</t>
  </si>
  <si>
    <t>対前年比%</t>
  </si>
  <si>
    <t>予算現額</t>
  </si>
  <si>
    <t>総数</t>
  </si>
  <si>
    <t>その他</t>
  </si>
  <si>
    <t>◇</t>
  </si>
  <si>
    <t>◇</t>
  </si>
  <si>
    <t>－</t>
  </si>
  <si>
    <t>◇</t>
  </si>
  <si>
    <t>◎</t>
  </si>
  <si>
    <t>商工振興課</t>
  </si>
  <si>
    <t>農水振興課</t>
  </si>
  <si>
    <t>◇</t>
  </si>
  <si>
    <t>保育課</t>
  </si>
  <si>
    <t>－</t>
  </si>
  <si>
    <t xml:space="preserve">       平成20年4月1日現在</t>
  </si>
  <si>
    <t>サラ金・クレッジト等</t>
  </si>
  <si>
    <t>ヤミ金</t>
  </si>
  <si>
    <t>電話通信サービス</t>
  </si>
  <si>
    <t>架空請求</t>
  </si>
  <si>
    <t>訪問販売</t>
  </si>
  <si>
    <t>マルチ商法</t>
  </si>
  <si>
    <t>電話勧誘</t>
  </si>
  <si>
    <t>内職商法</t>
  </si>
  <si>
    <t>通信販売</t>
  </si>
  <si>
    <t>ハイハイ        学校</t>
  </si>
  <si>
    <t>アパートの解約等</t>
  </si>
  <si>
    <t>中古車の           解約等</t>
  </si>
  <si>
    <t>平成16年度</t>
  </si>
  <si>
    <t>平成17年度</t>
  </si>
  <si>
    <t>平成18年度</t>
  </si>
  <si>
    <t>平成19年度</t>
  </si>
  <si>
    <t>不動産売買</t>
  </si>
  <si>
    <t>借地借家</t>
  </si>
  <si>
    <t>相続</t>
  </si>
  <si>
    <t>離婚</t>
  </si>
  <si>
    <t>身上</t>
  </si>
  <si>
    <t>損害賠償</t>
  </si>
  <si>
    <t>金銭</t>
  </si>
  <si>
    <t>サラ金</t>
  </si>
  <si>
    <t>契約</t>
  </si>
  <si>
    <t>相隣</t>
  </si>
  <si>
    <t>登記</t>
  </si>
  <si>
    <t>戸籍</t>
  </si>
  <si>
    <t>平成15年度</t>
  </si>
  <si>
    <t>平成20年12月末現在</t>
  </si>
  <si>
    <t>平　成　19　年　度</t>
  </si>
  <si>
    <t>－</t>
  </si>
  <si>
    <t>《歳 入》</t>
  </si>
  <si>
    <t>単位：千円</t>
  </si>
  <si>
    <t>年度</t>
  </si>
  <si>
    <t>対前年比</t>
  </si>
  <si>
    <t>構成比</t>
  </si>
  <si>
    <t>科目（款別）</t>
  </si>
  <si>
    <t>(％)</t>
  </si>
  <si>
    <t>市税</t>
  </si>
  <si>
    <t>地方譲与税</t>
  </si>
  <si>
    <t>利子割交付金</t>
  </si>
  <si>
    <t>配当割交付金</t>
  </si>
  <si>
    <t>株式等譲渡所得割交付金</t>
  </si>
  <si>
    <t>地方消費税</t>
  </si>
  <si>
    <t>自動車取得税交付金</t>
  </si>
  <si>
    <t>国有提供施設等助成交付金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</si>
  <si>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</si>
  <si>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</si>
  <si>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</si>
  <si>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</si>
  <si>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</si>
  <si>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</si>
  <si>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</si>
  <si>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</si>
  <si>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</si>
  <si>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</si>
  <si>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</si>
  <si>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</si>
  <si>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</si>
  <si>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資料：財政課</t>
  </si>
  <si>
    <t>《歳 出》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</si>
  <si>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</si>
  <si>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</si>
  <si>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</si>
  <si>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</si>
  <si>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</si>
  <si>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</si>
  <si>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</si>
  <si>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</si>
  <si>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</si>
  <si>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</si>
  <si>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</si>
  <si>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</si>
  <si>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諸支出費</t>
  </si>
  <si>
    <t>予備費</t>
  </si>
  <si>
    <t>区分</t>
  </si>
  <si>
    <t>決算額　</t>
  </si>
  <si>
    <t>構成比(%)</t>
  </si>
  <si>
    <t>総額</t>
  </si>
  <si>
    <t>人件費</t>
  </si>
  <si>
    <t>扶助費</t>
  </si>
  <si>
    <t>物件費</t>
  </si>
  <si>
    <t>維持補修費</t>
  </si>
  <si>
    <t>補助費等</t>
  </si>
  <si>
    <t>繰出金</t>
  </si>
  <si>
    <t>投資､出資､貸付金</t>
  </si>
  <si>
    <t>積立金</t>
  </si>
  <si>
    <t>投資的経費</t>
  </si>
  <si>
    <t>目的別</t>
  </si>
  <si>
    <t>一般会計</t>
  </si>
  <si>
    <t>総務</t>
  </si>
  <si>
    <t>民生</t>
  </si>
  <si>
    <t>衛生</t>
  </si>
  <si>
    <t>商工</t>
  </si>
  <si>
    <t>労働</t>
  </si>
  <si>
    <t>農林</t>
  </si>
  <si>
    <t>土木</t>
  </si>
  <si>
    <t>公園</t>
  </si>
  <si>
    <t>公営住宅</t>
  </si>
  <si>
    <t>消防</t>
  </si>
  <si>
    <t>教育</t>
  </si>
  <si>
    <t>土木債(災害)</t>
  </si>
  <si>
    <t>一般会計以外</t>
  </si>
  <si>
    <t>下水道事業</t>
  </si>
  <si>
    <t>水道事業</t>
  </si>
  <si>
    <t>介護老人福祉施設事業</t>
  </si>
  <si>
    <t>区画整理事業</t>
  </si>
  <si>
    <t>平成19年度末現在（単位：千円）</t>
  </si>
  <si>
    <t>財務省</t>
  </si>
  <si>
    <t>日本郵政公社</t>
  </si>
  <si>
    <t>市中銀行</t>
  </si>
  <si>
    <t>公営企業金融公庫</t>
  </si>
  <si>
    <t>財政融資資金</t>
  </si>
  <si>
    <t>簡易保険資金等</t>
  </si>
  <si>
    <t>－</t>
  </si>
  <si>
    <t>平成 15 年度</t>
  </si>
  <si>
    <t>平成 16 年度</t>
  </si>
  <si>
    <t>平成 17 年度</t>
  </si>
  <si>
    <t>平成 18 年度</t>
  </si>
  <si>
    <t>平成 19 年度</t>
  </si>
  <si>
    <t>土地</t>
  </si>
  <si>
    <t>(㎡)</t>
  </si>
  <si>
    <t>建物</t>
  </si>
  <si>
    <t>有価証券</t>
  </si>
  <si>
    <t>(千円）</t>
  </si>
  <si>
    <t>出資（捐）金</t>
  </si>
  <si>
    <t>物品</t>
  </si>
  <si>
    <t>(台数）</t>
  </si>
  <si>
    <t>債権</t>
  </si>
  <si>
    <t>(千円)</t>
  </si>
  <si>
    <t>資金積立基金</t>
  </si>
  <si>
    <t>資金運用基金</t>
  </si>
  <si>
    <t>予　算　現　額</t>
  </si>
  <si>
    <t>対 前 年 度 比</t>
  </si>
  <si>
    <t>構　成　比</t>
  </si>
  <si>
    <t>（％）</t>
  </si>
  <si>
    <t>市民税</t>
  </si>
  <si>
    <t>固定資産税</t>
  </si>
  <si>
    <t>軽自動車税</t>
  </si>
  <si>
    <t>たばこ税</t>
  </si>
  <si>
    <t>特別土地保有税</t>
  </si>
  <si>
    <t>入湯税</t>
  </si>
  <si>
    <t>26,198,977千円</t>
  </si>
  <si>
    <t>25,919,244千円</t>
  </si>
  <si>
    <t>１．一 般 会 計 決 算 額 （平 成 19 年 度）</t>
  </si>
  <si>
    <t>平成19年</t>
  </si>
  <si>
    <t>４．平成19年度特別会計決算額</t>
  </si>
  <si>
    <t>４．特 別 会 計 決 算 額 （平 成 19 年 度）</t>
  </si>
  <si>
    <t>２１．歴代　村長・市長、助役・副市長、収入役名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</si>
</sst>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.00_ "/>
    <numFmt numFmtId="181" formatCode="#,##0\ "/>
    <numFmt numFmtId="182" formatCode="#,##0\ \ "/>
    <numFmt numFmtId="183" formatCode="#,##0\ ;&quot;△ &quot;#,##0\ "/>
    <numFmt numFmtId="184" formatCode="#,##0.0\ "/>
    <numFmt numFmtId="185" formatCode="#,##0.0"/>
    <numFmt numFmtId="186" formatCode="#,##0;&quot;△ &quot;#,##0"/>
    <numFmt numFmtId="187" formatCode="#,##0.00\ "/>
    <numFmt numFmtId="188" formatCode="#,##0.0\ \ \ \ \ "/>
    <numFmt numFmtId="189" formatCode="#,##0.00;&quot;△ &quot;#,##0.00"/>
    <numFmt numFmtId="190" formatCode="#,##0.00\ ;&quot;△ &quot;#,##0.00\ "/>
    <numFmt numFmtId="191" formatCode="0.0%"/>
    <numFmt numFmtId="192" formatCode="0.0_);[Red]\(0.0\)"/>
    <numFmt numFmtId="193" formatCode="0.00;&quot;△ &quot;0.00"/>
    <numFmt numFmtId="194" formatCode="#,##0.00_);[Red]\(#,##0.00\)"/>
    <numFmt numFmtId="195" formatCode="#,##0.00000;[Red]\-#,##0.00000"/>
    <numFmt numFmtId="196" formatCode="#,##0.000000;[Red]\-#,##0.000000"/>
    <numFmt numFmtId="197" formatCode="0.00000_ "/>
    <numFmt numFmtId="198" formatCode="#,##0.00000_ ;[Red]\-#,##0.00000\ 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10"/>
      <name val="ＭＳ Ｐゴシック"/>
      <family val="3"/>
    </font>
    <font>
      <sz val="11"/>
      <color indexed="10"/>
      <name val="ＭＳ 明朝"/>
      <family val="1"/>
    </font>
    <font>
      <b/>
      <sz val="16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.5"/>
      <name val="ＭＳ 明朝"/>
      <family val="1"/>
    </font>
    <font>
      <sz val="8.5"/>
      <name val="ＭＳ 明朝"/>
      <family val="1"/>
    </font>
    <font>
      <sz val="9.75"/>
      <name val="ＭＳ 明朝"/>
      <family val="1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04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hair"/>
      <top style="thin"/>
      <bottom style="hair"/>
      <diagonal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>
        <color indexed="63"/>
      </left>
      <right style="hair"/>
      <top style="dotted"/>
      <bottom>
        <color indexed="63"/>
      </bottom>
    </border>
    <border diagonalDown="1">
      <left style="hair"/>
      <right style="hair"/>
      <top style="dotted"/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 style="thin"/>
      <diagonal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 diagonalDown="1">
      <left style="thin"/>
      <right style="hair"/>
      <top style="hair"/>
      <bottom style="hair"/>
      <diagonal style="hair"/>
    </border>
    <border diagonalDown="1">
      <left style="thin"/>
      <right style="hair"/>
      <top style="thin"/>
      <bottom style="thin"/>
      <diagonal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 style="hair"/>
      <right style="thin"/>
      <top style="hair"/>
      <bottom>
        <color indexed="63"/>
      </bottom>
      <diagonal style="hair"/>
    </border>
    <border diagonalDown="1">
      <left style="hair"/>
      <right style="thin"/>
      <top>
        <color indexed="63"/>
      </top>
      <bottom>
        <color indexed="63"/>
      </bottom>
      <diagonal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hair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hair"/>
      <diagonal style="thin"/>
    </border>
    <border diagonalDown="1">
      <left>
        <color indexed="63"/>
      </left>
      <right>
        <color indexed="63"/>
      </right>
      <top>
        <color indexed="63"/>
      </top>
      <bottom style="hair"/>
      <diagonal style="thin"/>
    </border>
    <border diagonalDown="1">
      <left>
        <color indexed="63"/>
      </left>
      <right style="hair"/>
      <top>
        <color indexed="63"/>
      </top>
      <bottom style="hair"/>
      <diagonal style="thin"/>
    </border>
    <border diagonalDown="1">
      <left style="thin"/>
      <right style="hair"/>
      <top>
        <color indexed="63"/>
      </top>
      <bottom>
        <color indexed="63"/>
      </bottom>
      <diagonal style="hair"/>
    </border>
    <border>
      <left style="double"/>
      <right style="double"/>
      <top style="thin"/>
      <bottom style="hair"/>
    </border>
    <border>
      <left style="double"/>
      <right style="hair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81" fontId="8" fillId="0" borderId="4" xfId="0" applyNumberFormat="1" applyFont="1" applyBorder="1" applyAlignment="1">
      <alignment vertical="center"/>
    </xf>
    <xf numFmtId="181" fontId="8" fillId="0" borderId="5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181" fontId="9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181" fontId="9" fillId="0" borderId="4" xfId="0" applyNumberFormat="1" applyFont="1" applyBorder="1" applyAlignment="1">
      <alignment vertical="center"/>
    </xf>
    <xf numFmtId="181" fontId="8" fillId="0" borderId="8" xfId="0" applyNumberFormat="1" applyFont="1" applyBorder="1" applyAlignment="1">
      <alignment vertical="center"/>
    </xf>
    <xf numFmtId="181" fontId="8" fillId="0" borderId="12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81" fontId="8" fillId="0" borderId="12" xfId="0" applyNumberFormat="1" applyFont="1" applyBorder="1" applyAlignment="1">
      <alignment horizontal="right" vertical="center"/>
    </xf>
    <xf numFmtId="181" fontId="9" fillId="0" borderId="4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181" fontId="9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181" fontId="9" fillId="0" borderId="17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indent="1"/>
    </xf>
    <xf numFmtId="0" fontId="6" fillId="0" borderId="0" xfId="0" applyFont="1" applyAlignment="1">
      <alignment horizontal="right" vertical="center"/>
    </xf>
    <xf numFmtId="57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41" xfId="0" applyFont="1" applyBorder="1" applyAlignment="1">
      <alignment/>
    </xf>
    <xf numFmtId="0" fontId="6" fillId="0" borderId="41" xfId="0" applyFont="1" applyBorder="1" applyAlignment="1">
      <alignment horizontal="right"/>
    </xf>
    <xf numFmtId="0" fontId="5" fillId="0" borderId="33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distributed" textRotation="255"/>
    </xf>
    <xf numFmtId="0" fontId="9" fillId="0" borderId="2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5" fillId="0" borderId="42" xfId="0" applyFont="1" applyBorder="1" applyAlignment="1">
      <alignment horizontal="left" vertical="distributed"/>
    </xf>
    <xf numFmtId="0" fontId="9" fillId="0" borderId="27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/>
    </xf>
    <xf numFmtId="0" fontId="5" fillId="0" borderId="4" xfId="0" applyFont="1" applyBorder="1" applyAlignment="1">
      <alignment horizontal="distributed" vertical="center" indent="1" shrinkToFit="1"/>
    </xf>
    <xf numFmtId="0" fontId="5" fillId="0" borderId="5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0" fontId="5" fillId="0" borderId="5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 shrinkToFit="1"/>
    </xf>
    <xf numFmtId="0" fontId="10" fillId="0" borderId="29" xfId="0" applyFont="1" applyFill="1" applyBorder="1" applyAlignment="1">
      <alignment horizontal="distributed" vertical="center"/>
    </xf>
    <xf numFmtId="0" fontId="5" fillId="0" borderId="52" xfId="0" applyFont="1" applyBorder="1" applyAlignment="1">
      <alignment horizontal="left" vertical="center" indent="1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distributed" vertical="center"/>
    </xf>
    <xf numFmtId="0" fontId="10" fillId="0" borderId="53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3" fontId="14" fillId="0" borderId="21" xfId="17" applyNumberFormat="1" applyFont="1" applyFill="1" applyBorder="1" applyAlignment="1">
      <alignment horizontal="right" vertical="center"/>
    </xf>
    <xf numFmtId="3" fontId="14" fillId="0" borderId="28" xfId="17" applyNumberFormat="1" applyFont="1" applyFill="1" applyBorder="1" applyAlignment="1">
      <alignment horizontal="right" vertical="center"/>
    </xf>
    <xf numFmtId="3" fontId="14" fillId="0" borderId="22" xfId="17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distributed" vertical="center"/>
    </xf>
    <xf numFmtId="3" fontId="14" fillId="0" borderId="31" xfId="17" applyNumberFormat="1" applyFont="1" applyFill="1" applyBorder="1" applyAlignment="1">
      <alignment horizontal="right" vertical="center"/>
    </xf>
    <xf numFmtId="3" fontId="14" fillId="0" borderId="38" xfId="17" applyNumberFormat="1" applyFont="1" applyFill="1" applyBorder="1" applyAlignment="1">
      <alignment horizontal="right" vertical="center"/>
    </xf>
    <xf numFmtId="3" fontId="14" fillId="0" borderId="32" xfId="17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38" fontId="6" fillId="0" borderId="0" xfId="17" applyFont="1" applyFill="1" applyBorder="1" applyAlignment="1">
      <alignment/>
    </xf>
    <xf numFmtId="38" fontId="15" fillId="0" borderId="0" xfId="17" applyFont="1" applyFill="1" applyBorder="1" applyAlignment="1">
      <alignment/>
    </xf>
    <xf numFmtId="186" fontId="14" fillId="0" borderId="26" xfId="17" applyNumberFormat="1" applyFont="1" applyFill="1" applyBorder="1" applyAlignment="1">
      <alignment vertical="center"/>
    </xf>
    <xf numFmtId="186" fontId="14" fillId="0" borderId="44" xfId="17" applyNumberFormat="1" applyFont="1" applyFill="1" applyBorder="1" applyAlignment="1">
      <alignment vertical="center"/>
    </xf>
    <xf numFmtId="186" fontId="14" fillId="0" borderId="27" xfId="17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6" fontId="14" fillId="0" borderId="21" xfId="17" applyNumberFormat="1" applyFont="1" applyFill="1" applyBorder="1" applyAlignment="1">
      <alignment vertical="center"/>
    </xf>
    <xf numFmtId="186" fontId="14" fillId="0" borderId="28" xfId="17" applyNumberFormat="1" applyFont="1" applyFill="1" applyBorder="1" applyAlignment="1">
      <alignment vertical="center"/>
    </xf>
    <xf numFmtId="186" fontId="14" fillId="0" borderId="22" xfId="17" applyNumberFormat="1" applyFont="1" applyFill="1" applyBorder="1" applyAlignment="1">
      <alignment vertical="center"/>
    </xf>
    <xf numFmtId="186" fontId="14" fillId="0" borderId="31" xfId="17" applyNumberFormat="1" applyFont="1" applyFill="1" applyBorder="1" applyAlignment="1">
      <alignment vertical="center"/>
    </xf>
    <xf numFmtId="186" fontId="14" fillId="0" borderId="38" xfId="17" applyNumberFormat="1" applyFont="1" applyFill="1" applyBorder="1" applyAlignment="1">
      <alignment vertical="center"/>
    </xf>
    <xf numFmtId="186" fontId="14" fillId="0" borderId="32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86" fontId="0" fillId="0" borderId="0" xfId="0" applyNumberFormat="1" applyFont="1" applyFill="1" applyAlignment="1">
      <alignment/>
    </xf>
    <xf numFmtId="0" fontId="10" fillId="0" borderId="4" xfId="0" applyFont="1" applyBorder="1" applyAlignment="1">
      <alignment horizontal="distributed" vertical="center"/>
    </xf>
    <xf numFmtId="0" fontId="10" fillId="0" borderId="53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3" fontId="16" fillId="0" borderId="21" xfId="17" applyNumberFormat="1" applyFont="1" applyBorder="1" applyAlignment="1">
      <alignment horizontal="right" vertical="center"/>
    </xf>
    <xf numFmtId="3" fontId="16" fillId="0" borderId="28" xfId="17" applyNumberFormat="1" applyFont="1" applyBorder="1" applyAlignment="1">
      <alignment horizontal="right" vertical="center"/>
    </xf>
    <xf numFmtId="3" fontId="14" fillId="0" borderId="21" xfId="17" applyNumberFormat="1" applyFont="1" applyBorder="1" applyAlignment="1">
      <alignment horizontal="right" vertical="center"/>
    </xf>
    <xf numFmtId="3" fontId="14" fillId="0" borderId="22" xfId="17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10" fillId="0" borderId="29" xfId="0" applyFont="1" applyBorder="1" applyAlignment="1">
      <alignment horizontal="center" vertical="center"/>
    </xf>
    <xf numFmtId="186" fontId="16" fillId="0" borderId="21" xfId="17" applyNumberFormat="1" applyFont="1" applyBorder="1" applyAlignment="1">
      <alignment horizontal="right" vertical="center"/>
    </xf>
    <xf numFmtId="186" fontId="16" fillId="0" borderId="28" xfId="17" applyNumberFormat="1" applyFont="1" applyBorder="1" applyAlignment="1">
      <alignment horizontal="right" vertical="center"/>
    </xf>
    <xf numFmtId="186" fontId="16" fillId="0" borderId="22" xfId="17" applyNumberFormat="1" applyFont="1" applyBorder="1" applyAlignment="1">
      <alignment horizontal="right" vertical="center"/>
    </xf>
    <xf numFmtId="0" fontId="10" fillId="0" borderId="54" xfId="0" applyFont="1" applyBorder="1" applyAlignment="1">
      <alignment horizontal="center" vertical="center"/>
    </xf>
    <xf numFmtId="0" fontId="10" fillId="0" borderId="41" xfId="0" applyFont="1" applyBorder="1" applyAlignment="1">
      <alignment horizontal="distributed" vertical="center"/>
    </xf>
    <xf numFmtId="186" fontId="16" fillId="0" borderId="31" xfId="17" applyNumberFormat="1" applyFont="1" applyBorder="1" applyAlignment="1">
      <alignment horizontal="right" vertical="center"/>
    </xf>
    <xf numFmtId="186" fontId="16" fillId="0" borderId="38" xfId="17" applyNumberFormat="1" applyFont="1" applyBorder="1" applyAlignment="1">
      <alignment horizontal="right" vertical="center"/>
    </xf>
    <xf numFmtId="186" fontId="16" fillId="0" borderId="32" xfId="17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186" fontId="16" fillId="0" borderId="26" xfId="17" applyNumberFormat="1" applyFont="1" applyBorder="1" applyAlignment="1">
      <alignment vertical="center"/>
    </xf>
    <xf numFmtId="186" fontId="16" fillId="0" borderId="44" xfId="17" applyNumberFormat="1" applyFont="1" applyBorder="1" applyAlignment="1">
      <alignment vertical="center"/>
    </xf>
    <xf numFmtId="186" fontId="14" fillId="0" borderId="26" xfId="17" applyNumberFormat="1" applyFont="1" applyBorder="1" applyAlignment="1">
      <alignment vertical="center"/>
    </xf>
    <xf numFmtId="186" fontId="14" fillId="0" borderId="27" xfId="17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6" fontId="16" fillId="0" borderId="21" xfId="17" applyNumberFormat="1" applyFont="1" applyBorder="1" applyAlignment="1">
      <alignment vertical="center"/>
    </xf>
    <xf numFmtId="186" fontId="16" fillId="0" borderId="28" xfId="17" applyNumberFormat="1" applyFont="1" applyBorder="1" applyAlignment="1">
      <alignment vertical="center"/>
    </xf>
    <xf numFmtId="186" fontId="14" fillId="0" borderId="21" xfId="17" applyNumberFormat="1" applyFont="1" applyBorder="1" applyAlignment="1">
      <alignment vertical="center"/>
    </xf>
    <xf numFmtId="186" fontId="14" fillId="0" borderId="22" xfId="17" applyNumberFormat="1" applyFont="1" applyBorder="1" applyAlignment="1">
      <alignment vertical="center"/>
    </xf>
    <xf numFmtId="186" fontId="6" fillId="0" borderId="0" xfId="0" applyNumberFormat="1" applyFont="1" applyBorder="1" applyAlignment="1">
      <alignment horizontal="right"/>
    </xf>
    <xf numFmtId="186" fontId="0" fillId="0" borderId="0" xfId="0" applyNumberFormat="1" applyFont="1" applyAlignment="1">
      <alignment/>
    </xf>
    <xf numFmtId="38" fontId="16" fillId="0" borderId="26" xfId="17" applyFont="1" applyBorder="1" applyAlignment="1">
      <alignment vertical="center"/>
    </xf>
    <xf numFmtId="38" fontId="16" fillId="0" borderId="44" xfId="17" applyFont="1" applyBorder="1" applyAlignment="1">
      <alignment vertical="center"/>
    </xf>
    <xf numFmtId="38" fontId="16" fillId="0" borderId="27" xfId="17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horizontal="distributed" vertical="center" wrapText="1"/>
    </xf>
    <xf numFmtId="38" fontId="16" fillId="0" borderId="21" xfId="17" applyFont="1" applyBorder="1" applyAlignment="1">
      <alignment vertical="center"/>
    </xf>
    <xf numFmtId="38" fontId="16" fillId="0" borderId="28" xfId="17" applyFont="1" applyBorder="1" applyAlignment="1">
      <alignment vertical="center"/>
    </xf>
    <xf numFmtId="186" fontId="16" fillId="0" borderId="21" xfId="17" applyNumberFormat="1" applyFont="1" applyBorder="1" applyAlignment="1">
      <alignment vertical="center" shrinkToFit="1"/>
    </xf>
    <xf numFmtId="186" fontId="16" fillId="0" borderId="22" xfId="17" applyNumberFormat="1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38" fontId="16" fillId="0" borderId="31" xfId="17" applyFont="1" applyBorder="1" applyAlignment="1">
      <alignment horizontal="right" vertical="center"/>
    </xf>
    <xf numFmtId="186" fontId="16" fillId="0" borderId="32" xfId="17" applyNumberFormat="1" applyFont="1" applyBorder="1" applyAlignment="1">
      <alignment horizontal="right" vertical="center" shrinkToFit="1"/>
    </xf>
    <xf numFmtId="186" fontId="0" fillId="0" borderId="0" xfId="0" applyNumberFormat="1" applyAlignment="1">
      <alignment vertical="center"/>
    </xf>
    <xf numFmtId="186" fontId="5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16" fillId="0" borderId="27" xfId="17" applyNumberFormat="1" applyFont="1" applyBorder="1" applyAlignment="1">
      <alignment vertical="center"/>
    </xf>
    <xf numFmtId="186" fontId="16" fillId="0" borderId="22" xfId="17" applyNumberFormat="1" applyFont="1" applyBorder="1" applyAlignment="1">
      <alignment horizontal="right" vertical="center" shrinkToFit="1"/>
    </xf>
    <xf numFmtId="0" fontId="18" fillId="0" borderId="0" xfId="0" applyFont="1" applyBorder="1" applyAlignment="1">
      <alignment horizontal="distributed" vertical="center" wrapText="1"/>
    </xf>
    <xf numFmtId="186" fontId="16" fillId="0" borderId="21" xfId="17" applyNumberFormat="1" applyFont="1" applyBorder="1" applyAlignment="1">
      <alignment horizontal="right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89" fontId="16" fillId="0" borderId="21" xfId="17" applyNumberFormat="1" applyFont="1" applyBorder="1" applyAlignment="1">
      <alignment vertical="center"/>
    </xf>
    <xf numFmtId="189" fontId="16" fillId="0" borderId="44" xfId="17" applyNumberFormat="1" applyFont="1" applyBorder="1" applyAlignment="1">
      <alignment vertical="center"/>
    </xf>
    <xf numFmtId="189" fontId="16" fillId="0" borderId="27" xfId="17" applyNumberFormat="1" applyFont="1" applyBorder="1" applyAlignment="1">
      <alignment vertical="center"/>
    </xf>
    <xf numFmtId="189" fontId="16" fillId="0" borderId="26" xfId="17" applyNumberFormat="1" applyFont="1" applyBorder="1" applyAlignment="1">
      <alignment vertical="center"/>
    </xf>
    <xf numFmtId="0" fontId="10" fillId="0" borderId="37" xfId="0" applyFont="1" applyBorder="1" applyAlignment="1">
      <alignment horizontal="distributed" vertical="center"/>
    </xf>
    <xf numFmtId="189" fontId="16" fillId="0" borderId="28" xfId="17" applyNumberFormat="1" applyFont="1" applyBorder="1" applyAlignment="1">
      <alignment vertical="center"/>
    </xf>
    <xf numFmtId="189" fontId="16" fillId="0" borderId="22" xfId="17" applyNumberFormat="1" applyFont="1" applyBorder="1" applyAlignment="1">
      <alignment vertical="center"/>
    </xf>
    <xf numFmtId="0" fontId="6" fillId="0" borderId="37" xfId="0" applyFont="1" applyBorder="1" applyAlignment="1">
      <alignment horizontal="distributed" vertical="center"/>
    </xf>
    <xf numFmtId="38" fontId="16" fillId="0" borderId="21" xfId="17" applyFont="1" applyBorder="1" applyAlignment="1">
      <alignment horizontal="right" vertical="center"/>
    </xf>
    <xf numFmtId="189" fontId="16" fillId="0" borderId="22" xfId="17" applyNumberFormat="1" applyFont="1" applyBorder="1" applyAlignment="1">
      <alignment horizontal="right" vertical="center"/>
    </xf>
    <xf numFmtId="189" fontId="16" fillId="0" borderId="21" xfId="17" applyNumberFormat="1" applyFont="1" applyBorder="1" applyAlignment="1">
      <alignment horizontal="right" vertical="center"/>
    </xf>
    <xf numFmtId="0" fontId="10" fillId="0" borderId="40" xfId="0" applyFont="1" applyBorder="1" applyAlignment="1">
      <alignment horizontal="distributed" vertical="center"/>
    </xf>
    <xf numFmtId="189" fontId="16" fillId="0" borderId="31" xfId="17" applyNumberFormat="1" applyFont="1" applyBorder="1" applyAlignment="1">
      <alignment vertical="center"/>
    </xf>
    <xf numFmtId="189" fontId="16" fillId="0" borderId="38" xfId="17" applyNumberFormat="1" applyFont="1" applyBorder="1" applyAlignment="1">
      <alignment horizontal="right" vertical="center"/>
    </xf>
    <xf numFmtId="38" fontId="16" fillId="0" borderId="31" xfId="17" applyFont="1" applyBorder="1" applyAlignment="1">
      <alignment vertical="center"/>
    </xf>
    <xf numFmtId="189" fontId="16" fillId="0" borderId="32" xfId="17" applyNumberFormat="1" applyFont="1" applyBorder="1" applyAlignment="1">
      <alignment vertical="center"/>
    </xf>
    <xf numFmtId="189" fontId="16" fillId="0" borderId="31" xfId="17" applyNumberFormat="1" applyFont="1" applyBorder="1" applyAlignment="1">
      <alignment horizontal="right" vertical="center"/>
    </xf>
    <xf numFmtId="189" fontId="16" fillId="0" borderId="32" xfId="17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/>
    </xf>
    <xf numFmtId="189" fontId="16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9" fontId="0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6" fontId="5" fillId="0" borderId="0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5" fillId="0" borderId="48" xfId="0" applyFont="1" applyBorder="1" applyAlignment="1">
      <alignment horizontal="left"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9" fillId="0" borderId="21" xfId="0" applyNumberFormat="1" applyFont="1" applyBorder="1" applyAlignment="1">
      <alignment vertical="center"/>
    </xf>
    <xf numFmtId="184" fontId="9" fillId="0" borderId="26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181" fontId="9" fillId="0" borderId="59" xfId="0" applyNumberFormat="1" applyFont="1" applyBorder="1" applyAlignment="1">
      <alignment vertical="center"/>
    </xf>
    <xf numFmtId="184" fontId="9" fillId="0" borderId="59" xfId="0" applyNumberFormat="1" applyFont="1" applyBorder="1" applyAlignment="1">
      <alignment vertical="center"/>
    </xf>
    <xf numFmtId="178" fontId="9" fillId="0" borderId="60" xfId="0" applyNumberFormat="1" applyFont="1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181" fontId="9" fillId="0" borderId="63" xfId="0" applyNumberFormat="1" applyFont="1" applyBorder="1" applyAlignment="1">
      <alignment vertical="center"/>
    </xf>
    <xf numFmtId="178" fontId="9" fillId="0" borderId="64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181" fontId="9" fillId="0" borderId="21" xfId="0" applyNumberFormat="1" applyFont="1" applyBorder="1" applyAlignment="1">
      <alignment vertical="center"/>
    </xf>
    <xf numFmtId="178" fontId="9" fillId="0" borderId="22" xfId="0" applyNumberFormat="1" applyFont="1" applyBorder="1" applyAlignment="1">
      <alignment vertical="center"/>
    </xf>
    <xf numFmtId="181" fontId="0" fillId="0" borderId="0" xfId="0" applyNumberFormat="1" applyFont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181" fontId="9" fillId="0" borderId="31" xfId="0" applyNumberFormat="1" applyFont="1" applyBorder="1" applyAlignment="1">
      <alignment vertical="center"/>
    </xf>
    <xf numFmtId="178" fontId="9" fillId="0" borderId="32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188" fontId="9" fillId="0" borderId="21" xfId="0" applyNumberFormat="1" applyFont="1" applyBorder="1" applyAlignment="1">
      <alignment vertical="center"/>
    </xf>
    <xf numFmtId="0" fontId="5" fillId="0" borderId="58" xfId="0" applyFont="1" applyBorder="1" applyAlignment="1">
      <alignment/>
    </xf>
    <xf numFmtId="188" fontId="9" fillId="0" borderId="4" xfId="0" applyNumberFormat="1" applyFont="1" applyBorder="1" applyAlignment="1">
      <alignment vertical="center"/>
    </xf>
    <xf numFmtId="192" fontId="9" fillId="0" borderId="60" xfId="0" applyNumberFormat="1" applyFont="1" applyBorder="1" applyAlignment="1">
      <alignment vertical="center"/>
    </xf>
    <xf numFmtId="192" fontId="5" fillId="0" borderId="0" xfId="0" applyNumberFormat="1" applyFont="1" applyAlignment="1">
      <alignment/>
    </xf>
    <xf numFmtId="192" fontId="9" fillId="0" borderId="64" xfId="0" applyNumberFormat="1" applyFont="1" applyBorder="1" applyAlignment="1">
      <alignment vertical="center"/>
    </xf>
    <xf numFmtId="192" fontId="9" fillId="0" borderId="22" xfId="0" applyNumberFormat="1" applyFont="1" applyBorder="1" applyAlignment="1">
      <alignment vertical="center"/>
    </xf>
    <xf numFmtId="192" fontId="0" fillId="0" borderId="0" xfId="0" applyNumberFormat="1" applyFont="1" applyAlignment="1">
      <alignment/>
    </xf>
    <xf numFmtId="0" fontId="0" fillId="0" borderId="54" xfId="0" applyFont="1" applyBorder="1" applyAlignment="1">
      <alignment vertical="center"/>
    </xf>
    <xf numFmtId="0" fontId="5" fillId="0" borderId="41" xfId="0" applyFont="1" applyBorder="1" applyAlignment="1">
      <alignment horizontal="distributed" vertical="center"/>
    </xf>
    <xf numFmtId="192" fontId="9" fillId="0" borderId="32" xfId="0" applyNumberFormat="1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53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vertical="center"/>
    </xf>
    <xf numFmtId="177" fontId="8" fillId="0" borderId="44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177" fontId="8" fillId="0" borderId="27" xfId="0" applyNumberFormat="1" applyFont="1" applyBorder="1" applyAlignment="1">
      <alignment vertical="center"/>
    </xf>
    <xf numFmtId="0" fontId="5" fillId="0" borderId="65" xfId="0" applyFont="1" applyBorder="1" applyAlignment="1">
      <alignment horizontal="distributed" vertical="center"/>
    </xf>
    <xf numFmtId="176" fontId="9" fillId="0" borderId="63" xfId="17" applyNumberFormat="1" applyFont="1" applyBorder="1" applyAlignment="1">
      <alignment vertical="center"/>
    </xf>
    <xf numFmtId="177" fontId="9" fillId="0" borderId="66" xfId="17" applyNumberFormat="1" applyFont="1" applyBorder="1" applyAlignment="1">
      <alignment vertical="center"/>
    </xf>
    <xf numFmtId="176" fontId="9" fillId="0" borderId="63" xfId="17" applyNumberFormat="1" applyFont="1" applyFill="1" applyBorder="1" applyAlignment="1">
      <alignment vertical="center"/>
    </xf>
    <xf numFmtId="177" fontId="9" fillId="0" borderId="64" xfId="17" applyNumberFormat="1" applyFont="1" applyBorder="1" applyAlignment="1">
      <alignment vertical="center"/>
    </xf>
    <xf numFmtId="176" fontId="9" fillId="0" borderId="21" xfId="17" applyNumberFormat="1" applyFont="1" applyBorder="1" applyAlignment="1">
      <alignment vertical="center"/>
    </xf>
    <xf numFmtId="177" fontId="9" fillId="0" borderId="28" xfId="17" applyNumberFormat="1" applyFont="1" applyBorder="1" applyAlignment="1">
      <alignment vertical="center"/>
    </xf>
    <xf numFmtId="176" fontId="9" fillId="0" borderId="21" xfId="17" applyNumberFormat="1" applyFont="1" applyFill="1" applyBorder="1" applyAlignment="1">
      <alignment vertical="center"/>
    </xf>
    <xf numFmtId="177" fontId="9" fillId="0" borderId="22" xfId="17" applyNumberFormat="1" applyFont="1" applyBorder="1" applyAlignment="1">
      <alignment vertical="center"/>
    </xf>
    <xf numFmtId="177" fontId="9" fillId="0" borderId="21" xfId="17" applyNumberFormat="1" applyFont="1" applyBorder="1" applyAlignment="1">
      <alignment vertical="center"/>
    </xf>
    <xf numFmtId="176" fontId="9" fillId="0" borderId="37" xfId="17" applyNumberFormat="1" applyFont="1" applyBorder="1" applyAlignment="1">
      <alignment vertical="center"/>
    </xf>
    <xf numFmtId="192" fontId="9" fillId="0" borderId="21" xfId="0" applyNumberFormat="1" applyFont="1" applyFill="1" applyBorder="1" applyAlignment="1">
      <alignment vertical="center"/>
    </xf>
    <xf numFmtId="192" fontId="9" fillId="0" borderId="28" xfId="0" applyNumberFormat="1" applyFont="1" applyFill="1" applyBorder="1" applyAlignment="1">
      <alignment vertical="center"/>
    </xf>
    <xf numFmtId="176" fontId="9" fillId="0" borderId="31" xfId="17" applyNumberFormat="1" applyFont="1" applyBorder="1" applyAlignment="1">
      <alignment vertical="center"/>
    </xf>
    <xf numFmtId="177" fontId="9" fillId="0" borderId="38" xfId="17" applyNumberFormat="1" applyFont="1" applyBorder="1" applyAlignment="1">
      <alignment vertical="center"/>
    </xf>
    <xf numFmtId="177" fontId="9" fillId="0" borderId="32" xfId="17" applyNumberFormat="1" applyFont="1" applyBorder="1" applyAlignment="1">
      <alignment vertical="center"/>
    </xf>
    <xf numFmtId="38" fontId="6" fillId="0" borderId="0" xfId="17" applyFont="1" applyAlignment="1">
      <alignment horizontal="right" vertical="center"/>
    </xf>
    <xf numFmtId="38" fontId="5" fillId="0" borderId="67" xfId="17" applyFont="1" applyBorder="1" applyAlignment="1">
      <alignment horizontal="distributed" vertical="center"/>
    </xf>
    <xf numFmtId="38" fontId="5" fillId="0" borderId="3" xfId="17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38" fontId="8" fillId="0" borderId="26" xfId="17" applyFont="1" applyBorder="1" applyAlignment="1">
      <alignment horizontal="right" vertical="center"/>
    </xf>
    <xf numFmtId="38" fontId="8" fillId="0" borderId="44" xfId="17" applyFont="1" applyBorder="1" applyAlignment="1">
      <alignment horizontal="right" vertical="center"/>
    </xf>
    <xf numFmtId="38" fontId="8" fillId="0" borderId="27" xfId="17" applyFont="1" applyBorder="1" applyAlignment="1">
      <alignment horizontal="right" vertical="center"/>
    </xf>
    <xf numFmtId="38" fontId="9" fillId="0" borderId="21" xfId="17" applyFont="1" applyBorder="1" applyAlignment="1">
      <alignment horizontal="right" vertical="center"/>
    </xf>
    <xf numFmtId="38" fontId="9" fillId="0" borderId="22" xfId="17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38" fontId="9" fillId="0" borderId="37" xfId="17" applyFont="1" applyBorder="1" applyAlignment="1">
      <alignment horizontal="right" vertical="center"/>
    </xf>
    <xf numFmtId="38" fontId="9" fillId="0" borderId="28" xfId="17" applyFont="1" applyBorder="1" applyAlignment="1">
      <alignment horizontal="right" vertical="center"/>
    </xf>
    <xf numFmtId="182" fontId="9" fillId="0" borderId="28" xfId="17" applyNumberFormat="1" applyFont="1" applyBorder="1" applyAlignment="1">
      <alignment horizontal="right" vertical="center"/>
    </xf>
    <xf numFmtId="182" fontId="9" fillId="0" borderId="22" xfId="17" applyNumberFormat="1" applyFont="1" applyBorder="1" applyAlignment="1">
      <alignment horizontal="right" vertical="center"/>
    </xf>
    <xf numFmtId="182" fontId="9" fillId="0" borderId="21" xfId="17" applyNumberFormat="1" applyFont="1" applyBorder="1" applyAlignment="1">
      <alignment horizontal="right" vertical="center"/>
    </xf>
    <xf numFmtId="38" fontId="0" fillId="0" borderId="0" xfId="0" applyNumberFormat="1" applyFont="1" applyAlignment="1">
      <alignment vertical="center"/>
    </xf>
    <xf numFmtId="38" fontId="9" fillId="0" borderId="21" xfId="17" applyFont="1" applyFill="1" applyBorder="1" applyAlignment="1">
      <alignment horizontal="right" vertical="center"/>
    </xf>
    <xf numFmtId="38" fontId="9" fillId="0" borderId="28" xfId="17" applyFont="1" applyFill="1" applyBorder="1" applyAlignment="1">
      <alignment horizontal="right" vertical="center"/>
    </xf>
    <xf numFmtId="0" fontId="5" fillId="0" borderId="54" xfId="0" applyFont="1" applyBorder="1" applyAlignment="1">
      <alignment horizontal="center" vertical="center"/>
    </xf>
    <xf numFmtId="38" fontId="9" fillId="0" borderId="31" xfId="17" applyFont="1" applyBorder="1" applyAlignment="1">
      <alignment horizontal="right" vertical="center"/>
    </xf>
    <xf numFmtId="38" fontId="9" fillId="0" borderId="38" xfId="17" applyFont="1" applyBorder="1" applyAlignment="1">
      <alignment horizontal="right" vertical="center"/>
    </xf>
    <xf numFmtId="38" fontId="9" fillId="0" borderId="32" xfId="17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38" fontId="0" fillId="0" borderId="0" xfId="17" applyFont="1" applyAlignment="1">
      <alignment/>
    </xf>
    <xf numFmtId="0" fontId="5" fillId="0" borderId="33" xfId="0" applyFont="1" applyBorder="1" applyAlignment="1">
      <alignment vertical="center" shrinkToFit="1"/>
    </xf>
    <xf numFmtId="0" fontId="10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8" fontId="9" fillId="0" borderId="27" xfId="17" applyFont="1" applyBorder="1" applyAlignment="1">
      <alignment horizontal="right" vertical="center"/>
    </xf>
    <xf numFmtId="3" fontId="9" fillId="0" borderId="31" xfId="17" applyNumberFormat="1" applyFont="1" applyBorder="1" applyAlignment="1">
      <alignment horizontal="right" vertical="center"/>
    </xf>
    <xf numFmtId="38" fontId="16" fillId="0" borderId="0" xfId="17" applyFont="1" applyBorder="1" applyAlignment="1">
      <alignment horizontal="right" vertical="center"/>
    </xf>
    <xf numFmtId="38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38" fontId="9" fillId="0" borderId="22" xfId="17" applyFont="1" applyFill="1" applyBorder="1" applyAlignment="1">
      <alignment horizontal="right" vertical="center"/>
    </xf>
    <xf numFmtId="0" fontId="5" fillId="0" borderId="54" xfId="0" applyFont="1" applyBorder="1" applyAlignment="1">
      <alignment horizontal="distributed" vertical="center"/>
    </xf>
    <xf numFmtId="0" fontId="5" fillId="0" borderId="41" xfId="0" applyFont="1" applyBorder="1" applyAlignment="1">
      <alignment horizontal="left" vertical="center"/>
    </xf>
    <xf numFmtId="38" fontId="9" fillId="0" borderId="38" xfId="17" applyFont="1" applyFill="1" applyBorder="1" applyAlignment="1">
      <alignment horizontal="right" vertical="center"/>
    </xf>
    <xf numFmtId="38" fontId="9" fillId="0" borderId="32" xfId="17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37" xfId="0" applyFont="1" applyBorder="1" applyAlignment="1">
      <alignment/>
    </xf>
    <xf numFmtId="3" fontId="9" fillId="0" borderId="0" xfId="0" applyNumberFormat="1" applyFont="1" applyAlignment="1">
      <alignment horizontal="right" vertical="center" indent="1"/>
    </xf>
    <xf numFmtId="3" fontId="9" fillId="0" borderId="26" xfId="0" applyNumberFormat="1" applyFont="1" applyBorder="1" applyAlignment="1">
      <alignment horizontal="right" vertical="center" indent="1"/>
    </xf>
    <xf numFmtId="185" fontId="9" fillId="0" borderId="0" xfId="0" applyNumberFormat="1" applyFont="1" applyAlignment="1">
      <alignment horizontal="right" vertical="center" indent="1"/>
    </xf>
    <xf numFmtId="3" fontId="9" fillId="0" borderId="21" xfId="0" applyNumberFormat="1" applyFont="1" applyBorder="1" applyAlignment="1">
      <alignment horizontal="right" vertical="center" indent="1"/>
    </xf>
    <xf numFmtId="185" fontId="9" fillId="0" borderId="8" xfId="0" applyNumberFormat="1" applyFont="1" applyBorder="1" applyAlignment="1">
      <alignment horizontal="right" vertical="center" indent="1"/>
    </xf>
    <xf numFmtId="182" fontId="9" fillId="0" borderId="59" xfId="0" applyNumberFormat="1" applyFont="1" applyBorder="1" applyAlignment="1">
      <alignment horizontal="right" vertical="center"/>
    </xf>
    <xf numFmtId="182" fontId="9" fillId="0" borderId="26" xfId="0" applyNumberFormat="1" applyFont="1" applyBorder="1" applyAlignment="1">
      <alignment horizontal="right" vertical="center"/>
    </xf>
    <xf numFmtId="178" fontId="9" fillId="0" borderId="27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61" xfId="0" applyFont="1" applyBorder="1" applyAlignment="1">
      <alignment horizontal="center" vertical="center"/>
    </xf>
    <xf numFmtId="182" fontId="9" fillId="0" borderId="37" xfId="17" applyNumberFormat="1" applyFont="1" applyBorder="1" applyAlignment="1">
      <alignment horizontal="right" vertical="center"/>
    </xf>
    <xf numFmtId="182" fontId="9" fillId="0" borderId="63" xfId="17" applyNumberFormat="1" applyFont="1" applyBorder="1" applyAlignment="1">
      <alignment horizontal="right" vertical="center"/>
    </xf>
    <xf numFmtId="178" fontId="9" fillId="0" borderId="64" xfId="0" applyNumberFormat="1" applyFont="1" applyBorder="1" applyAlignment="1">
      <alignment horizontal="right" vertical="center"/>
    </xf>
    <xf numFmtId="178" fontId="9" fillId="0" borderId="22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/>
    </xf>
    <xf numFmtId="182" fontId="9" fillId="0" borderId="40" xfId="17" applyNumberFormat="1" applyFont="1" applyBorder="1" applyAlignment="1">
      <alignment horizontal="right" vertical="center"/>
    </xf>
    <xf numFmtId="182" fontId="9" fillId="0" borderId="31" xfId="17" applyNumberFormat="1" applyFont="1" applyBorder="1" applyAlignment="1">
      <alignment horizontal="right" vertical="center"/>
    </xf>
    <xf numFmtId="178" fontId="9" fillId="0" borderId="32" xfId="0" applyNumberFormat="1" applyFont="1" applyBorder="1" applyAlignment="1">
      <alignment horizontal="right" vertical="center"/>
    </xf>
    <xf numFmtId="182" fontId="5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9" fillId="0" borderId="26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8" fontId="0" fillId="0" borderId="0" xfId="17" applyFont="1" applyAlignment="1">
      <alignment vertical="center"/>
    </xf>
    <xf numFmtId="183" fontId="9" fillId="0" borderId="0" xfId="0" applyNumberFormat="1" applyFont="1" applyBorder="1" applyAlignment="1">
      <alignment horizontal="right" vertical="center"/>
    </xf>
    <xf numFmtId="190" fontId="8" fillId="0" borderId="26" xfId="0" applyNumberFormat="1" applyFont="1" applyBorder="1" applyAlignment="1">
      <alignment horizontal="right" vertical="center"/>
    </xf>
    <xf numFmtId="190" fontId="9" fillId="0" borderId="26" xfId="0" applyNumberFormat="1" applyFont="1" applyBorder="1" applyAlignment="1">
      <alignment horizontal="right" vertical="center"/>
    </xf>
    <xf numFmtId="183" fontId="9" fillId="0" borderId="26" xfId="0" applyNumberFormat="1" applyFont="1" applyBorder="1" applyAlignment="1">
      <alignment horizontal="right" vertical="center"/>
    </xf>
    <xf numFmtId="190" fontId="9" fillId="0" borderId="44" xfId="0" applyNumberFormat="1" applyFont="1" applyBorder="1" applyAlignment="1">
      <alignment horizontal="right" vertical="center"/>
    </xf>
    <xf numFmtId="190" fontId="9" fillId="0" borderId="27" xfId="0" applyNumberFormat="1" applyFont="1" applyBorder="1" applyAlignment="1">
      <alignment horizontal="right" vertical="center"/>
    </xf>
    <xf numFmtId="189" fontId="0" fillId="0" borderId="0" xfId="0" applyNumberFormat="1" applyFont="1" applyAlignment="1">
      <alignment vertical="center"/>
    </xf>
    <xf numFmtId="190" fontId="9" fillId="0" borderId="21" xfId="0" applyNumberFormat="1" applyFont="1" applyBorder="1" applyAlignment="1">
      <alignment horizontal="right" vertical="center"/>
    </xf>
    <xf numFmtId="183" fontId="9" fillId="0" borderId="21" xfId="0" applyNumberFormat="1" applyFont="1" applyBorder="1" applyAlignment="1">
      <alignment horizontal="right" vertical="center"/>
    </xf>
    <xf numFmtId="190" fontId="9" fillId="0" borderId="28" xfId="0" applyNumberFormat="1" applyFont="1" applyBorder="1" applyAlignment="1">
      <alignment horizontal="right" vertical="center"/>
    </xf>
    <xf numFmtId="183" fontId="9" fillId="0" borderId="21" xfId="0" applyNumberFormat="1" applyFont="1" applyFill="1" applyBorder="1" applyAlignment="1">
      <alignment horizontal="right" vertical="center"/>
    </xf>
    <xf numFmtId="183" fontId="9" fillId="0" borderId="41" xfId="0" applyNumberFormat="1" applyFont="1" applyBorder="1" applyAlignment="1">
      <alignment horizontal="right" vertical="center"/>
    </xf>
    <xf numFmtId="190" fontId="9" fillId="0" borderId="31" xfId="0" applyNumberFormat="1" applyFont="1" applyBorder="1" applyAlignment="1">
      <alignment horizontal="right" vertical="center"/>
    </xf>
    <xf numFmtId="183" fontId="9" fillId="0" borderId="31" xfId="0" applyNumberFormat="1" applyFont="1" applyBorder="1" applyAlignment="1">
      <alignment horizontal="right" vertical="center"/>
    </xf>
    <xf numFmtId="190" fontId="9" fillId="0" borderId="38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90" fontId="5" fillId="0" borderId="53" xfId="0" applyNumberFormat="1" applyFont="1" applyBorder="1" applyAlignment="1">
      <alignment horizontal="distributed" vertical="center"/>
    </xf>
    <xf numFmtId="190" fontId="5" fillId="0" borderId="4" xfId="0" applyNumberFormat="1" applyFont="1" applyBorder="1" applyAlignment="1">
      <alignment horizontal="center" vertical="center"/>
    </xf>
    <xf numFmtId="190" fontId="5" fillId="0" borderId="10" xfId="0" applyNumberFormat="1" applyFont="1" applyBorder="1" applyAlignment="1">
      <alignment horizontal="center" vertical="center"/>
    </xf>
    <xf numFmtId="190" fontId="5" fillId="0" borderId="4" xfId="0" applyNumberFormat="1" applyFont="1" applyBorder="1" applyAlignment="1">
      <alignment horizontal="distributed" vertical="center"/>
    </xf>
    <xf numFmtId="190" fontId="5" fillId="0" borderId="53" xfId="0" applyNumberFormat="1" applyFont="1" applyBorder="1" applyAlignment="1">
      <alignment horizontal="center" vertical="center"/>
    </xf>
    <xf numFmtId="190" fontId="5" fillId="0" borderId="12" xfId="0" applyNumberFormat="1" applyFont="1" applyBorder="1" applyAlignment="1">
      <alignment horizontal="center" vertical="center"/>
    </xf>
    <xf numFmtId="183" fontId="9" fillId="0" borderId="44" xfId="17" applyNumberFormat="1" applyFont="1" applyBorder="1" applyAlignment="1">
      <alignment horizontal="right" vertical="center"/>
    </xf>
    <xf numFmtId="190" fontId="9" fillId="0" borderId="14" xfId="0" applyNumberFormat="1" applyFont="1" applyBorder="1" applyAlignment="1">
      <alignment horizontal="right" vertical="center"/>
    </xf>
    <xf numFmtId="183" fontId="9" fillId="0" borderId="26" xfId="17" applyNumberFormat="1" applyFont="1" applyBorder="1" applyAlignment="1">
      <alignment horizontal="right" vertical="center"/>
    </xf>
    <xf numFmtId="183" fontId="9" fillId="0" borderId="28" xfId="17" applyNumberFormat="1" applyFont="1" applyBorder="1" applyAlignment="1">
      <alignment horizontal="right" vertical="center"/>
    </xf>
    <xf numFmtId="190" fontId="9" fillId="0" borderId="37" xfId="0" applyNumberFormat="1" applyFont="1" applyBorder="1" applyAlignment="1">
      <alignment horizontal="right" vertical="center"/>
    </xf>
    <xf numFmtId="183" fontId="9" fillId="0" borderId="21" xfId="17" applyNumberFormat="1" applyFont="1" applyBorder="1" applyAlignment="1">
      <alignment horizontal="right" vertical="center"/>
    </xf>
    <xf numFmtId="183" fontId="9" fillId="0" borderId="38" xfId="17" applyNumberFormat="1" applyFont="1" applyBorder="1" applyAlignment="1">
      <alignment horizontal="right" vertical="center"/>
    </xf>
    <xf numFmtId="190" fontId="9" fillId="0" borderId="40" xfId="0" applyNumberFormat="1" applyFont="1" applyBorder="1" applyAlignment="1">
      <alignment horizontal="right" vertical="center"/>
    </xf>
    <xf numFmtId="183" fontId="9" fillId="0" borderId="31" xfId="17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190" fontId="9" fillId="0" borderId="22" xfId="0" applyNumberFormat="1" applyFont="1" applyBorder="1" applyAlignment="1">
      <alignment horizontal="right" vertical="center"/>
    </xf>
    <xf numFmtId="190" fontId="9" fillId="0" borderId="32" xfId="0" applyNumberFormat="1" applyFont="1" applyBorder="1" applyAlignment="1">
      <alignment horizontal="right" vertical="center"/>
    </xf>
    <xf numFmtId="189" fontId="16" fillId="0" borderId="38" xfId="17" applyNumberFormat="1" applyFont="1" applyBorder="1" applyAlignment="1">
      <alignment vertical="center"/>
    </xf>
    <xf numFmtId="186" fontId="16" fillId="0" borderId="17" xfId="17" applyNumberFormat="1" applyFont="1" applyBorder="1" applyAlignment="1">
      <alignment vertical="center"/>
    </xf>
    <xf numFmtId="189" fontId="14" fillId="0" borderId="68" xfId="17" applyNumberFormat="1" applyFont="1" applyBorder="1" applyAlignment="1">
      <alignment vertical="center"/>
    </xf>
    <xf numFmtId="186" fontId="16" fillId="0" borderId="0" xfId="17" applyNumberFormat="1" applyFont="1" applyBorder="1" applyAlignment="1">
      <alignment vertical="center"/>
    </xf>
    <xf numFmtId="186" fontId="16" fillId="0" borderId="37" xfId="17" applyNumberFormat="1" applyFont="1" applyBorder="1" applyAlignment="1">
      <alignment vertical="center"/>
    </xf>
    <xf numFmtId="0" fontId="10" fillId="0" borderId="37" xfId="0" applyFont="1" applyBorder="1" applyAlignment="1">
      <alignment horizontal="center" vertical="center" shrinkToFit="1"/>
    </xf>
    <xf numFmtId="189" fontId="14" fillId="0" borderId="28" xfId="17" applyNumberFormat="1" applyFont="1" applyBorder="1" applyAlignment="1">
      <alignment vertical="center"/>
    </xf>
    <xf numFmtId="189" fontId="14" fillId="0" borderId="22" xfId="17" applyNumberFormat="1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189" fontId="16" fillId="0" borderId="48" xfId="17" applyNumberFormat="1" applyFont="1" applyBorder="1" applyAlignment="1">
      <alignment vertical="center"/>
    </xf>
    <xf numFmtId="186" fontId="16" fillId="0" borderId="37" xfId="17" applyNumberFormat="1" applyFont="1" applyBorder="1" applyAlignment="1">
      <alignment horizontal="right" vertical="center"/>
    </xf>
    <xf numFmtId="38" fontId="0" fillId="0" borderId="0" xfId="17" applyAlignment="1">
      <alignment vertical="center"/>
    </xf>
    <xf numFmtId="196" fontId="0" fillId="0" borderId="0" xfId="17" applyNumberFormat="1" applyAlignment="1">
      <alignment vertical="center"/>
    </xf>
    <xf numFmtId="38" fontId="20" fillId="0" borderId="0" xfId="17" applyFont="1" applyAlignment="1">
      <alignment vertical="center"/>
    </xf>
    <xf numFmtId="38" fontId="0" fillId="0" borderId="0" xfId="17" applyAlignment="1">
      <alignment vertical="center"/>
    </xf>
    <xf numFmtId="38" fontId="5" fillId="0" borderId="0" xfId="17" applyFont="1" applyAlignment="1">
      <alignment horizontal="center" vertical="center"/>
    </xf>
    <xf numFmtId="38" fontId="20" fillId="0" borderId="0" xfId="17" applyFont="1" applyAlignment="1">
      <alignment horizontal="left" vertical="center"/>
    </xf>
    <xf numFmtId="38" fontId="21" fillId="0" borderId="0" xfId="17" applyFont="1" applyAlignment="1">
      <alignment vertical="center"/>
    </xf>
    <xf numFmtId="38" fontId="10" fillId="0" borderId="0" xfId="17" applyFont="1" applyAlignment="1">
      <alignment horizontal="right" vertical="top"/>
    </xf>
    <xf numFmtId="38" fontId="0" fillId="0" borderId="0" xfId="17" applyFont="1" applyAlignment="1">
      <alignment vertical="center"/>
    </xf>
    <xf numFmtId="0" fontId="22" fillId="0" borderId="0" xfId="17" applyNumberFormat="1" applyFont="1" applyBorder="1" applyAlignment="1">
      <alignment vertical="center"/>
    </xf>
    <xf numFmtId="38" fontId="0" fillId="0" borderId="0" xfId="17" applyFill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5" fillId="0" borderId="67" xfId="0" applyFont="1" applyBorder="1" applyAlignment="1">
      <alignment horizontal="right" vertical="center"/>
    </xf>
    <xf numFmtId="190" fontId="5" fillId="0" borderId="69" xfId="0" applyNumberFormat="1" applyFont="1" applyBorder="1" applyAlignment="1">
      <alignment vertical="center"/>
    </xf>
    <xf numFmtId="190" fontId="5" fillId="0" borderId="70" xfId="0" applyNumberFormat="1" applyFont="1" applyBorder="1" applyAlignment="1">
      <alignment vertical="center"/>
    </xf>
    <xf numFmtId="190" fontId="5" fillId="0" borderId="67" xfId="0" applyNumberFormat="1" applyFont="1" applyBorder="1" applyAlignment="1">
      <alignment horizontal="right" vertical="center"/>
    </xf>
    <xf numFmtId="38" fontId="27" fillId="0" borderId="0" xfId="17" applyFont="1" applyFill="1" applyBorder="1" applyAlignment="1">
      <alignment vertical="center"/>
    </xf>
    <xf numFmtId="0" fontId="27" fillId="0" borderId="0" xfId="17" applyNumberFormat="1" applyFont="1" applyFill="1" applyBorder="1" applyAlignment="1">
      <alignment vertical="center"/>
    </xf>
    <xf numFmtId="38" fontId="27" fillId="0" borderId="0" xfId="17" applyFont="1" applyFill="1" applyBorder="1" applyAlignment="1">
      <alignment vertical="center" shrinkToFit="1"/>
    </xf>
    <xf numFmtId="0" fontId="27" fillId="0" borderId="0" xfId="17" applyNumberFormat="1" applyFont="1" applyFill="1" applyBorder="1" applyAlignment="1">
      <alignment vertical="center" shrinkToFit="1"/>
    </xf>
    <xf numFmtId="198" fontId="27" fillId="0" borderId="0" xfId="17" applyNumberFormat="1" applyFont="1" applyFill="1" applyBorder="1" applyAlignment="1">
      <alignment vertical="center"/>
    </xf>
    <xf numFmtId="197" fontId="27" fillId="0" borderId="0" xfId="17" applyNumberFormat="1" applyFont="1" applyFill="1" applyBorder="1" applyAlignment="1">
      <alignment vertical="center"/>
    </xf>
    <xf numFmtId="40" fontId="27" fillId="0" borderId="0" xfId="17" applyNumberFormat="1" applyFont="1" applyFill="1" applyBorder="1" applyAlignment="1">
      <alignment vertical="center"/>
    </xf>
    <xf numFmtId="195" fontId="28" fillId="0" borderId="0" xfId="17" applyNumberFormat="1" applyFont="1" applyFill="1" applyBorder="1" applyAlignment="1">
      <alignment vertical="center"/>
    </xf>
    <xf numFmtId="0" fontId="27" fillId="0" borderId="0" xfId="17" applyNumberFormat="1" applyFont="1" applyFill="1" applyBorder="1" applyAlignment="1">
      <alignment vertical="center"/>
    </xf>
    <xf numFmtId="0" fontId="30" fillId="0" borderId="0" xfId="21" applyFont="1" applyFill="1" applyBorder="1" applyAlignment="1">
      <alignment horizontal="center"/>
      <protection/>
    </xf>
    <xf numFmtId="179" fontId="30" fillId="0" borderId="0" xfId="17" applyNumberFormat="1" applyFont="1" applyFill="1" applyBorder="1" applyAlignment="1">
      <alignment vertical="center"/>
    </xf>
    <xf numFmtId="179" fontId="30" fillId="0" borderId="0" xfId="21" applyNumberFormat="1" applyFont="1" applyFill="1" applyBorder="1">
      <alignment vertical="center"/>
      <protection/>
    </xf>
    <xf numFmtId="179" fontId="30" fillId="0" borderId="0" xfId="17" applyNumberFormat="1" applyFont="1" applyFill="1" applyBorder="1" applyAlignment="1">
      <alignment/>
    </xf>
    <xf numFmtId="176" fontId="30" fillId="0" borderId="0" xfId="21" applyNumberFormat="1" applyFont="1" applyFill="1" applyBorder="1">
      <alignment vertical="center"/>
      <protection/>
    </xf>
    <xf numFmtId="0" fontId="30" fillId="0" borderId="0" xfId="21" applyFont="1" applyFill="1" applyBorder="1">
      <alignment vertical="center"/>
      <protection/>
    </xf>
    <xf numFmtId="178" fontId="27" fillId="0" borderId="0" xfId="17" applyNumberFormat="1" applyFont="1" applyFill="1" applyBorder="1" applyAlignment="1">
      <alignment vertical="center"/>
    </xf>
    <xf numFmtId="38" fontId="29" fillId="0" borderId="0" xfId="17" applyFont="1" applyFill="1" applyBorder="1" applyAlignment="1">
      <alignment vertical="center"/>
    </xf>
    <xf numFmtId="0" fontId="30" fillId="0" borderId="0" xfId="17" applyNumberFormat="1" applyFont="1" applyFill="1" applyBorder="1" applyAlignment="1">
      <alignment vertical="center"/>
    </xf>
    <xf numFmtId="0" fontId="30" fillId="0" borderId="0" xfId="21" applyNumberFormat="1" applyFont="1" applyFill="1" applyBorder="1">
      <alignment vertical="center"/>
      <protection/>
    </xf>
    <xf numFmtId="0" fontId="30" fillId="0" borderId="0" xfId="17" applyNumberFormat="1" applyFont="1" applyFill="1" applyBorder="1" applyAlignment="1">
      <alignment/>
    </xf>
    <xf numFmtId="0" fontId="28" fillId="0" borderId="0" xfId="17" applyNumberFormat="1" applyFont="1" applyFill="1" applyBorder="1" applyAlignment="1">
      <alignment vertical="center"/>
    </xf>
    <xf numFmtId="38" fontId="27" fillId="0" borderId="0" xfId="17" applyFont="1" applyFill="1" applyBorder="1" applyAlignment="1">
      <alignment vertical="center" wrapText="1"/>
    </xf>
    <xf numFmtId="0" fontId="17" fillId="0" borderId="41" xfId="0" applyFont="1" applyBorder="1" applyAlignment="1">
      <alignment horizontal="distributed" vertical="center" wrapText="1"/>
    </xf>
    <xf numFmtId="20" fontId="6" fillId="0" borderId="0" xfId="0" applyNumberFormat="1" applyFont="1" applyAlignment="1">
      <alignment/>
    </xf>
    <xf numFmtId="0" fontId="5" fillId="0" borderId="30" xfId="0" applyFont="1" applyFill="1" applyBorder="1" applyAlignment="1">
      <alignment horizontal="center" vertical="center"/>
    </xf>
    <xf numFmtId="190" fontId="9" fillId="0" borderId="21" xfId="17" applyNumberFormat="1" applyFont="1" applyBorder="1" applyAlignment="1">
      <alignment horizontal="right" vertical="center"/>
    </xf>
    <xf numFmtId="189" fontId="16" fillId="0" borderId="28" xfId="17" applyNumberFormat="1" applyFont="1" applyBorder="1" applyAlignment="1">
      <alignment horizontal="right" vertical="center"/>
    </xf>
    <xf numFmtId="193" fontId="16" fillId="0" borderId="44" xfId="17" applyNumberFormat="1" applyFont="1" applyBorder="1" applyAlignment="1">
      <alignment vertical="center"/>
    </xf>
    <xf numFmtId="193" fontId="16" fillId="0" borderId="28" xfId="17" applyNumberFormat="1" applyFont="1" applyBorder="1" applyAlignment="1">
      <alignment vertical="center"/>
    </xf>
    <xf numFmtId="180" fontId="14" fillId="0" borderId="68" xfId="17" applyNumberFormat="1" applyFont="1" applyBorder="1" applyAlignment="1">
      <alignment vertical="center"/>
    </xf>
    <xf numFmtId="186" fontId="16" fillId="0" borderId="26" xfId="17" applyNumberFormat="1" applyFont="1" applyFill="1" applyBorder="1" applyAlignment="1">
      <alignment vertical="center"/>
    </xf>
    <xf numFmtId="193" fontId="16" fillId="0" borderId="27" xfId="0" applyNumberFormat="1" applyFont="1" applyFill="1" applyBorder="1" applyAlignment="1">
      <alignment horizontal="right" vertical="center"/>
    </xf>
    <xf numFmtId="186" fontId="16" fillId="0" borderId="21" xfId="17" applyNumberFormat="1" applyFont="1" applyFill="1" applyBorder="1" applyAlignment="1">
      <alignment vertical="center"/>
    </xf>
    <xf numFmtId="193" fontId="16" fillId="0" borderId="22" xfId="0" applyNumberFormat="1" applyFont="1" applyFill="1" applyBorder="1" applyAlignment="1">
      <alignment horizontal="right" vertical="center"/>
    </xf>
    <xf numFmtId="186" fontId="16" fillId="0" borderId="17" xfId="17" applyNumberFormat="1" applyFont="1" applyFill="1" applyBorder="1" applyAlignment="1">
      <alignment vertical="center"/>
    </xf>
    <xf numFmtId="193" fontId="16" fillId="0" borderId="52" xfId="17" applyNumberFormat="1" applyFont="1" applyFill="1" applyBorder="1" applyAlignment="1">
      <alignment vertical="center"/>
    </xf>
    <xf numFmtId="186" fontId="16" fillId="0" borderId="21" xfId="17" applyNumberFormat="1" applyFont="1" applyFill="1" applyBorder="1" applyAlignment="1">
      <alignment horizontal="right" vertical="center"/>
    </xf>
    <xf numFmtId="189" fontId="16" fillId="0" borderId="24" xfId="17" applyNumberFormat="1" applyFont="1" applyFill="1" applyBorder="1" applyAlignment="1">
      <alignment horizontal="right" vertical="center"/>
    </xf>
    <xf numFmtId="186" fontId="16" fillId="0" borderId="31" xfId="17" applyNumberFormat="1" applyFont="1" applyBorder="1" applyAlignment="1">
      <alignment horizontal="right" vertical="center" shrinkToFit="1"/>
    </xf>
    <xf numFmtId="181" fontId="9" fillId="0" borderId="8" xfId="0" applyNumberFormat="1" applyFont="1" applyFill="1" applyBorder="1" applyAlignment="1">
      <alignment vertical="center"/>
    </xf>
    <xf numFmtId="181" fontId="9" fillId="0" borderId="4" xfId="0" applyNumberFormat="1" applyFont="1" applyFill="1" applyBorder="1" applyAlignment="1">
      <alignment vertical="center"/>
    </xf>
    <xf numFmtId="181" fontId="9" fillId="0" borderId="5" xfId="0" applyNumberFormat="1" applyFont="1" applyFill="1" applyBorder="1" applyAlignment="1">
      <alignment vertical="center"/>
    </xf>
    <xf numFmtId="181" fontId="9" fillId="0" borderId="5" xfId="0" applyNumberFormat="1" applyFont="1" applyFill="1" applyBorder="1" applyAlignment="1">
      <alignment horizontal="right" vertical="center"/>
    </xf>
    <xf numFmtId="181" fontId="9" fillId="0" borderId="4" xfId="0" applyNumberFormat="1" applyFont="1" applyFill="1" applyBorder="1" applyAlignment="1">
      <alignment horizontal="right" vertical="center"/>
    </xf>
    <xf numFmtId="181" fontId="9" fillId="0" borderId="26" xfId="0" applyNumberFormat="1" applyFont="1" applyFill="1" applyBorder="1" applyAlignment="1">
      <alignment vertical="center"/>
    </xf>
    <xf numFmtId="181" fontId="9" fillId="0" borderId="71" xfId="0" applyNumberFormat="1" applyFont="1" applyFill="1" applyBorder="1" applyAlignment="1">
      <alignment vertical="center"/>
    </xf>
    <xf numFmtId="181" fontId="9" fillId="0" borderId="24" xfId="0" applyNumberFormat="1" applyFont="1" applyFill="1" applyBorder="1" applyAlignment="1">
      <alignment vertical="center"/>
    </xf>
    <xf numFmtId="181" fontId="9" fillId="0" borderId="12" xfId="0" applyNumberFormat="1" applyFont="1" applyFill="1" applyBorder="1" applyAlignment="1">
      <alignment vertical="center"/>
    </xf>
    <xf numFmtId="181" fontId="9" fillId="0" borderId="12" xfId="0" applyNumberFormat="1" applyFont="1" applyFill="1" applyBorder="1" applyAlignment="1">
      <alignment horizontal="right" vertical="center"/>
    </xf>
    <xf numFmtId="181" fontId="9" fillId="0" borderId="17" xfId="0" applyNumberFormat="1" applyFont="1" applyFill="1" applyBorder="1" applyAlignment="1">
      <alignment vertical="center"/>
    </xf>
    <xf numFmtId="181" fontId="9" fillId="0" borderId="72" xfId="0" applyNumberFormat="1" applyFont="1" applyFill="1" applyBorder="1" applyAlignment="1">
      <alignment vertical="center"/>
    </xf>
    <xf numFmtId="181" fontId="9" fillId="0" borderId="52" xfId="0" applyNumberFormat="1" applyFont="1" applyFill="1" applyBorder="1" applyAlignment="1">
      <alignment horizontal="right" vertical="center"/>
    </xf>
    <xf numFmtId="38" fontId="16" fillId="0" borderId="37" xfId="17" applyFont="1" applyBorder="1" applyAlignment="1">
      <alignment horizontal="right" vertical="center"/>
    </xf>
    <xf numFmtId="186" fontId="14" fillId="0" borderId="32" xfId="17" applyNumberFormat="1" applyFont="1" applyBorder="1" applyAlignment="1">
      <alignment horizontal="right" vertical="center"/>
    </xf>
    <xf numFmtId="38" fontId="5" fillId="0" borderId="67" xfId="0" applyNumberFormat="1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73" xfId="0" applyFont="1" applyBorder="1" applyAlignment="1">
      <alignment horizontal="distributed" vertical="center"/>
    </xf>
    <xf numFmtId="0" fontId="0" fillId="0" borderId="63" xfId="0" applyFont="1" applyBorder="1" applyAlignment="1">
      <alignment horizontal="distributed" vertical="center"/>
    </xf>
    <xf numFmtId="182" fontId="9" fillId="0" borderId="0" xfId="0" applyNumberFormat="1" applyFont="1" applyAlignment="1">
      <alignment vertical="center"/>
    </xf>
    <xf numFmtId="182" fontId="9" fillId="0" borderId="21" xfId="0" applyNumberFormat="1" applyFont="1" applyBorder="1" applyAlignment="1">
      <alignment vertical="center"/>
    </xf>
    <xf numFmtId="182" fontId="9" fillId="0" borderId="21" xfId="17" applyNumberFormat="1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6" fillId="0" borderId="41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/>
    </xf>
    <xf numFmtId="0" fontId="6" fillId="0" borderId="78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distributed" textRotation="255"/>
    </xf>
    <xf numFmtId="0" fontId="5" fillId="0" borderId="34" xfId="0" applyFont="1" applyBorder="1" applyAlignment="1">
      <alignment horizontal="center" vertical="distributed" textRotation="255"/>
    </xf>
    <xf numFmtId="0" fontId="5" fillId="0" borderId="24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center" vertical="distributed" textRotation="255"/>
    </xf>
    <xf numFmtId="0" fontId="5" fillId="0" borderId="48" xfId="0" applyFont="1" applyBorder="1" applyAlignment="1">
      <alignment horizontal="center" vertical="distributed" textRotation="255"/>
    </xf>
    <xf numFmtId="0" fontId="0" fillId="0" borderId="56" xfId="0" applyFont="1" applyBorder="1" applyAlignment="1">
      <alignment/>
    </xf>
    <xf numFmtId="0" fontId="5" fillId="0" borderId="79" xfId="0" applyFont="1" applyBorder="1" applyAlignment="1">
      <alignment horizontal="center" vertical="distributed" textRotation="255"/>
    </xf>
    <xf numFmtId="0" fontId="5" fillId="0" borderId="42" xfId="0" applyFont="1" applyBorder="1" applyAlignment="1">
      <alignment horizontal="left" vertical="center"/>
    </xf>
    <xf numFmtId="0" fontId="5" fillId="0" borderId="80" xfId="0" applyFont="1" applyBorder="1" applyAlignment="1">
      <alignment horizontal="left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distributed" textRotation="255"/>
    </xf>
    <xf numFmtId="0" fontId="0" fillId="0" borderId="4" xfId="0" applyFont="1" applyBorder="1" applyAlignment="1">
      <alignment horizontal="center" vertical="distributed" textRotation="255"/>
    </xf>
    <xf numFmtId="0" fontId="5" fillId="0" borderId="33" xfId="0" applyFont="1" applyBorder="1" applyAlignment="1">
      <alignment horizontal="center" vertical="distributed" textRotation="255"/>
    </xf>
    <xf numFmtId="186" fontId="14" fillId="0" borderId="22" xfId="17" applyNumberFormat="1" applyFont="1" applyBorder="1" applyAlignment="1">
      <alignment horizontal="right" vertical="center"/>
    </xf>
    <xf numFmtId="38" fontId="5" fillId="0" borderId="0" xfId="17" applyFont="1" applyAlignment="1">
      <alignment horizontal="center" vertical="center"/>
    </xf>
    <xf numFmtId="38" fontId="20" fillId="0" borderId="0" xfId="17" applyFont="1" applyAlignment="1">
      <alignment horizontal="center" vertical="center"/>
    </xf>
    <xf numFmtId="38" fontId="27" fillId="0" borderId="0" xfId="17" applyFont="1" applyFill="1" applyBorder="1" applyAlignment="1">
      <alignment horizontal="left" vertical="center"/>
    </xf>
    <xf numFmtId="0" fontId="27" fillId="0" borderId="0" xfId="21" applyFont="1" applyFill="1" applyBorder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81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5" fillId="0" borderId="4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8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83" xfId="0" applyFont="1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5" fillId="0" borderId="56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187" fontId="9" fillId="0" borderId="84" xfId="0" applyNumberFormat="1" applyFont="1" applyBorder="1" applyAlignment="1">
      <alignment horizontal="center" vertical="center"/>
    </xf>
    <xf numFmtId="187" fontId="9" fillId="0" borderId="85" xfId="0" applyNumberFormat="1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0" fontId="0" fillId="0" borderId="62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5" fillId="0" borderId="67" xfId="0" applyFont="1" applyBorder="1" applyAlignment="1">
      <alignment horizontal="distributed" vertical="center"/>
    </xf>
    <xf numFmtId="0" fontId="5" fillId="0" borderId="86" xfId="0" applyFont="1" applyBorder="1" applyAlignment="1">
      <alignment horizontal="distributed" vertical="center"/>
    </xf>
    <xf numFmtId="0" fontId="5" fillId="0" borderId="7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69" xfId="0" applyFont="1" applyBorder="1" applyAlignment="1">
      <alignment horizontal="distributed" vertical="center"/>
    </xf>
    <xf numFmtId="190" fontId="5" fillId="0" borderId="1" xfId="0" applyNumberFormat="1" applyFont="1" applyBorder="1" applyAlignment="1">
      <alignment horizontal="distributed" vertical="center"/>
    </xf>
    <xf numFmtId="190" fontId="5" fillId="0" borderId="3" xfId="0" applyNumberFormat="1" applyFont="1" applyBorder="1" applyAlignment="1">
      <alignment horizontal="distributed" vertical="center"/>
    </xf>
    <xf numFmtId="190" fontId="5" fillId="0" borderId="67" xfId="0" applyNumberFormat="1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vertical="center"/>
    </xf>
    <xf numFmtId="0" fontId="10" fillId="0" borderId="51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48" xfId="0" applyFont="1" applyBorder="1" applyAlignment="1">
      <alignment horizontal="right" vertical="center"/>
    </xf>
    <xf numFmtId="0" fontId="10" fillId="0" borderId="83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10" fillId="0" borderId="50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67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10" fillId="0" borderId="6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29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90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" fillId="0" borderId="77" xfId="0" applyFont="1" applyBorder="1" applyAlignment="1">
      <alignment horizontal="justify" vertical="justify"/>
    </xf>
    <xf numFmtId="0" fontId="5" fillId="0" borderId="78" xfId="0" applyFont="1" applyBorder="1" applyAlignment="1">
      <alignment horizontal="justify" vertical="justify"/>
    </xf>
    <xf numFmtId="0" fontId="5" fillId="0" borderId="34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5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1" xfId="0" applyFont="1" applyBorder="1" applyAlignment="1">
      <alignment horizontal="justify" vertical="justify"/>
    </xf>
    <xf numFmtId="0" fontId="5" fillId="0" borderId="92" xfId="0" applyFont="1" applyBorder="1" applyAlignment="1">
      <alignment horizontal="justify" vertical="justify"/>
    </xf>
    <xf numFmtId="0" fontId="5" fillId="0" borderId="93" xfId="0" applyFont="1" applyBorder="1" applyAlignment="1">
      <alignment horizontal="justify" vertical="justify"/>
    </xf>
    <xf numFmtId="0" fontId="5" fillId="0" borderId="94" xfId="0" applyFont="1" applyBorder="1" applyAlignment="1">
      <alignment horizontal="justify" vertical="justify"/>
    </xf>
    <xf numFmtId="0" fontId="5" fillId="0" borderId="7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9" fillId="0" borderId="84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5" fillId="0" borderId="20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9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5" xfId="0" applyFont="1" applyBorder="1" applyAlignment="1">
      <alignment horizontal="left" vertical="center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9" fillId="0" borderId="74" xfId="0" applyFont="1" applyBorder="1" applyAlignment="1">
      <alignment/>
    </xf>
    <xf numFmtId="0" fontId="9" fillId="0" borderId="75" xfId="0" applyFont="1" applyBorder="1" applyAlignment="1">
      <alignment/>
    </xf>
    <xf numFmtId="0" fontId="9" fillId="0" borderId="76" xfId="0" applyFont="1" applyBorder="1" applyAlignment="1">
      <alignment/>
    </xf>
    <xf numFmtId="0" fontId="10" fillId="0" borderId="33" xfId="0" applyFont="1" applyBorder="1" applyAlignment="1">
      <alignment vertical="distributed" textRotation="255"/>
    </xf>
    <xf numFmtId="0" fontId="10" fillId="0" borderId="21" xfId="0" applyFont="1" applyBorder="1" applyAlignment="1">
      <alignment vertical="distributed" textRotation="255"/>
    </xf>
    <xf numFmtId="0" fontId="10" fillId="0" borderId="8" xfId="0" applyFont="1" applyBorder="1" applyAlignment="1">
      <alignment vertical="distributed" textRotation="255"/>
    </xf>
    <xf numFmtId="0" fontId="10" fillId="0" borderId="34" xfId="0" applyFont="1" applyBorder="1" applyAlignment="1">
      <alignment vertical="distributed" textRotation="255"/>
    </xf>
    <xf numFmtId="0" fontId="10" fillId="0" borderId="22" xfId="0" applyFont="1" applyBorder="1" applyAlignment="1">
      <alignment vertical="distributed" textRotation="255"/>
    </xf>
    <xf numFmtId="0" fontId="10" fillId="0" borderId="24" xfId="0" applyFont="1" applyBorder="1" applyAlignment="1">
      <alignment vertical="distributed" textRotation="255"/>
    </xf>
    <xf numFmtId="0" fontId="5" fillId="0" borderId="77" xfId="0" applyFont="1" applyBorder="1" applyAlignment="1">
      <alignment horizontal="right" vertical="justify"/>
    </xf>
    <xf numFmtId="0" fontId="5" fillId="0" borderId="101" xfId="0" applyFont="1" applyBorder="1" applyAlignment="1">
      <alignment horizontal="right" vertical="justify"/>
    </xf>
    <xf numFmtId="0" fontId="5" fillId="0" borderId="78" xfId="0" applyFont="1" applyBorder="1" applyAlignment="1">
      <alignment horizontal="right" vertical="justify"/>
    </xf>
    <xf numFmtId="0" fontId="5" fillId="0" borderId="33" xfId="0" applyFont="1" applyBorder="1" applyAlignment="1">
      <alignment vertical="distributed" textRotation="255"/>
    </xf>
    <xf numFmtId="0" fontId="5" fillId="0" borderId="21" xfId="0" applyFont="1" applyBorder="1" applyAlignment="1">
      <alignment vertical="distributed" textRotation="255"/>
    </xf>
    <xf numFmtId="0" fontId="5" fillId="0" borderId="8" xfId="0" applyFont="1" applyBorder="1" applyAlignment="1">
      <alignment vertical="distributed" textRotation="255"/>
    </xf>
    <xf numFmtId="0" fontId="5" fillId="0" borderId="21" xfId="0" applyFont="1" applyBorder="1" applyAlignment="1">
      <alignment horizontal="center" vertical="distributed" textRotation="255"/>
    </xf>
    <xf numFmtId="0" fontId="5" fillId="0" borderId="22" xfId="0" applyFont="1" applyBorder="1" applyAlignment="1">
      <alignment horizontal="center" vertical="distributed" textRotation="255"/>
    </xf>
    <xf numFmtId="0" fontId="0" fillId="0" borderId="0" xfId="0" applyFont="1" applyAlignment="1">
      <alignment vertical="center"/>
    </xf>
    <xf numFmtId="0" fontId="5" fillId="0" borderId="101" xfId="0" applyFont="1" applyBorder="1" applyAlignment="1">
      <alignment horizontal="justify" vertical="justify"/>
    </xf>
    <xf numFmtId="0" fontId="5" fillId="0" borderId="33" xfId="0" applyFont="1" applyBorder="1" applyAlignment="1">
      <alignment horizontal="distributed" vertical="center" textRotation="255"/>
    </xf>
    <xf numFmtId="0" fontId="5" fillId="0" borderId="21" xfId="0" applyFont="1" applyBorder="1" applyAlignment="1">
      <alignment horizontal="distributed" vertical="center" textRotation="255"/>
    </xf>
    <xf numFmtId="0" fontId="5" fillId="0" borderId="8" xfId="0" applyFont="1" applyBorder="1" applyAlignment="1">
      <alignment horizontal="distributed" vertical="center" textRotation="255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5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5" fillId="0" borderId="102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25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グラフ!$E$136</c:f>
              <c:strCache>
                <c:ptCount val="1"/>
                <c:pt idx="0">
                  <c:v>歳　　　入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グラフ!$D$137:$D$146</c:f>
              <c:strCache/>
            </c:strRef>
          </c:cat>
          <c:val>
            <c:numRef>
              <c:f>グラフ!$E$137:$E$146</c:f>
              <c:numCache/>
            </c:numRef>
          </c:val>
        </c:ser>
        <c:gapWidth val="70"/>
        <c:axId val="21057608"/>
        <c:axId val="55300745"/>
      </c:barChart>
      <c:catAx>
        <c:axId val="21057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55300745"/>
        <c:crosses val="autoZero"/>
        <c:auto val="1"/>
        <c:lblOffset val="100"/>
        <c:noMultiLvlLbl val="0"/>
      </c:catAx>
      <c:valAx>
        <c:axId val="55300745"/>
        <c:scaling>
          <c:orientation val="minMax"/>
          <c:max val="9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21057608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グラフ!$B$136</c:f>
              <c:strCache>
                <c:ptCount val="1"/>
                <c:pt idx="0">
                  <c:v>歳　　　出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グラフ!$A$137:$A$146</c:f>
              <c:strCache/>
            </c:strRef>
          </c:cat>
          <c:val>
            <c:numRef>
              <c:f>グラフ!$B$137:$B$146</c:f>
              <c:numCache/>
            </c:numRef>
          </c:val>
        </c:ser>
        <c:gapWidth val="70"/>
        <c:axId val="27944658"/>
        <c:axId val="50175331"/>
      </c:barChart>
      <c:catAx>
        <c:axId val="27944658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50175331"/>
        <c:crosses val="autoZero"/>
        <c:auto val="1"/>
        <c:lblOffset val="100"/>
        <c:noMultiLvlLbl val="0"/>
      </c:catAx>
      <c:valAx>
        <c:axId val="50175331"/>
        <c:scaling>
          <c:orientation val="minMax"/>
          <c:max val="95"/>
        </c:scaling>
        <c:axPos val="r"/>
        <c:delete val="0"/>
        <c:numFmt formatCode="General" sourceLinked="1"/>
        <c:majorTickMark val="in"/>
        <c:minorTickMark val="none"/>
        <c:tickLblPos val="nextTo"/>
        <c:crossAx val="27944658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7475"/>
          <c:w val="0.93075"/>
          <c:h val="0.82775"/>
        </c:manualLayout>
      </c:layout>
      <c:pieChart>
        <c:varyColors val="1"/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普通建設
事業費
10%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グラフ!$A$149:$A$155</c:f>
              <c:strCache/>
            </c:strRef>
          </c:cat>
          <c:val>
            <c:numRef>
              <c:f>グラフ!$B$149:$B$155</c:f>
              <c:numCache/>
            </c:numRef>
          </c:val>
        </c:ser>
      </c:pieChar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消費的
経費
63%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投資的
経費
10%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経費
27%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グラフ!$A$156:$A$158</c:f>
              <c:strCache/>
            </c:strRef>
          </c:cat>
          <c:val>
            <c:numRef>
              <c:f>グラフ!$B$156:$B$158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815"/>
          <c:w val="0.92775"/>
          <c:h val="0.816"/>
        </c:manualLayout>
      </c:layout>
      <c:pieChart>
        <c:varyColors val="1"/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その他
9.3%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グラフ!$D$149:$D$154</c:f>
              <c:strCache/>
            </c:strRef>
          </c:cat>
          <c:val>
            <c:numRef>
              <c:f>グラフ!$E$149:$E$154</c:f>
              <c:numCache/>
            </c:numRef>
          </c:val>
        </c:ser>
      </c:pieChar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グラフ!$D$155:$D$156</c:f>
              <c:strCache/>
            </c:strRef>
          </c:cat>
          <c:val>
            <c:numRef>
              <c:f>グラフ!$E$155:$E$156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5"/>
          <c:y val="0.07825"/>
          <c:w val="0.88675"/>
          <c:h val="0.828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下水道
事業
21%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区画整理事業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グラフ!$A$161:$A$166</c:f>
              <c:strCache/>
            </c:strRef>
          </c:cat>
          <c:val>
            <c:numRef>
              <c:f>グラフ!$B$161:$B$166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(単位：万円）</a:t>
            </a:r>
          </a:p>
        </c:rich>
      </c:tx>
      <c:layout>
        <c:manualLayout>
          <c:xMode val="factor"/>
          <c:yMode val="factor"/>
          <c:x val="-0.41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47"/>
          <c:w val="0.99725"/>
          <c:h val="0.9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グラフ!$B$170</c:f>
              <c:strCache>
                <c:ptCount val="1"/>
                <c:pt idx="0">
                  <c:v>市税負担金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グラフ!$A$171:$A$175</c:f>
              <c:strCache/>
            </c:strRef>
          </c:cat>
          <c:val>
            <c:numRef>
              <c:f>グラフ!$B$171:$B$175</c:f>
              <c:numCache/>
            </c:numRef>
          </c:val>
          <c:smooth val="0"/>
        </c:ser>
        <c:ser>
          <c:idx val="1"/>
          <c:order val="1"/>
          <c:tx>
            <c:strRef>
              <c:f>グラフ!$C$170</c:f>
              <c:strCache>
                <c:ptCount val="1"/>
                <c:pt idx="0">
                  <c:v>支出負担金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グラフ!$A$171:$A$175</c:f>
              <c:strCache/>
            </c:strRef>
          </c:cat>
          <c:val>
            <c:numRef>
              <c:f>グラフ!$C$171:$C$175</c:f>
              <c:numCache/>
            </c:numRef>
          </c:val>
          <c:smooth val="0"/>
        </c:ser>
        <c:marker val="1"/>
        <c:axId val="48924796"/>
        <c:axId val="37669981"/>
      </c:lineChart>
      <c:catAx>
        <c:axId val="48924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50" b="0" i="0" u="none" baseline="0"/>
            </a:pPr>
          </a:p>
        </c:txPr>
        <c:crossAx val="37669981"/>
        <c:crosses val="autoZero"/>
        <c:auto val="1"/>
        <c:lblOffset val="100"/>
        <c:noMultiLvlLbl val="0"/>
      </c:catAx>
      <c:valAx>
        <c:axId val="37669981"/>
        <c:scaling>
          <c:orientation val="minMax"/>
          <c:max val="35"/>
        </c:scaling>
        <c:axPos val="l"/>
        <c:delete val="0"/>
        <c:numFmt formatCode="General" sourceLinked="0"/>
        <c:majorTickMark val="in"/>
        <c:minorTickMark val="none"/>
        <c:tickLblPos val="nextTo"/>
        <c:crossAx val="4892479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625"/>
          <c:y val="0.07375"/>
          <c:w val="0.361"/>
          <c:h val="0.08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25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グラフ!$E$178</c:f>
              <c:strCache>
                <c:ptCount val="1"/>
                <c:pt idx="0">
                  <c:v>歳入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グラフ!$D$179:$D$182</c:f>
              <c:strCache/>
            </c:strRef>
          </c:cat>
          <c:val>
            <c:numRef>
              <c:f>グラフ!$E$179:$E$182</c:f>
              <c:numCache/>
            </c:numRef>
          </c:val>
        </c:ser>
        <c:gapWidth val="70"/>
        <c:axId val="3485510"/>
        <c:axId val="31369591"/>
      </c:barChart>
      <c:catAx>
        <c:axId val="3485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31369591"/>
        <c:crosses val="autoZero"/>
        <c:auto val="1"/>
        <c:lblOffset val="100"/>
        <c:noMultiLvlLbl val="0"/>
      </c:catAx>
      <c:valAx>
        <c:axId val="31369591"/>
        <c:scaling>
          <c:orientation val="minMax"/>
          <c:max val="11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FFFFFF"/>
                </a:solidFill>
              </a:defRPr>
            </a:pPr>
          </a:p>
        </c:txPr>
        <c:crossAx val="3485510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グラフ!$B$178</c:f>
              <c:strCache>
                <c:ptCount val="1"/>
                <c:pt idx="0">
                  <c:v>歳出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グラフ!$A$179:$A$182</c:f>
              <c:strCache/>
            </c:strRef>
          </c:cat>
          <c:val>
            <c:numRef>
              <c:f>グラフ!$B$179:$B$182</c:f>
              <c:numCache/>
            </c:numRef>
          </c:val>
        </c:ser>
        <c:gapWidth val="70"/>
        <c:axId val="13890864"/>
        <c:axId val="57908913"/>
      </c:barChart>
      <c:catAx>
        <c:axId val="13890864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57908913"/>
        <c:crosses val="autoZero"/>
        <c:auto val="1"/>
        <c:lblOffset val="100"/>
        <c:noMultiLvlLbl val="0"/>
      </c:catAx>
      <c:valAx>
        <c:axId val="57908913"/>
        <c:scaling>
          <c:orientation val="minMax"/>
          <c:max val="115"/>
        </c:scaling>
        <c:axPos val="r"/>
        <c:delete val="0"/>
        <c:numFmt formatCode="General" sourceLinked="1"/>
        <c:majorTickMark val="in"/>
        <c:minorTickMark val="none"/>
        <c:tickLblPos val="nextTo"/>
        <c:crossAx val="13890864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0.7465</cdr:x>
      <cdr:y>0.66725</cdr:y>
    </cdr:from>
    <cdr:to>
      <cdr:x>0.8805</cdr:x>
      <cdr:y>0.87075</cdr:y>
    </cdr:to>
    <cdr:sp>
      <cdr:nvSpPr>
        <cdr:cNvPr id="1" name="Line 1"/>
        <cdr:cNvSpPr>
          <a:spLocks/>
        </cdr:cNvSpPr>
      </cdr:nvSpPr>
      <cdr:spPr>
        <a:xfrm>
          <a:off x="2781300" y="2800350"/>
          <a:ext cx="5048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0</xdr:col>
      <xdr:colOff>666750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6286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1</xdr:col>
      <xdr:colOff>38100</xdr:colOff>
      <xdr:row>2</xdr:row>
      <xdr:rowOff>19050</xdr:rowOff>
    </xdr:from>
    <xdr:to>
      <xdr:col>2</xdr:col>
      <xdr:colOff>47625</xdr:colOff>
      <xdr:row>3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171575" y="45720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度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38100</xdr:rowOff>
    </xdr:from>
    <xdr:to>
      <xdr:col>1</xdr:col>
      <xdr:colOff>523875</xdr:colOff>
      <xdr:row>4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33350" y="695325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度
</a:t>
          </a:r>
        </a:p>
      </xdr:txBody>
    </xdr:sp>
    <xdr:clientData/>
  </xdr:twoCellAnchor>
  <xdr:twoCellAnchor>
    <xdr:from>
      <xdr:col>1</xdr:col>
      <xdr:colOff>704850</xdr:colOff>
      <xdr:row>2</xdr:row>
      <xdr:rowOff>19050</xdr:rowOff>
    </xdr:from>
    <xdr:to>
      <xdr:col>3</xdr:col>
      <xdr:colOff>38100</xdr:colOff>
      <xdr:row>3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904875" y="457200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科目（項別）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161925</xdr:rowOff>
    </xdr:from>
    <xdr:to>
      <xdr:col>0</xdr:col>
      <xdr:colOff>876300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143000"/>
          <a:ext cx="876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年度・月別</a:t>
          </a:r>
        </a:p>
      </xdr:txBody>
    </xdr:sp>
    <xdr:clientData/>
  </xdr:twoCellAnchor>
  <xdr:twoCellAnchor>
    <xdr:from>
      <xdr:col>0</xdr:col>
      <xdr:colOff>466725</xdr:colOff>
      <xdr:row>2</xdr:row>
      <xdr:rowOff>28575</xdr:rowOff>
    </xdr:from>
    <xdr:to>
      <xdr:col>0</xdr:col>
      <xdr:colOff>971550</xdr:colOff>
      <xdr:row>3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466725" y="466725"/>
          <a:ext cx="504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876300</xdr:colOff>
      <xdr:row>14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2733675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年度・月別</a:t>
          </a:r>
        </a:p>
      </xdr:txBody>
    </xdr:sp>
    <xdr:clientData/>
  </xdr:twoCellAnchor>
  <xdr:twoCellAnchor>
    <xdr:from>
      <xdr:col>0</xdr:col>
      <xdr:colOff>647700</xdr:colOff>
      <xdr:row>14</xdr:row>
      <xdr:rowOff>0</xdr:rowOff>
    </xdr:from>
    <xdr:to>
      <xdr:col>1</xdr:col>
      <xdr:colOff>152400</xdr:colOff>
      <xdr:row>14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47700" y="273367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876300</xdr:colOff>
      <xdr:row>15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2905125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年度・月別</a:t>
          </a:r>
        </a:p>
      </xdr:txBody>
    </xdr:sp>
    <xdr:clientData/>
  </xdr:twoCellAnchor>
  <xdr:twoCellAnchor>
    <xdr:from>
      <xdr:col>0</xdr:col>
      <xdr:colOff>647700</xdr:colOff>
      <xdr:row>15</xdr:row>
      <xdr:rowOff>0</xdr:rowOff>
    </xdr:from>
    <xdr:to>
      <xdr:col>1</xdr:col>
      <xdr:colOff>152400</xdr:colOff>
      <xdr:row>15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47700" y="29051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21</xdr:row>
      <xdr:rowOff>161925</xdr:rowOff>
    </xdr:from>
    <xdr:to>
      <xdr:col>0</xdr:col>
      <xdr:colOff>876300</xdr:colOff>
      <xdr:row>23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419100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
</a:t>
          </a:r>
        </a:p>
      </xdr:txBody>
    </xdr:sp>
    <xdr:clientData/>
  </xdr:twoCellAnchor>
  <xdr:twoCellAnchor>
    <xdr:from>
      <xdr:col>0</xdr:col>
      <xdr:colOff>476250</xdr:colOff>
      <xdr:row>18</xdr:row>
      <xdr:rowOff>19050</xdr:rowOff>
    </xdr:from>
    <xdr:to>
      <xdr:col>0</xdr:col>
      <xdr:colOff>981075</xdr:colOff>
      <xdr:row>19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76250" y="35337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" name="IMG_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10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" name="IMG_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10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3" name="IMG_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10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4" name="IMG_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67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5" name="IMG_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67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6" name="IMG_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67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7" name="IMG_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610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8" name="IMG_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667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0.59225</cdr:y>
    </cdr:from>
    <cdr:to>
      <cdr:x>0.166</cdr:x>
      <cdr:y>0.6355</cdr:y>
    </cdr:to>
    <cdr:sp>
      <cdr:nvSpPr>
        <cdr:cNvPr id="1" name="Rectangle 1"/>
        <cdr:cNvSpPr>
          <a:spLocks/>
        </cdr:cNvSpPr>
      </cdr:nvSpPr>
      <cdr:spPr>
        <a:xfrm>
          <a:off x="152400" y="2552700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18.38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257175</xdr:colOff>
      <xdr:row>6</xdr:row>
      <xdr:rowOff>0</xdr:rowOff>
    </xdr:from>
    <xdr:ext cx="3667125" cy="4495800"/>
    <xdr:graphicFrame>
      <xdr:nvGraphicFramePr>
        <xdr:cNvPr id="1" name="Chart 1"/>
        <xdr:cNvGraphicFramePr/>
      </xdr:nvGraphicFramePr>
      <xdr:xfrm>
        <a:off x="4124325" y="1076325"/>
        <a:ext cx="36671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352425</xdr:colOff>
      <xdr:row>6</xdr:row>
      <xdr:rowOff>0</xdr:rowOff>
    </xdr:from>
    <xdr:ext cx="3667125" cy="4343400"/>
    <xdr:graphicFrame>
      <xdr:nvGraphicFramePr>
        <xdr:cNvPr id="2" name="Chart 2"/>
        <xdr:cNvGraphicFramePr/>
      </xdr:nvGraphicFramePr>
      <xdr:xfrm>
        <a:off x="352425" y="1076325"/>
        <a:ext cx="366712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4</xdr:col>
      <xdr:colOff>695325</xdr:colOff>
      <xdr:row>5</xdr:row>
      <xdr:rowOff>0</xdr:rowOff>
    </xdr:from>
    <xdr:to>
      <xdr:col>5</xdr:col>
      <xdr:colOff>409575</xdr:colOff>
      <xdr:row>5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38575" y="904875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億 円</a:t>
          </a:r>
        </a:p>
      </xdr:txBody>
    </xdr:sp>
    <xdr:clientData/>
  </xdr:twoCellAnchor>
  <xdr:twoCellAnchor>
    <xdr:from>
      <xdr:col>5</xdr:col>
      <xdr:colOff>66675</xdr:colOff>
      <xdr:row>148</xdr:row>
      <xdr:rowOff>0</xdr:rowOff>
    </xdr:from>
    <xdr:to>
      <xdr:col>5</xdr:col>
      <xdr:colOff>142875</xdr:colOff>
      <xdr:row>150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3933825" y="25631775"/>
          <a:ext cx="76200" cy="342900"/>
        </a:xfrm>
        <a:prstGeom prst="rightBrac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150</xdr:row>
      <xdr:rowOff>0</xdr:rowOff>
    </xdr:from>
    <xdr:to>
      <xdr:col>5</xdr:col>
      <xdr:colOff>133350</xdr:colOff>
      <xdr:row>154</xdr:row>
      <xdr:rowOff>0</xdr:rowOff>
    </xdr:to>
    <xdr:sp>
      <xdr:nvSpPr>
        <xdr:cNvPr id="5" name="AutoShape 7"/>
        <xdr:cNvSpPr>
          <a:spLocks/>
        </xdr:cNvSpPr>
      </xdr:nvSpPr>
      <xdr:spPr>
        <a:xfrm>
          <a:off x="3924300" y="25974675"/>
          <a:ext cx="76200" cy="685800"/>
        </a:xfrm>
        <a:prstGeom prst="rightBrac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142875</xdr:colOff>
      <xdr:row>35</xdr:row>
      <xdr:rowOff>0</xdr:rowOff>
    </xdr:from>
    <xdr:ext cx="3733800" cy="4210050"/>
    <xdr:graphicFrame>
      <xdr:nvGraphicFramePr>
        <xdr:cNvPr id="6" name="Chart 8"/>
        <xdr:cNvGraphicFramePr/>
      </xdr:nvGraphicFramePr>
      <xdr:xfrm>
        <a:off x="142875" y="6134100"/>
        <a:ext cx="37338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5</xdr:col>
      <xdr:colOff>371475</xdr:colOff>
      <xdr:row>35</xdr:row>
      <xdr:rowOff>0</xdr:rowOff>
    </xdr:from>
    <xdr:ext cx="3733800" cy="4210050"/>
    <xdr:graphicFrame>
      <xdr:nvGraphicFramePr>
        <xdr:cNvPr id="7" name="Chart 9"/>
        <xdr:cNvGraphicFramePr/>
      </xdr:nvGraphicFramePr>
      <xdr:xfrm>
        <a:off x="4238625" y="6134100"/>
        <a:ext cx="3733800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238125</xdr:colOff>
      <xdr:row>71</xdr:row>
      <xdr:rowOff>0</xdr:rowOff>
    </xdr:from>
    <xdr:ext cx="3600450" cy="3962400"/>
    <xdr:graphicFrame>
      <xdr:nvGraphicFramePr>
        <xdr:cNvPr id="8" name="Chart 10"/>
        <xdr:cNvGraphicFramePr/>
      </xdr:nvGraphicFramePr>
      <xdr:xfrm>
        <a:off x="238125" y="12372975"/>
        <a:ext cx="3600450" cy="3962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5</xdr:col>
      <xdr:colOff>419100</xdr:colOff>
      <xdr:row>71</xdr:row>
      <xdr:rowOff>0</xdr:rowOff>
    </xdr:from>
    <xdr:ext cx="3648075" cy="3962400"/>
    <xdr:graphicFrame>
      <xdr:nvGraphicFramePr>
        <xdr:cNvPr id="9" name="Chart 11"/>
        <xdr:cNvGraphicFramePr/>
      </xdr:nvGraphicFramePr>
      <xdr:xfrm>
        <a:off x="4286250" y="12372975"/>
        <a:ext cx="3648075" cy="3962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5</xdr:col>
      <xdr:colOff>209550</xdr:colOff>
      <xdr:row>100</xdr:row>
      <xdr:rowOff>0</xdr:rowOff>
    </xdr:from>
    <xdr:ext cx="3676650" cy="4324350"/>
    <xdr:graphicFrame>
      <xdr:nvGraphicFramePr>
        <xdr:cNvPr id="10" name="Chart 12"/>
        <xdr:cNvGraphicFramePr/>
      </xdr:nvGraphicFramePr>
      <xdr:xfrm>
        <a:off x="4076700" y="17392650"/>
        <a:ext cx="3676650" cy="4324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0</xdr:col>
      <xdr:colOff>333375</xdr:colOff>
      <xdr:row>100</xdr:row>
      <xdr:rowOff>0</xdr:rowOff>
    </xdr:from>
    <xdr:ext cx="3676650" cy="4324350"/>
    <xdr:graphicFrame>
      <xdr:nvGraphicFramePr>
        <xdr:cNvPr id="11" name="Chart 13"/>
        <xdr:cNvGraphicFramePr/>
      </xdr:nvGraphicFramePr>
      <xdr:xfrm>
        <a:off x="333375" y="17392650"/>
        <a:ext cx="3676650" cy="4324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1</xdr:col>
      <xdr:colOff>438150</xdr:colOff>
      <xdr:row>52</xdr:row>
      <xdr:rowOff>28575</xdr:rowOff>
    </xdr:from>
    <xdr:ext cx="342900" cy="771525"/>
    <xdr:sp>
      <xdr:nvSpPr>
        <xdr:cNvPr id="12" name="Line 14"/>
        <xdr:cNvSpPr>
          <a:spLocks/>
        </xdr:cNvSpPr>
      </xdr:nvSpPr>
      <xdr:spPr>
        <a:xfrm flipV="1">
          <a:off x="1123950" y="9077325"/>
          <a:ext cx="3429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238125</xdr:colOff>
      <xdr:row>88</xdr:row>
      <xdr:rowOff>133350</xdr:rowOff>
    </xdr:from>
    <xdr:ext cx="209550" cy="314325"/>
    <xdr:sp>
      <xdr:nvSpPr>
        <xdr:cNvPr id="13" name="Line 15"/>
        <xdr:cNvSpPr>
          <a:spLocks/>
        </xdr:cNvSpPr>
      </xdr:nvSpPr>
      <xdr:spPr>
        <a:xfrm flipV="1">
          <a:off x="923925" y="15420975"/>
          <a:ext cx="2095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76200</xdr:colOff>
      <xdr:row>99</xdr:row>
      <xdr:rowOff>19050</xdr:rowOff>
    </xdr:from>
    <xdr:to>
      <xdr:col>5</xdr:col>
      <xdr:colOff>514350</xdr:colOff>
      <xdr:row>100</xdr:row>
      <xdr:rowOff>19050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3943350" y="17240250"/>
          <a:ext cx="43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億 円</a:t>
          </a:r>
        </a:p>
      </xdr:txBody>
    </xdr:sp>
    <xdr:clientData/>
  </xdr:twoCellAnchor>
  <xdr:twoCellAnchor>
    <xdr:from>
      <xdr:col>2</xdr:col>
      <xdr:colOff>85725</xdr:colOff>
      <xdr:row>81</xdr:row>
      <xdr:rowOff>9525</xdr:rowOff>
    </xdr:from>
    <xdr:to>
      <xdr:col>3</xdr:col>
      <xdr:colOff>504825</xdr:colOff>
      <xdr:row>83</xdr:row>
      <xdr:rowOff>161925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1609725" y="14097000"/>
          <a:ext cx="12573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市債現在高
33,884,081千円
（100％）</a:t>
          </a:r>
        </a:p>
      </xdr:txBody>
    </xdr:sp>
    <xdr:clientData/>
  </xdr:twoCellAnchor>
  <xdr:twoCellAnchor>
    <xdr:from>
      <xdr:col>0</xdr:col>
      <xdr:colOff>342900</xdr:colOff>
      <xdr:row>50</xdr:row>
      <xdr:rowOff>76200</xdr:rowOff>
    </xdr:from>
    <xdr:to>
      <xdr:col>1</xdr:col>
      <xdr:colOff>552450</xdr:colOff>
      <xdr:row>55</xdr:row>
      <xdr:rowOff>19050</xdr:rowOff>
    </xdr:to>
    <xdr:sp>
      <xdr:nvSpPr>
        <xdr:cNvPr id="16" name="Line 22"/>
        <xdr:cNvSpPr>
          <a:spLocks/>
        </xdr:cNvSpPr>
      </xdr:nvSpPr>
      <xdr:spPr>
        <a:xfrm flipV="1">
          <a:off x="342900" y="8782050"/>
          <a:ext cx="8953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114</xdr:row>
      <xdr:rowOff>123825</xdr:rowOff>
    </xdr:from>
    <xdr:to>
      <xdr:col>2</xdr:col>
      <xdr:colOff>266700</xdr:colOff>
      <xdr:row>115</xdr:row>
      <xdr:rowOff>104775</xdr:rowOff>
    </xdr:to>
    <xdr:sp>
      <xdr:nvSpPr>
        <xdr:cNvPr id="17" name="Rectangle 24"/>
        <xdr:cNvSpPr>
          <a:spLocks/>
        </xdr:cNvSpPr>
      </xdr:nvSpPr>
      <xdr:spPr>
        <a:xfrm>
          <a:off x="1295400" y="19926300"/>
          <a:ext cx="4953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18.44</a:t>
          </a:r>
        </a:p>
      </xdr:txBody>
    </xdr:sp>
    <xdr:clientData/>
  </xdr:twoCellAnchor>
  <xdr:twoCellAnchor>
    <xdr:from>
      <xdr:col>2</xdr:col>
      <xdr:colOff>600075</xdr:colOff>
      <xdr:row>109</xdr:row>
      <xdr:rowOff>114300</xdr:rowOff>
    </xdr:from>
    <xdr:to>
      <xdr:col>3</xdr:col>
      <xdr:colOff>247650</xdr:colOff>
      <xdr:row>110</xdr:row>
      <xdr:rowOff>95250</xdr:rowOff>
    </xdr:to>
    <xdr:sp>
      <xdr:nvSpPr>
        <xdr:cNvPr id="18" name="Rectangle 25"/>
        <xdr:cNvSpPr>
          <a:spLocks/>
        </xdr:cNvSpPr>
      </xdr:nvSpPr>
      <xdr:spPr>
        <a:xfrm>
          <a:off x="2124075" y="1905952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47.66
</a:t>
          </a:r>
        </a:p>
      </xdr:txBody>
    </xdr:sp>
    <xdr:clientData/>
  </xdr:twoCellAnchor>
  <xdr:twoCellAnchor>
    <xdr:from>
      <xdr:col>3</xdr:col>
      <xdr:colOff>600075</xdr:colOff>
      <xdr:row>100</xdr:row>
      <xdr:rowOff>9525</xdr:rowOff>
    </xdr:from>
    <xdr:to>
      <xdr:col>4</xdr:col>
      <xdr:colOff>323850</xdr:colOff>
      <xdr:row>101</xdr:row>
      <xdr:rowOff>19050</xdr:rowOff>
    </xdr:to>
    <xdr:sp>
      <xdr:nvSpPr>
        <xdr:cNvPr id="19" name="Rectangle 26"/>
        <xdr:cNvSpPr>
          <a:spLocks/>
        </xdr:cNvSpPr>
      </xdr:nvSpPr>
      <xdr:spPr>
        <a:xfrm>
          <a:off x="2962275" y="174021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112.56 
</a:t>
          </a:r>
        </a:p>
      </xdr:txBody>
    </xdr:sp>
    <xdr:clientData/>
  </xdr:twoCellAnchor>
  <xdr:twoCellAnchor>
    <xdr:from>
      <xdr:col>6</xdr:col>
      <xdr:colOff>66675</xdr:colOff>
      <xdr:row>100</xdr:row>
      <xdr:rowOff>9525</xdr:rowOff>
    </xdr:from>
    <xdr:to>
      <xdr:col>6</xdr:col>
      <xdr:colOff>504825</xdr:colOff>
      <xdr:row>100</xdr:row>
      <xdr:rowOff>142875</xdr:rowOff>
    </xdr:to>
    <xdr:sp>
      <xdr:nvSpPr>
        <xdr:cNvPr id="20" name="Rectangle 27"/>
        <xdr:cNvSpPr>
          <a:spLocks/>
        </xdr:cNvSpPr>
      </xdr:nvSpPr>
      <xdr:spPr>
        <a:xfrm>
          <a:off x="4619625" y="17402175"/>
          <a:ext cx="438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112.11
9,127,190,095</a:t>
          </a:r>
        </a:p>
      </xdr:txBody>
    </xdr:sp>
    <xdr:clientData/>
  </xdr:twoCellAnchor>
  <xdr:twoCellAnchor>
    <xdr:from>
      <xdr:col>7</xdr:col>
      <xdr:colOff>123825</xdr:colOff>
      <xdr:row>109</xdr:row>
      <xdr:rowOff>142875</xdr:rowOff>
    </xdr:from>
    <xdr:to>
      <xdr:col>7</xdr:col>
      <xdr:colOff>495300</xdr:colOff>
      <xdr:row>110</xdr:row>
      <xdr:rowOff>142875</xdr:rowOff>
    </xdr:to>
    <xdr:sp>
      <xdr:nvSpPr>
        <xdr:cNvPr id="21" name="Rectangle 28"/>
        <xdr:cNvSpPr>
          <a:spLocks/>
        </xdr:cNvSpPr>
      </xdr:nvSpPr>
      <xdr:spPr>
        <a:xfrm>
          <a:off x="5476875" y="19088100"/>
          <a:ext cx="3714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47.27
</a:t>
          </a:r>
        </a:p>
      </xdr:txBody>
    </xdr:sp>
    <xdr:clientData/>
  </xdr:twoCellAnchor>
  <xdr:twoCellAnchor>
    <xdr:from>
      <xdr:col>8</xdr:col>
      <xdr:colOff>257175</xdr:colOff>
      <xdr:row>114</xdr:row>
      <xdr:rowOff>142875</xdr:rowOff>
    </xdr:from>
    <xdr:to>
      <xdr:col>8</xdr:col>
      <xdr:colOff>628650</xdr:colOff>
      <xdr:row>115</xdr:row>
      <xdr:rowOff>114300</xdr:rowOff>
    </xdr:to>
    <xdr:sp>
      <xdr:nvSpPr>
        <xdr:cNvPr id="22" name="Rectangle 29"/>
        <xdr:cNvSpPr>
          <a:spLocks/>
        </xdr:cNvSpPr>
      </xdr:nvSpPr>
      <xdr:spPr>
        <a:xfrm>
          <a:off x="6296025" y="19945350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18.55
</a:t>
          </a:r>
        </a:p>
      </xdr:txBody>
    </xdr:sp>
    <xdr:clientData/>
  </xdr:twoCellAnchor>
  <xdr:twoCellAnchor>
    <xdr:from>
      <xdr:col>9</xdr:col>
      <xdr:colOff>247650</xdr:colOff>
      <xdr:row>114</xdr:row>
      <xdr:rowOff>152400</xdr:rowOff>
    </xdr:from>
    <xdr:to>
      <xdr:col>9</xdr:col>
      <xdr:colOff>647700</xdr:colOff>
      <xdr:row>115</xdr:row>
      <xdr:rowOff>152400</xdr:rowOff>
    </xdr:to>
    <xdr:sp>
      <xdr:nvSpPr>
        <xdr:cNvPr id="23" name="Rectangle 30"/>
        <xdr:cNvSpPr>
          <a:spLocks/>
        </xdr:cNvSpPr>
      </xdr:nvSpPr>
      <xdr:spPr>
        <a:xfrm>
          <a:off x="7086600" y="19954875"/>
          <a:ext cx="400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18.38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0</xdr:col>
      <xdr:colOff>495300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42950"/>
          <a:ext cx="495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133350</xdr:colOff>
      <xdr:row>2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447675" y="4572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</xdr:row>
      <xdr:rowOff>19050</xdr:rowOff>
    </xdr:from>
    <xdr:to>
      <xdr:col>1</xdr:col>
      <xdr:colOff>104775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4825" y="4572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571500</xdr:rowOff>
    </xdr:from>
    <xdr:to>
      <xdr:col>0</xdr:col>
      <xdr:colOff>409575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2382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733425</xdr:rowOff>
    </xdr:from>
    <xdr:to>
      <xdr:col>0</xdr:col>
      <xdr:colOff>552450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13811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342900</xdr:colOff>
      <xdr:row>2</xdr:row>
      <xdr:rowOff>9525</xdr:rowOff>
    </xdr:from>
    <xdr:to>
      <xdr:col>1</xdr:col>
      <xdr:colOff>19050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2900" y="44767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会派別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19050</xdr:rowOff>
    </xdr:from>
    <xdr:to>
      <xdr:col>1</xdr:col>
      <xdr:colOff>95250</xdr:colOff>
      <xdr:row>2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552450" y="457200"/>
          <a:ext cx="619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28575</xdr:colOff>
      <xdr:row>3</xdr:row>
      <xdr:rowOff>57150</xdr:rowOff>
    </xdr:from>
    <xdr:to>
      <xdr:col>0</xdr:col>
      <xdr:colOff>590550</xdr:colOff>
      <xdr:row>5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28575" y="742950"/>
          <a:ext cx="561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9525</xdr:rowOff>
    </xdr:from>
    <xdr:to>
      <xdr:col>1</xdr:col>
      <xdr:colOff>257175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90550" y="447675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2</xdr:row>
      <xdr:rowOff>180975</xdr:rowOff>
    </xdr:from>
    <xdr:to>
      <xdr:col>0</xdr:col>
      <xdr:colOff>561975</xdr:colOff>
      <xdr:row>4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0" y="619125"/>
          <a:ext cx="561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695325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借入先別</a:t>
          </a:r>
        </a:p>
      </xdr:txBody>
    </xdr:sp>
    <xdr:clientData/>
  </xdr:twoCellAnchor>
  <xdr:twoCellAnchor>
    <xdr:from>
      <xdr:col>0</xdr:col>
      <xdr:colOff>752475</xdr:colOff>
      <xdr:row>2</xdr:row>
      <xdr:rowOff>0</xdr:rowOff>
    </xdr:from>
    <xdr:to>
      <xdr:col>1</xdr:col>
      <xdr:colOff>257175</xdr:colOff>
      <xdr:row>3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752475" y="438150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会計別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442" customWidth="1"/>
    <col min="2" max="3" width="11.00390625" style="442" bestFit="1" customWidth="1"/>
    <col min="4" max="4" width="10.25390625" style="442" bestFit="1" customWidth="1"/>
    <col min="5" max="5" width="9.50390625" style="442" bestFit="1" customWidth="1"/>
    <col min="6" max="6" width="9.00390625" style="442" customWidth="1"/>
    <col min="7" max="7" width="10.50390625" style="442" bestFit="1" customWidth="1"/>
    <col min="8" max="8" width="9.00390625" style="442" customWidth="1"/>
    <col min="9" max="9" width="10.50390625" style="442" bestFit="1" customWidth="1"/>
    <col min="10" max="16384" width="9.00390625" style="442" customWidth="1"/>
  </cols>
  <sheetData>
    <row r="1" spans="2:3" ht="13.5">
      <c r="B1" s="443"/>
      <c r="C1" s="443"/>
    </row>
    <row r="2" ht="13.5"/>
    <row r="3" ht="13.5"/>
    <row r="4" spans="1:11" s="444" customFormat="1" ht="17.25">
      <c r="A4" s="550" t="s">
        <v>787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</row>
    <row r="5" spans="2:10" ht="13.5">
      <c r="B5" s="445"/>
      <c r="C5" s="445"/>
      <c r="D5" s="445"/>
      <c r="E5" s="445"/>
      <c r="F5" s="445"/>
      <c r="G5" s="445"/>
      <c r="H5" s="445"/>
      <c r="I5" s="445"/>
      <c r="J5" s="445"/>
    </row>
    <row r="6" spans="2:10" ht="13.5">
      <c r="B6" s="445"/>
      <c r="C6" s="445"/>
      <c r="D6" s="445"/>
      <c r="E6" s="445"/>
      <c r="F6" s="445"/>
      <c r="G6" s="445"/>
      <c r="H6" s="445"/>
      <c r="I6" s="445"/>
      <c r="J6" s="445"/>
    </row>
    <row r="7" spans="2:10" ht="13.5">
      <c r="B7" s="445"/>
      <c r="C7" s="445"/>
      <c r="D7" s="445"/>
      <c r="E7" s="445"/>
      <c r="F7" s="445"/>
      <c r="G7" s="445"/>
      <c r="H7" s="445"/>
      <c r="I7" s="445"/>
      <c r="J7" s="445"/>
    </row>
    <row r="8" spans="2:10" ht="13.5">
      <c r="B8" s="445"/>
      <c r="C8" s="445"/>
      <c r="D8" s="445"/>
      <c r="E8" s="445"/>
      <c r="F8" s="445"/>
      <c r="G8" s="445"/>
      <c r="H8" s="445"/>
      <c r="I8" s="445"/>
      <c r="J8" s="445"/>
    </row>
    <row r="9" spans="2:10" ht="13.5">
      <c r="B9" s="445"/>
      <c r="C9" s="445"/>
      <c r="D9" s="445"/>
      <c r="E9" s="445"/>
      <c r="F9" s="445"/>
      <c r="G9" s="445"/>
      <c r="H9" s="445"/>
      <c r="I9" s="445"/>
      <c r="J9" s="445"/>
    </row>
    <row r="10" spans="2:10" ht="13.5">
      <c r="B10" s="445"/>
      <c r="C10" s="445"/>
      <c r="D10" s="445"/>
      <c r="E10" s="445"/>
      <c r="F10" s="445"/>
      <c r="G10" s="445"/>
      <c r="H10" s="445"/>
      <c r="I10" s="445"/>
      <c r="J10" s="445"/>
    </row>
    <row r="11" spans="2:10" ht="13.5">
      <c r="B11" s="445"/>
      <c r="C11" s="445"/>
      <c r="D11" s="445"/>
      <c r="E11" s="445"/>
      <c r="F11" s="445"/>
      <c r="G11" s="445"/>
      <c r="H11" s="445"/>
      <c r="I11" s="445"/>
      <c r="J11" s="445"/>
    </row>
    <row r="12" spans="2:10" ht="13.5">
      <c r="B12" s="445"/>
      <c r="C12" s="445"/>
      <c r="D12" s="445"/>
      <c r="E12" s="445"/>
      <c r="F12" s="445"/>
      <c r="G12" s="445"/>
      <c r="H12" s="445"/>
      <c r="I12" s="445"/>
      <c r="J12" s="445"/>
    </row>
    <row r="13" spans="2:10" ht="14.25">
      <c r="B13" s="446"/>
      <c r="C13" s="446"/>
      <c r="D13" s="446"/>
      <c r="E13" s="445"/>
      <c r="F13" s="445"/>
      <c r="G13" s="445"/>
      <c r="H13" s="445"/>
      <c r="I13" s="446"/>
      <c r="J13" s="446"/>
    </row>
    <row r="14" spans="2:10" ht="14.25">
      <c r="B14" s="549" t="s">
        <v>502</v>
      </c>
      <c r="C14" s="549"/>
      <c r="D14" s="446"/>
      <c r="E14" s="445"/>
      <c r="F14" s="445"/>
      <c r="G14" s="445"/>
      <c r="H14" s="445"/>
      <c r="I14" s="549" t="s">
        <v>503</v>
      </c>
      <c r="J14" s="549"/>
    </row>
    <row r="15" spans="2:10" ht="14.25">
      <c r="B15" s="549"/>
      <c r="C15" s="549"/>
      <c r="D15" s="445"/>
      <c r="E15" s="445"/>
      <c r="F15" s="445"/>
      <c r="G15" s="445"/>
      <c r="H15" s="445"/>
      <c r="I15" s="549"/>
      <c r="J15" s="549"/>
    </row>
    <row r="16" spans="2:10" ht="14.25">
      <c r="B16" s="549" t="s">
        <v>785</v>
      </c>
      <c r="C16" s="549"/>
      <c r="D16" s="445"/>
      <c r="E16" s="445"/>
      <c r="F16" s="445"/>
      <c r="G16" s="445"/>
      <c r="H16" s="445"/>
      <c r="I16" s="549" t="s">
        <v>786</v>
      </c>
      <c r="J16" s="549"/>
    </row>
    <row r="17" spans="2:10" ht="13.5">
      <c r="B17" s="445"/>
      <c r="C17" s="445"/>
      <c r="D17" s="445"/>
      <c r="E17" s="445"/>
      <c r="F17" s="445"/>
      <c r="G17" s="445"/>
      <c r="H17" s="445"/>
      <c r="I17" s="445"/>
      <c r="J17" s="445"/>
    </row>
    <row r="18" spans="2:10" ht="13.5">
      <c r="B18" s="445"/>
      <c r="C18" s="445"/>
      <c r="D18" s="445"/>
      <c r="E18" s="445"/>
      <c r="F18" s="445"/>
      <c r="G18" s="445"/>
      <c r="H18" s="445"/>
      <c r="I18" s="445"/>
      <c r="J18" s="445"/>
    </row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spans="2:11" s="444" customFormat="1" ht="17.25">
      <c r="B35" s="550" t="s">
        <v>504</v>
      </c>
      <c r="C35" s="550"/>
      <c r="D35" s="550"/>
      <c r="E35" s="550"/>
      <c r="H35" s="550" t="s">
        <v>505</v>
      </c>
      <c r="I35" s="550"/>
      <c r="J35" s="550"/>
      <c r="K35" s="447"/>
    </row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1.25" customHeight="1"/>
    <row r="63" ht="13.5"/>
    <row r="64" ht="13.5"/>
    <row r="65" ht="13.5"/>
    <row r="66" ht="13.5"/>
    <row r="67" ht="13.5"/>
    <row r="68" ht="13.5"/>
    <row r="69" ht="13.5"/>
    <row r="70" spans="1:7" s="444" customFormat="1" ht="17.25">
      <c r="A70" s="447" t="s">
        <v>506</v>
      </c>
      <c r="C70" s="447"/>
      <c r="D70" s="447"/>
      <c r="E70" s="447"/>
      <c r="G70" s="444" t="s">
        <v>507</v>
      </c>
    </row>
    <row r="71" spans="2:7" s="444" customFormat="1" ht="17.25">
      <c r="B71" s="448"/>
      <c r="G71" s="444" t="s">
        <v>508</v>
      </c>
    </row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>
      <c r="J95" s="449" t="s">
        <v>509</v>
      </c>
    </row>
    <row r="96" ht="13.5"/>
    <row r="97" ht="13.5"/>
    <row r="98" spans="1:12" ht="17.25">
      <c r="A98" s="550" t="s">
        <v>790</v>
      </c>
      <c r="B98" s="550"/>
      <c r="C98" s="550"/>
      <c r="D98" s="550"/>
      <c r="E98" s="550"/>
      <c r="F98" s="550"/>
      <c r="G98" s="550"/>
      <c r="H98" s="550"/>
      <c r="I98" s="550"/>
      <c r="J98" s="550"/>
      <c r="K98" s="550"/>
      <c r="L98" s="450"/>
    </row>
    <row r="99" ht="13.5">
      <c r="C99" s="451"/>
    </row>
    <row r="100" ht="13.5"/>
    <row r="101" ht="13.5"/>
    <row r="102" ht="13.5"/>
    <row r="103" ht="13.5"/>
    <row r="104" ht="13.5"/>
    <row r="105" ht="13.5"/>
    <row r="106" ht="13.5"/>
    <row r="107" spans="2:10" ht="14.25">
      <c r="B107" s="446" t="s">
        <v>510</v>
      </c>
      <c r="J107" s="446" t="s">
        <v>511</v>
      </c>
    </row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s="452" customFormat="1" ht="13.5"/>
    <row r="133" s="459" customFormat="1" ht="13.5"/>
    <row r="134" s="459" customFormat="1" ht="13.5"/>
    <row r="135" s="459" customFormat="1" ht="13.5">
      <c r="A135" s="459" t="s">
        <v>555</v>
      </c>
    </row>
    <row r="136" spans="2:5" s="459" customFormat="1" ht="13.5">
      <c r="B136" s="459" t="s">
        <v>512</v>
      </c>
      <c r="E136" s="459" t="s">
        <v>513</v>
      </c>
    </row>
    <row r="137" spans="1:9" s="459" customFormat="1" ht="13.5">
      <c r="A137" s="459" t="s">
        <v>514</v>
      </c>
      <c r="B137" s="474">
        <v>93.45404</v>
      </c>
      <c r="D137" s="459" t="s">
        <v>515</v>
      </c>
      <c r="E137" s="474">
        <v>84.41351</v>
      </c>
      <c r="H137" s="460"/>
      <c r="I137" s="460"/>
    </row>
    <row r="138" spans="1:9" s="459" customFormat="1" ht="13.5">
      <c r="A138" s="459" t="s">
        <v>516</v>
      </c>
      <c r="B138" s="474">
        <v>44.08479</v>
      </c>
      <c r="D138" s="459" t="s">
        <v>400</v>
      </c>
      <c r="E138" s="474">
        <v>52.50533</v>
      </c>
      <c r="H138" s="460"/>
      <c r="I138" s="460"/>
    </row>
    <row r="139" spans="1:9" s="459" customFormat="1" ht="13.5">
      <c r="A139" s="459" t="s">
        <v>517</v>
      </c>
      <c r="B139" s="474">
        <v>36.57343</v>
      </c>
      <c r="D139" s="459" t="s">
        <v>552</v>
      </c>
      <c r="E139" s="474">
        <v>44.09951</v>
      </c>
      <c r="H139" s="460"/>
      <c r="I139" s="460"/>
    </row>
    <row r="140" spans="1:9" s="459" customFormat="1" ht="13.5">
      <c r="A140" s="459" t="s">
        <v>518</v>
      </c>
      <c r="B140" s="474">
        <v>26.03064</v>
      </c>
      <c r="D140" s="459" t="s">
        <v>519</v>
      </c>
      <c r="E140" s="474">
        <v>20.62891</v>
      </c>
      <c r="H140" s="460"/>
      <c r="I140" s="460"/>
    </row>
    <row r="141" spans="1:9" s="459" customFormat="1" ht="13.5">
      <c r="A141" s="459" t="s">
        <v>520</v>
      </c>
      <c r="B141" s="474">
        <v>26.88671</v>
      </c>
      <c r="D141" s="459" t="s">
        <v>521</v>
      </c>
      <c r="E141" s="474">
        <v>11.59876</v>
      </c>
      <c r="H141" s="460"/>
      <c r="I141" s="460"/>
    </row>
    <row r="142" spans="1:9" s="459" customFormat="1" ht="13.5">
      <c r="A142" s="459" t="s">
        <v>522</v>
      </c>
      <c r="B142" s="474">
        <v>18.62341</v>
      </c>
      <c r="D142" s="459" t="s">
        <v>523</v>
      </c>
      <c r="E142" s="474">
        <v>15.55923</v>
      </c>
      <c r="H142" s="460"/>
      <c r="I142" s="460"/>
    </row>
    <row r="143" spans="1:9" s="459" customFormat="1" ht="13.5">
      <c r="A143" s="459" t="s">
        <v>524</v>
      </c>
      <c r="B143" s="474">
        <v>7.29231</v>
      </c>
      <c r="D143" s="459" t="s">
        <v>437</v>
      </c>
      <c r="E143" s="474">
        <v>6.32354</v>
      </c>
      <c r="H143" s="460"/>
      <c r="I143" s="460"/>
    </row>
    <row r="144" spans="1:9" s="459" customFormat="1" ht="13.5">
      <c r="A144" s="459" t="s">
        <v>525</v>
      </c>
      <c r="B144" s="474">
        <v>2.91146</v>
      </c>
      <c r="D144" s="459" t="s">
        <v>526</v>
      </c>
      <c r="E144" s="474">
        <v>4.78701</v>
      </c>
      <c r="H144" s="460"/>
      <c r="I144" s="460"/>
    </row>
    <row r="145" spans="1:9" s="459" customFormat="1" ht="13.5">
      <c r="A145" s="459" t="s">
        <v>527</v>
      </c>
      <c r="B145" s="474">
        <v>1.85834</v>
      </c>
      <c r="D145" s="459" t="s">
        <v>528</v>
      </c>
      <c r="E145" s="474">
        <v>5.31056</v>
      </c>
      <c r="G145" s="461" t="s">
        <v>553</v>
      </c>
      <c r="H145" s="460"/>
      <c r="I145" s="462" t="s">
        <v>554</v>
      </c>
    </row>
    <row r="146" spans="1:9" s="459" customFormat="1" ht="13.5">
      <c r="A146" s="459" t="s">
        <v>529</v>
      </c>
      <c r="B146" s="474">
        <v>1.47711</v>
      </c>
      <c r="D146" s="459" t="s">
        <v>529</v>
      </c>
      <c r="E146" s="474">
        <v>16.76341</v>
      </c>
      <c r="G146" s="463">
        <f>SUM(E137:E146)</f>
        <v>261.98977</v>
      </c>
      <c r="H146" s="460"/>
      <c r="I146" s="464">
        <f>SUM(B137:B146)</f>
        <v>259.19224</v>
      </c>
    </row>
    <row r="147" spans="2:9" s="459" customFormat="1" ht="13.5">
      <c r="B147" s="466"/>
      <c r="E147" s="466"/>
      <c r="H147" s="465"/>
      <c r="I147" s="466"/>
    </row>
    <row r="148" spans="1:4" s="459" customFormat="1" ht="13.5">
      <c r="A148" s="459" t="s">
        <v>530</v>
      </c>
      <c r="D148" s="459" t="s">
        <v>531</v>
      </c>
    </row>
    <row r="149" spans="1:8" s="459" customFormat="1" ht="13.5">
      <c r="A149" s="459" t="s">
        <v>532</v>
      </c>
      <c r="B149" s="467">
        <v>4947558</v>
      </c>
      <c r="D149" s="459" t="s">
        <v>436</v>
      </c>
      <c r="E149" s="460">
        <v>8441351</v>
      </c>
      <c r="F149" s="551" t="s">
        <v>533</v>
      </c>
      <c r="G149" s="552"/>
      <c r="H149" s="467"/>
    </row>
    <row r="150" spans="1:8" s="459" customFormat="1" ht="13.5">
      <c r="A150" s="459" t="s">
        <v>534</v>
      </c>
      <c r="B150" s="467">
        <v>6173335</v>
      </c>
      <c r="D150" s="459" t="s">
        <v>34</v>
      </c>
      <c r="E150" s="467">
        <v>2911707</v>
      </c>
      <c r="F150" s="551"/>
      <c r="G150" s="552"/>
      <c r="H150" s="467"/>
    </row>
    <row r="151" spans="1:8" s="459" customFormat="1" ht="13.5">
      <c r="A151" s="459" t="s">
        <v>445</v>
      </c>
      <c r="B151" s="467">
        <v>3183671</v>
      </c>
      <c r="D151" s="459" t="s">
        <v>438</v>
      </c>
      <c r="E151" s="460">
        <v>5250533</v>
      </c>
      <c r="G151" s="460"/>
      <c r="H151" s="467"/>
    </row>
    <row r="152" spans="1:8" s="459" customFormat="1" ht="13.5">
      <c r="A152" s="459" t="s">
        <v>446</v>
      </c>
      <c r="B152" s="467">
        <v>1390665</v>
      </c>
      <c r="D152" s="459" t="s">
        <v>400</v>
      </c>
      <c r="E152" s="460">
        <v>4574805</v>
      </c>
      <c r="F152" s="551" t="s">
        <v>535</v>
      </c>
      <c r="G152" s="552"/>
      <c r="H152" s="467"/>
    </row>
    <row r="153" spans="1:8" s="459" customFormat="1" ht="13.5">
      <c r="A153" s="459" t="s">
        <v>536</v>
      </c>
      <c r="B153" s="467">
        <v>4051780</v>
      </c>
      <c r="D153" s="459" t="s">
        <v>406</v>
      </c>
      <c r="E153" s="460">
        <v>2062891</v>
      </c>
      <c r="F153" s="551"/>
      <c r="G153" s="552"/>
      <c r="H153" s="467"/>
    </row>
    <row r="154" spans="1:8" s="459" customFormat="1" ht="13.5">
      <c r="A154" s="459" t="s">
        <v>34</v>
      </c>
      <c r="B154" s="467">
        <v>3569152</v>
      </c>
      <c r="D154" s="459" t="s">
        <v>34</v>
      </c>
      <c r="E154" s="467">
        <v>2957690</v>
      </c>
      <c r="G154" s="467"/>
      <c r="H154" s="467"/>
    </row>
    <row r="155" spans="1:8" s="459" customFormat="1" ht="13.5">
      <c r="A155" s="459" t="s">
        <v>417</v>
      </c>
      <c r="B155" s="467">
        <v>2603063</v>
      </c>
      <c r="D155" s="475" t="s">
        <v>537</v>
      </c>
      <c r="E155" s="467">
        <f>SUM(E149:E150)</f>
        <v>11353058</v>
      </c>
      <c r="H155" s="467"/>
    </row>
    <row r="156" spans="1:8" s="459" customFormat="1" ht="13.5">
      <c r="A156" s="475" t="s">
        <v>538</v>
      </c>
      <c r="B156" s="467">
        <f>SUM(B149:B152)</f>
        <v>15695229</v>
      </c>
      <c r="D156" s="475" t="s">
        <v>539</v>
      </c>
      <c r="E156" s="467">
        <f>SUM(E151:E154)</f>
        <v>14845919</v>
      </c>
      <c r="G156" s="459">
        <f>SUM(E155:E156)</f>
        <v>26198977</v>
      </c>
      <c r="H156" s="467"/>
    </row>
    <row r="157" spans="1:8" s="459" customFormat="1" ht="13.5">
      <c r="A157" s="475" t="s">
        <v>447</v>
      </c>
      <c r="B157" s="467">
        <f>B153</f>
        <v>4051780</v>
      </c>
      <c r="E157" s="467"/>
      <c r="H157" s="467"/>
    </row>
    <row r="158" spans="1:8" s="459" customFormat="1" ht="13.5">
      <c r="A158" s="475" t="s">
        <v>540</v>
      </c>
      <c r="B158" s="467">
        <f>SUM(B154:B155)</f>
        <v>6172215</v>
      </c>
      <c r="H158" s="467"/>
    </row>
    <row r="159" s="459" customFormat="1" ht="13.5"/>
    <row r="160" s="459" customFormat="1" ht="13.5">
      <c r="A160" s="459" t="s">
        <v>541</v>
      </c>
    </row>
    <row r="161" spans="1:2" s="459" customFormat="1" ht="13.5">
      <c r="A161" s="459" t="s">
        <v>448</v>
      </c>
      <c r="B161" s="467">
        <v>6785621</v>
      </c>
    </row>
    <row r="162" spans="1:2" s="459" customFormat="1" ht="13.5">
      <c r="A162" s="459" t="s">
        <v>542</v>
      </c>
      <c r="B162" s="467">
        <v>5297996</v>
      </c>
    </row>
    <row r="163" spans="1:2" s="459" customFormat="1" ht="13.5">
      <c r="A163" s="459" t="s">
        <v>543</v>
      </c>
      <c r="B163" s="467">
        <v>3663809</v>
      </c>
    </row>
    <row r="164" spans="1:2" s="459" customFormat="1" ht="13.5">
      <c r="A164" s="459" t="s">
        <v>544</v>
      </c>
      <c r="B164" s="467">
        <v>3973376</v>
      </c>
    </row>
    <row r="165" spans="1:2" s="459" customFormat="1" ht="13.5">
      <c r="A165" s="459" t="s">
        <v>450</v>
      </c>
      <c r="B165" s="467">
        <v>2694298</v>
      </c>
    </row>
    <row r="166" spans="1:2" s="459" customFormat="1" ht="13.5">
      <c r="A166" s="459" t="s">
        <v>34</v>
      </c>
      <c r="B166" s="467">
        <v>11468981</v>
      </c>
    </row>
    <row r="167" spans="1:2" s="459" customFormat="1" ht="13.5">
      <c r="A167" s="459" t="s">
        <v>398</v>
      </c>
      <c r="B167" s="467">
        <f>SUM(B161:B166)</f>
        <v>33884081</v>
      </c>
    </row>
    <row r="168" s="459" customFormat="1" ht="13.5"/>
    <row r="169" s="459" customFormat="1" ht="13.5">
      <c r="A169" s="459" t="s">
        <v>545</v>
      </c>
    </row>
    <row r="170" spans="1:10" s="459" customFormat="1" ht="13.5">
      <c r="A170" s="468" t="s">
        <v>546</v>
      </c>
      <c r="B170" s="468" t="s">
        <v>547</v>
      </c>
      <c r="C170" s="468" t="s">
        <v>548</v>
      </c>
      <c r="H170" s="473"/>
      <c r="I170" s="473"/>
      <c r="J170" s="473"/>
    </row>
    <row r="171" spans="1:10" s="459" customFormat="1" ht="13.5">
      <c r="A171" s="468" t="s">
        <v>183</v>
      </c>
      <c r="B171" s="476">
        <v>10.0028</v>
      </c>
      <c r="C171" s="477">
        <v>25.9586</v>
      </c>
      <c r="H171" s="468"/>
      <c r="I171" s="468"/>
      <c r="J171" s="468"/>
    </row>
    <row r="172" spans="1:10" s="459" customFormat="1" ht="13.5">
      <c r="A172" s="468" t="s">
        <v>184</v>
      </c>
      <c r="B172" s="476">
        <v>9.9714</v>
      </c>
      <c r="C172" s="478">
        <v>26.431</v>
      </c>
      <c r="H172" s="468"/>
      <c r="I172" s="469"/>
      <c r="J172" s="470"/>
    </row>
    <row r="173" spans="1:10" s="459" customFormat="1" ht="13.5">
      <c r="A173" s="468" t="s">
        <v>185</v>
      </c>
      <c r="B173" s="476">
        <v>9.9626</v>
      </c>
      <c r="C173" s="478">
        <v>26.0578</v>
      </c>
      <c r="H173" s="468"/>
      <c r="I173" s="469"/>
      <c r="J173" s="470"/>
    </row>
    <row r="174" spans="1:10" s="459" customFormat="1" ht="13.5">
      <c r="A174" s="468" t="s">
        <v>186</v>
      </c>
      <c r="B174" s="476">
        <v>10.3035</v>
      </c>
      <c r="C174" s="478">
        <v>26.2136</v>
      </c>
      <c r="H174" s="468"/>
      <c r="I174" s="469"/>
      <c r="J174" s="470"/>
    </row>
    <row r="175" spans="1:10" s="459" customFormat="1" ht="13.5">
      <c r="A175" s="468" t="s">
        <v>788</v>
      </c>
      <c r="B175" s="476">
        <v>10.7736</v>
      </c>
      <c r="C175" s="478">
        <v>28.6119</v>
      </c>
      <c r="H175" s="468"/>
      <c r="I175" s="469"/>
      <c r="J175" s="471"/>
    </row>
    <row r="176" spans="8:10" s="459" customFormat="1" ht="13.5">
      <c r="H176" s="468"/>
      <c r="I176" s="469"/>
      <c r="J176" s="471"/>
    </row>
    <row r="177" spans="1:10" s="459" customFormat="1" ht="13.5">
      <c r="A177" s="459" t="s">
        <v>789</v>
      </c>
      <c r="H177" s="468"/>
      <c r="I177" s="472"/>
      <c r="J177" s="472"/>
    </row>
    <row r="178" spans="2:10" s="459" customFormat="1" ht="13.5">
      <c r="B178" s="459" t="s">
        <v>549</v>
      </c>
      <c r="E178" s="459" t="s">
        <v>531</v>
      </c>
      <c r="H178" s="473"/>
      <c r="I178" s="473"/>
      <c r="J178" s="473"/>
    </row>
    <row r="179" spans="1:5" s="459" customFormat="1" ht="13.5">
      <c r="A179" s="459" t="s">
        <v>550</v>
      </c>
      <c r="B179" s="479">
        <v>112.55647265</v>
      </c>
      <c r="D179" s="459" t="s">
        <v>550</v>
      </c>
      <c r="E179" s="479">
        <v>112.10523354</v>
      </c>
    </row>
    <row r="180" spans="1:5" s="459" customFormat="1" ht="13.5">
      <c r="A180" s="459" t="s">
        <v>551</v>
      </c>
      <c r="B180" s="479">
        <v>47.65709267</v>
      </c>
      <c r="D180" s="459" t="s">
        <v>551</v>
      </c>
      <c r="E180" s="479">
        <v>47.26668973</v>
      </c>
    </row>
    <row r="181" spans="1:5" s="459" customFormat="1" ht="13.5">
      <c r="A181" s="459" t="s">
        <v>448</v>
      </c>
      <c r="B181" s="479">
        <v>18.44264554</v>
      </c>
      <c r="D181" s="459" t="s">
        <v>448</v>
      </c>
      <c r="E181" s="479">
        <v>18.54503342</v>
      </c>
    </row>
    <row r="182" spans="1:5" s="459" customFormat="1" ht="40.5">
      <c r="A182" s="480" t="s">
        <v>556</v>
      </c>
      <c r="B182" s="479">
        <v>18.38059081</v>
      </c>
      <c r="D182" s="480" t="s">
        <v>561</v>
      </c>
      <c r="E182" s="479">
        <v>18.38417369</v>
      </c>
    </row>
    <row r="183" s="459" customFormat="1" ht="13.5"/>
    <row r="184" s="459" customFormat="1" ht="13.5"/>
    <row r="185" s="459" customFormat="1" ht="13.5"/>
    <row r="186" s="452" customFormat="1" ht="13.5"/>
    <row r="187" s="452" customFormat="1" ht="13.5"/>
    <row r="188" s="452" customFormat="1" ht="13.5"/>
    <row r="189" s="452" customFormat="1" ht="13.5"/>
    <row r="190" s="452" customFormat="1" ht="13.5"/>
    <row r="191" s="452" customFormat="1" ht="13.5"/>
    <row r="192" s="452" customFormat="1" ht="13.5"/>
    <row r="193" s="452" customFormat="1" ht="13.5"/>
    <row r="194" s="452" customFormat="1" ht="13.5"/>
    <row r="195" s="452" customFormat="1" ht="13.5"/>
    <row r="196" s="452" customFormat="1" ht="13.5"/>
    <row r="197" s="452" customFormat="1" ht="13.5"/>
    <row r="198" s="452" customFormat="1" ht="13.5"/>
    <row r="199" s="452" customFormat="1" ht="13.5"/>
    <row r="200" s="452" customFormat="1" ht="13.5"/>
    <row r="201" s="452" customFormat="1" ht="13.5"/>
    <row r="202" s="452" customFormat="1" ht="13.5"/>
    <row r="203" s="452" customFormat="1" ht="13.5"/>
    <row r="204" s="452" customFormat="1" ht="13.5"/>
    <row r="205" s="452" customFormat="1" ht="13.5"/>
    <row r="206" s="452" customFormat="1" ht="13.5"/>
    <row r="207" s="452" customFormat="1" ht="13.5"/>
    <row r="208" s="452" customFormat="1" ht="13.5"/>
    <row r="209" s="452" customFormat="1" ht="13.5"/>
    <row r="210" s="452" customFormat="1" ht="13.5"/>
    <row r="211" s="452" customFormat="1" ht="13.5"/>
    <row r="212" s="452" customFormat="1" ht="13.5"/>
    <row r="213" s="452" customFormat="1" ht="13.5"/>
    <row r="214" s="452" customFormat="1" ht="13.5"/>
    <row r="215" s="452" customFormat="1" ht="13.5"/>
    <row r="216" s="452" customFormat="1" ht="13.5"/>
    <row r="217" s="452" customFormat="1" ht="13.5"/>
    <row r="218" s="452" customFormat="1" ht="13.5"/>
    <row r="219" s="452" customFormat="1" ht="13.5"/>
    <row r="220" s="452" customFormat="1" ht="13.5"/>
    <row r="221" s="452" customFormat="1" ht="13.5"/>
    <row r="222" s="452" customFormat="1" ht="13.5"/>
    <row r="223" s="452" customFormat="1" ht="13.5"/>
    <row r="224" s="452" customFormat="1" ht="13.5"/>
    <row r="225" s="452" customFormat="1" ht="13.5"/>
    <row r="226" s="452" customFormat="1" ht="13.5"/>
    <row r="227" s="452" customFormat="1" ht="13.5"/>
    <row r="228" s="452" customFormat="1" ht="13.5"/>
    <row r="229" s="452" customFormat="1" ht="13.5"/>
    <row r="230" s="452" customFormat="1" ht="13.5"/>
    <row r="231" s="452" customFormat="1" ht="13.5"/>
    <row r="232" s="452" customFormat="1" ht="13.5"/>
    <row r="233" s="452" customFormat="1" ht="13.5"/>
    <row r="234" s="452" customFormat="1" ht="13.5"/>
    <row r="235" s="452" customFormat="1" ht="13.5"/>
    <row r="236" s="452" customFormat="1" ht="13.5"/>
    <row r="237" s="452" customFormat="1" ht="13.5"/>
    <row r="238" s="452" customFormat="1" ht="13.5"/>
    <row r="239" s="452" customFormat="1" ht="13.5"/>
    <row r="240" s="452" customFormat="1" ht="13.5"/>
    <row r="241" s="452" customFormat="1" ht="13.5"/>
    <row r="242" s="452" customFormat="1" ht="13.5"/>
    <row r="243" s="452" customFormat="1" ht="13.5"/>
    <row r="244" s="452" customFormat="1" ht="13.5"/>
    <row r="245" s="452" customFormat="1" ht="13.5"/>
    <row r="246" s="452" customFormat="1" ht="13.5"/>
    <row r="247" s="452" customFormat="1" ht="13.5"/>
    <row r="248" s="452" customFormat="1" ht="13.5"/>
    <row r="249" s="452" customFormat="1" ht="13.5"/>
    <row r="250" s="452" customFormat="1" ht="13.5"/>
    <row r="251" s="452" customFormat="1" ht="13.5"/>
    <row r="252" s="452" customFormat="1" ht="13.5"/>
    <row r="253" s="452" customFormat="1" ht="13.5"/>
    <row r="254" s="452" customFormat="1" ht="13.5"/>
  </sheetData>
  <mergeCells count="12">
    <mergeCell ref="F149:G150"/>
    <mergeCell ref="F152:G153"/>
    <mergeCell ref="I15:J15"/>
    <mergeCell ref="I16:J16"/>
    <mergeCell ref="A98:K98"/>
    <mergeCell ref="B14:C14"/>
    <mergeCell ref="I14:J14"/>
    <mergeCell ref="A4:K4"/>
    <mergeCell ref="B35:E35"/>
    <mergeCell ref="B15:C15"/>
    <mergeCell ref="B16:C16"/>
    <mergeCell ref="H35:J35"/>
  </mergeCells>
  <printOptions/>
  <pageMargins left="0.11811023622047245" right="0.15748031496062992" top="0.11811023622047245" bottom="0.1968503937007874" header="0.11811023622047245" footer="0.35433070866141736"/>
  <pageSetup firstPageNumber="175" useFirstPageNumber="1" horizontalDpi="600" verticalDpi="600" orientation="portrait" paperSize="9" scale="96" r:id="rId4"/>
  <headerFooter alignWithMargins="0">
    <oddFooter>&amp;C&amp;"ＭＳ 明朝,標準"&amp;P</oddFooter>
  </headerFooter>
  <rowBreaks count="1" manualBreakCount="1">
    <brk id="131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0.625" style="1" customWidth="1"/>
    <col min="3" max="3" width="19.625" style="1" customWidth="1"/>
    <col min="4" max="5" width="12.625" style="1" customWidth="1"/>
    <col min="6" max="6" width="20.50390625" style="1" bestFit="1" customWidth="1"/>
    <col min="7" max="7" width="16.00390625" style="1" customWidth="1"/>
    <col min="8" max="8" width="17.375" style="1" customWidth="1"/>
    <col min="9" max="9" width="23.125" style="1" customWidth="1"/>
    <col min="10" max="10" width="16.00390625" style="1" customWidth="1"/>
    <col min="11" max="11" width="17.375" style="1" customWidth="1"/>
    <col min="12" max="12" width="9.00390625" style="1" customWidth="1"/>
    <col min="13" max="13" width="12.125" style="1" bestFit="1" customWidth="1"/>
    <col min="14" max="14" width="13.75390625" style="1" bestFit="1" customWidth="1"/>
    <col min="15" max="15" width="9.625" style="1" bestFit="1" customWidth="1"/>
    <col min="16" max="16" width="10.50390625" style="1" bestFit="1" customWidth="1"/>
    <col min="17" max="16384" width="9.00390625" style="1" customWidth="1"/>
  </cols>
  <sheetData>
    <row r="1" spans="4:13" s="56" customFormat="1" ht="21">
      <c r="D1" s="599" t="s">
        <v>455</v>
      </c>
      <c r="E1" s="599"/>
      <c r="F1" s="599"/>
      <c r="G1" s="383" t="s">
        <v>422</v>
      </c>
      <c r="H1" s="383"/>
      <c r="I1" s="383"/>
      <c r="J1" s="383"/>
      <c r="K1" s="383"/>
      <c r="L1" s="383"/>
      <c r="M1" s="383"/>
    </row>
    <row r="2" spans="1:11" s="56" customFormat="1" ht="13.5">
      <c r="A2" s="58" t="s">
        <v>435</v>
      </c>
      <c r="B2" s="58"/>
      <c r="C2" s="58"/>
      <c r="D2" s="58"/>
      <c r="E2" s="58"/>
      <c r="F2" s="58"/>
      <c r="G2" s="58"/>
      <c r="H2" s="58"/>
      <c r="I2" s="58"/>
      <c r="J2" s="58"/>
      <c r="K2" s="53" t="s">
        <v>456</v>
      </c>
    </row>
    <row r="3" spans="1:11" s="56" customFormat="1" ht="19.5" customHeight="1">
      <c r="A3" s="591" t="s">
        <v>457</v>
      </c>
      <c r="B3" s="592"/>
      <c r="C3" s="584" t="s">
        <v>444</v>
      </c>
      <c r="D3" s="600"/>
      <c r="E3" s="600"/>
      <c r="F3" s="455" t="s">
        <v>558</v>
      </c>
      <c r="G3" s="453" t="s">
        <v>618</v>
      </c>
      <c r="H3" s="454"/>
      <c r="I3" s="584" t="s">
        <v>619</v>
      </c>
      <c r="J3" s="600"/>
      <c r="K3" s="585"/>
    </row>
    <row r="4" spans="1:14" s="56" customFormat="1" ht="19.5" customHeight="1">
      <c r="A4" s="593"/>
      <c r="B4" s="594"/>
      <c r="C4" s="95" t="s">
        <v>615</v>
      </c>
      <c r="D4" s="96" t="s">
        <v>616</v>
      </c>
      <c r="E4" s="96" t="s">
        <v>617</v>
      </c>
      <c r="F4" s="95" t="s">
        <v>615</v>
      </c>
      <c r="G4" s="96" t="s">
        <v>616</v>
      </c>
      <c r="H4" s="304" t="s">
        <v>617</v>
      </c>
      <c r="I4" s="95" t="s">
        <v>397</v>
      </c>
      <c r="J4" s="96" t="s">
        <v>458</v>
      </c>
      <c r="K4" s="152" t="s">
        <v>459</v>
      </c>
      <c r="N4" s="394"/>
    </row>
    <row r="5" spans="1:15" s="56" customFormat="1" ht="19.5" customHeight="1">
      <c r="A5" s="589" t="s">
        <v>425</v>
      </c>
      <c r="B5" s="590"/>
      <c r="C5" s="395">
        <v>9127190095</v>
      </c>
      <c r="D5" s="396">
        <v>100</v>
      </c>
      <c r="E5" s="397">
        <v>5.915860079523867</v>
      </c>
      <c r="F5" s="398">
        <v>9905463608</v>
      </c>
      <c r="G5" s="396">
        <v>100</v>
      </c>
      <c r="H5" s="399">
        <v>8.52697823644924</v>
      </c>
      <c r="I5" s="398">
        <v>11210523354</v>
      </c>
      <c r="J5" s="396">
        <v>100</v>
      </c>
      <c r="K5" s="400">
        <v>13.17515057998888</v>
      </c>
      <c r="N5" s="401"/>
      <c r="O5" s="401"/>
    </row>
    <row r="6" spans="1:15" s="56" customFormat="1" ht="19.5" customHeight="1">
      <c r="A6" s="283">
        <v>1</v>
      </c>
      <c r="B6" s="266" t="s">
        <v>460</v>
      </c>
      <c r="C6" s="395">
        <v>2134046723</v>
      </c>
      <c r="D6" s="402">
        <v>23.381201670917974</v>
      </c>
      <c r="E6" s="402">
        <v>2.971452747090879</v>
      </c>
      <c r="F6" s="403">
        <v>2207167374</v>
      </c>
      <c r="G6" s="402">
        <v>22.282322780101016</v>
      </c>
      <c r="H6" s="404">
        <v>3.426384727753695</v>
      </c>
      <c r="I6" s="403">
        <v>2258424197</v>
      </c>
      <c r="J6" s="404">
        <v>20.145573276863807</v>
      </c>
      <c r="K6" s="429">
        <v>2.3222898092729816</v>
      </c>
      <c r="N6" s="401"/>
      <c r="O6" s="401"/>
    </row>
    <row r="7" spans="1:15" s="56" customFormat="1" ht="19.5" customHeight="1">
      <c r="A7" s="283">
        <v>2</v>
      </c>
      <c r="B7" s="266" t="s">
        <v>400</v>
      </c>
      <c r="C7" s="395">
        <v>3877631664</v>
      </c>
      <c r="D7" s="402">
        <v>42.484396880527555</v>
      </c>
      <c r="E7" s="402">
        <v>-2.849259505005989</v>
      </c>
      <c r="F7" s="403">
        <v>3870383338</v>
      </c>
      <c r="G7" s="402">
        <v>39.07321748044325</v>
      </c>
      <c r="H7" s="404">
        <v>-0.18692662501427204</v>
      </c>
      <c r="I7" s="403">
        <v>4169782020</v>
      </c>
      <c r="J7" s="404">
        <v>37.19524850293622</v>
      </c>
      <c r="K7" s="429">
        <v>7.7356338081672416</v>
      </c>
      <c r="N7" s="401"/>
      <c r="O7" s="401"/>
    </row>
    <row r="8" spans="1:15" s="56" customFormat="1" ht="19.5" customHeight="1">
      <c r="A8" s="283">
        <v>3</v>
      </c>
      <c r="B8" s="266" t="s">
        <v>461</v>
      </c>
      <c r="C8" s="395">
        <v>950602000</v>
      </c>
      <c r="D8" s="402">
        <v>10.415056442406659</v>
      </c>
      <c r="E8" s="402">
        <v>9.7068095837096</v>
      </c>
      <c r="F8" s="403">
        <v>1031831663</v>
      </c>
      <c r="G8" s="402">
        <v>10.416793234863398</v>
      </c>
      <c r="H8" s="404">
        <v>8.545075962390158</v>
      </c>
      <c r="I8" s="403">
        <v>1198237701</v>
      </c>
      <c r="J8" s="404">
        <v>10.688508137958248</v>
      </c>
      <c r="K8" s="429">
        <v>16.127246717374668</v>
      </c>
      <c r="N8" s="401"/>
      <c r="O8" s="401"/>
    </row>
    <row r="9" spans="1:15" s="56" customFormat="1" ht="19.5" customHeight="1">
      <c r="A9" s="283">
        <v>4</v>
      </c>
      <c r="B9" s="266" t="s">
        <v>401</v>
      </c>
      <c r="C9" s="395">
        <v>374122301</v>
      </c>
      <c r="D9" s="402">
        <v>4.098986622454038</v>
      </c>
      <c r="E9" s="402">
        <v>758.8414059192338</v>
      </c>
      <c r="F9" s="403">
        <v>505492577</v>
      </c>
      <c r="G9" s="402">
        <v>5.103169291256054</v>
      </c>
      <c r="H9" s="404">
        <v>35.11425960143446</v>
      </c>
      <c r="I9" s="403">
        <v>545460457</v>
      </c>
      <c r="J9" s="404">
        <v>4.865610995809358</v>
      </c>
      <c r="K9" s="429">
        <v>7.906719468998258</v>
      </c>
      <c r="N9" s="401"/>
      <c r="O9" s="401"/>
    </row>
    <row r="10" spans="1:15" s="56" customFormat="1" ht="19.5" customHeight="1">
      <c r="A10" s="283">
        <v>5</v>
      </c>
      <c r="B10" s="266" t="s">
        <v>462</v>
      </c>
      <c r="C10" s="395">
        <v>235020465</v>
      </c>
      <c r="D10" s="402">
        <v>2.574948725224288</v>
      </c>
      <c r="E10" s="402">
        <v>8.372699477906735</v>
      </c>
      <c r="F10" s="403">
        <v>787239762</v>
      </c>
      <c r="G10" s="402">
        <v>7.947530707842867</v>
      </c>
      <c r="H10" s="404">
        <v>234.96647281333566</v>
      </c>
      <c r="I10" s="403">
        <v>1458140063</v>
      </c>
      <c r="J10" s="404">
        <v>13.006886627462618</v>
      </c>
      <c r="K10" s="429">
        <v>85.2218515100867</v>
      </c>
      <c r="N10" s="401"/>
      <c r="O10" s="401"/>
    </row>
    <row r="11" spans="1:15" s="56" customFormat="1" ht="19.5" customHeight="1">
      <c r="A11" s="283">
        <v>6</v>
      </c>
      <c r="B11" s="266" t="s">
        <v>403</v>
      </c>
      <c r="C11" s="395">
        <v>1531039570</v>
      </c>
      <c r="D11" s="402">
        <v>16.774489783429892</v>
      </c>
      <c r="E11" s="402">
        <v>9.026796013056199</v>
      </c>
      <c r="F11" s="403">
        <v>1433509016</v>
      </c>
      <c r="G11" s="402">
        <v>14.471902302909353</v>
      </c>
      <c r="H11" s="404">
        <v>-6.370217720760807</v>
      </c>
      <c r="I11" s="403">
        <v>1327508572</v>
      </c>
      <c r="J11" s="404">
        <v>11.841628888149408</v>
      </c>
      <c r="K11" s="429">
        <v>-7.394473478498165</v>
      </c>
      <c r="N11" s="401"/>
      <c r="O11" s="401"/>
    </row>
    <row r="12" spans="1:15" s="56" customFormat="1" ht="19.5" customHeight="1">
      <c r="A12" s="283">
        <v>7</v>
      </c>
      <c r="B12" s="266" t="s">
        <v>404</v>
      </c>
      <c r="C12" s="395" t="s">
        <v>207</v>
      </c>
      <c r="D12" s="403" t="s">
        <v>207</v>
      </c>
      <c r="E12" s="402" t="s">
        <v>207</v>
      </c>
      <c r="F12" s="403">
        <v>42377454</v>
      </c>
      <c r="G12" s="402">
        <v>0.4278189863397659</v>
      </c>
      <c r="H12" s="404" t="s">
        <v>571</v>
      </c>
      <c r="I12" s="405">
        <v>222028762</v>
      </c>
      <c r="J12" s="404">
        <v>1.9805387758349253</v>
      </c>
      <c r="K12" s="429">
        <v>423.9313385839555</v>
      </c>
      <c r="N12" s="401"/>
      <c r="O12" s="401"/>
    </row>
    <row r="13" spans="1:15" s="56" customFormat="1" ht="19.5" customHeight="1">
      <c r="A13" s="287">
        <v>8</v>
      </c>
      <c r="B13" s="187" t="s">
        <v>464</v>
      </c>
      <c r="C13" s="406">
        <v>24727372</v>
      </c>
      <c r="D13" s="407">
        <v>0.2709198750395918</v>
      </c>
      <c r="E13" s="407">
        <v>10.484063672035234</v>
      </c>
      <c r="F13" s="408">
        <v>27462424</v>
      </c>
      <c r="G13" s="407">
        <v>0.2772452162442996</v>
      </c>
      <c r="H13" s="409">
        <v>11.060827652853678</v>
      </c>
      <c r="I13" s="408">
        <v>30941582</v>
      </c>
      <c r="J13" s="409">
        <v>0.276004794985417</v>
      </c>
      <c r="K13" s="430">
        <v>12.668794276863537</v>
      </c>
      <c r="N13" s="401"/>
      <c r="O13" s="401"/>
    </row>
    <row r="14" spans="1:14" s="56" customFormat="1" ht="13.5">
      <c r="A14" s="257"/>
      <c r="B14" s="265"/>
      <c r="C14" s="83"/>
      <c r="D14" s="83"/>
      <c r="E14" s="83"/>
      <c r="F14" s="83"/>
      <c r="G14" s="83"/>
      <c r="H14" s="83"/>
      <c r="I14" s="410"/>
      <c r="J14" s="411"/>
      <c r="K14" s="83"/>
      <c r="N14" s="412"/>
    </row>
    <row r="15" spans="1:11" s="56" customFormat="1" ht="13.5">
      <c r="A15" s="58" t="s">
        <v>442</v>
      </c>
      <c r="B15" s="261"/>
      <c r="C15" s="58"/>
      <c r="D15" s="58"/>
      <c r="E15" s="58"/>
      <c r="F15" s="58"/>
      <c r="G15" s="58"/>
      <c r="H15" s="58"/>
      <c r="I15" s="58"/>
      <c r="J15" s="58"/>
      <c r="K15" s="58"/>
    </row>
    <row r="16" spans="1:11" s="56" customFormat="1" ht="19.5" customHeight="1">
      <c r="A16" s="595" t="s">
        <v>457</v>
      </c>
      <c r="B16" s="596"/>
      <c r="C16" s="601" t="s">
        <v>620</v>
      </c>
      <c r="D16" s="601"/>
      <c r="E16" s="603"/>
      <c r="F16" s="458" t="s">
        <v>557</v>
      </c>
      <c r="G16" s="456" t="s">
        <v>621</v>
      </c>
      <c r="H16" s="457"/>
      <c r="I16" s="601" t="s">
        <v>622</v>
      </c>
      <c r="J16" s="601"/>
      <c r="K16" s="602"/>
    </row>
    <row r="17" spans="1:11" s="56" customFormat="1" ht="19.5" customHeight="1">
      <c r="A17" s="597"/>
      <c r="B17" s="598"/>
      <c r="C17" s="413" t="s">
        <v>615</v>
      </c>
      <c r="D17" s="414" t="s">
        <v>616</v>
      </c>
      <c r="E17" s="415" t="s">
        <v>617</v>
      </c>
      <c r="F17" s="416" t="s">
        <v>615</v>
      </c>
      <c r="G17" s="414" t="s">
        <v>616</v>
      </c>
      <c r="H17" s="417" t="s">
        <v>617</v>
      </c>
      <c r="I17" s="416" t="s">
        <v>397</v>
      </c>
      <c r="J17" s="414" t="s">
        <v>458</v>
      </c>
      <c r="K17" s="418" t="s">
        <v>459</v>
      </c>
    </row>
    <row r="18" spans="1:15" s="56" customFormat="1" ht="19.5" customHeight="1">
      <c r="A18" s="589" t="s">
        <v>426</v>
      </c>
      <c r="B18" s="590"/>
      <c r="C18" s="419">
        <v>9084812641</v>
      </c>
      <c r="D18" s="396">
        <v>100</v>
      </c>
      <c r="E18" s="420">
        <v>4.828564446817026</v>
      </c>
      <c r="F18" s="421">
        <v>9683434846</v>
      </c>
      <c r="G18" s="396">
        <v>100</v>
      </c>
      <c r="H18" s="399">
        <v>6.58926307735177</v>
      </c>
      <c r="I18" s="421">
        <v>11255647265</v>
      </c>
      <c r="J18" s="396">
        <v>100</v>
      </c>
      <c r="K18" s="400">
        <v>16.23610262271187</v>
      </c>
      <c r="N18" s="401"/>
      <c r="O18" s="401"/>
    </row>
    <row r="19" spans="1:15" s="56" customFormat="1" ht="19.5" customHeight="1">
      <c r="A19" s="283">
        <v>1</v>
      </c>
      <c r="B19" s="266" t="s">
        <v>415</v>
      </c>
      <c r="C19" s="422">
        <v>177098893</v>
      </c>
      <c r="D19" s="402">
        <v>1.949395105857748</v>
      </c>
      <c r="E19" s="423">
        <v>-0.6662253026142935</v>
      </c>
      <c r="F19" s="424">
        <v>216152447</v>
      </c>
      <c r="G19" s="402">
        <v>2.2321877560759087</v>
      </c>
      <c r="H19" s="404">
        <v>22.051834056354046</v>
      </c>
      <c r="I19" s="424">
        <v>439883035</v>
      </c>
      <c r="J19" s="402">
        <v>3.908109632822613</v>
      </c>
      <c r="K19" s="429">
        <v>103.50592422393441</v>
      </c>
      <c r="N19" s="401"/>
      <c r="O19" s="401"/>
    </row>
    <row r="20" spans="1:15" s="56" customFormat="1" ht="19.5" customHeight="1">
      <c r="A20" s="283">
        <v>2</v>
      </c>
      <c r="B20" s="266" t="s">
        <v>465</v>
      </c>
      <c r="C20" s="422">
        <v>5743236018</v>
      </c>
      <c r="D20" s="402">
        <v>63.21799078255752</v>
      </c>
      <c r="E20" s="423">
        <v>10.30983976979715</v>
      </c>
      <c r="F20" s="424">
        <v>5916202866</v>
      </c>
      <c r="G20" s="402">
        <v>61.096118888473185</v>
      </c>
      <c r="H20" s="404">
        <v>3.011661848092273</v>
      </c>
      <c r="I20" s="424">
        <v>6385253322</v>
      </c>
      <c r="J20" s="402">
        <v>56.7293303678347</v>
      </c>
      <c r="K20" s="429">
        <v>7.9282348260165225</v>
      </c>
      <c r="N20" s="401"/>
      <c r="O20" s="401"/>
    </row>
    <row r="21" spans="1:15" s="56" customFormat="1" ht="19.5" customHeight="1">
      <c r="A21" s="283">
        <v>3</v>
      </c>
      <c r="B21" s="266" t="s">
        <v>466</v>
      </c>
      <c r="C21" s="422">
        <v>2302822430</v>
      </c>
      <c r="D21" s="402">
        <v>25.34804536977792</v>
      </c>
      <c r="E21" s="423">
        <v>-2.854175253341481</v>
      </c>
      <c r="F21" s="424">
        <v>2135213960</v>
      </c>
      <c r="G21" s="402">
        <v>22.050171183647784</v>
      </c>
      <c r="H21" s="404">
        <v>-7.278393149922547</v>
      </c>
      <c r="I21" s="424">
        <v>2331721292</v>
      </c>
      <c r="J21" s="402">
        <v>20.71601247891451</v>
      </c>
      <c r="K21" s="429">
        <v>9.203168192100053</v>
      </c>
      <c r="N21" s="401"/>
      <c r="O21" s="401"/>
    </row>
    <row r="22" spans="1:15" s="56" customFormat="1" ht="19.5" customHeight="1">
      <c r="A22" s="283">
        <v>4</v>
      </c>
      <c r="B22" s="266" t="s">
        <v>467</v>
      </c>
      <c r="C22" s="422">
        <v>189526779</v>
      </c>
      <c r="D22" s="402">
        <v>2.0861935902195783</v>
      </c>
      <c r="E22" s="423">
        <v>8.350302957237759</v>
      </c>
      <c r="F22" s="424">
        <v>794562287</v>
      </c>
      <c r="G22" s="402">
        <v>8.205376497454466</v>
      </c>
      <c r="H22" s="404">
        <v>319.234839104188</v>
      </c>
      <c r="I22" s="424">
        <v>1420479747</v>
      </c>
      <c r="J22" s="402">
        <v>12.620151587524006</v>
      </c>
      <c r="K22" s="429">
        <v>78.77512817317995</v>
      </c>
      <c r="N22" s="401"/>
      <c r="O22" s="401"/>
    </row>
    <row r="23" spans="1:15" s="56" customFormat="1" ht="19.5" customHeight="1">
      <c r="A23" s="283">
        <v>5</v>
      </c>
      <c r="B23" s="266" t="s">
        <v>468</v>
      </c>
      <c r="C23" s="422">
        <v>49406731</v>
      </c>
      <c r="D23" s="402">
        <v>0.5438387444230397</v>
      </c>
      <c r="E23" s="423">
        <v>-14.441590711742236</v>
      </c>
      <c r="F23" s="424">
        <v>16712438</v>
      </c>
      <c r="G23" s="402">
        <v>0.17258791189061923</v>
      </c>
      <c r="H23" s="404">
        <v>-66.17376284215202</v>
      </c>
      <c r="I23" s="424">
        <v>26166318</v>
      </c>
      <c r="J23" s="402">
        <v>0.23247279684541536</v>
      </c>
      <c r="K23" s="429">
        <v>56.56792862896485</v>
      </c>
      <c r="N23" s="401"/>
      <c r="O23" s="401"/>
    </row>
    <row r="24" spans="1:15" s="56" customFormat="1" ht="19.5" customHeight="1">
      <c r="A24" s="283">
        <v>6</v>
      </c>
      <c r="B24" s="266" t="s">
        <v>417</v>
      </c>
      <c r="C24" s="422" t="s">
        <v>207</v>
      </c>
      <c r="D24" s="424" t="s">
        <v>207</v>
      </c>
      <c r="E24" s="424" t="s">
        <v>207</v>
      </c>
      <c r="F24" s="424" t="s">
        <v>571</v>
      </c>
      <c r="G24" s="424" t="s">
        <v>571</v>
      </c>
      <c r="H24" s="484" t="s">
        <v>571</v>
      </c>
      <c r="I24" s="424" t="s">
        <v>463</v>
      </c>
      <c r="J24" s="424" t="s">
        <v>463</v>
      </c>
      <c r="K24" s="429" t="s">
        <v>463</v>
      </c>
      <c r="N24" s="401"/>
      <c r="O24" s="401"/>
    </row>
    <row r="25" spans="1:15" s="56" customFormat="1" ht="19.5" customHeight="1">
      <c r="A25" s="283">
        <v>7</v>
      </c>
      <c r="B25" s="266" t="s">
        <v>469</v>
      </c>
      <c r="C25" s="422">
        <v>76310534</v>
      </c>
      <c r="D25" s="402">
        <v>0.8399791720041483</v>
      </c>
      <c r="E25" s="423">
        <v>-58.637189095620855</v>
      </c>
      <c r="F25" s="424">
        <v>34718662</v>
      </c>
      <c r="G25" s="402">
        <v>0.35853664068738444</v>
      </c>
      <c r="H25" s="404">
        <v>-54.50344771535735</v>
      </c>
      <c r="I25" s="424">
        <v>91027826</v>
      </c>
      <c r="J25" s="402">
        <v>0.8087302654113513</v>
      </c>
      <c r="K25" s="429">
        <f>(I25/F25-1)*100</f>
        <v>162.18702206899565</v>
      </c>
      <c r="N25" s="401"/>
      <c r="O25" s="401"/>
    </row>
    <row r="26" spans="1:15" s="56" customFormat="1" ht="19.5" customHeight="1">
      <c r="A26" s="287">
        <v>8</v>
      </c>
      <c r="B26" s="187" t="s">
        <v>470</v>
      </c>
      <c r="C26" s="425">
        <v>546411256</v>
      </c>
      <c r="D26" s="407">
        <v>6.014557235160047</v>
      </c>
      <c r="E26" s="426">
        <v>10.61635210357663</v>
      </c>
      <c r="F26" s="427">
        <v>569872186</v>
      </c>
      <c r="G26" s="407">
        <v>5.88</v>
      </c>
      <c r="H26" s="409">
        <v>4.293639587834552</v>
      </c>
      <c r="I26" s="427">
        <v>561115725</v>
      </c>
      <c r="J26" s="407">
        <v>4.985192870647408</v>
      </c>
      <c r="K26" s="430">
        <v>-1.5365657800326504</v>
      </c>
      <c r="N26" s="401"/>
      <c r="O26" s="401"/>
    </row>
    <row r="27" spans="2:11" s="56" customFormat="1" ht="13.5">
      <c r="B27" s="58"/>
      <c r="C27" s="58"/>
      <c r="D27" s="58"/>
      <c r="E27" s="58"/>
      <c r="F27" s="58"/>
      <c r="G27" s="58"/>
      <c r="H27" s="58"/>
      <c r="I27" s="428"/>
      <c r="J27" s="556" t="s">
        <v>471</v>
      </c>
      <c r="K27" s="556"/>
    </row>
  </sheetData>
  <mergeCells count="10">
    <mergeCell ref="D1:F1"/>
    <mergeCell ref="J27:K27"/>
    <mergeCell ref="I3:K3"/>
    <mergeCell ref="I16:K16"/>
    <mergeCell ref="C16:E16"/>
    <mergeCell ref="C3:E3"/>
    <mergeCell ref="A18:B18"/>
    <mergeCell ref="A3:B4"/>
    <mergeCell ref="A5:B5"/>
    <mergeCell ref="A16:B17"/>
  </mergeCells>
  <printOptions/>
  <pageMargins left="0.1968503937007874" right="0.1968503937007874" top="0.984251968503937" bottom="0.2755905511811024" header="0.5118110236220472" footer="0.1968503937007874"/>
  <pageSetup fitToWidth="2" fitToHeight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1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2.125" style="1" customWidth="1"/>
    <col min="2" max="2" width="15.00390625" style="1" customWidth="1"/>
    <col min="3" max="3" width="14.625" style="1" customWidth="1"/>
    <col min="4" max="4" width="9.625" style="1" customWidth="1"/>
    <col min="5" max="5" width="14.625" style="1" customWidth="1"/>
    <col min="6" max="6" width="9.625" style="1" customWidth="1"/>
    <col min="7" max="7" width="14.625" style="1" customWidth="1"/>
    <col min="8" max="8" width="9.625" style="1" customWidth="1"/>
    <col min="9" max="9" width="2.125" style="2" customWidth="1"/>
    <col min="10" max="10" width="15.00390625" style="2" customWidth="1"/>
    <col min="11" max="11" width="14.625" style="2" customWidth="1"/>
    <col min="12" max="12" width="9.625" style="2" customWidth="1"/>
    <col min="13" max="13" width="14.625" style="2" customWidth="1"/>
    <col min="14" max="14" width="9.625" style="2" customWidth="1"/>
    <col min="15" max="15" width="14.625" style="2" customWidth="1"/>
    <col min="16" max="16" width="9.625" style="2" customWidth="1"/>
    <col min="17" max="16384" width="9.00390625" style="1" customWidth="1"/>
  </cols>
  <sheetData>
    <row r="1" spans="1:16" ht="21">
      <c r="A1" s="599" t="s">
        <v>472</v>
      </c>
      <c r="B1" s="599"/>
      <c r="C1" s="599"/>
      <c r="D1" s="599"/>
      <c r="E1" s="599"/>
      <c r="F1" s="599"/>
      <c r="G1" s="599"/>
      <c r="H1" s="599"/>
      <c r="I1" s="608" t="s">
        <v>473</v>
      </c>
      <c r="J1" s="608"/>
      <c r="K1" s="608"/>
      <c r="L1" s="608"/>
      <c r="M1" s="608"/>
      <c r="N1" s="608"/>
      <c r="O1" s="608"/>
      <c r="P1" s="608"/>
    </row>
    <row r="2" spans="1:16" ht="16.5" customHeight="1">
      <c r="A2" s="2" t="s">
        <v>393</v>
      </c>
      <c r="B2" s="2"/>
      <c r="C2" s="2"/>
      <c r="D2" s="35"/>
      <c r="E2" s="35"/>
      <c r="F2" s="35"/>
      <c r="G2" s="2"/>
      <c r="H2" s="35" t="s">
        <v>456</v>
      </c>
      <c r="I2" s="2" t="s">
        <v>407</v>
      </c>
      <c r="L2" s="35"/>
      <c r="M2" s="35"/>
      <c r="N2" s="35"/>
      <c r="P2" s="35" t="s">
        <v>456</v>
      </c>
    </row>
    <row r="3" spans="1:16" ht="16.5" customHeight="1">
      <c r="A3" s="609" t="s">
        <v>394</v>
      </c>
      <c r="B3" s="610"/>
      <c r="C3" s="613" t="s">
        <v>623</v>
      </c>
      <c r="D3" s="614"/>
      <c r="E3" s="613" t="s">
        <v>624</v>
      </c>
      <c r="F3" s="613"/>
      <c r="G3" s="613" t="s">
        <v>625</v>
      </c>
      <c r="H3" s="615"/>
      <c r="I3" s="609" t="s">
        <v>394</v>
      </c>
      <c r="J3" s="610"/>
      <c r="K3" s="613" t="s">
        <v>395</v>
      </c>
      <c r="L3" s="614"/>
      <c r="M3" s="613" t="s">
        <v>624</v>
      </c>
      <c r="N3" s="614"/>
      <c r="O3" s="613" t="s">
        <v>625</v>
      </c>
      <c r="P3" s="615"/>
    </row>
    <row r="4" spans="1:16" ht="16.5" customHeight="1">
      <c r="A4" s="611"/>
      <c r="B4" s="612"/>
      <c r="C4" s="234" t="s">
        <v>626</v>
      </c>
      <c r="D4" s="234" t="s">
        <v>627</v>
      </c>
      <c r="E4" s="234" t="s">
        <v>626</v>
      </c>
      <c r="F4" s="235" t="s">
        <v>627</v>
      </c>
      <c r="G4" s="234" t="s">
        <v>626</v>
      </c>
      <c r="H4" s="236" t="s">
        <v>627</v>
      </c>
      <c r="I4" s="611"/>
      <c r="J4" s="612"/>
      <c r="K4" s="234" t="s">
        <v>423</v>
      </c>
      <c r="L4" s="235" t="s">
        <v>424</v>
      </c>
      <c r="M4" s="234" t="s">
        <v>626</v>
      </c>
      <c r="N4" s="235" t="s">
        <v>627</v>
      </c>
      <c r="O4" s="234" t="s">
        <v>626</v>
      </c>
      <c r="P4" s="236" t="s">
        <v>627</v>
      </c>
    </row>
    <row r="5" spans="1:16" s="56" customFormat="1" ht="16.5" customHeight="1">
      <c r="A5" s="604" t="s">
        <v>425</v>
      </c>
      <c r="B5" s="605"/>
      <c r="C5" s="215">
        <v>4825917631</v>
      </c>
      <c r="D5" s="240">
        <v>3.789161285116481</v>
      </c>
      <c r="E5" s="215">
        <v>4791586616</v>
      </c>
      <c r="F5" s="238">
        <v>-0.7113883332668047</v>
      </c>
      <c r="G5" s="215">
        <v>4765709267</v>
      </c>
      <c r="H5" s="239">
        <v>-0.5400580449404946</v>
      </c>
      <c r="I5" s="604" t="s">
        <v>426</v>
      </c>
      <c r="J5" s="605"/>
      <c r="K5" s="204">
        <v>4902172128</v>
      </c>
      <c r="L5" s="238">
        <v>5.508411754809566</v>
      </c>
      <c r="M5" s="204">
        <v>4807943145</v>
      </c>
      <c r="N5" s="486">
        <v>-1.9221883797549077</v>
      </c>
      <c r="O5" s="489">
        <v>4726668973</v>
      </c>
      <c r="P5" s="490">
        <v>-1.6904145816391547</v>
      </c>
    </row>
    <row r="6" spans="1:16" s="56" customFormat="1" ht="16.5" customHeight="1">
      <c r="A6" s="194">
        <v>1</v>
      </c>
      <c r="B6" s="241" t="s">
        <v>474</v>
      </c>
      <c r="C6" s="220">
        <v>2913632000</v>
      </c>
      <c r="D6" s="237">
        <v>-0.05426702808095735</v>
      </c>
      <c r="E6" s="220">
        <v>2677483000</v>
      </c>
      <c r="F6" s="242">
        <v>-8.104970016803769</v>
      </c>
      <c r="G6" s="220">
        <v>2610880000</v>
      </c>
      <c r="H6" s="243">
        <v>-2.487522796596653</v>
      </c>
      <c r="I6" s="194">
        <v>1</v>
      </c>
      <c r="J6" s="241" t="s">
        <v>475</v>
      </c>
      <c r="K6" s="209">
        <v>4817530387</v>
      </c>
      <c r="L6" s="242">
        <v>7.1178706344842455</v>
      </c>
      <c r="M6" s="209">
        <v>4623198508</v>
      </c>
      <c r="N6" s="487">
        <v>-4.033848536262486</v>
      </c>
      <c r="O6" s="491">
        <v>4589871800</v>
      </c>
      <c r="P6" s="492">
        <v>-0.7208582530542684</v>
      </c>
    </row>
    <row r="7" spans="1:16" s="56" customFormat="1" ht="16.5" customHeight="1">
      <c r="A7" s="194">
        <v>2</v>
      </c>
      <c r="B7" s="241" t="s">
        <v>400</v>
      </c>
      <c r="C7" s="220">
        <v>1247201096</v>
      </c>
      <c r="D7" s="237">
        <v>15.759299383160519</v>
      </c>
      <c r="E7" s="220">
        <v>1324263629</v>
      </c>
      <c r="F7" s="242">
        <v>6.178837819109817</v>
      </c>
      <c r="G7" s="220">
        <v>1390833631</v>
      </c>
      <c r="H7" s="243">
        <v>5.026944827463797</v>
      </c>
      <c r="I7" s="194">
        <v>2</v>
      </c>
      <c r="J7" s="241" t="s">
        <v>476</v>
      </c>
      <c r="K7" s="209">
        <v>55407671</v>
      </c>
      <c r="L7" s="242">
        <v>20.223204487740503</v>
      </c>
      <c r="M7" s="209">
        <v>92262788</v>
      </c>
      <c r="N7" s="487">
        <v>66.51627172706827</v>
      </c>
      <c r="O7" s="491">
        <v>74537698</v>
      </c>
      <c r="P7" s="492">
        <v>-19.211526536570734</v>
      </c>
    </row>
    <row r="8" spans="1:16" s="56" customFormat="1" ht="16.5" customHeight="1">
      <c r="A8" s="194">
        <v>3</v>
      </c>
      <c r="B8" s="241" t="s">
        <v>401</v>
      </c>
      <c r="C8" s="220">
        <v>322387915</v>
      </c>
      <c r="D8" s="237">
        <v>15.500718323887048</v>
      </c>
      <c r="E8" s="220">
        <v>347496228</v>
      </c>
      <c r="F8" s="242">
        <v>7.7882302132820325</v>
      </c>
      <c r="G8" s="220">
        <v>362683778</v>
      </c>
      <c r="H8" s="243">
        <v>4.370565426684281</v>
      </c>
      <c r="I8" s="194">
        <v>3</v>
      </c>
      <c r="J8" s="241" t="s">
        <v>477</v>
      </c>
      <c r="K8" s="209">
        <v>15481878</v>
      </c>
      <c r="L8" s="242">
        <v>-3.5370805088536983</v>
      </c>
      <c r="M8" s="209">
        <v>14949407</v>
      </c>
      <c r="N8" s="487">
        <v>-3.4393178915374523</v>
      </c>
      <c r="O8" s="491">
        <v>14455523</v>
      </c>
      <c r="P8" s="492">
        <v>-3.3037029495551207</v>
      </c>
    </row>
    <row r="9" spans="1:16" s="56" customFormat="1" ht="16.5" customHeight="1">
      <c r="A9" s="194">
        <v>4</v>
      </c>
      <c r="B9" s="241" t="s">
        <v>403</v>
      </c>
      <c r="C9" s="220">
        <v>323368000</v>
      </c>
      <c r="D9" s="237">
        <v>17.168686703987536</v>
      </c>
      <c r="E9" s="220">
        <v>360013000</v>
      </c>
      <c r="F9" s="242">
        <v>11.332290146211133</v>
      </c>
      <c r="G9" s="220">
        <v>350587000</v>
      </c>
      <c r="H9" s="243">
        <v>-2.618238785821625</v>
      </c>
      <c r="I9" s="194">
        <v>4</v>
      </c>
      <c r="J9" s="241" t="s">
        <v>478</v>
      </c>
      <c r="K9" s="209">
        <v>13752192</v>
      </c>
      <c r="L9" s="242">
        <v>-66.33577601990686</v>
      </c>
      <c r="M9" s="209">
        <v>1277945</v>
      </c>
      <c r="N9" s="487">
        <v>-90.70733596505924</v>
      </c>
      <c r="O9" s="491">
        <v>31447423</v>
      </c>
      <c r="P9" s="492">
        <v>2360.7806282743</v>
      </c>
    </row>
    <row r="10" spans="1:16" s="56" customFormat="1" ht="16.5" customHeight="1">
      <c r="A10" s="194">
        <v>5</v>
      </c>
      <c r="B10" s="241" t="s">
        <v>404</v>
      </c>
      <c r="C10" s="245">
        <v>3493597</v>
      </c>
      <c r="D10" s="245">
        <v>100</v>
      </c>
      <c r="E10" s="245" t="s">
        <v>207</v>
      </c>
      <c r="F10" s="485" t="s">
        <v>207</v>
      </c>
      <c r="G10" s="245"/>
      <c r="H10" s="246" t="s">
        <v>207</v>
      </c>
      <c r="I10" s="194">
        <v>5</v>
      </c>
      <c r="J10" s="241" t="s">
        <v>479</v>
      </c>
      <c r="K10" s="195" t="s">
        <v>207</v>
      </c>
      <c r="L10" s="242">
        <v>-100</v>
      </c>
      <c r="M10" s="195">
        <v>16356529</v>
      </c>
      <c r="N10" s="196" t="s">
        <v>207</v>
      </c>
      <c r="O10" s="495" t="s">
        <v>207</v>
      </c>
      <c r="P10" s="496">
        <v>-100</v>
      </c>
    </row>
    <row r="11" spans="1:16" s="56" customFormat="1" ht="16.5" customHeight="1">
      <c r="A11" s="198">
        <v>6</v>
      </c>
      <c r="B11" s="248" t="s">
        <v>405</v>
      </c>
      <c r="C11" s="251">
        <v>15835023</v>
      </c>
      <c r="D11" s="249">
        <v>-84.47574251773543</v>
      </c>
      <c r="E11" s="251">
        <v>82330759</v>
      </c>
      <c r="F11" s="431">
        <v>419.9282564982697</v>
      </c>
      <c r="G11" s="251">
        <v>50724858</v>
      </c>
      <c r="H11" s="252">
        <v>-38.3889343228331</v>
      </c>
      <c r="I11" s="606" t="s">
        <v>480</v>
      </c>
      <c r="J11" s="607"/>
      <c r="K11" s="432">
        <v>-76254497</v>
      </c>
      <c r="L11" s="433">
        <v>-2282.6929952138153</v>
      </c>
      <c r="M11" s="432">
        <v>-16356529</v>
      </c>
      <c r="N11" s="488">
        <v>78.55007947924697</v>
      </c>
      <c r="O11" s="493">
        <v>39040294</v>
      </c>
      <c r="P11" s="494">
        <v>-338.6832438593787</v>
      </c>
    </row>
    <row r="12" spans="1:16" ht="13.5" customHeight="1">
      <c r="A12" s="2"/>
      <c r="B12" s="2"/>
      <c r="C12" s="2"/>
      <c r="D12" s="2"/>
      <c r="E12" s="2"/>
      <c r="F12" s="2"/>
      <c r="G12" s="355"/>
      <c r="H12" s="2"/>
      <c r="I12" s="58"/>
      <c r="J12" s="58"/>
      <c r="K12" s="83"/>
      <c r="L12" s="256"/>
      <c r="M12" s="256"/>
      <c r="N12" s="256"/>
      <c r="O12" s="556" t="s">
        <v>481</v>
      </c>
      <c r="P12" s="556"/>
    </row>
    <row r="13" spans="1:8" ht="13.5" customHeight="1">
      <c r="A13" s="2"/>
      <c r="B13" s="2"/>
      <c r="C13" s="2"/>
      <c r="D13" s="2"/>
      <c r="E13" s="2"/>
      <c r="F13" s="2"/>
      <c r="G13" s="2"/>
      <c r="H13" s="2"/>
    </row>
    <row r="14" spans="8:16" ht="13.5">
      <c r="H14" s="258"/>
      <c r="M14" s="260"/>
      <c r="N14" s="259"/>
      <c r="P14" s="259"/>
    </row>
    <row r="15" spans="8:16" ht="13.5">
      <c r="H15" s="258"/>
      <c r="M15" s="434"/>
      <c r="N15" s="259"/>
      <c r="P15" s="259"/>
    </row>
    <row r="16" spans="8:16" ht="13.5">
      <c r="H16" s="258"/>
      <c r="M16" s="434"/>
      <c r="N16" s="259"/>
      <c r="P16" s="259"/>
    </row>
    <row r="17" spans="8:16" ht="13.5">
      <c r="H17" s="258"/>
      <c r="M17" s="434"/>
      <c r="N17" s="259"/>
      <c r="P17" s="259"/>
    </row>
    <row r="18" spans="8:16" ht="13.5">
      <c r="H18" s="258"/>
      <c r="M18" s="434"/>
      <c r="N18" s="259"/>
      <c r="P18" s="259"/>
    </row>
    <row r="19" spans="8:16" ht="13.5">
      <c r="H19" s="258"/>
      <c r="M19" s="434"/>
      <c r="N19" s="259"/>
      <c r="P19" s="259"/>
    </row>
    <row r="20" spans="8:16" ht="13.5">
      <c r="H20" s="258"/>
      <c r="M20" s="260"/>
      <c r="N20" s="259"/>
      <c r="P20" s="259"/>
    </row>
    <row r="21" ht="13.5">
      <c r="M21" s="30"/>
    </row>
  </sheetData>
  <mergeCells count="14">
    <mergeCell ref="A5:B5"/>
    <mergeCell ref="G3:H3"/>
    <mergeCell ref="A1:H1"/>
    <mergeCell ref="C3:D3"/>
    <mergeCell ref="A3:B4"/>
    <mergeCell ref="E3:F3"/>
    <mergeCell ref="I5:J5"/>
    <mergeCell ref="I11:J11"/>
    <mergeCell ref="I1:P1"/>
    <mergeCell ref="O12:P12"/>
    <mergeCell ref="I3:J4"/>
    <mergeCell ref="K3:L3"/>
    <mergeCell ref="O3:P3"/>
    <mergeCell ref="M3:N3"/>
  </mergeCells>
  <printOptions/>
  <pageMargins left="0.31496062992125984" right="0.2755905511811024" top="0.984251968503937" bottom="0.984251968503937" header="0.5118110236220472" footer="0.5118110236220472"/>
  <pageSetup fitToWidth="2" horizontalDpi="300" verticalDpi="300" orientation="portrait" paperSize="9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2.375" style="1" customWidth="1"/>
    <col min="2" max="2" width="15.00390625" style="1" customWidth="1"/>
    <col min="3" max="3" width="14.625" style="1" customWidth="1"/>
    <col min="4" max="4" width="9.625" style="1" customWidth="1"/>
    <col min="5" max="5" width="14.625" style="1" customWidth="1"/>
    <col min="6" max="6" width="9.625" style="1" customWidth="1"/>
    <col min="7" max="7" width="14.625" style="1" customWidth="1"/>
    <col min="8" max="8" width="9.625" style="1" customWidth="1"/>
    <col min="9" max="9" width="2.375" style="2" customWidth="1"/>
    <col min="10" max="10" width="15.00390625" style="2" customWidth="1"/>
    <col min="11" max="11" width="14.625" style="2" customWidth="1"/>
    <col min="12" max="12" width="9.625" style="2" customWidth="1"/>
    <col min="13" max="13" width="14.625" style="2" customWidth="1"/>
    <col min="14" max="14" width="9.625" style="2" customWidth="1"/>
    <col min="15" max="15" width="14.625" style="2" customWidth="1"/>
    <col min="16" max="16" width="9.625" style="2" customWidth="1"/>
    <col min="17" max="16384" width="9.00390625" style="1" customWidth="1"/>
  </cols>
  <sheetData>
    <row r="1" spans="1:16" ht="21">
      <c r="A1" s="553" t="s">
        <v>559</v>
      </c>
      <c r="B1" s="553"/>
      <c r="C1" s="553"/>
      <c r="D1" s="553"/>
      <c r="E1" s="553"/>
      <c r="F1" s="553"/>
      <c r="G1" s="553"/>
      <c r="H1" s="553"/>
      <c r="I1" s="608"/>
      <c r="J1" s="608"/>
      <c r="K1" s="608"/>
      <c r="L1" s="608"/>
      <c r="M1" s="608"/>
      <c r="N1" s="608"/>
      <c r="O1" s="608"/>
      <c r="P1" s="608"/>
    </row>
    <row r="2" spans="1:16" ht="16.5" customHeight="1">
      <c r="A2" s="2" t="s">
        <v>393</v>
      </c>
      <c r="B2" s="2"/>
      <c r="C2" s="2"/>
      <c r="D2" s="35"/>
      <c r="E2" s="35"/>
      <c r="F2" s="35"/>
      <c r="G2" s="2"/>
      <c r="H2" s="35" t="s">
        <v>456</v>
      </c>
      <c r="I2" s="2" t="s">
        <v>407</v>
      </c>
      <c r="L2" s="35"/>
      <c r="M2" s="35"/>
      <c r="N2" s="35"/>
      <c r="P2" s="35" t="s">
        <v>456</v>
      </c>
    </row>
    <row r="3" spans="1:16" ht="16.5" customHeight="1">
      <c r="A3" s="609" t="s">
        <v>394</v>
      </c>
      <c r="B3" s="610"/>
      <c r="C3" s="613" t="s">
        <v>623</v>
      </c>
      <c r="D3" s="614"/>
      <c r="E3" s="613" t="s">
        <v>624</v>
      </c>
      <c r="F3" s="613"/>
      <c r="G3" s="613" t="s">
        <v>625</v>
      </c>
      <c r="H3" s="615"/>
      <c r="I3" s="617" t="s">
        <v>394</v>
      </c>
      <c r="J3" s="618"/>
      <c r="K3" s="614" t="s">
        <v>623</v>
      </c>
      <c r="L3" s="621"/>
      <c r="M3" s="614" t="s">
        <v>624</v>
      </c>
      <c r="N3" s="621"/>
      <c r="O3" s="614" t="s">
        <v>625</v>
      </c>
      <c r="P3" s="622"/>
    </row>
    <row r="4" spans="1:16" ht="16.5" customHeight="1">
      <c r="A4" s="611"/>
      <c r="B4" s="612"/>
      <c r="C4" s="234" t="s">
        <v>626</v>
      </c>
      <c r="D4" s="234" t="s">
        <v>627</v>
      </c>
      <c r="E4" s="234" t="s">
        <v>626</v>
      </c>
      <c r="F4" s="235" t="s">
        <v>627</v>
      </c>
      <c r="G4" s="234" t="s">
        <v>626</v>
      </c>
      <c r="H4" s="236" t="s">
        <v>627</v>
      </c>
      <c r="I4" s="619"/>
      <c r="J4" s="620"/>
      <c r="K4" s="234" t="s">
        <v>626</v>
      </c>
      <c r="L4" s="234" t="s">
        <v>627</v>
      </c>
      <c r="M4" s="234" t="s">
        <v>626</v>
      </c>
      <c r="N4" s="235" t="s">
        <v>627</v>
      </c>
      <c r="O4" s="234" t="s">
        <v>626</v>
      </c>
      <c r="P4" s="236" t="s">
        <v>627</v>
      </c>
    </row>
    <row r="5" spans="1:16" s="56" customFormat="1" ht="16.5" customHeight="1">
      <c r="A5" s="604" t="s">
        <v>425</v>
      </c>
      <c r="B5" s="605"/>
      <c r="C5" s="215">
        <v>3236760191</v>
      </c>
      <c r="D5" s="240">
        <v>100.964118468</v>
      </c>
      <c r="E5" s="215">
        <v>3253793850</v>
      </c>
      <c r="F5" s="238">
        <v>100.526256441</v>
      </c>
      <c r="G5" s="215">
        <v>3354872094</v>
      </c>
      <c r="H5" s="239">
        <v>103.10647350937737</v>
      </c>
      <c r="I5" s="623" t="s">
        <v>426</v>
      </c>
      <c r="J5" s="624"/>
      <c r="K5" s="204">
        <v>3110153933</v>
      </c>
      <c r="L5" s="240">
        <v>98.758615066</v>
      </c>
      <c r="M5" s="204">
        <v>3155184105</v>
      </c>
      <c r="N5" s="238">
        <v>101.447843835</v>
      </c>
      <c r="O5" s="204">
        <v>3304418472</v>
      </c>
      <c r="P5" s="239">
        <v>104.72981487081876</v>
      </c>
    </row>
    <row r="6" spans="1:16" s="56" customFormat="1" ht="16.5" customHeight="1">
      <c r="A6" s="194">
        <v>1</v>
      </c>
      <c r="B6" s="241" t="s">
        <v>494</v>
      </c>
      <c r="C6" s="220">
        <v>667482300</v>
      </c>
      <c r="D6" s="237">
        <v>104.587673902</v>
      </c>
      <c r="E6" s="220">
        <v>654027508</v>
      </c>
      <c r="F6" s="242">
        <v>97.984247372</v>
      </c>
      <c r="G6" s="220">
        <v>693856922</v>
      </c>
      <c r="H6" s="243">
        <v>106.08986831789345</v>
      </c>
      <c r="I6" s="194">
        <v>1</v>
      </c>
      <c r="J6" s="241" t="s">
        <v>415</v>
      </c>
      <c r="K6" s="209">
        <v>120098707</v>
      </c>
      <c r="L6" s="237">
        <v>100.756456748</v>
      </c>
      <c r="M6" s="209">
        <v>125392903</v>
      </c>
      <c r="N6" s="242">
        <v>104.408203995</v>
      </c>
      <c r="O6" s="209">
        <v>136175152</v>
      </c>
      <c r="P6" s="243">
        <v>108.59877133556752</v>
      </c>
    </row>
    <row r="7" spans="1:16" s="56" customFormat="1" ht="16.5" customHeight="1">
      <c r="A7" s="194">
        <v>2</v>
      </c>
      <c r="B7" s="244" t="s">
        <v>495</v>
      </c>
      <c r="C7" s="245" t="s">
        <v>673</v>
      </c>
      <c r="D7" s="245" t="s">
        <v>673</v>
      </c>
      <c r="E7" s="245" t="s">
        <v>673</v>
      </c>
      <c r="F7" s="245" t="s">
        <v>673</v>
      </c>
      <c r="G7" s="511">
        <v>4775650</v>
      </c>
      <c r="H7" s="548" t="s">
        <v>207</v>
      </c>
      <c r="I7" s="194">
        <v>2</v>
      </c>
      <c r="J7" s="241" t="s">
        <v>496</v>
      </c>
      <c r="K7" s="435">
        <v>2885362003</v>
      </c>
      <c r="L7" s="237">
        <v>100.052670306</v>
      </c>
      <c r="M7" s="209">
        <v>2788724334</v>
      </c>
      <c r="N7" s="256">
        <v>96.650761017</v>
      </c>
      <c r="O7" s="209">
        <v>2949245204</v>
      </c>
      <c r="P7" s="243">
        <v>105.75606803594522</v>
      </c>
    </row>
    <row r="8" spans="1:16" s="56" customFormat="1" ht="16.5" customHeight="1">
      <c r="A8" s="194">
        <v>3</v>
      </c>
      <c r="B8" s="244" t="s">
        <v>439</v>
      </c>
      <c r="C8" s="220">
        <v>421100</v>
      </c>
      <c r="D8" s="237">
        <v>100.523985151</v>
      </c>
      <c r="E8" s="220">
        <v>364900</v>
      </c>
      <c r="F8" s="242">
        <v>86.654001424</v>
      </c>
      <c r="G8" s="220">
        <v>354300</v>
      </c>
      <c r="H8" s="243">
        <v>97.09509454645108</v>
      </c>
      <c r="I8" s="194">
        <v>3</v>
      </c>
      <c r="J8" s="241" t="s">
        <v>497</v>
      </c>
      <c r="K8" s="441" t="s">
        <v>207</v>
      </c>
      <c r="L8" s="247" t="s">
        <v>207</v>
      </c>
      <c r="M8" s="195">
        <v>66692644</v>
      </c>
      <c r="N8" s="247" t="s">
        <v>207</v>
      </c>
      <c r="O8" s="435">
        <v>67597399</v>
      </c>
      <c r="P8" s="246">
        <v>101.3566038857299</v>
      </c>
    </row>
    <row r="9" spans="1:16" s="56" customFormat="1" ht="16.5" customHeight="1">
      <c r="A9" s="194">
        <v>4</v>
      </c>
      <c r="B9" s="241" t="s">
        <v>400</v>
      </c>
      <c r="C9" s="220">
        <v>717498000</v>
      </c>
      <c r="D9" s="237">
        <v>104.750962105</v>
      </c>
      <c r="E9" s="220">
        <v>643236544</v>
      </c>
      <c r="F9" s="242">
        <v>89.649942438</v>
      </c>
      <c r="G9" s="220">
        <v>651898305</v>
      </c>
      <c r="H9" s="243">
        <v>101.34659031437118</v>
      </c>
      <c r="I9" s="194">
        <v>4</v>
      </c>
      <c r="J9" s="436" t="s">
        <v>498</v>
      </c>
      <c r="K9" s="441" t="s">
        <v>207</v>
      </c>
      <c r="L9" s="441" t="s">
        <v>207</v>
      </c>
      <c r="M9" s="441" t="s">
        <v>207</v>
      </c>
      <c r="N9" s="441" t="s">
        <v>207</v>
      </c>
      <c r="O9" s="441" t="s">
        <v>207</v>
      </c>
      <c r="P9" s="548" t="s">
        <v>207</v>
      </c>
    </row>
    <row r="10" spans="1:16" s="56" customFormat="1" ht="16.5" customHeight="1">
      <c r="A10" s="194">
        <v>5</v>
      </c>
      <c r="B10" s="241" t="s">
        <v>499</v>
      </c>
      <c r="C10" s="245">
        <v>929218235</v>
      </c>
      <c r="D10" s="247">
        <v>100.792618267</v>
      </c>
      <c r="E10" s="245">
        <v>865662000</v>
      </c>
      <c r="F10" s="242">
        <v>93.160246688</v>
      </c>
      <c r="G10" s="220">
        <v>921547037</v>
      </c>
      <c r="H10" s="243">
        <v>106.4557572123993</v>
      </c>
      <c r="I10" s="194">
        <v>5</v>
      </c>
      <c r="J10" s="241" t="s">
        <v>500</v>
      </c>
      <c r="K10" s="209">
        <v>21112106</v>
      </c>
      <c r="L10" s="237">
        <v>112.223192907</v>
      </c>
      <c r="M10" s="195">
        <v>48421549</v>
      </c>
      <c r="N10" s="242">
        <v>229.354423476</v>
      </c>
      <c r="O10" s="195">
        <v>31294000</v>
      </c>
      <c r="P10" s="243">
        <v>64.6282505336622</v>
      </c>
    </row>
    <row r="11" spans="1:16" s="56" customFormat="1" ht="16.5" customHeight="1">
      <c r="A11" s="194">
        <v>6</v>
      </c>
      <c r="B11" s="241" t="s">
        <v>401</v>
      </c>
      <c r="C11" s="220">
        <v>364804333</v>
      </c>
      <c r="D11" s="237">
        <v>98.955482225</v>
      </c>
      <c r="E11" s="220">
        <v>442805325</v>
      </c>
      <c r="F11" s="242">
        <v>121.381596912</v>
      </c>
      <c r="G11" s="220">
        <v>449995446</v>
      </c>
      <c r="H11" s="243">
        <v>101.62376570335961</v>
      </c>
      <c r="I11" s="194">
        <v>6</v>
      </c>
      <c r="J11" s="241" t="s">
        <v>409</v>
      </c>
      <c r="K11" s="209">
        <v>46666666</v>
      </c>
      <c r="L11" s="237">
        <v>100</v>
      </c>
      <c r="M11" s="209">
        <v>46666666</v>
      </c>
      <c r="N11" s="437">
        <v>100</v>
      </c>
      <c r="O11" s="209">
        <v>46666666</v>
      </c>
      <c r="P11" s="438">
        <v>100</v>
      </c>
    </row>
    <row r="12" spans="1:16" s="56" customFormat="1" ht="16.5" customHeight="1">
      <c r="A12" s="194">
        <v>7</v>
      </c>
      <c r="B12" s="241" t="s">
        <v>402</v>
      </c>
      <c r="C12" s="220">
        <v>92273</v>
      </c>
      <c r="D12" s="237">
        <v>265.916426512</v>
      </c>
      <c r="E12" s="220">
        <v>57230</v>
      </c>
      <c r="F12" s="242">
        <v>62.02247678</v>
      </c>
      <c r="G12" s="220">
        <v>188371</v>
      </c>
      <c r="H12" s="243">
        <v>329.14730036694044</v>
      </c>
      <c r="I12" s="194">
        <v>7</v>
      </c>
      <c r="J12" s="241" t="s">
        <v>430</v>
      </c>
      <c r="K12" s="209">
        <v>36914451</v>
      </c>
      <c r="L12" s="237">
        <v>45.726468188</v>
      </c>
      <c r="M12" s="209">
        <v>79286009</v>
      </c>
      <c r="N12" s="437">
        <v>214.783118405</v>
      </c>
      <c r="O12" s="209">
        <v>73440051</v>
      </c>
      <c r="P12" s="438">
        <v>92.6267470468844</v>
      </c>
    </row>
    <row r="13" spans="1:16" s="56" customFormat="1" ht="16.5" customHeight="1">
      <c r="A13" s="194">
        <v>8</v>
      </c>
      <c r="B13" s="241" t="s">
        <v>501</v>
      </c>
      <c r="C13" s="245" t="s">
        <v>673</v>
      </c>
      <c r="D13" s="245" t="s">
        <v>673</v>
      </c>
      <c r="E13" s="245" t="s">
        <v>673</v>
      </c>
      <c r="F13" s="245" t="s">
        <v>673</v>
      </c>
      <c r="G13" s="245" t="s">
        <v>673</v>
      </c>
      <c r="H13" s="548" t="s">
        <v>207</v>
      </c>
      <c r="I13" s="198">
        <v>8</v>
      </c>
      <c r="J13" s="248" t="s">
        <v>418</v>
      </c>
      <c r="K13" s="200" t="s">
        <v>207</v>
      </c>
      <c r="L13" s="200" t="s">
        <v>207</v>
      </c>
      <c r="M13" s="200" t="s">
        <v>207</v>
      </c>
      <c r="N13" s="200" t="s">
        <v>207</v>
      </c>
      <c r="O13" s="200" t="s">
        <v>207</v>
      </c>
      <c r="P13" s="512" t="s">
        <v>207</v>
      </c>
    </row>
    <row r="14" spans="1:23" s="56" customFormat="1" ht="16.5" customHeight="1">
      <c r="A14" s="194">
        <v>9</v>
      </c>
      <c r="B14" s="241" t="s">
        <v>403</v>
      </c>
      <c r="C14" s="220">
        <v>498948000</v>
      </c>
      <c r="D14" s="237">
        <v>101.889543491</v>
      </c>
      <c r="E14" s="220">
        <v>506019000</v>
      </c>
      <c r="F14" s="242">
        <v>101.41718175</v>
      </c>
      <c r="G14" s="220">
        <v>521826000</v>
      </c>
      <c r="H14" s="243">
        <v>103.12379574680001</v>
      </c>
      <c r="I14" s="57"/>
      <c r="J14" s="57"/>
      <c r="K14" s="439"/>
      <c r="L14" s="440"/>
      <c r="M14" s="256"/>
      <c r="N14" s="256"/>
      <c r="O14" s="616" t="s">
        <v>431</v>
      </c>
      <c r="P14" s="616"/>
      <c r="Q14" s="1"/>
      <c r="R14" s="1"/>
      <c r="S14" s="1"/>
      <c r="T14" s="1"/>
      <c r="U14" s="1"/>
      <c r="V14" s="1"/>
      <c r="W14" s="1"/>
    </row>
    <row r="15" spans="1:23" s="56" customFormat="1" ht="16.5" customHeight="1">
      <c r="A15" s="194">
        <v>10</v>
      </c>
      <c r="B15" s="241" t="s">
        <v>404</v>
      </c>
      <c r="C15" s="220">
        <v>56603754</v>
      </c>
      <c r="D15" s="237">
        <v>56.219687518</v>
      </c>
      <c r="E15" s="220">
        <v>126606258</v>
      </c>
      <c r="F15" s="242">
        <v>223.67113319</v>
      </c>
      <c r="G15" s="220">
        <v>98609745</v>
      </c>
      <c r="H15" s="243">
        <v>77.88694378756537</v>
      </c>
      <c r="L15" s="2"/>
      <c r="M15" s="2"/>
      <c r="N15" s="2"/>
      <c r="O15" s="2"/>
      <c r="P15" s="2"/>
      <c r="Q15" s="1"/>
      <c r="R15" s="1"/>
      <c r="S15" s="1"/>
      <c r="T15" s="1"/>
      <c r="U15" s="1"/>
      <c r="V15" s="1"/>
      <c r="W15" s="1"/>
    </row>
    <row r="16" spans="1:23" s="56" customFormat="1" ht="16.5" customHeight="1">
      <c r="A16" s="198">
        <v>11</v>
      </c>
      <c r="B16" s="248" t="s">
        <v>405</v>
      </c>
      <c r="C16" s="251">
        <v>1692196</v>
      </c>
      <c r="D16" s="249">
        <v>130.709658881</v>
      </c>
      <c r="E16" s="251">
        <v>15015085</v>
      </c>
      <c r="F16" s="431">
        <v>887.313585423</v>
      </c>
      <c r="G16" s="251">
        <v>11820318</v>
      </c>
      <c r="H16" s="252">
        <v>78.7229509523256</v>
      </c>
      <c r="L16" s="2"/>
      <c r="M16" s="260"/>
      <c r="N16" s="259"/>
      <c r="O16" s="2"/>
      <c r="P16" s="259"/>
      <c r="Q16" s="1"/>
      <c r="R16" s="1"/>
      <c r="S16" s="1"/>
      <c r="T16" s="1"/>
      <c r="U16" s="1"/>
      <c r="V16" s="1"/>
      <c r="W16" s="1"/>
    </row>
    <row r="17" spans="1:16" ht="13.5" customHeight="1">
      <c r="A17" s="2"/>
      <c r="B17" s="2"/>
      <c r="C17" s="2"/>
      <c r="D17" s="2"/>
      <c r="E17" s="2"/>
      <c r="F17" s="2"/>
      <c r="G17" s="355"/>
      <c r="H17" s="2"/>
      <c r="M17" s="434"/>
      <c r="N17" s="259"/>
      <c r="P17" s="259"/>
    </row>
    <row r="18" spans="1:16" ht="13.5" customHeight="1">
      <c r="A18" s="2"/>
      <c r="B18" s="2"/>
      <c r="C18" s="2"/>
      <c r="D18" s="2"/>
      <c r="E18" s="2"/>
      <c r="F18" s="2"/>
      <c r="G18" s="2"/>
      <c r="H18" s="2"/>
      <c r="M18" s="434"/>
      <c r="N18" s="259"/>
      <c r="P18" s="259"/>
    </row>
    <row r="19" spans="8:16" ht="13.5">
      <c r="H19" s="258"/>
      <c r="M19" s="434"/>
      <c r="N19" s="259"/>
      <c r="P19" s="259"/>
    </row>
  </sheetData>
  <mergeCells count="13">
    <mergeCell ref="A5:B5"/>
    <mergeCell ref="I5:J5"/>
    <mergeCell ref="G3:H3"/>
    <mergeCell ref="A1:H1"/>
    <mergeCell ref="C3:D3"/>
    <mergeCell ref="A3:B4"/>
    <mergeCell ref="E3:F3"/>
    <mergeCell ref="I1:P1"/>
    <mergeCell ref="O14:P14"/>
    <mergeCell ref="I3:J4"/>
    <mergeCell ref="K3:L3"/>
    <mergeCell ref="O3:P3"/>
    <mergeCell ref="M3:N3"/>
  </mergeCells>
  <printOptions/>
  <pageMargins left="0.31496062992125984" right="0.2755905511811024" top="0.984251968503937" bottom="0.984251968503937" header="0.5118110236220472" footer="0.5118110236220472"/>
  <pageSetup fitToWidth="2" horizontalDpi="300" verticalDpi="300" orientation="portrait" paperSize="9" r:id="rId1"/>
  <colBreaks count="1" manualBreakCount="1">
    <brk id="8" max="1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W14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2.125" style="1" customWidth="1"/>
    <col min="2" max="2" width="15.00390625" style="1" customWidth="1"/>
    <col min="3" max="3" width="14.625" style="1" customWidth="1"/>
    <col min="4" max="4" width="12.25390625" style="1" bestFit="1" customWidth="1"/>
    <col min="5" max="5" width="14.625" style="1" customWidth="1"/>
    <col min="6" max="6" width="9.625" style="1" customWidth="1"/>
    <col min="7" max="7" width="14.625" style="1" customWidth="1"/>
    <col min="8" max="8" width="9.625" style="1" customWidth="1"/>
    <col min="9" max="9" width="2.125" style="2" customWidth="1"/>
    <col min="10" max="10" width="15.00390625" style="2" customWidth="1"/>
    <col min="11" max="11" width="14.625" style="2" customWidth="1"/>
    <col min="12" max="12" width="9.625" style="2" customWidth="1"/>
    <col min="13" max="13" width="14.625" style="2" customWidth="1"/>
    <col min="14" max="14" width="9.625" style="2" customWidth="1"/>
    <col min="15" max="15" width="14.625" style="2" customWidth="1"/>
    <col min="16" max="16" width="9.625" style="2" customWidth="1"/>
    <col min="17" max="16384" width="9.00390625" style="1" customWidth="1"/>
  </cols>
  <sheetData>
    <row r="1" spans="1:16" ht="21">
      <c r="A1" s="608" t="s">
        <v>560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2" spans="1:16" ht="16.5" customHeight="1">
      <c r="A2" s="2" t="s">
        <v>393</v>
      </c>
      <c r="B2" s="2"/>
      <c r="C2" s="2"/>
      <c r="D2" s="35"/>
      <c r="E2" s="35"/>
      <c r="F2" s="35"/>
      <c r="G2" s="2"/>
      <c r="H2" s="35" t="s">
        <v>456</v>
      </c>
      <c r="I2" s="2" t="s">
        <v>407</v>
      </c>
      <c r="L2" s="35"/>
      <c r="M2" s="35"/>
      <c r="N2" s="35"/>
      <c r="P2" s="35" t="s">
        <v>456</v>
      </c>
    </row>
    <row r="3" spans="1:16" ht="16.5" customHeight="1">
      <c r="A3" s="609" t="s">
        <v>394</v>
      </c>
      <c r="B3" s="610"/>
      <c r="C3" s="613" t="s">
        <v>395</v>
      </c>
      <c r="D3" s="613"/>
      <c r="E3" s="613" t="s">
        <v>396</v>
      </c>
      <c r="F3" s="614"/>
      <c r="G3" s="613" t="s">
        <v>672</v>
      </c>
      <c r="H3" s="615"/>
      <c r="I3" s="609" t="s">
        <v>394</v>
      </c>
      <c r="J3" s="610"/>
      <c r="K3" s="614" t="s">
        <v>623</v>
      </c>
      <c r="L3" s="621"/>
      <c r="M3" s="613" t="s">
        <v>624</v>
      </c>
      <c r="N3" s="614"/>
      <c r="O3" s="613" t="s">
        <v>672</v>
      </c>
      <c r="P3" s="615"/>
    </row>
    <row r="4" spans="1:16" ht="16.5" customHeight="1">
      <c r="A4" s="611"/>
      <c r="B4" s="612"/>
      <c r="C4" s="234" t="s">
        <v>423</v>
      </c>
      <c r="D4" s="235" t="s">
        <v>424</v>
      </c>
      <c r="E4" s="234" t="s">
        <v>423</v>
      </c>
      <c r="F4" s="235" t="s">
        <v>424</v>
      </c>
      <c r="G4" s="234" t="s">
        <v>423</v>
      </c>
      <c r="H4" s="236" t="s">
        <v>424</v>
      </c>
      <c r="I4" s="611"/>
      <c r="J4" s="612"/>
      <c r="K4" s="234" t="s">
        <v>626</v>
      </c>
      <c r="L4" s="234" t="s">
        <v>627</v>
      </c>
      <c r="M4" s="234" t="s">
        <v>626</v>
      </c>
      <c r="N4" s="235" t="s">
        <v>627</v>
      </c>
      <c r="O4" s="234" t="s">
        <v>423</v>
      </c>
      <c r="P4" s="236" t="s">
        <v>424</v>
      </c>
    </row>
    <row r="5" spans="1:16" s="56" customFormat="1" ht="16.5" customHeight="1">
      <c r="A5" s="604" t="s">
        <v>425</v>
      </c>
      <c r="B5" s="605"/>
      <c r="C5" s="215">
        <v>343657013</v>
      </c>
      <c r="D5" s="238">
        <v>1.428089273927946</v>
      </c>
      <c r="E5" s="215">
        <v>318124028</v>
      </c>
      <c r="F5" s="238">
        <v>-7.429787268738208</v>
      </c>
      <c r="G5" s="215">
        <v>321651051</v>
      </c>
      <c r="H5" s="239">
        <v>1.1086943108868264</v>
      </c>
      <c r="I5" s="604" t="s">
        <v>426</v>
      </c>
      <c r="J5" s="605"/>
      <c r="K5" s="204">
        <v>331863897</v>
      </c>
      <c r="L5" s="240">
        <v>2.542341670833781</v>
      </c>
      <c r="M5" s="204">
        <v>307651780</v>
      </c>
      <c r="N5" s="240">
        <v>-7.295797228584943</v>
      </c>
      <c r="O5" s="204">
        <v>307861930</v>
      </c>
      <c r="P5" s="239">
        <v>0.0683077471549165</v>
      </c>
    </row>
    <row r="6" spans="1:16" s="56" customFormat="1" ht="16.5" customHeight="1">
      <c r="A6" s="194">
        <v>1</v>
      </c>
      <c r="B6" s="241" t="s">
        <v>427</v>
      </c>
      <c r="C6" s="220">
        <v>306249532</v>
      </c>
      <c r="D6" s="242">
        <v>1.0836780976918536</v>
      </c>
      <c r="E6" s="220">
        <v>285972179</v>
      </c>
      <c r="F6" s="242">
        <v>-6.621186608050067</v>
      </c>
      <c r="G6" s="220">
        <v>282161135</v>
      </c>
      <c r="H6" s="243">
        <v>-1.3326625035087747</v>
      </c>
      <c r="I6" s="194">
        <v>1</v>
      </c>
      <c r="J6" s="241" t="s">
        <v>415</v>
      </c>
      <c r="K6" s="209">
        <v>211913870</v>
      </c>
      <c r="L6" s="237">
        <v>1.3586886232237472</v>
      </c>
      <c r="M6" s="209">
        <v>186592016</v>
      </c>
      <c r="N6" s="237">
        <v>-11.949125368717016</v>
      </c>
      <c r="O6" s="209">
        <v>188563224</v>
      </c>
      <c r="P6" s="243">
        <v>1.0564267658697668</v>
      </c>
    </row>
    <row r="7" spans="1:16" s="56" customFormat="1" ht="16.5" customHeight="1">
      <c r="A7" s="194">
        <v>2</v>
      </c>
      <c r="B7" s="244" t="s">
        <v>428</v>
      </c>
      <c r="C7" s="245" t="s">
        <v>432</v>
      </c>
      <c r="D7" s="245" t="s">
        <v>432</v>
      </c>
      <c r="E7" s="245" t="s">
        <v>432</v>
      </c>
      <c r="F7" s="485" t="s">
        <v>207</v>
      </c>
      <c r="G7" s="245" t="s">
        <v>432</v>
      </c>
      <c r="H7" s="246" t="s">
        <v>207</v>
      </c>
      <c r="I7" s="194">
        <v>2</v>
      </c>
      <c r="J7" s="241" t="s">
        <v>429</v>
      </c>
      <c r="K7" s="209">
        <v>101458821</v>
      </c>
      <c r="L7" s="237">
        <v>-3.1823970460077455</v>
      </c>
      <c r="M7" s="209">
        <v>102568558</v>
      </c>
      <c r="N7" s="237">
        <v>1.0937806974910647</v>
      </c>
      <c r="O7" s="209">
        <v>100807500</v>
      </c>
      <c r="P7" s="243">
        <v>-1.7169569645309801</v>
      </c>
    </row>
    <row r="8" spans="1:16" s="56" customFormat="1" ht="16.5" customHeight="1">
      <c r="A8" s="194">
        <v>3</v>
      </c>
      <c r="B8" s="244" t="s">
        <v>403</v>
      </c>
      <c r="C8" s="220">
        <v>20738000</v>
      </c>
      <c r="D8" s="242">
        <v>-6.987800502332253</v>
      </c>
      <c r="E8" s="220">
        <v>18492000</v>
      </c>
      <c r="F8" s="242">
        <v>-10.830359726106664</v>
      </c>
      <c r="G8" s="220">
        <v>27124000</v>
      </c>
      <c r="H8" s="243">
        <v>46.67964525200085</v>
      </c>
      <c r="I8" s="194">
        <v>3</v>
      </c>
      <c r="J8" s="241" t="s">
        <v>430</v>
      </c>
      <c r="K8" s="195" t="s">
        <v>207</v>
      </c>
      <c r="L8" s="247" t="s">
        <v>207</v>
      </c>
      <c r="M8" s="195" t="s">
        <v>207</v>
      </c>
      <c r="N8" s="247" t="s">
        <v>207</v>
      </c>
      <c r="O8" s="195" t="s">
        <v>54</v>
      </c>
      <c r="P8" s="197" t="s">
        <v>207</v>
      </c>
    </row>
    <row r="9" spans="1:16" s="56" customFormat="1" ht="16.5" customHeight="1">
      <c r="A9" s="194">
        <v>4</v>
      </c>
      <c r="B9" s="241" t="s">
        <v>404</v>
      </c>
      <c r="C9" s="220">
        <v>15182419</v>
      </c>
      <c r="D9" s="242">
        <v>20.426010126388295</v>
      </c>
      <c r="E9" s="220">
        <v>11793116</v>
      </c>
      <c r="F9" s="242">
        <v>-22.32386683571307</v>
      </c>
      <c r="G9" s="220">
        <v>10472248</v>
      </c>
      <c r="H9" s="243">
        <v>-11.200330769238597</v>
      </c>
      <c r="I9" s="194">
        <v>4</v>
      </c>
      <c r="J9" s="241" t="s">
        <v>409</v>
      </c>
      <c r="K9" s="209">
        <v>18491206</v>
      </c>
      <c r="L9" s="237">
        <v>89.28503648387232</v>
      </c>
      <c r="M9" s="209">
        <v>18491206</v>
      </c>
      <c r="N9" s="237">
        <v>0</v>
      </c>
      <c r="O9" s="209">
        <v>18491206</v>
      </c>
      <c r="P9" s="243">
        <v>0</v>
      </c>
    </row>
    <row r="10" spans="1:16" s="56" customFormat="1" ht="16.5" customHeight="1">
      <c r="A10" s="198">
        <v>5</v>
      </c>
      <c r="B10" s="248" t="s">
        <v>405</v>
      </c>
      <c r="C10" s="225">
        <v>1487062</v>
      </c>
      <c r="D10" s="250">
        <v>75.20137893170495</v>
      </c>
      <c r="E10" s="251">
        <v>1866733</v>
      </c>
      <c r="F10" s="431">
        <v>25.53161872201697</v>
      </c>
      <c r="G10" s="251">
        <v>1893668</v>
      </c>
      <c r="H10" s="252">
        <v>1.442895154261481</v>
      </c>
      <c r="I10" s="198">
        <v>5</v>
      </c>
      <c r="J10" s="248" t="s">
        <v>418</v>
      </c>
      <c r="K10" s="200" t="s">
        <v>207</v>
      </c>
      <c r="L10" s="253" t="s">
        <v>207</v>
      </c>
      <c r="M10" s="200" t="s">
        <v>207</v>
      </c>
      <c r="N10" s="253" t="s">
        <v>207</v>
      </c>
      <c r="O10" s="200" t="s">
        <v>433</v>
      </c>
      <c r="P10" s="254" t="s">
        <v>433</v>
      </c>
    </row>
    <row r="11" spans="1:23" s="257" customFormat="1" ht="13.5" customHeight="1">
      <c r="A11" s="224"/>
      <c r="B11" s="30"/>
      <c r="C11" s="255"/>
      <c r="D11" s="255"/>
      <c r="E11" s="255"/>
      <c r="F11" s="255"/>
      <c r="G11" s="255"/>
      <c r="H11" s="30"/>
      <c r="I11" s="83"/>
      <c r="J11" s="83"/>
      <c r="K11" s="83"/>
      <c r="L11" s="256"/>
      <c r="M11" s="256"/>
      <c r="N11" s="256"/>
      <c r="O11" s="556" t="s">
        <v>565</v>
      </c>
      <c r="P11" s="556"/>
      <c r="Q11" s="105"/>
      <c r="R11" s="105"/>
      <c r="S11" s="105"/>
      <c r="T11" s="105"/>
      <c r="U11" s="105"/>
      <c r="V11" s="105"/>
      <c r="W11" s="105"/>
    </row>
    <row r="12" spans="8:16" ht="13.5">
      <c r="H12" s="258"/>
      <c r="K12" s="228"/>
      <c r="L12" s="228"/>
      <c r="M12" s="228"/>
      <c r="N12" s="228"/>
      <c r="O12" s="228"/>
      <c r="P12" s="259"/>
    </row>
    <row r="13" spans="8:16" ht="13.5">
      <c r="H13" s="258"/>
      <c r="M13" s="260"/>
      <c r="N13" s="259"/>
      <c r="P13" s="259"/>
    </row>
    <row r="14" ht="13.5">
      <c r="M14" s="30"/>
    </row>
  </sheetData>
  <mergeCells count="13">
    <mergeCell ref="I5:J5"/>
    <mergeCell ref="I1:P1"/>
    <mergeCell ref="O11:P11"/>
    <mergeCell ref="I3:J4"/>
    <mergeCell ref="K3:L3"/>
    <mergeCell ref="O3:P3"/>
    <mergeCell ref="M3:N3"/>
    <mergeCell ref="A5:B5"/>
    <mergeCell ref="G3:H3"/>
    <mergeCell ref="A1:H1"/>
    <mergeCell ref="C3:D3"/>
    <mergeCell ref="A3:B4"/>
    <mergeCell ref="E3:F3"/>
  </mergeCells>
  <printOptions/>
  <pageMargins left="0.31496062992125984" right="0.2755905511811024" top="0.984251968503937" bottom="0.984251968503937" header="0.5118110236220472" footer="0.5118110236220472"/>
  <pageSetup fitToWidth="2" horizontalDpi="300" verticalDpi="300" orientation="portrait" paperSize="9" r:id="rId1"/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2.125" style="106" customWidth="1"/>
    <col min="2" max="8" width="12.625" style="106" customWidth="1"/>
    <col min="9" max="16384" width="9.00390625" style="106" customWidth="1"/>
  </cols>
  <sheetData>
    <row r="1" spans="1:8" ht="18.75">
      <c r="A1" s="633" t="s">
        <v>482</v>
      </c>
      <c r="B1" s="633"/>
      <c r="C1" s="633"/>
      <c r="D1" s="633"/>
      <c r="E1" s="633"/>
      <c r="F1" s="633"/>
      <c r="G1" s="633"/>
      <c r="H1" s="633"/>
    </row>
    <row r="2" spans="1:8" ht="18" customHeight="1">
      <c r="A2" s="107" t="s">
        <v>393</v>
      </c>
      <c r="B2" s="107"/>
      <c r="C2" s="107"/>
      <c r="D2" s="107"/>
      <c r="E2" s="107"/>
      <c r="F2" s="108"/>
      <c r="G2" s="108"/>
      <c r="H2" s="108" t="s">
        <v>456</v>
      </c>
    </row>
    <row r="3" spans="1:8" ht="16.5" customHeight="1">
      <c r="A3" s="627" t="s">
        <v>394</v>
      </c>
      <c r="B3" s="628"/>
      <c r="C3" s="631" t="s">
        <v>623</v>
      </c>
      <c r="D3" s="632"/>
      <c r="E3" s="634" t="s">
        <v>624</v>
      </c>
      <c r="F3" s="631"/>
      <c r="G3" s="634" t="s">
        <v>625</v>
      </c>
      <c r="H3" s="637"/>
    </row>
    <row r="4" spans="1:8" ht="16.5" customHeight="1">
      <c r="A4" s="629"/>
      <c r="B4" s="630"/>
      <c r="C4" s="153" t="s">
        <v>628</v>
      </c>
      <c r="D4" s="154" t="s">
        <v>615</v>
      </c>
      <c r="E4" s="153" t="s">
        <v>628</v>
      </c>
      <c r="F4" s="154" t="s">
        <v>615</v>
      </c>
      <c r="G4" s="153" t="s">
        <v>628</v>
      </c>
      <c r="H4" s="155" t="s">
        <v>615</v>
      </c>
    </row>
    <row r="5" spans="1:8" s="159" customFormat="1" ht="16.5" customHeight="1">
      <c r="A5" s="625" t="s">
        <v>398</v>
      </c>
      <c r="B5" s="626"/>
      <c r="C5" s="156">
        <v>1559369500</v>
      </c>
      <c r="D5" s="157">
        <v>1559687666</v>
      </c>
      <c r="E5" s="156">
        <v>1589796000</v>
      </c>
      <c r="F5" s="157">
        <v>1553826848</v>
      </c>
      <c r="G5" s="156">
        <v>1839234000</v>
      </c>
      <c r="H5" s="158">
        <v>1838417369</v>
      </c>
    </row>
    <row r="6" spans="1:8" s="159" customFormat="1" ht="24">
      <c r="A6" s="149">
        <v>1</v>
      </c>
      <c r="B6" s="160" t="s">
        <v>399</v>
      </c>
      <c r="C6" s="156" t="s">
        <v>207</v>
      </c>
      <c r="D6" s="156" t="s">
        <v>207</v>
      </c>
      <c r="E6" s="156">
        <v>450000000</v>
      </c>
      <c r="F6" s="156">
        <v>450000000</v>
      </c>
      <c r="G6" s="156">
        <v>500000000</v>
      </c>
      <c r="H6" s="158">
        <v>500000000</v>
      </c>
    </row>
    <row r="7" spans="1:8" s="159" customFormat="1" ht="16.5" customHeight="1">
      <c r="A7" s="149">
        <v>2</v>
      </c>
      <c r="B7" s="161" t="s">
        <v>400</v>
      </c>
      <c r="C7" s="156">
        <v>459000000</v>
      </c>
      <c r="D7" s="157">
        <v>459000000</v>
      </c>
      <c r="E7" s="157">
        <v>297000000</v>
      </c>
      <c r="F7" s="157">
        <v>297000000</v>
      </c>
      <c r="G7" s="156">
        <v>119880000</v>
      </c>
      <c r="H7" s="158">
        <v>119880000</v>
      </c>
    </row>
    <row r="8" spans="1:8" s="159" customFormat="1" ht="16.5" customHeight="1">
      <c r="A8" s="149">
        <v>3</v>
      </c>
      <c r="B8" s="161" t="s">
        <v>401</v>
      </c>
      <c r="C8" s="156">
        <v>1000</v>
      </c>
      <c r="D8" s="157">
        <v>322000</v>
      </c>
      <c r="E8" s="157">
        <v>1000</v>
      </c>
      <c r="F8" s="157">
        <v>336000</v>
      </c>
      <c r="G8" s="156">
        <v>1000</v>
      </c>
      <c r="H8" s="158">
        <v>175000</v>
      </c>
    </row>
    <row r="9" spans="1:8" s="159" customFormat="1" ht="16.5" customHeight="1">
      <c r="A9" s="149">
        <v>4</v>
      </c>
      <c r="B9" s="161" t="s">
        <v>402</v>
      </c>
      <c r="C9" s="156" t="s">
        <v>207</v>
      </c>
      <c r="D9" s="156" t="s">
        <v>207</v>
      </c>
      <c r="E9" s="157">
        <v>1000</v>
      </c>
      <c r="F9" s="157" t="s">
        <v>207</v>
      </c>
      <c r="G9" s="156">
        <v>269000</v>
      </c>
      <c r="H9" s="158">
        <v>268429</v>
      </c>
    </row>
    <row r="10" spans="1:8" s="159" customFormat="1" ht="16.5" customHeight="1">
      <c r="A10" s="149">
        <v>5</v>
      </c>
      <c r="B10" s="161" t="s">
        <v>403</v>
      </c>
      <c r="C10" s="156">
        <v>227711000</v>
      </c>
      <c r="D10" s="157">
        <v>227711000</v>
      </c>
      <c r="E10" s="157">
        <v>140962000</v>
      </c>
      <c r="F10" s="157">
        <v>140962000</v>
      </c>
      <c r="G10" s="156">
        <v>171384000</v>
      </c>
      <c r="H10" s="158">
        <v>171384000</v>
      </c>
    </row>
    <row r="11" spans="1:8" s="159" customFormat="1" ht="16.5" customHeight="1">
      <c r="A11" s="149">
        <v>6</v>
      </c>
      <c r="B11" s="161" t="s">
        <v>404</v>
      </c>
      <c r="C11" s="156">
        <v>114403500</v>
      </c>
      <c r="D11" s="157">
        <v>114403347</v>
      </c>
      <c r="E11" s="156">
        <v>21735000</v>
      </c>
      <c r="F11" s="157">
        <v>21734777</v>
      </c>
      <c r="G11" s="156">
        <v>82336000</v>
      </c>
      <c r="H11" s="158">
        <v>82335595</v>
      </c>
    </row>
    <row r="12" spans="1:8" s="159" customFormat="1" ht="16.5" customHeight="1">
      <c r="A12" s="149">
        <v>7</v>
      </c>
      <c r="B12" s="161" t="s">
        <v>405</v>
      </c>
      <c r="C12" s="156">
        <v>370254000</v>
      </c>
      <c r="D12" s="157">
        <v>370251319</v>
      </c>
      <c r="E12" s="156">
        <v>116097000</v>
      </c>
      <c r="F12" s="157">
        <v>116094071</v>
      </c>
      <c r="G12" s="156">
        <v>246764000</v>
      </c>
      <c r="H12" s="158">
        <v>246774345</v>
      </c>
    </row>
    <row r="13" spans="1:8" s="159" customFormat="1" ht="16.5" customHeight="1">
      <c r="A13" s="162">
        <v>8</v>
      </c>
      <c r="B13" s="163" t="s">
        <v>406</v>
      </c>
      <c r="C13" s="164">
        <v>388000000</v>
      </c>
      <c r="D13" s="164">
        <v>388000000</v>
      </c>
      <c r="E13" s="164">
        <v>564000000</v>
      </c>
      <c r="F13" s="165">
        <v>527700000</v>
      </c>
      <c r="G13" s="164">
        <v>718600000</v>
      </c>
      <c r="H13" s="166">
        <v>717600000</v>
      </c>
    </row>
    <row r="14" spans="1:8" ht="13.5" customHeight="1">
      <c r="A14" s="167"/>
      <c r="B14" s="168"/>
      <c r="C14" s="169"/>
      <c r="D14" s="169"/>
      <c r="E14" s="170"/>
      <c r="F14" s="169"/>
      <c r="G14" s="635"/>
      <c r="H14" s="635"/>
    </row>
    <row r="15" spans="1:8" ht="13.5" customHeight="1">
      <c r="A15" s="107" t="s">
        <v>407</v>
      </c>
      <c r="B15" s="107"/>
      <c r="C15" s="107"/>
      <c r="D15" s="107"/>
      <c r="E15" s="107"/>
      <c r="F15" s="108"/>
      <c r="G15" s="108"/>
      <c r="H15" s="108" t="s">
        <v>456</v>
      </c>
    </row>
    <row r="16" spans="1:8" ht="16.5" customHeight="1">
      <c r="A16" s="627" t="s">
        <v>394</v>
      </c>
      <c r="B16" s="628"/>
      <c r="C16" s="631" t="s">
        <v>623</v>
      </c>
      <c r="D16" s="632"/>
      <c r="E16" s="631" t="s">
        <v>624</v>
      </c>
      <c r="F16" s="636"/>
      <c r="G16" s="631" t="s">
        <v>625</v>
      </c>
      <c r="H16" s="638"/>
    </row>
    <row r="17" spans="1:8" ht="16.5" customHeight="1">
      <c r="A17" s="629"/>
      <c r="B17" s="630"/>
      <c r="C17" s="153" t="s">
        <v>628</v>
      </c>
      <c r="D17" s="154" t="s">
        <v>615</v>
      </c>
      <c r="E17" s="153" t="s">
        <v>628</v>
      </c>
      <c r="F17" s="154" t="s">
        <v>615</v>
      </c>
      <c r="G17" s="153" t="s">
        <v>628</v>
      </c>
      <c r="H17" s="155" t="s">
        <v>615</v>
      </c>
    </row>
    <row r="18" spans="1:8" s="159" customFormat="1" ht="16.5" customHeight="1">
      <c r="A18" s="625" t="s">
        <v>398</v>
      </c>
      <c r="B18" s="626"/>
      <c r="C18" s="171">
        <v>1559369500</v>
      </c>
      <c r="D18" s="172">
        <v>1537952889</v>
      </c>
      <c r="E18" s="171">
        <v>1589796000</v>
      </c>
      <c r="F18" s="172">
        <v>1471491253</v>
      </c>
      <c r="G18" s="171">
        <v>1839234000</v>
      </c>
      <c r="H18" s="173">
        <v>1838059081</v>
      </c>
    </row>
    <row r="19" spans="1:8" s="159" customFormat="1" ht="16.5" customHeight="1">
      <c r="A19" s="174">
        <v>1</v>
      </c>
      <c r="B19" s="175" t="s">
        <v>408</v>
      </c>
      <c r="C19" s="176">
        <v>1514157500</v>
      </c>
      <c r="D19" s="177">
        <v>1492741675</v>
      </c>
      <c r="E19" s="176">
        <v>1538448000</v>
      </c>
      <c r="F19" s="177">
        <v>1420239849</v>
      </c>
      <c r="G19" s="176">
        <v>1769133000</v>
      </c>
      <c r="H19" s="178">
        <v>1767958871</v>
      </c>
    </row>
    <row r="20" spans="1:8" s="159" customFormat="1" ht="16.5" customHeight="1">
      <c r="A20" s="162">
        <v>2</v>
      </c>
      <c r="B20" s="163" t="s">
        <v>409</v>
      </c>
      <c r="C20" s="179">
        <v>45212000</v>
      </c>
      <c r="D20" s="180">
        <v>45211214</v>
      </c>
      <c r="E20" s="179">
        <v>51348000</v>
      </c>
      <c r="F20" s="180">
        <v>51251404</v>
      </c>
      <c r="G20" s="179">
        <v>70101000</v>
      </c>
      <c r="H20" s="181">
        <v>70100210</v>
      </c>
    </row>
    <row r="21" spans="1:8" ht="13.5" customHeight="1">
      <c r="A21" s="107"/>
      <c r="B21" s="107"/>
      <c r="C21" s="107"/>
      <c r="D21" s="107"/>
      <c r="E21" s="182"/>
      <c r="F21" s="182"/>
      <c r="G21" s="635" t="s">
        <v>410</v>
      </c>
      <c r="H21" s="635"/>
    </row>
    <row r="22" spans="3:6" ht="13.5">
      <c r="C22" s="183"/>
      <c r="D22" s="183"/>
      <c r="E22" s="183"/>
      <c r="F22" s="183"/>
    </row>
    <row r="23" spans="7:8" ht="13.5">
      <c r="G23" s="183"/>
      <c r="H23" s="183"/>
    </row>
  </sheetData>
  <mergeCells count="13">
    <mergeCell ref="G21:H21"/>
    <mergeCell ref="E16:F16"/>
    <mergeCell ref="G3:H3"/>
    <mergeCell ref="G16:H16"/>
    <mergeCell ref="G14:H14"/>
    <mergeCell ref="A1:H1"/>
    <mergeCell ref="A3:B4"/>
    <mergeCell ref="C3:D3"/>
    <mergeCell ref="E3:F3"/>
    <mergeCell ref="A18:B18"/>
    <mergeCell ref="A5:B5"/>
    <mergeCell ref="A16:B17"/>
    <mergeCell ref="C16:D16"/>
  </mergeCells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2.125" style="1" customWidth="1"/>
    <col min="2" max="8" width="12.625" style="1" customWidth="1"/>
    <col min="9" max="16384" width="9.00390625" style="1" customWidth="1"/>
  </cols>
  <sheetData>
    <row r="1" spans="1:8" ht="18.75">
      <c r="A1" s="639" t="s">
        <v>483</v>
      </c>
      <c r="B1" s="639"/>
      <c r="C1" s="639"/>
      <c r="D1" s="639"/>
      <c r="E1" s="639"/>
      <c r="F1" s="639"/>
      <c r="G1" s="639"/>
      <c r="H1" s="639"/>
    </row>
    <row r="2" spans="1:8" ht="18" customHeight="1">
      <c r="A2" s="2" t="s">
        <v>393</v>
      </c>
      <c r="B2" s="2"/>
      <c r="C2" s="2"/>
      <c r="D2" s="2"/>
      <c r="E2" s="2"/>
      <c r="F2" s="35"/>
      <c r="H2" s="35" t="s">
        <v>456</v>
      </c>
    </row>
    <row r="3" spans="1:8" ht="16.5" customHeight="1">
      <c r="A3" s="609" t="s">
        <v>394</v>
      </c>
      <c r="B3" s="610"/>
      <c r="C3" s="613" t="s">
        <v>623</v>
      </c>
      <c r="D3" s="614"/>
      <c r="E3" s="613" t="s">
        <v>624</v>
      </c>
      <c r="F3" s="614"/>
      <c r="G3" s="613" t="s">
        <v>625</v>
      </c>
      <c r="H3" s="615"/>
    </row>
    <row r="4" spans="1:8" ht="16.5" customHeight="1">
      <c r="A4" s="611"/>
      <c r="B4" s="612"/>
      <c r="C4" s="184" t="s">
        <v>628</v>
      </c>
      <c r="D4" s="185" t="s">
        <v>615</v>
      </c>
      <c r="E4" s="184" t="s">
        <v>628</v>
      </c>
      <c r="F4" s="185" t="s">
        <v>615</v>
      </c>
      <c r="G4" s="184" t="s">
        <v>628</v>
      </c>
      <c r="H4" s="186" t="s">
        <v>615</v>
      </c>
    </row>
    <row r="5" spans="1:8" ht="16.5" customHeight="1">
      <c r="A5" s="641" t="s">
        <v>398</v>
      </c>
      <c r="B5" s="642"/>
      <c r="C5" s="189">
        <v>302696000</v>
      </c>
      <c r="D5" s="190">
        <v>302705171</v>
      </c>
      <c r="E5" s="189">
        <v>313185000</v>
      </c>
      <c r="F5" s="190">
        <v>313194980</v>
      </c>
      <c r="G5" s="191">
        <v>377162000</v>
      </c>
      <c r="H5" s="192">
        <v>377178033</v>
      </c>
    </row>
    <row r="6" spans="1:8" ht="16.5" customHeight="1">
      <c r="A6" s="188">
        <v>1</v>
      </c>
      <c r="B6" s="193" t="s">
        <v>400</v>
      </c>
      <c r="C6" s="189">
        <v>216000000</v>
      </c>
      <c r="D6" s="190">
        <v>216000000</v>
      </c>
      <c r="E6" s="189">
        <v>225000000</v>
      </c>
      <c r="F6" s="190">
        <v>225000000</v>
      </c>
      <c r="G6" s="191">
        <v>222120000</v>
      </c>
      <c r="H6" s="192">
        <v>222120000</v>
      </c>
    </row>
    <row r="7" spans="1:8" ht="16.5" customHeight="1">
      <c r="A7" s="188">
        <v>2</v>
      </c>
      <c r="B7" s="193" t="s">
        <v>401</v>
      </c>
      <c r="C7" s="189">
        <v>1000</v>
      </c>
      <c r="D7" s="190">
        <v>14000</v>
      </c>
      <c r="E7" s="189">
        <v>1000</v>
      </c>
      <c r="F7" s="190">
        <v>14000</v>
      </c>
      <c r="G7" s="191">
        <v>1000</v>
      </c>
      <c r="H7" s="192">
        <v>21000</v>
      </c>
    </row>
    <row r="8" spans="1:8" ht="16.5" customHeight="1">
      <c r="A8" s="188">
        <v>3</v>
      </c>
      <c r="B8" s="193" t="s">
        <v>403</v>
      </c>
      <c r="C8" s="189">
        <v>28344000</v>
      </c>
      <c r="D8" s="190">
        <v>28344000</v>
      </c>
      <c r="E8" s="189">
        <v>18050000</v>
      </c>
      <c r="F8" s="190">
        <v>18050000</v>
      </c>
      <c r="G8" s="191">
        <v>60302000</v>
      </c>
      <c r="H8" s="192">
        <v>60302000</v>
      </c>
    </row>
    <row r="9" spans="1:8" ht="16.5" customHeight="1">
      <c r="A9" s="194">
        <v>4</v>
      </c>
      <c r="B9" s="193" t="s">
        <v>404</v>
      </c>
      <c r="C9" s="189">
        <v>148000</v>
      </c>
      <c r="D9" s="189">
        <v>147171</v>
      </c>
      <c r="E9" s="189">
        <v>131000</v>
      </c>
      <c r="F9" s="190">
        <v>130980</v>
      </c>
      <c r="G9" s="191">
        <v>236000</v>
      </c>
      <c r="H9" s="192">
        <v>235033</v>
      </c>
    </row>
    <row r="10" spans="1:8" ht="16.5" customHeight="1">
      <c r="A10" s="194">
        <v>5</v>
      </c>
      <c r="B10" s="193" t="s">
        <v>405</v>
      </c>
      <c r="C10" s="189">
        <v>3000</v>
      </c>
      <c r="D10" s="195" t="s">
        <v>207</v>
      </c>
      <c r="E10" s="189">
        <v>3000</v>
      </c>
      <c r="F10" s="196" t="s">
        <v>207</v>
      </c>
      <c r="G10" s="189">
        <v>3000</v>
      </c>
      <c r="H10" s="197" t="s">
        <v>207</v>
      </c>
    </row>
    <row r="11" spans="1:8" ht="16.5" customHeight="1">
      <c r="A11" s="198">
        <v>6</v>
      </c>
      <c r="B11" s="199" t="s">
        <v>406</v>
      </c>
      <c r="C11" s="200">
        <v>58200000</v>
      </c>
      <c r="D11" s="200">
        <v>58200000</v>
      </c>
      <c r="E11" s="200">
        <v>70000000</v>
      </c>
      <c r="F11" s="201">
        <v>70000000</v>
      </c>
      <c r="G11" s="200">
        <v>94500000</v>
      </c>
      <c r="H11" s="202">
        <v>94500000</v>
      </c>
    </row>
    <row r="12" spans="3:8" ht="13.5">
      <c r="C12" s="203"/>
      <c r="D12" s="203"/>
      <c r="E12" s="203"/>
      <c r="F12" s="203"/>
      <c r="G12" s="203"/>
      <c r="H12" s="203"/>
    </row>
    <row r="13" spans="1:8" ht="13.5">
      <c r="A13" s="2" t="s">
        <v>407</v>
      </c>
      <c r="B13" s="2"/>
      <c r="C13" s="2"/>
      <c r="D13" s="2"/>
      <c r="E13" s="2"/>
      <c r="F13" s="35"/>
      <c r="G13" s="35"/>
      <c r="H13" s="35" t="s">
        <v>456</v>
      </c>
    </row>
    <row r="14" spans="1:8" ht="16.5" customHeight="1">
      <c r="A14" s="609" t="s">
        <v>394</v>
      </c>
      <c r="B14" s="610"/>
      <c r="C14" s="614" t="s">
        <v>623</v>
      </c>
      <c r="D14" s="640"/>
      <c r="E14" s="614" t="s">
        <v>624</v>
      </c>
      <c r="F14" s="640"/>
      <c r="G14" s="614" t="s">
        <v>625</v>
      </c>
      <c r="H14" s="622"/>
    </row>
    <row r="15" spans="1:8" ht="16.5" customHeight="1">
      <c r="A15" s="611"/>
      <c r="B15" s="612"/>
      <c r="C15" s="184" t="s">
        <v>628</v>
      </c>
      <c r="D15" s="185" t="s">
        <v>615</v>
      </c>
      <c r="E15" s="184" t="s">
        <v>628</v>
      </c>
      <c r="F15" s="185" t="s">
        <v>615</v>
      </c>
      <c r="G15" s="184" t="s">
        <v>628</v>
      </c>
      <c r="H15" s="186" t="s">
        <v>615</v>
      </c>
    </row>
    <row r="16" spans="1:8" ht="16.5" customHeight="1">
      <c r="A16" s="641" t="s">
        <v>398</v>
      </c>
      <c r="B16" s="642"/>
      <c r="C16" s="204">
        <v>302696000</v>
      </c>
      <c r="D16" s="205">
        <v>302574191</v>
      </c>
      <c r="E16" s="204">
        <v>313185000</v>
      </c>
      <c r="F16" s="205">
        <v>312959947</v>
      </c>
      <c r="G16" s="206">
        <v>377162000</v>
      </c>
      <c r="H16" s="207">
        <v>376183674</v>
      </c>
    </row>
    <row r="17" spans="1:8" ht="16.5" customHeight="1">
      <c r="A17" s="194">
        <v>1</v>
      </c>
      <c r="B17" s="208" t="s">
        <v>408</v>
      </c>
      <c r="C17" s="209">
        <v>302530000</v>
      </c>
      <c r="D17" s="210">
        <v>302408468</v>
      </c>
      <c r="E17" s="209">
        <v>311907000</v>
      </c>
      <c r="F17" s="210">
        <v>311730221</v>
      </c>
      <c r="G17" s="211">
        <v>374634000</v>
      </c>
      <c r="H17" s="212">
        <v>373656608</v>
      </c>
    </row>
    <row r="18" spans="1:8" ht="16.5" customHeight="1">
      <c r="A18" s="198">
        <v>2</v>
      </c>
      <c r="B18" s="199" t="s">
        <v>409</v>
      </c>
      <c r="C18" s="200">
        <v>166000</v>
      </c>
      <c r="D18" s="200">
        <v>165723</v>
      </c>
      <c r="E18" s="200">
        <v>1278000</v>
      </c>
      <c r="F18" s="201">
        <v>1229726</v>
      </c>
      <c r="G18" s="200">
        <v>2528000</v>
      </c>
      <c r="H18" s="202">
        <v>2527066</v>
      </c>
    </row>
    <row r="19" spans="1:8" ht="13.5">
      <c r="A19" s="2"/>
      <c r="B19" s="2"/>
      <c r="C19" s="2"/>
      <c r="D19" s="2"/>
      <c r="E19" s="213"/>
      <c r="F19" s="213"/>
      <c r="G19" s="213"/>
      <c r="H19" s="94" t="s">
        <v>410</v>
      </c>
    </row>
    <row r="21" ht="13.5">
      <c r="H21" s="214"/>
    </row>
  </sheetData>
  <mergeCells count="11">
    <mergeCell ref="A16:B16"/>
    <mergeCell ref="A5:B5"/>
    <mergeCell ref="A14:B15"/>
    <mergeCell ref="C14:D14"/>
    <mergeCell ref="G14:H14"/>
    <mergeCell ref="A1:H1"/>
    <mergeCell ref="G3:H3"/>
    <mergeCell ref="A3:B4"/>
    <mergeCell ref="C3:D3"/>
    <mergeCell ref="E3:F3"/>
    <mergeCell ref="E14:F14"/>
  </mergeCells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24"/>
  <sheetViews>
    <sheetView showGridLines="0" view="pageBreakPreview" zoomScaleSheetLayoutView="100" workbookViewId="0" topLeftCell="A1">
      <selection activeCell="B1" sqref="B1:I1"/>
    </sheetView>
  </sheetViews>
  <sheetFormatPr defaultColWidth="9.00390625" defaultRowHeight="13.5"/>
  <cols>
    <col min="1" max="1" width="0.5" style="0" customWidth="1"/>
    <col min="2" max="2" width="2.125" style="0" customWidth="1"/>
    <col min="3" max="3" width="9.375" style="0" customWidth="1"/>
    <col min="4" max="5" width="12.625" style="0" customWidth="1"/>
    <col min="6" max="9" width="12.50390625" style="0" customWidth="1"/>
    <col min="10" max="10" width="12.875" style="0" bestFit="1" customWidth="1"/>
  </cols>
  <sheetData>
    <row r="1" spans="2:9" ht="18.75">
      <c r="B1" s="639" t="s">
        <v>484</v>
      </c>
      <c r="C1" s="639"/>
      <c r="D1" s="639"/>
      <c r="E1" s="639"/>
      <c r="F1" s="639"/>
      <c r="G1" s="639"/>
      <c r="H1" s="639"/>
      <c r="I1" s="639"/>
    </row>
    <row r="2" spans="2:9" ht="18" customHeight="1">
      <c r="B2" s="2"/>
      <c r="C2" s="2" t="s">
        <v>411</v>
      </c>
      <c r="D2" s="2"/>
      <c r="E2" s="35"/>
      <c r="F2" s="2"/>
      <c r="G2" s="35"/>
      <c r="I2" s="35" t="s">
        <v>456</v>
      </c>
    </row>
    <row r="3" spans="2:9" ht="15" customHeight="1">
      <c r="B3" s="617" t="s">
        <v>412</v>
      </c>
      <c r="C3" s="643"/>
      <c r="D3" s="613" t="s">
        <v>623</v>
      </c>
      <c r="E3" s="614"/>
      <c r="F3" s="613" t="s">
        <v>624</v>
      </c>
      <c r="G3" s="614"/>
      <c r="H3" s="613" t="s">
        <v>625</v>
      </c>
      <c r="I3" s="615"/>
    </row>
    <row r="4" spans="2:9" ht="15" customHeight="1">
      <c r="B4" s="644"/>
      <c r="C4" s="645"/>
      <c r="D4" s="184" t="s">
        <v>628</v>
      </c>
      <c r="E4" s="185" t="s">
        <v>615</v>
      </c>
      <c r="F4" s="184" t="s">
        <v>628</v>
      </c>
      <c r="G4" s="185" t="s">
        <v>615</v>
      </c>
      <c r="H4" s="184" t="s">
        <v>628</v>
      </c>
      <c r="I4" s="186" t="s">
        <v>615</v>
      </c>
    </row>
    <row r="5" spans="2:9" s="218" customFormat="1" ht="16.5" customHeight="1">
      <c r="B5" s="641" t="s">
        <v>398</v>
      </c>
      <c r="C5" s="642"/>
      <c r="D5" s="215">
        <v>1735176000</v>
      </c>
      <c r="E5" s="216">
        <v>1741033871</v>
      </c>
      <c r="F5" s="215">
        <v>1574460000</v>
      </c>
      <c r="G5" s="216">
        <v>1577696610</v>
      </c>
      <c r="H5" s="215">
        <v>1852353000</v>
      </c>
      <c r="I5" s="217">
        <v>1854503342</v>
      </c>
    </row>
    <row r="6" spans="2:9" s="218" customFormat="1" ht="26.25" customHeight="1">
      <c r="B6" s="194">
        <v>1</v>
      </c>
      <c r="C6" s="219" t="s">
        <v>413</v>
      </c>
      <c r="D6" s="220">
        <v>649487000</v>
      </c>
      <c r="E6" s="221">
        <v>657949270</v>
      </c>
      <c r="F6" s="209">
        <v>658011000</v>
      </c>
      <c r="G6" s="210">
        <v>660951282</v>
      </c>
      <c r="H6" s="222">
        <v>672849000</v>
      </c>
      <c r="I6" s="223">
        <v>674951078</v>
      </c>
    </row>
    <row r="7" spans="2:9" s="218" customFormat="1" ht="16.5" customHeight="1">
      <c r="B7" s="194">
        <v>2</v>
      </c>
      <c r="C7" s="224" t="s">
        <v>400</v>
      </c>
      <c r="D7" s="220">
        <v>294146000</v>
      </c>
      <c r="E7" s="221">
        <v>291707000</v>
      </c>
      <c r="F7" s="209">
        <v>127842000</v>
      </c>
      <c r="G7" s="210">
        <v>127842000</v>
      </c>
      <c r="H7" s="222">
        <v>159000000</v>
      </c>
      <c r="I7" s="223">
        <v>159000000</v>
      </c>
    </row>
    <row r="8" spans="2:9" s="218" customFormat="1" ht="16.5" customHeight="1">
      <c r="B8" s="194">
        <v>3</v>
      </c>
      <c r="C8" s="193" t="s">
        <v>403</v>
      </c>
      <c r="D8" s="220">
        <v>509691000</v>
      </c>
      <c r="E8" s="221">
        <v>509691000</v>
      </c>
      <c r="F8" s="209">
        <v>499465000</v>
      </c>
      <c r="G8" s="210">
        <v>499465000</v>
      </c>
      <c r="H8" s="222">
        <v>509860000</v>
      </c>
      <c r="I8" s="223">
        <v>509860000</v>
      </c>
    </row>
    <row r="9" spans="2:9" s="218" customFormat="1" ht="16.5" customHeight="1">
      <c r="B9" s="194">
        <v>4</v>
      </c>
      <c r="C9" s="193" t="s">
        <v>404</v>
      </c>
      <c r="D9" s="220">
        <v>15092000</v>
      </c>
      <c r="E9" s="221">
        <v>15091945</v>
      </c>
      <c r="F9" s="209">
        <v>23992000</v>
      </c>
      <c r="G9" s="210">
        <v>23991600</v>
      </c>
      <c r="H9" s="222">
        <v>8456000</v>
      </c>
      <c r="I9" s="223">
        <v>8455903</v>
      </c>
    </row>
    <row r="10" spans="2:9" s="218" customFormat="1" ht="16.5" customHeight="1">
      <c r="B10" s="194">
        <v>5</v>
      </c>
      <c r="C10" s="193" t="s">
        <v>405</v>
      </c>
      <c r="D10" s="220">
        <v>18160000</v>
      </c>
      <c r="E10" s="221">
        <v>18494656</v>
      </c>
      <c r="F10" s="209">
        <v>1249000</v>
      </c>
      <c r="G10" s="210">
        <v>1546728</v>
      </c>
      <c r="H10" s="222">
        <v>1188000</v>
      </c>
      <c r="I10" s="223">
        <v>1236361</v>
      </c>
    </row>
    <row r="11" spans="2:9" s="218" customFormat="1" ht="16.5" customHeight="1">
      <c r="B11" s="194">
        <v>6</v>
      </c>
      <c r="C11" s="193" t="s">
        <v>406</v>
      </c>
      <c r="D11" s="220">
        <v>248600000</v>
      </c>
      <c r="E11" s="221">
        <v>248100000</v>
      </c>
      <c r="F11" s="209">
        <v>263900000</v>
      </c>
      <c r="G11" s="210">
        <v>263900000</v>
      </c>
      <c r="H11" s="222">
        <v>501000000</v>
      </c>
      <c r="I11" s="223">
        <v>501000000</v>
      </c>
    </row>
    <row r="12" spans="2:10" s="218" customFormat="1" ht="16.5" customHeight="1">
      <c r="B12" s="198">
        <v>7</v>
      </c>
      <c r="C12" s="199" t="s">
        <v>402</v>
      </c>
      <c r="D12" s="225" t="s">
        <v>207</v>
      </c>
      <c r="E12" s="225" t="s">
        <v>207</v>
      </c>
      <c r="F12" s="200">
        <v>1000</v>
      </c>
      <c r="G12" s="200" t="s">
        <v>207</v>
      </c>
      <c r="H12" s="497" t="s">
        <v>207</v>
      </c>
      <c r="I12" s="226" t="s">
        <v>207</v>
      </c>
      <c r="J12" s="227"/>
    </row>
    <row r="13" spans="2:10" ht="13.5">
      <c r="B13" s="2"/>
      <c r="C13" s="2"/>
      <c r="D13" s="2"/>
      <c r="E13" s="2"/>
      <c r="F13" s="2"/>
      <c r="G13" s="2"/>
      <c r="H13" s="2"/>
      <c r="I13" s="228"/>
      <c r="J13" s="229"/>
    </row>
    <row r="14" spans="2:9" ht="13.5" customHeight="1">
      <c r="B14" s="2"/>
      <c r="C14" s="2" t="s">
        <v>414</v>
      </c>
      <c r="D14" s="2"/>
      <c r="E14" s="35"/>
      <c r="F14" s="2"/>
      <c r="G14" s="35"/>
      <c r="H14" s="2"/>
      <c r="I14" s="35" t="s">
        <v>456</v>
      </c>
    </row>
    <row r="15" spans="2:9" ht="15" customHeight="1">
      <c r="B15" s="617" t="s">
        <v>412</v>
      </c>
      <c r="C15" s="643"/>
      <c r="D15" s="613" t="s">
        <v>623</v>
      </c>
      <c r="E15" s="614"/>
      <c r="F15" s="613" t="s">
        <v>624</v>
      </c>
      <c r="G15" s="614"/>
      <c r="H15" s="613" t="s">
        <v>625</v>
      </c>
      <c r="I15" s="615"/>
    </row>
    <row r="16" spans="2:9" ht="15" customHeight="1">
      <c r="B16" s="644"/>
      <c r="C16" s="645"/>
      <c r="D16" s="184" t="s">
        <v>628</v>
      </c>
      <c r="E16" s="185" t="s">
        <v>615</v>
      </c>
      <c r="F16" s="184" t="s">
        <v>628</v>
      </c>
      <c r="G16" s="185" t="s">
        <v>615</v>
      </c>
      <c r="H16" s="184" t="s">
        <v>628</v>
      </c>
      <c r="I16" s="186" t="s">
        <v>615</v>
      </c>
    </row>
    <row r="17" spans="2:9" s="218" customFormat="1" ht="16.5" customHeight="1">
      <c r="B17" s="641" t="s">
        <v>398</v>
      </c>
      <c r="C17" s="642"/>
      <c r="D17" s="204">
        <v>1735176000</v>
      </c>
      <c r="E17" s="205">
        <v>1717042271</v>
      </c>
      <c r="F17" s="204">
        <v>1574460000</v>
      </c>
      <c r="G17" s="205">
        <v>1569240707</v>
      </c>
      <c r="H17" s="204">
        <v>1852353000</v>
      </c>
      <c r="I17" s="230">
        <v>1844264554</v>
      </c>
    </row>
    <row r="18" spans="2:9" s="218" customFormat="1" ht="16.5" customHeight="1">
      <c r="B18" s="194">
        <v>1</v>
      </c>
      <c r="C18" s="193" t="s">
        <v>415</v>
      </c>
      <c r="D18" s="209">
        <v>593080000</v>
      </c>
      <c r="E18" s="210">
        <v>592285032</v>
      </c>
      <c r="F18" s="209">
        <v>573472000</v>
      </c>
      <c r="G18" s="210">
        <v>572010278</v>
      </c>
      <c r="H18" s="222">
        <v>592232000</v>
      </c>
      <c r="I18" s="223">
        <v>591394546</v>
      </c>
    </row>
    <row r="19" spans="2:9" s="218" customFormat="1" ht="16.5" customHeight="1">
      <c r="B19" s="194">
        <v>2</v>
      </c>
      <c r="C19" s="193" t="s">
        <v>416</v>
      </c>
      <c r="D19" s="209">
        <v>571419000</v>
      </c>
      <c r="E19" s="210">
        <v>569786016</v>
      </c>
      <c r="F19" s="209">
        <v>354535000</v>
      </c>
      <c r="G19" s="210">
        <v>352798926</v>
      </c>
      <c r="H19" s="222">
        <v>455834000</v>
      </c>
      <c r="I19" s="223">
        <v>453126883</v>
      </c>
    </row>
    <row r="20" spans="2:9" s="218" customFormat="1" ht="16.5" customHeight="1">
      <c r="B20" s="194">
        <v>3</v>
      </c>
      <c r="C20" s="193" t="s">
        <v>417</v>
      </c>
      <c r="D20" s="209">
        <v>552017000</v>
      </c>
      <c r="E20" s="210">
        <v>549877223</v>
      </c>
      <c r="F20" s="209">
        <v>633727000</v>
      </c>
      <c r="G20" s="210">
        <v>633565503</v>
      </c>
      <c r="H20" s="222">
        <v>799745000</v>
      </c>
      <c r="I20" s="223">
        <v>799743125</v>
      </c>
    </row>
    <row r="21" spans="2:9" s="218" customFormat="1" ht="16.5" customHeight="1">
      <c r="B21" s="194">
        <v>4</v>
      </c>
      <c r="C21" s="193" t="s">
        <v>418</v>
      </c>
      <c r="D21" s="209">
        <v>2377000</v>
      </c>
      <c r="E21" s="196" t="s">
        <v>207</v>
      </c>
      <c r="F21" s="209">
        <v>1537000</v>
      </c>
      <c r="G21" s="196" t="s">
        <v>207</v>
      </c>
      <c r="H21" s="222">
        <v>4542000</v>
      </c>
      <c r="I21" s="231" t="s">
        <v>207</v>
      </c>
    </row>
    <row r="22" spans="2:9" ht="26.25" customHeight="1">
      <c r="B22" s="194">
        <v>5</v>
      </c>
      <c r="C22" s="232" t="s">
        <v>419</v>
      </c>
      <c r="D22" s="195" t="s">
        <v>207</v>
      </c>
      <c r="E22" s="196" t="s">
        <v>207</v>
      </c>
      <c r="F22" s="195" t="s">
        <v>207</v>
      </c>
      <c r="G22" s="196" t="s">
        <v>207</v>
      </c>
      <c r="H22" s="233" t="s">
        <v>207</v>
      </c>
      <c r="I22" s="231" t="s">
        <v>207</v>
      </c>
    </row>
    <row r="23" spans="2:10" ht="16.5" customHeight="1">
      <c r="B23" s="198">
        <v>6</v>
      </c>
      <c r="C23" s="481" t="s">
        <v>420</v>
      </c>
      <c r="D23" s="200">
        <v>16283000</v>
      </c>
      <c r="E23" s="201">
        <v>5094000</v>
      </c>
      <c r="F23" s="200">
        <v>11189000</v>
      </c>
      <c r="G23" s="201">
        <v>10866000</v>
      </c>
      <c r="H23" s="497" t="s">
        <v>207</v>
      </c>
      <c r="I23" s="226" t="s">
        <v>207</v>
      </c>
      <c r="J23" s="229"/>
    </row>
    <row r="24" spans="7:9" ht="13.5">
      <c r="G24" s="35"/>
      <c r="I24" s="35" t="s">
        <v>421</v>
      </c>
    </row>
  </sheetData>
  <sheetProtection/>
  <mergeCells count="11">
    <mergeCell ref="B1:I1"/>
    <mergeCell ref="H3:I3"/>
    <mergeCell ref="H15:I15"/>
    <mergeCell ref="B3:C4"/>
    <mergeCell ref="F3:G3"/>
    <mergeCell ref="F15:G15"/>
    <mergeCell ref="D15:E15"/>
    <mergeCell ref="D3:E3"/>
    <mergeCell ref="B17:C17"/>
    <mergeCell ref="B5:C5"/>
    <mergeCell ref="B15:C16"/>
  </mergeCells>
  <dataValidations count="1">
    <dataValidation allowBlank="1" showInputMessage="1" showErrorMessage="1" imeMode="off" sqref="H18:I23 H6:I12"/>
  </dataValidations>
  <printOptions horizontalCentered="1"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.625" style="1" customWidth="1"/>
    <col min="2" max="2" width="16.75390625" style="1" customWidth="1"/>
    <col min="3" max="6" width="14.375" style="1" customWidth="1"/>
    <col min="7" max="7" width="14.375" style="348" customWidth="1"/>
    <col min="8" max="8" width="10.50390625" style="1" bestFit="1" customWidth="1"/>
    <col min="9" max="9" width="9.25390625" style="1" bestFit="1" customWidth="1"/>
    <col min="10" max="16384" width="9.00390625" style="1" customWidth="1"/>
  </cols>
  <sheetData>
    <row r="1" spans="1:7" ht="21">
      <c r="A1" s="553" t="s">
        <v>485</v>
      </c>
      <c r="B1" s="553"/>
      <c r="C1" s="553"/>
      <c r="D1" s="553"/>
      <c r="E1" s="553"/>
      <c r="F1" s="553"/>
      <c r="G1" s="553"/>
    </row>
    <row r="2" spans="1:7" ht="13.5">
      <c r="A2" s="2"/>
      <c r="B2" s="2"/>
      <c r="C2" s="2"/>
      <c r="D2" s="2"/>
      <c r="E2" s="35"/>
      <c r="F2" s="35"/>
      <c r="G2" s="325" t="s">
        <v>675</v>
      </c>
    </row>
    <row r="3" spans="1:7" ht="15.75" customHeight="1">
      <c r="A3" s="587" t="s">
        <v>731</v>
      </c>
      <c r="B3" s="584"/>
      <c r="C3" s="513" t="s">
        <v>670</v>
      </c>
      <c r="D3" s="326" t="s">
        <v>654</v>
      </c>
      <c r="E3" s="326" t="s">
        <v>655</v>
      </c>
      <c r="F3" s="326" t="s">
        <v>656</v>
      </c>
      <c r="G3" s="327" t="s">
        <v>657</v>
      </c>
    </row>
    <row r="4" spans="1:7" s="56" customFormat="1" ht="15.75" customHeight="1">
      <c r="A4" s="589" t="s">
        <v>721</v>
      </c>
      <c r="B4" s="523"/>
      <c r="C4" s="329">
        <v>33212849</v>
      </c>
      <c r="D4" s="329">
        <v>33520298</v>
      </c>
      <c r="E4" s="329">
        <v>33443824</v>
      </c>
      <c r="F4" s="330">
        <v>33493839</v>
      </c>
      <c r="G4" s="331">
        <v>33884081</v>
      </c>
    </row>
    <row r="5" spans="1:7" s="56" customFormat="1" ht="15.75" customHeight="1">
      <c r="A5" s="589" t="s">
        <v>732</v>
      </c>
      <c r="B5" s="523"/>
      <c r="C5" s="332">
        <v>23863440</v>
      </c>
      <c r="D5" s="332">
        <v>24127703</v>
      </c>
      <c r="E5" s="332">
        <v>23773469</v>
      </c>
      <c r="F5" s="336">
        <v>23482347</v>
      </c>
      <c r="G5" s="333">
        <v>23475742</v>
      </c>
    </row>
    <row r="6" spans="1:7" s="56" customFormat="1" ht="15.75" customHeight="1">
      <c r="A6" s="334"/>
      <c r="B6" s="265" t="s">
        <v>733</v>
      </c>
      <c r="C6" s="332">
        <v>183879</v>
      </c>
      <c r="D6" s="335">
        <v>151515</v>
      </c>
      <c r="E6" s="336">
        <v>172046</v>
      </c>
      <c r="F6" s="336">
        <v>151727</v>
      </c>
      <c r="G6" s="333">
        <v>203465</v>
      </c>
    </row>
    <row r="7" spans="1:7" s="56" customFormat="1" ht="15.75" customHeight="1">
      <c r="A7" s="334"/>
      <c r="B7" s="265" t="s">
        <v>734</v>
      </c>
      <c r="C7" s="332">
        <v>891991</v>
      </c>
      <c r="D7" s="336">
        <v>784944</v>
      </c>
      <c r="E7" s="336">
        <v>672974</v>
      </c>
      <c r="F7" s="336">
        <v>597450</v>
      </c>
      <c r="G7" s="333">
        <v>687229</v>
      </c>
    </row>
    <row r="8" spans="1:7" s="56" customFormat="1" ht="15.75" customHeight="1">
      <c r="A8" s="334"/>
      <c r="B8" s="265" t="s">
        <v>735</v>
      </c>
      <c r="C8" s="339" t="s">
        <v>207</v>
      </c>
      <c r="D8" s="337" t="s">
        <v>207</v>
      </c>
      <c r="E8" s="337" t="s">
        <v>207</v>
      </c>
      <c r="F8" s="337" t="s">
        <v>207</v>
      </c>
      <c r="G8" s="338" t="s">
        <v>207</v>
      </c>
    </row>
    <row r="9" spans="1:7" s="56" customFormat="1" ht="15.75" customHeight="1">
      <c r="A9" s="334"/>
      <c r="B9" s="265" t="s">
        <v>736</v>
      </c>
      <c r="C9" s="332">
        <v>1027600</v>
      </c>
      <c r="D9" s="336">
        <v>979694</v>
      </c>
      <c r="E9" s="336">
        <v>876983</v>
      </c>
      <c r="F9" s="336">
        <v>774070</v>
      </c>
      <c r="G9" s="333">
        <v>670954</v>
      </c>
    </row>
    <row r="10" spans="1:7" s="56" customFormat="1" ht="15.75" customHeight="1">
      <c r="A10" s="334"/>
      <c r="B10" s="265" t="s">
        <v>737</v>
      </c>
      <c r="C10" s="339" t="s">
        <v>207</v>
      </c>
      <c r="D10" s="337" t="s">
        <v>207</v>
      </c>
      <c r="E10" s="337" t="s">
        <v>207</v>
      </c>
      <c r="F10" s="337" t="s">
        <v>207</v>
      </c>
      <c r="G10" s="338" t="s">
        <v>207</v>
      </c>
    </row>
    <row r="11" spans="1:7" s="56" customFormat="1" ht="15.75" customHeight="1">
      <c r="A11" s="334"/>
      <c r="B11" s="265" t="s">
        <v>738</v>
      </c>
      <c r="C11" s="332">
        <v>35571</v>
      </c>
      <c r="D11" s="336">
        <v>33565</v>
      </c>
      <c r="E11" s="336">
        <v>31521</v>
      </c>
      <c r="F11" s="336">
        <v>29439</v>
      </c>
      <c r="G11" s="333">
        <v>27319</v>
      </c>
    </row>
    <row r="12" spans="1:9" s="56" customFormat="1" ht="15.75" customHeight="1">
      <c r="A12" s="334"/>
      <c r="B12" s="265" t="s">
        <v>739</v>
      </c>
      <c r="C12" s="332">
        <v>5082262</v>
      </c>
      <c r="D12" s="336">
        <v>4738230</v>
      </c>
      <c r="E12" s="336">
        <v>4361567</v>
      </c>
      <c r="F12" s="336">
        <v>3957879</v>
      </c>
      <c r="G12" s="333">
        <v>3663809</v>
      </c>
      <c r="H12" s="340"/>
      <c r="I12" s="340"/>
    </row>
    <row r="13" spans="1:7" s="56" customFormat="1" ht="15.75" customHeight="1">
      <c r="A13" s="334"/>
      <c r="B13" s="265" t="s">
        <v>740</v>
      </c>
      <c r="C13" s="341">
        <v>3838294</v>
      </c>
      <c r="D13" s="342">
        <v>3875301</v>
      </c>
      <c r="E13" s="336">
        <v>3849277</v>
      </c>
      <c r="F13" s="336">
        <v>3981240</v>
      </c>
      <c r="G13" s="333">
        <v>3973376</v>
      </c>
    </row>
    <row r="14" spans="1:7" s="56" customFormat="1" ht="15.75" customHeight="1">
      <c r="A14" s="334"/>
      <c r="B14" s="265" t="s">
        <v>741</v>
      </c>
      <c r="C14" s="341">
        <v>593677</v>
      </c>
      <c r="D14" s="342">
        <v>560998</v>
      </c>
      <c r="E14" s="336">
        <v>527590</v>
      </c>
      <c r="F14" s="336">
        <v>493620</v>
      </c>
      <c r="G14" s="333">
        <v>458703</v>
      </c>
    </row>
    <row r="15" spans="1:7" s="56" customFormat="1" ht="15.75" customHeight="1">
      <c r="A15" s="334"/>
      <c r="B15" s="265" t="s">
        <v>742</v>
      </c>
      <c r="C15" s="332">
        <v>492191</v>
      </c>
      <c r="D15" s="336">
        <v>453878</v>
      </c>
      <c r="E15" s="336">
        <v>431845</v>
      </c>
      <c r="F15" s="336">
        <v>393817</v>
      </c>
      <c r="G15" s="333">
        <v>369289</v>
      </c>
    </row>
    <row r="16" spans="1:7" s="56" customFormat="1" ht="15.75" customHeight="1">
      <c r="A16" s="334"/>
      <c r="B16" s="265" t="s">
        <v>743</v>
      </c>
      <c r="C16" s="332">
        <v>6840639</v>
      </c>
      <c r="D16" s="336">
        <v>6436360</v>
      </c>
      <c r="E16" s="336">
        <v>5856936</v>
      </c>
      <c r="F16" s="336">
        <v>5420707</v>
      </c>
      <c r="G16" s="333">
        <v>5297996</v>
      </c>
    </row>
    <row r="17" spans="1:7" s="56" customFormat="1" ht="15.75" customHeight="1">
      <c r="A17" s="334"/>
      <c r="B17" s="265" t="s">
        <v>744</v>
      </c>
      <c r="C17" s="339" t="s">
        <v>207</v>
      </c>
      <c r="D17" s="337" t="s">
        <v>207</v>
      </c>
      <c r="E17" s="337" t="s">
        <v>207</v>
      </c>
      <c r="F17" s="337" t="s">
        <v>207</v>
      </c>
      <c r="G17" s="338" t="s">
        <v>207</v>
      </c>
    </row>
    <row r="18" spans="1:7" s="56" customFormat="1" ht="15.75" customHeight="1">
      <c r="A18" s="334"/>
      <c r="B18" s="265" t="s">
        <v>630</v>
      </c>
      <c r="C18" s="332">
        <v>4877336</v>
      </c>
      <c r="D18" s="336">
        <v>6113218</v>
      </c>
      <c r="E18" s="336">
        <v>6992730</v>
      </c>
      <c r="F18" s="336">
        <v>7682398</v>
      </c>
      <c r="G18" s="333">
        <v>8123602</v>
      </c>
    </row>
    <row r="19" spans="1:7" s="56" customFormat="1" ht="15.75" customHeight="1">
      <c r="A19" s="589" t="s">
        <v>745</v>
      </c>
      <c r="B19" s="523"/>
      <c r="C19" s="332">
        <v>9349409</v>
      </c>
      <c r="D19" s="332">
        <v>9392595</v>
      </c>
      <c r="E19" s="332">
        <v>9670355</v>
      </c>
      <c r="F19" s="336">
        <v>10011492</v>
      </c>
      <c r="G19" s="333">
        <v>10408339</v>
      </c>
    </row>
    <row r="20" spans="1:7" s="56" customFormat="1" ht="15.75" customHeight="1">
      <c r="A20" s="334"/>
      <c r="B20" s="265" t="s">
        <v>746</v>
      </c>
      <c r="C20" s="332">
        <v>7093979</v>
      </c>
      <c r="D20" s="336">
        <v>7020807</v>
      </c>
      <c r="E20" s="336">
        <v>6976111</v>
      </c>
      <c r="F20" s="336">
        <v>6851596</v>
      </c>
      <c r="G20" s="333">
        <v>6785621</v>
      </c>
    </row>
    <row r="21" spans="1:7" s="56" customFormat="1" ht="15.75" customHeight="1">
      <c r="A21" s="334"/>
      <c r="B21" s="265" t="s">
        <v>747</v>
      </c>
      <c r="C21" s="332">
        <v>1246891</v>
      </c>
      <c r="D21" s="336">
        <v>1168630</v>
      </c>
      <c r="E21" s="336">
        <v>1090489</v>
      </c>
      <c r="F21" s="336">
        <v>1003735</v>
      </c>
      <c r="G21" s="333">
        <v>709422</v>
      </c>
    </row>
    <row r="22" spans="1:7" s="56" customFormat="1" ht="15.75" customHeight="1">
      <c r="A22" s="334"/>
      <c r="B22" s="208" t="s">
        <v>748</v>
      </c>
      <c r="C22" s="332">
        <v>267800</v>
      </c>
      <c r="D22" s="336">
        <v>262410</v>
      </c>
      <c r="E22" s="336">
        <v>248176</v>
      </c>
      <c r="F22" s="336">
        <v>233706</v>
      </c>
      <c r="G22" s="333">
        <v>218998</v>
      </c>
    </row>
    <row r="23" spans="1:7" s="56" customFormat="1" ht="15.75" customHeight="1">
      <c r="A23" s="343"/>
      <c r="B23" s="301" t="s">
        <v>749</v>
      </c>
      <c r="C23" s="344">
        <v>740739</v>
      </c>
      <c r="D23" s="345">
        <v>940748</v>
      </c>
      <c r="E23" s="345">
        <v>1355579</v>
      </c>
      <c r="F23" s="345">
        <v>1922455</v>
      </c>
      <c r="G23" s="346">
        <v>2694298</v>
      </c>
    </row>
    <row r="24" spans="1:7" ht="13.5">
      <c r="A24" s="2"/>
      <c r="B24" s="2"/>
      <c r="C24" s="2"/>
      <c r="D24" s="2"/>
      <c r="E24" s="347"/>
      <c r="F24" s="347"/>
      <c r="G24" s="325" t="s">
        <v>702</v>
      </c>
    </row>
  </sheetData>
  <mergeCells count="5">
    <mergeCell ref="A1:G1"/>
    <mergeCell ref="A19:B19"/>
    <mergeCell ref="A3:B3"/>
    <mergeCell ref="A4:B4"/>
    <mergeCell ref="A5:B5"/>
  </mergeCells>
  <printOptions/>
  <pageMargins left="0.7874015748031497" right="0.16" top="0.984251968503937" bottom="0.98425196850393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7.75390625" style="1" customWidth="1"/>
    <col min="2" max="7" width="12.00390625" style="1" customWidth="1"/>
    <col min="8" max="16384" width="9.00390625" style="1" customWidth="1"/>
  </cols>
  <sheetData>
    <row r="1" spans="1:7" ht="21">
      <c r="A1" s="553" t="s">
        <v>486</v>
      </c>
      <c r="B1" s="553"/>
      <c r="C1" s="553"/>
      <c r="D1" s="553"/>
      <c r="E1" s="553"/>
      <c r="F1" s="553"/>
      <c r="G1" s="553"/>
    </row>
    <row r="2" spans="1:7" ht="13.5">
      <c r="A2" s="2"/>
      <c r="B2" s="2"/>
      <c r="C2" s="2"/>
      <c r="D2" s="2"/>
      <c r="E2" s="650" t="s">
        <v>750</v>
      </c>
      <c r="F2" s="650"/>
      <c r="G2" s="650"/>
    </row>
    <row r="3" spans="1:7" ht="15.75" customHeight="1">
      <c r="A3" s="646"/>
      <c r="B3" s="566" t="s">
        <v>721</v>
      </c>
      <c r="C3" s="59" t="s">
        <v>751</v>
      </c>
      <c r="D3" s="349" t="s">
        <v>752</v>
      </c>
      <c r="E3" s="566" t="s">
        <v>753</v>
      </c>
      <c r="F3" s="566" t="s">
        <v>754</v>
      </c>
      <c r="G3" s="648" t="s">
        <v>630</v>
      </c>
    </row>
    <row r="4" spans="1:7" ht="15.75" customHeight="1">
      <c r="A4" s="647"/>
      <c r="B4" s="567"/>
      <c r="C4" s="350" t="s">
        <v>755</v>
      </c>
      <c r="D4" s="351" t="s">
        <v>756</v>
      </c>
      <c r="E4" s="567"/>
      <c r="F4" s="567"/>
      <c r="G4" s="649"/>
    </row>
    <row r="5" spans="1:7" ht="15.75" customHeight="1">
      <c r="A5" s="99" t="s">
        <v>721</v>
      </c>
      <c r="B5" s="332">
        <v>33884081</v>
      </c>
      <c r="C5" s="332">
        <v>16631205</v>
      </c>
      <c r="D5" s="332">
        <v>8263633</v>
      </c>
      <c r="E5" s="332">
        <v>9688</v>
      </c>
      <c r="F5" s="332">
        <v>5132611</v>
      </c>
      <c r="G5" s="352">
        <v>3846944</v>
      </c>
    </row>
    <row r="6" spans="1:7" ht="15.75" customHeight="1">
      <c r="A6" s="99" t="s">
        <v>732</v>
      </c>
      <c r="B6" s="332">
        <v>23475742</v>
      </c>
      <c r="C6" s="332">
        <v>14014621</v>
      </c>
      <c r="D6" s="332">
        <v>5546402</v>
      </c>
      <c r="E6" s="332">
        <v>7973</v>
      </c>
      <c r="F6" s="332">
        <v>248028</v>
      </c>
      <c r="G6" s="333">
        <v>3658718</v>
      </c>
    </row>
    <row r="7" spans="1:7" ht="15.75" customHeight="1">
      <c r="A7" s="99" t="s">
        <v>746</v>
      </c>
      <c r="B7" s="332">
        <v>6785621</v>
      </c>
      <c r="C7" s="332">
        <v>1341920</v>
      </c>
      <c r="D7" s="332">
        <v>2650359</v>
      </c>
      <c r="E7" s="332" t="s">
        <v>757</v>
      </c>
      <c r="F7" s="332">
        <v>2616716</v>
      </c>
      <c r="G7" s="333">
        <v>176626</v>
      </c>
    </row>
    <row r="8" spans="1:7" ht="15.75" customHeight="1">
      <c r="A8" s="99" t="s">
        <v>747</v>
      </c>
      <c r="B8" s="332">
        <v>709422</v>
      </c>
      <c r="C8" s="332">
        <v>457788</v>
      </c>
      <c r="D8" s="332" t="s">
        <v>757</v>
      </c>
      <c r="E8" s="332" t="s">
        <v>757</v>
      </c>
      <c r="F8" s="332">
        <v>251634</v>
      </c>
      <c r="G8" s="333" t="s">
        <v>207</v>
      </c>
    </row>
    <row r="9" spans="1:7" ht="15.75" customHeight="1">
      <c r="A9" s="514" t="s">
        <v>449</v>
      </c>
      <c r="B9" s="332">
        <v>218998</v>
      </c>
      <c r="C9" s="332">
        <v>159522</v>
      </c>
      <c r="D9" s="332">
        <v>20672</v>
      </c>
      <c r="E9" s="332" t="s">
        <v>757</v>
      </c>
      <c r="F9" s="332">
        <v>38804</v>
      </c>
      <c r="G9" s="333" t="s">
        <v>207</v>
      </c>
    </row>
    <row r="10" spans="1:7" ht="15.75" customHeight="1">
      <c r="A10" s="101" t="s">
        <v>749</v>
      </c>
      <c r="B10" s="353">
        <v>2694298</v>
      </c>
      <c r="C10" s="344">
        <v>657354</v>
      </c>
      <c r="D10" s="344">
        <v>46200</v>
      </c>
      <c r="E10" s="344">
        <v>1715</v>
      </c>
      <c r="F10" s="344">
        <v>1977429</v>
      </c>
      <c r="G10" s="346">
        <v>11600</v>
      </c>
    </row>
    <row r="11" spans="1:7" ht="13.5" customHeight="1">
      <c r="A11" s="265"/>
      <c r="B11" s="354"/>
      <c r="C11" s="354"/>
      <c r="D11" s="354"/>
      <c r="E11" s="354"/>
      <c r="F11" s="354"/>
      <c r="G11" s="53" t="s">
        <v>702</v>
      </c>
    </row>
    <row r="12" spans="1:7" ht="13.5">
      <c r="A12" s="2"/>
      <c r="B12" s="2"/>
      <c r="C12" s="2"/>
      <c r="D12" s="2"/>
      <c r="E12" s="2"/>
      <c r="F12" s="2"/>
      <c r="G12" s="35"/>
    </row>
    <row r="13" spans="1:7" ht="13.5">
      <c r="A13" s="2"/>
      <c r="B13" s="355"/>
      <c r="C13" s="2"/>
      <c r="D13" s="2"/>
      <c r="E13" s="2"/>
      <c r="F13" s="2"/>
      <c r="G13" s="2"/>
    </row>
  </sheetData>
  <mergeCells count="7">
    <mergeCell ref="A3:A4"/>
    <mergeCell ref="A1:G1"/>
    <mergeCell ref="B3:B4"/>
    <mergeCell ref="E3:E4"/>
    <mergeCell ref="F3:F4"/>
    <mergeCell ref="G3:G4"/>
    <mergeCell ref="E2:G2"/>
  </mergeCells>
  <printOptions/>
  <pageMargins left="0.7874015748031497" right="0.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4.875" style="1" customWidth="1"/>
    <col min="2" max="2" width="7.625" style="1" customWidth="1"/>
    <col min="3" max="7" width="13.50390625" style="1" customWidth="1"/>
    <col min="8" max="16384" width="9.00390625" style="1" customWidth="1"/>
  </cols>
  <sheetData>
    <row r="1" spans="1:7" ht="21">
      <c r="A1" s="553" t="s">
        <v>487</v>
      </c>
      <c r="B1" s="553"/>
      <c r="C1" s="553"/>
      <c r="D1" s="553"/>
      <c r="E1" s="553"/>
      <c r="F1" s="553"/>
      <c r="G1" s="553"/>
    </row>
    <row r="2" spans="1:7" ht="13.5">
      <c r="A2" s="2"/>
      <c r="B2" s="2"/>
      <c r="C2" s="2"/>
      <c r="D2" s="2"/>
      <c r="E2" s="2"/>
      <c r="F2" s="2"/>
      <c r="G2" s="2"/>
    </row>
    <row r="3" spans="1:7" ht="15" customHeight="1">
      <c r="A3" s="655"/>
      <c r="B3" s="656"/>
      <c r="C3" s="653" t="s">
        <v>758</v>
      </c>
      <c r="D3" s="653" t="s">
        <v>759</v>
      </c>
      <c r="E3" s="653" t="s">
        <v>760</v>
      </c>
      <c r="F3" s="659" t="s">
        <v>761</v>
      </c>
      <c r="G3" s="651" t="s">
        <v>762</v>
      </c>
    </row>
    <row r="4" spans="1:7" ht="15" customHeight="1">
      <c r="A4" s="657"/>
      <c r="B4" s="658"/>
      <c r="C4" s="654"/>
      <c r="D4" s="654"/>
      <c r="E4" s="654"/>
      <c r="F4" s="660"/>
      <c r="G4" s="652"/>
    </row>
    <row r="5" spans="1:7" s="56" customFormat="1" ht="15" customHeight="1">
      <c r="A5" s="328" t="s">
        <v>763</v>
      </c>
      <c r="B5" s="356" t="s">
        <v>764</v>
      </c>
      <c r="C5" s="332">
        <v>919798</v>
      </c>
      <c r="D5" s="336">
        <v>926869</v>
      </c>
      <c r="E5" s="342">
        <v>941761</v>
      </c>
      <c r="F5" s="342">
        <v>947508</v>
      </c>
      <c r="G5" s="357">
        <v>955174</v>
      </c>
    </row>
    <row r="6" spans="1:7" s="56" customFormat="1" ht="15" customHeight="1">
      <c r="A6" s="328" t="s">
        <v>765</v>
      </c>
      <c r="B6" s="356" t="s">
        <v>764</v>
      </c>
      <c r="C6" s="332">
        <v>188183</v>
      </c>
      <c r="D6" s="336">
        <v>193105</v>
      </c>
      <c r="E6" s="342">
        <v>193851</v>
      </c>
      <c r="F6" s="342">
        <v>183732</v>
      </c>
      <c r="G6" s="357">
        <v>196397</v>
      </c>
    </row>
    <row r="7" spans="1:7" s="56" customFormat="1" ht="15" customHeight="1">
      <c r="A7" s="328" t="s">
        <v>766</v>
      </c>
      <c r="B7" s="356" t="s">
        <v>767</v>
      </c>
      <c r="C7" s="332">
        <v>11004</v>
      </c>
      <c r="D7" s="336">
        <v>11004</v>
      </c>
      <c r="E7" s="342">
        <v>11448</v>
      </c>
      <c r="F7" s="342">
        <v>11448</v>
      </c>
      <c r="G7" s="357">
        <v>12356</v>
      </c>
    </row>
    <row r="8" spans="1:7" s="56" customFormat="1" ht="15" customHeight="1">
      <c r="A8" s="328" t="s">
        <v>768</v>
      </c>
      <c r="B8" s="356" t="s">
        <v>767</v>
      </c>
      <c r="C8" s="332">
        <v>439916</v>
      </c>
      <c r="D8" s="336">
        <v>417180</v>
      </c>
      <c r="E8" s="342">
        <v>420908</v>
      </c>
      <c r="F8" s="342">
        <v>394466</v>
      </c>
      <c r="G8" s="357">
        <v>397866</v>
      </c>
    </row>
    <row r="9" spans="1:7" s="56" customFormat="1" ht="15" customHeight="1">
      <c r="A9" s="328" t="s">
        <v>769</v>
      </c>
      <c r="B9" s="356" t="s">
        <v>770</v>
      </c>
      <c r="C9" s="332">
        <v>169</v>
      </c>
      <c r="D9" s="336">
        <v>163</v>
      </c>
      <c r="E9" s="342">
        <v>321</v>
      </c>
      <c r="F9" s="342">
        <v>343</v>
      </c>
      <c r="G9" s="357">
        <v>358</v>
      </c>
    </row>
    <row r="10" spans="1:7" s="56" customFormat="1" ht="15" customHeight="1">
      <c r="A10" s="328" t="s">
        <v>771</v>
      </c>
      <c r="B10" s="356" t="s">
        <v>772</v>
      </c>
      <c r="C10" s="332">
        <v>1991983</v>
      </c>
      <c r="D10" s="336">
        <v>1585535</v>
      </c>
      <c r="E10" s="342">
        <v>1245423</v>
      </c>
      <c r="F10" s="342">
        <v>1201784</v>
      </c>
      <c r="G10" s="357">
        <v>1209507</v>
      </c>
    </row>
    <row r="11" spans="1:7" s="56" customFormat="1" ht="15" customHeight="1">
      <c r="A11" s="328" t="s">
        <v>773</v>
      </c>
      <c r="B11" s="356" t="s">
        <v>767</v>
      </c>
      <c r="C11" s="332">
        <v>7403577</v>
      </c>
      <c r="D11" s="336">
        <v>7903327</v>
      </c>
      <c r="E11" s="342">
        <v>7666352</v>
      </c>
      <c r="F11" s="342">
        <v>7319634</v>
      </c>
      <c r="G11" s="357">
        <v>7356757</v>
      </c>
    </row>
    <row r="12" spans="1:7" s="56" customFormat="1" ht="15" customHeight="1">
      <c r="A12" s="358" t="s">
        <v>774</v>
      </c>
      <c r="B12" s="359" t="s">
        <v>767</v>
      </c>
      <c r="C12" s="344">
        <v>968349</v>
      </c>
      <c r="D12" s="345">
        <v>968349</v>
      </c>
      <c r="E12" s="360">
        <v>968607</v>
      </c>
      <c r="F12" s="360">
        <v>860973</v>
      </c>
      <c r="G12" s="361">
        <v>863995</v>
      </c>
    </row>
    <row r="13" spans="1:7" ht="13.5">
      <c r="A13" s="362" t="s">
        <v>451</v>
      </c>
      <c r="B13" s="2"/>
      <c r="C13" s="2"/>
      <c r="D13" s="2"/>
      <c r="E13" s="35"/>
      <c r="F13" s="35"/>
      <c r="G13" s="35" t="s">
        <v>452</v>
      </c>
    </row>
    <row r="14" spans="1:7" ht="13.5">
      <c r="A14" s="85" t="s">
        <v>453</v>
      </c>
      <c r="B14" s="2"/>
      <c r="C14" s="2"/>
      <c r="D14" s="2"/>
      <c r="E14" s="2"/>
      <c r="F14" s="2"/>
      <c r="G14" s="2"/>
    </row>
    <row r="15" ht="13.5">
      <c r="A15" s="168"/>
    </row>
  </sheetData>
  <mergeCells count="7">
    <mergeCell ref="A1:G1"/>
    <mergeCell ref="G3:G4"/>
    <mergeCell ref="E3:E4"/>
    <mergeCell ref="A3:B4"/>
    <mergeCell ref="C3:C4"/>
    <mergeCell ref="D3:D4"/>
    <mergeCell ref="F3:F4"/>
  </mergeCells>
  <printOptions/>
  <pageMargins left="0.7874015748031497" right="0.16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1.25390625" style="1" customWidth="1"/>
    <col min="2" max="7" width="7.125" style="1" customWidth="1"/>
    <col min="8" max="11" width="8.875" style="1" customWidth="1"/>
    <col min="12" max="16384" width="9.00390625" style="1" customWidth="1"/>
  </cols>
  <sheetData>
    <row r="1" spans="1:11" s="56" customFormat="1" ht="21">
      <c r="A1" s="553" t="s">
        <v>166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</row>
    <row r="2" spans="1:11" s="56" customFormat="1" ht="13.5">
      <c r="A2" s="57"/>
      <c r="B2" s="58"/>
      <c r="C2" s="58"/>
      <c r="D2" s="58"/>
      <c r="E2" s="58"/>
      <c r="F2" s="58"/>
      <c r="G2" s="58"/>
      <c r="H2" s="58"/>
      <c r="I2" s="58"/>
      <c r="J2" s="555" t="s">
        <v>167</v>
      </c>
      <c r="K2" s="555"/>
    </row>
    <row r="3" spans="1:11" s="56" customFormat="1" ht="19.5" customHeight="1">
      <c r="A3" s="558"/>
      <c r="B3" s="59" t="s">
        <v>168</v>
      </c>
      <c r="C3" s="59" t="s">
        <v>169</v>
      </c>
      <c r="D3" s="557" t="s">
        <v>170</v>
      </c>
      <c r="E3" s="557"/>
      <c r="F3" s="557" t="s">
        <v>171</v>
      </c>
      <c r="G3" s="557"/>
      <c r="H3" s="59" t="s">
        <v>172</v>
      </c>
      <c r="I3" s="59" t="s">
        <v>173</v>
      </c>
      <c r="J3" s="59" t="s">
        <v>174</v>
      </c>
      <c r="K3" s="60" t="s">
        <v>175</v>
      </c>
    </row>
    <row r="4" spans="1:11" s="56" customFormat="1" ht="19.5" customHeight="1">
      <c r="A4" s="559"/>
      <c r="B4" s="61" t="s">
        <v>176</v>
      </c>
      <c r="C4" s="61" t="s">
        <v>177</v>
      </c>
      <c r="D4" s="61" t="s">
        <v>178</v>
      </c>
      <c r="E4" s="61" t="s">
        <v>179</v>
      </c>
      <c r="F4" s="61" t="s">
        <v>178</v>
      </c>
      <c r="G4" s="61" t="s">
        <v>179</v>
      </c>
      <c r="H4" s="61" t="s">
        <v>180</v>
      </c>
      <c r="I4" s="61" t="s">
        <v>181</v>
      </c>
      <c r="J4" s="61" t="s">
        <v>182</v>
      </c>
      <c r="K4" s="62" t="s">
        <v>182</v>
      </c>
    </row>
    <row r="5" spans="1:11" s="56" customFormat="1" ht="19.5" customHeight="1">
      <c r="A5" s="45" t="s">
        <v>566</v>
      </c>
      <c r="B5" s="63">
        <v>30</v>
      </c>
      <c r="C5" s="63">
        <v>28</v>
      </c>
      <c r="D5" s="63">
        <v>4</v>
      </c>
      <c r="E5" s="63">
        <v>39</v>
      </c>
      <c r="F5" s="63">
        <v>3</v>
      </c>
      <c r="G5" s="63">
        <v>3</v>
      </c>
      <c r="H5" s="63">
        <v>39</v>
      </c>
      <c r="I5" s="63">
        <v>3</v>
      </c>
      <c r="J5" s="63">
        <v>23</v>
      </c>
      <c r="K5" s="64">
        <v>2</v>
      </c>
    </row>
    <row r="6" spans="1:11" s="56" customFormat="1" ht="19.5" customHeight="1">
      <c r="A6" s="39" t="s">
        <v>567</v>
      </c>
      <c r="B6" s="65">
        <v>30</v>
      </c>
      <c r="C6" s="65">
        <v>28</v>
      </c>
      <c r="D6" s="65">
        <v>4</v>
      </c>
      <c r="E6" s="65">
        <v>39</v>
      </c>
      <c r="F6" s="65">
        <v>5</v>
      </c>
      <c r="G6" s="65">
        <v>5</v>
      </c>
      <c r="H6" s="65">
        <v>46</v>
      </c>
      <c r="I6" s="65">
        <v>4</v>
      </c>
      <c r="J6" s="65">
        <v>18</v>
      </c>
      <c r="K6" s="66">
        <v>3</v>
      </c>
    </row>
    <row r="7" spans="1:11" s="56" customFormat="1" ht="19.5" customHeight="1">
      <c r="A7" s="39" t="s">
        <v>568</v>
      </c>
      <c r="B7" s="65">
        <v>28</v>
      </c>
      <c r="C7" s="65">
        <v>28</v>
      </c>
      <c r="D7" s="65">
        <v>4</v>
      </c>
      <c r="E7" s="65">
        <v>39</v>
      </c>
      <c r="F7" s="65">
        <v>4</v>
      </c>
      <c r="G7" s="65">
        <v>4</v>
      </c>
      <c r="H7" s="65">
        <v>42</v>
      </c>
      <c r="I7" s="65">
        <v>3</v>
      </c>
      <c r="J7" s="65">
        <v>20</v>
      </c>
      <c r="K7" s="66">
        <v>2</v>
      </c>
    </row>
    <row r="8" spans="1:11" s="56" customFormat="1" ht="19.5" customHeight="1">
      <c r="A8" s="39" t="s">
        <v>569</v>
      </c>
      <c r="B8" s="65">
        <v>28</v>
      </c>
      <c r="C8" s="65">
        <v>28</v>
      </c>
      <c r="D8" s="65">
        <v>4</v>
      </c>
      <c r="E8" s="65">
        <v>41</v>
      </c>
      <c r="F8" s="65">
        <v>3</v>
      </c>
      <c r="G8" s="65">
        <v>3</v>
      </c>
      <c r="H8" s="65">
        <v>44</v>
      </c>
      <c r="I8" s="65">
        <v>9</v>
      </c>
      <c r="J8" s="65">
        <v>19</v>
      </c>
      <c r="K8" s="66">
        <v>1</v>
      </c>
    </row>
    <row r="9" spans="1:11" s="56" customFormat="1" ht="19.5" customHeight="1">
      <c r="A9" s="50" t="s">
        <v>570</v>
      </c>
      <c r="B9" s="67">
        <v>28</v>
      </c>
      <c r="C9" s="67">
        <v>27</v>
      </c>
      <c r="D9" s="67">
        <v>4</v>
      </c>
      <c r="E9" s="67">
        <v>38</v>
      </c>
      <c r="F9" s="67">
        <v>4</v>
      </c>
      <c r="G9" s="67">
        <v>4</v>
      </c>
      <c r="H9" s="67">
        <v>41</v>
      </c>
      <c r="I9" s="67">
        <v>6</v>
      </c>
      <c r="J9" s="67">
        <v>16</v>
      </c>
      <c r="K9" s="68">
        <v>1</v>
      </c>
    </row>
    <row r="10" spans="1:11" s="56" customFormat="1" ht="13.5">
      <c r="A10" s="58"/>
      <c r="B10" s="58"/>
      <c r="C10" s="58"/>
      <c r="D10" s="58"/>
      <c r="E10" s="58"/>
      <c r="F10" s="58"/>
      <c r="G10" s="58"/>
      <c r="H10" s="58"/>
      <c r="I10" s="58"/>
      <c r="J10" s="556" t="s">
        <v>187</v>
      </c>
      <c r="K10" s="556"/>
    </row>
    <row r="11" spans="1:11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ht="13.5" customHeight="1"/>
    <row r="15" ht="13.5" customHeight="1"/>
    <row r="17" ht="13.5" customHeight="1"/>
  </sheetData>
  <mergeCells count="6">
    <mergeCell ref="A1:K1"/>
    <mergeCell ref="J2:K2"/>
    <mergeCell ref="J10:K10"/>
    <mergeCell ref="F3:G3"/>
    <mergeCell ref="A3:A4"/>
    <mergeCell ref="D3:E3"/>
  </mergeCells>
  <printOptions/>
  <pageMargins left="0.75" right="0.54" top="1" bottom="1" header="0.512" footer="0.51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6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2.625" style="1" customWidth="1"/>
    <col min="2" max="2" width="16.375" style="1" customWidth="1"/>
    <col min="3" max="3" width="5.625" style="1" customWidth="1"/>
    <col min="4" max="7" width="16.375" style="1" customWidth="1"/>
    <col min="8" max="16384" width="9.00390625" style="1" customWidth="1"/>
  </cols>
  <sheetData>
    <row r="1" spans="1:7" ht="21">
      <c r="A1" s="553" t="s">
        <v>488</v>
      </c>
      <c r="B1" s="553"/>
      <c r="C1" s="553"/>
      <c r="D1" s="553"/>
      <c r="E1" s="553"/>
      <c r="F1" s="553"/>
      <c r="G1" s="553"/>
    </row>
    <row r="2" spans="1:7" ht="13.5">
      <c r="A2" s="2"/>
      <c r="B2" s="2"/>
      <c r="C2" s="2"/>
      <c r="D2" s="2"/>
      <c r="E2" s="2"/>
      <c r="F2" s="2"/>
      <c r="G2" s="35" t="s">
        <v>675</v>
      </c>
    </row>
    <row r="3" spans="1:7" ht="17.25" customHeight="1">
      <c r="A3" s="669"/>
      <c r="B3" s="670"/>
      <c r="C3" s="671"/>
      <c r="D3" s="667" t="s">
        <v>775</v>
      </c>
      <c r="E3" s="653" t="s">
        <v>626</v>
      </c>
      <c r="F3" s="134" t="s">
        <v>776</v>
      </c>
      <c r="G3" s="135" t="s">
        <v>777</v>
      </c>
    </row>
    <row r="4" spans="1:7" ht="17.25" customHeight="1">
      <c r="A4" s="672"/>
      <c r="B4" s="673"/>
      <c r="C4" s="674"/>
      <c r="D4" s="668"/>
      <c r="E4" s="654"/>
      <c r="F4" s="43" t="s">
        <v>778</v>
      </c>
      <c r="G4" s="267" t="s">
        <v>778</v>
      </c>
    </row>
    <row r="5" spans="1:7" ht="20.25" customHeight="1">
      <c r="A5" s="665" t="s">
        <v>670</v>
      </c>
      <c r="B5" s="666"/>
      <c r="C5" s="363"/>
      <c r="D5" s="364">
        <v>6906940</v>
      </c>
      <c r="E5" s="365">
        <v>7055767</v>
      </c>
      <c r="F5" s="366">
        <v>99.67393004145165</v>
      </c>
      <c r="G5" s="663"/>
    </row>
    <row r="6" spans="1:7" ht="20.25" customHeight="1">
      <c r="A6" s="665" t="s">
        <v>654</v>
      </c>
      <c r="B6" s="666"/>
      <c r="C6" s="363"/>
      <c r="D6" s="364">
        <v>7103314</v>
      </c>
      <c r="E6" s="367">
        <v>7228716</v>
      </c>
      <c r="F6" s="366">
        <v>102.5</v>
      </c>
      <c r="G6" s="664"/>
    </row>
    <row r="7" spans="1:7" ht="20.25" customHeight="1">
      <c r="A7" s="665" t="s">
        <v>655</v>
      </c>
      <c r="B7" s="666"/>
      <c r="C7" s="363"/>
      <c r="D7" s="518">
        <v>7328218</v>
      </c>
      <c r="E7" s="519">
        <v>7388793</v>
      </c>
      <c r="F7" s="366">
        <v>102.2144596633759</v>
      </c>
      <c r="G7" s="664"/>
    </row>
    <row r="8" spans="1:7" ht="20.25" customHeight="1">
      <c r="A8" s="665" t="s">
        <v>656</v>
      </c>
      <c r="B8" s="666"/>
      <c r="C8" s="363"/>
      <c r="D8" s="337">
        <v>7694470</v>
      </c>
      <c r="E8" s="339">
        <v>7882628</v>
      </c>
      <c r="F8" s="368">
        <v>106.7</v>
      </c>
      <c r="G8" s="664"/>
    </row>
    <row r="9" spans="1:7" s="372" customFormat="1" ht="20.25" customHeight="1">
      <c r="A9" s="661" t="s">
        <v>657</v>
      </c>
      <c r="B9" s="662"/>
      <c r="C9" s="23"/>
      <c r="D9" s="369">
        <v>8299943</v>
      </c>
      <c r="E9" s="370">
        <v>8441351</v>
      </c>
      <c r="F9" s="366">
        <v>107.08802952517867</v>
      </c>
      <c r="G9" s="371">
        <v>100</v>
      </c>
    </row>
    <row r="10" spans="1:7" ht="20.25" customHeight="1">
      <c r="A10" s="373">
        <v>1</v>
      </c>
      <c r="B10" s="577" t="s">
        <v>779</v>
      </c>
      <c r="C10" s="516"/>
      <c r="D10" s="374">
        <v>3658229</v>
      </c>
      <c r="E10" s="375">
        <v>3681765</v>
      </c>
      <c r="F10" s="675"/>
      <c r="G10" s="376">
        <v>43.615826423993035</v>
      </c>
    </row>
    <row r="11" spans="1:7" ht="20.25" customHeight="1">
      <c r="A11" s="334">
        <v>2</v>
      </c>
      <c r="B11" s="523" t="s">
        <v>780</v>
      </c>
      <c r="C11" s="524"/>
      <c r="D11" s="374">
        <v>3959510</v>
      </c>
      <c r="E11" s="339">
        <v>4084043</v>
      </c>
      <c r="F11" s="676"/>
      <c r="G11" s="377">
        <v>48.38139060915723</v>
      </c>
    </row>
    <row r="12" spans="1:9" ht="20.25" customHeight="1">
      <c r="A12" s="334">
        <v>3</v>
      </c>
      <c r="B12" s="523" t="s">
        <v>781</v>
      </c>
      <c r="C12" s="524"/>
      <c r="D12" s="374">
        <v>181461</v>
      </c>
      <c r="E12" s="339">
        <v>187749</v>
      </c>
      <c r="F12" s="676"/>
      <c r="G12" s="377">
        <v>2.224158194582834</v>
      </c>
      <c r="I12" s="378"/>
    </row>
    <row r="13" spans="1:7" ht="20.25" customHeight="1">
      <c r="A13" s="334">
        <v>4</v>
      </c>
      <c r="B13" s="523" t="s">
        <v>782</v>
      </c>
      <c r="C13" s="524"/>
      <c r="D13" s="374">
        <v>498233</v>
      </c>
      <c r="E13" s="339">
        <v>485023</v>
      </c>
      <c r="F13" s="676"/>
      <c r="G13" s="377">
        <v>5.7457982732858754</v>
      </c>
    </row>
    <row r="14" spans="1:7" ht="20.25" customHeight="1">
      <c r="A14" s="334">
        <v>5</v>
      </c>
      <c r="B14" s="523" t="s">
        <v>783</v>
      </c>
      <c r="C14" s="524"/>
      <c r="D14" s="374">
        <v>1</v>
      </c>
      <c r="E14" s="520">
        <v>0</v>
      </c>
      <c r="F14" s="676"/>
      <c r="G14" s="377">
        <v>0</v>
      </c>
    </row>
    <row r="15" spans="1:7" ht="20.25" customHeight="1">
      <c r="A15" s="343">
        <v>6</v>
      </c>
      <c r="B15" s="579" t="s">
        <v>784</v>
      </c>
      <c r="C15" s="560"/>
      <c r="D15" s="379">
        <v>2509</v>
      </c>
      <c r="E15" s="380">
        <v>2771</v>
      </c>
      <c r="F15" s="677"/>
      <c r="G15" s="381">
        <v>0.03282649898102804</v>
      </c>
    </row>
    <row r="16" spans="1:7" ht="13.5">
      <c r="A16" s="2"/>
      <c r="B16" s="2"/>
      <c r="C16" s="2"/>
      <c r="D16" s="382"/>
      <c r="E16" s="382"/>
      <c r="F16" s="2"/>
      <c r="G16" s="53" t="s">
        <v>440</v>
      </c>
    </row>
  </sheetData>
  <mergeCells count="17">
    <mergeCell ref="B11:C11"/>
    <mergeCell ref="B12:C12"/>
    <mergeCell ref="F10:F15"/>
    <mergeCell ref="B13:C13"/>
    <mergeCell ref="B14:C14"/>
    <mergeCell ref="B15:C15"/>
    <mergeCell ref="B10:C10"/>
    <mergeCell ref="A1:G1"/>
    <mergeCell ref="D3:D4"/>
    <mergeCell ref="E3:E4"/>
    <mergeCell ref="A3:C4"/>
    <mergeCell ref="A9:B9"/>
    <mergeCell ref="G5:G8"/>
    <mergeCell ref="A7:B7"/>
    <mergeCell ref="A8:B8"/>
    <mergeCell ref="A5:B5"/>
    <mergeCell ref="A6:B6"/>
  </mergeCells>
  <printOptions/>
  <pageMargins left="0.7874015748031497" right="0.16" top="0.984251968503937" bottom="0.984251968503937" header="0.5118110236220472" footer="0.5118110236220472"/>
  <pageSetup cellComments="asDisplayed"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workbookViewId="0" topLeftCell="A1">
      <selection activeCell="A1" sqref="A1:O1"/>
    </sheetView>
  </sheetViews>
  <sheetFormatPr defaultColWidth="9.00390625" defaultRowHeight="13.5"/>
  <cols>
    <col min="1" max="1" width="13.125" style="1" customWidth="1"/>
    <col min="2" max="15" width="5.25390625" style="1" customWidth="1"/>
    <col min="16" max="16384" width="9.00390625" style="1" customWidth="1"/>
  </cols>
  <sheetData>
    <row r="1" spans="1:15" ht="21">
      <c r="A1" s="553" t="s">
        <v>489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</row>
    <row r="2" spans="1:15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customHeight="1">
      <c r="A3" s="646"/>
      <c r="B3" s="547" t="s">
        <v>629</v>
      </c>
      <c r="C3" s="694" t="s">
        <v>658</v>
      </c>
      <c r="D3" s="547" t="s">
        <v>659</v>
      </c>
      <c r="E3" s="547" t="s">
        <v>660</v>
      </c>
      <c r="F3" s="547" t="s">
        <v>661</v>
      </c>
      <c r="G3" s="547" t="s">
        <v>662</v>
      </c>
      <c r="H3" s="547" t="s">
        <v>663</v>
      </c>
      <c r="I3" s="547" t="s">
        <v>664</v>
      </c>
      <c r="J3" s="547" t="s">
        <v>665</v>
      </c>
      <c r="K3" s="547" t="s">
        <v>666</v>
      </c>
      <c r="L3" s="547" t="s">
        <v>667</v>
      </c>
      <c r="M3" s="547" t="s">
        <v>668</v>
      </c>
      <c r="N3" s="547" t="s">
        <v>669</v>
      </c>
      <c r="O3" s="536" t="s">
        <v>630</v>
      </c>
    </row>
    <row r="4" spans="1:15" ht="14.25" customHeight="1">
      <c r="A4" s="693"/>
      <c r="B4" s="690"/>
      <c r="C4" s="695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1"/>
    </row>
    <row r="5" spans="1:15" ht="14.25" customHeight="1">
      <c r="A5" s="693"/>
      <c r="B5" s="690"/>
      <c r="C5" s="695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1"/>
    </row>
    <row r="6" spans="1:15" ht="14.25" customHeight="1">
      <c r="A6" s="693"/>
      <c r="B6" s="690"/>
      <c r="C6" s="695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1"/>
    </row>
    <row r="7" spans="1:15" ht="14.25" customHeight="1">
      <c r="A7" s="647"/>
      <c r="B7" s="538"/>
      <c r="C7" s="696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7"/>
    </row>
    <row r="8" spans="1:15" s="56" customFormat="1" ht="16.5" customHeight="1">
      <c r="A8" s="99" t="s">
        <v>670</v>
      </c>
      <c r="B8" s="384">
        <v>227</v>
      </c>
      <c r="C8" s="384">
        <v>4</v>
      </c>
      <c r="D8" s="384">
        <v>37</v>
      </c>
      <c r="E8" s="384">
        <v>27</v>
      </c>
      <c r="F8" s="384">
        <v>19</v>
      </c>
      <c r="G8" s="384">
        <v>6</v>
      </c>
      <c r="H8" s="384">
        <v>14</v>
      </c>
      <c r="I8" s="384">
        <v>24</v>
      </c>
      <c r="J8" s="384">
        <v>1</v>
      </c>
      <c r="K8" s="384">
        <v>15</v>
      </c>
      <c r="L8" s="384">
        <v>10</v>
      </c>
      <c r="M8" s="384">
        <v>2</v>
      </c>
      <c r="N8" s="384" t="s">
        <v>207</v>
      </c>
      <c r="O8" s="385">
        <v>68</v>
      </c>
    </row>
    <row r="9" spans="1:15" s="56" customFormat="1" ht="16.5" customHeight="1">
      <c r="A9" s="99" t="s">
        <v>654</v>
      </c>
      <c r="B9" s="384">
        <v>169</v>
      </c>
      <c r="C9" s="384">
        <v>1</v>
      </c>
      <c r="D9" s="384">
        <v>33</v>
      </c>
      <c r="E9" s="384">
        <v>37</v>
      </c>
      <c r="F9" s="384">
        <v>24</v>
      </c>
      <c r="G9" s="384">
        <v>5</v>
      </c>
      <c r="H9" s="384">
        <v>11</v>
      </c>
      <c r="I9" s="384">
        <v>20</v>
      </c>
      <c r="J9" s="72" t="s">
        <v>207</v>
      </c>
      <c r="K9" s="72">
        <v>8</v>
      </c>
      <c r="L9" s="72">
        <v>7</v>
      </c>
      <c r="M9" s="72">
        <v>6</v>
      </c>
      <c r="N9" s="72">
        <v>2</v>
      </c>
      <c r="O9" s="385">
        <v>15</v>
      </c>
    </row>
    <row r="10" spans="1:15" s="56" customFormat="1" ht="16.5" customHeight="1">
      <c r="A10" s="99" t="s">
        <v>655</v>
      </c>
      <c r="B10" s="384">
        <v>165</v>
      </c>
      <c r="C10" s="384">
        <v>3</v>
      </c>
      <c r="D10" s="384">
        <v>24</v>
      </c>
      <c r="E10" s="384">
        <v>16</v>
      </c>
      <c r="F10" s="384">
        <v>26</v>
      </c>
      <c r="G10" s="384">
        <v>6</v>
      </c>
      <c r="H10" s="384">
        <v>14</v>
      </c>
      <c r="I10" s="384">
        <v>21</v>
      </c>
      <c r="J10" s="72" t="s">
        <v>207</v>
      </c>
      <c r="K10" s="72">
        <v>13</v>
      </c>
      <c r="L10" s="72">
        <v>6</v>
      </c>
      <c r="M10" s="72">
        <v>9</v>
      </c>
      <c r="N10" s="72">
        <v>1</v>
      </c>
      <c r="O10" s="385">
        <v>26</v>
      </c>
    </row>
    <row r="11" spans="1:15" s="56" customFormat="1" ht="16.5" customHeight="1">
      <c r="A11" s="99" t="s">
        <v>656</v>
      </c>
      <c r="B11" s="384">
        <v>203</v>
      </c>
      <c r="C11" s="72">
        <v>14</v>
      </c>
      <c r="D11" s="384">
        <v>18</v>
      </c>
      <c r="E11" s="384">
        <v>39</v>
      </c>
      <c r="F11" s="384">
        <v>24</v>
      </c>
      <c r="G11" s="384">
        <v>11</v>
      </c>
      <c r="H11" s="384">
        <v>14</v>
      </c>
      <c r="I11" s="384">
        <v>16</v>
      </c>
      <c r="J11" s="72">
        <v>1</v>
      </c>
      <c r="K11" s="384">
        <v>4</v>
      </c>
      <c r="L11" s="384">
        <v>6</v>
      </c>
      <c r="M11" s="384">
        <v>2</v>
      </c>
      <c r="N11" s="72">
        <v>3</v>
      </c>
      <c r="O11" s="385">
        <v>51</v>
      </c>
    </row>
    <row r="12" spans="1:15" s="56" customFormat="1" ht="16.5" customHeight="1">
      <c r="A12" s="101" t="s">
        <v>657</v>
      </c>
      <c r="B12" s="386">
        <v>197</v>
      </c>
      <c r="C12" s="77">
        <v>9</v>
      </c>
      <c r="D12" s="386">
        <v>16</v>
      </c>
      <c r="E12" s="386">
        <v>37</v>
      </c>
      <c r="F12" s="386">
        <v>29</v>
      </c>
      <c r="G12" s="386">
        <v>19</v>
      </c>
      <c r="H12" s="386">
        <v>12</v>
      </c>
      <c r="I12" s="386">
        <v>12</v>
      </c>
      <c r="J12" s="77">
        <v>0</v>
      </c>
      <c r="K12" s="386">
        <v>2</v>
      </c>
      <c r="L12" s="386">
        <v>6</v>
      </c>
      <c r="M12" s="386">
        <v>1</v>
      </c>
      <c r="N12" s="77">
        <v>9</v>
      </c>
      <c r="O12" s="387">
        <v>45</v>
      </c>
    </row>
    <row r="13" spans="1:15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650" t="s">
        <v>454</v>
      </c>
      <c r="N13" s="650"/>
      <c r="O13" s="650"/>
    </row>
    <row r="14" spans="1:15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3.5">
      <c r="A15" s="265"/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5" ht="13.5">
      <c r="A16" s="265"/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5" ht="21">
      <c r="A17" s="553" t="s">
        <v>490</v>
      </c>
      <c r="B17" s="553"/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M17" s="553"/>
      <c r="N17" s="553"/>
      <c r="O17" s="692"/>
    </row>
    <row r="18" spans="1:15" ht="13.5">
      <c r="A18" s="132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</row>
    <row r="19" spans="1:15" ht="13.5">
      <c r="A19" s="684"/>
      <c r="B19" s="687" t="s">
        <v>629</v>
      </c>
      <c r="C19" s="678" t="s">
        <v>642</v>
      </c>
      <c r="D19" s="678" t="s">
        <v>643</v>
      </c>
      <c r="E19" s="678" t="s">
        <v>644</v>
      </c>
      <c r="F19" s="678" t="s">
        <v>645</v>
      </c>
      <c r="G19" s="678" t="s">
        <v>646</v>
      </c>
      <c r="H19" s="678" t="s">
        <v>647</v>
      </c>
      <c r="I19" s="678" t="s">
        <v>648</v>
      </c>
      <c r="J19" s="678" t="s">
        <v>649</v>
      </c>
      <c r="K19" s="678" t="s">
        <v>650</v>
      </c>
      <c r="L19" s="678" t="s">
        <v>651</v>
      </c>
      <c r="M19" s="678" t="s">
        <v>652</v>
      </c>
      <c r="N19" s="678" t="s">
        <v>653</v>
      </c>
      <c r="O19" s="681" t="s">
        <v>630</v>
      </c>
    </row>
    <row r="20" spans="1:15" ht="13.5">
      <c r="A20" s="685"/>
      <c r="B20" s="688"/>
      <c r="C20" s="679"/>
      <c r="D20" s="679"/>
      <c r="E20" s="679"/>
      <c r="F20" s="679"/>
      <c r="G20" s="679"/>
      <c r="H20" s="679"/>
      <c r="I20" s="679"/>
      <c r="J20" s="679"/>
      <c r="K20" s="679"/>
      <c r="L20" s="679"/>
      <c r="M20" s="679"/>
      <c r="N20" s="679"/>
      <c r="O20" s="682"/>
    </row>
    <row r="21" spans="1:15" ht="13.5">
      <c r="A21" s="685"/>
      <c r="B21" s="688"/>
      <c r="C21" s="679"/>
      <c r="D21" s="679"/>
      <c r="E21" s="679"/>
      <c r="F21" s="679"/>
      <c r="G21" s="679"/>
      <c r="H21" s="679"/>
      <c r="I21" s="679"/>
      <c r="J21" s="679"/>
      <c r="K21" s="679"/>
      <c r="L21" s="679"/>
      <c r="M21" s="679"/>
      <c r="N21" s="679"/>
      <c r="O21" s="682"/>
    </row>
    <row r="22" spans="1:15" ht="13.5">
      <c r="A22" s="685"/>
      <c r="B22" s="688"/>
      <c r="C22" s="679"/>
      <c r="D22" s="679"/>
      <c r="E22" s="679"/>
      <c r="F22" s="679"/>
      <c r="G22" s="679"/>
      <c r="H22" s="679"/>
      <c r="I22" s="679"/>
      <c r="J22" s="679"/>
      <c r="K22" s="679"/>
      <c r="L22" s="679"/>
      <c r="M22" s="679"/>
      <c r="N22" s="679"/>
      <c r="O22" s="682"/>
    </row>
    <row r="23" spans="1:15" ht="13.5">
      <c r="A23" s="686"/>
      <c r="B23" s="689"/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83"/>
    </row>
    <row r="24" spans="1:15" ht="15.75" customHeight="1">
      <c r="A24" s="99" t="s">
        <v>654</v>
      </c>
      <c r="B24" s="390">
        <v>265</v>
      </c>
      <c r="C24" s="390">
        <v>153</v>
      </c>
      <c r="D24" s="390">
        <v>10</v>
      </c>
      <c r="E24" s="390">
        <v>31</v>
      </c>
      <c r="F24" s="390">
        <v>17</v>
      </c>
      <c r="G24" s="390">
        <v>4</v>
      </c>
      <c r="H24" s="390">
        <v>8</v>
      </c>
      <c r="I24" s="390">
        <v>2</v>
      </c>
      <c r="J24" s="390">
        <v>3</v>
      </c>
      <c r="K24" s="390">
        <v>1</v>
      </c>
      <c r="L24" s="390">
        <v>1</v>
      </c>
      <c r="M24" s="390">
        <v>2</v>
      </c>
      <c r="N24" s="390" t="s">
        <v>207</v>
      </c>
      <c r="O24" s="391">
        <v>33</v>
      </c>
    </row>
    <row r="25" spans="1:15" ht="15.75" customHeight="1">
      <c r="A25" s="99" t="s">
        <v>655</v>
      </c>
      <c r="B25" s="72">
        <v>327</v>
      </c>
      <c r="C25" s="72">
        <v>189</v>
      </c>
      <c r="D25" s="72">
        <v>5</v>
      </c>
      <c r="E25" s="72">
        <v>11</v>
      </c>
      <c r="F25" s="72">
        <v>22</v>
      </c>
      <c r="G25" s="72">
        <v>8</v>
      </c>
      <c r="H25" s="72">
        <v>6</v>
      </c>
      <c r="I25" s="72" t="s">
        <v>207</v>
      </c>
      <c r="J25" s="72">
        <v>3</v>
      </c>
      <c r="K25" s="72">
        <v>1</v>
      </c>
      <c r="L25" s="72">
        <v>3</v>
      </c>
      <c r="M25" s="72">
        <v>7</v>
      </c>
      <c r="N25" s="72">
        <v>6</v>
      </c>
      <c r="O25" s="73">
        <v>66</v>
      </c>
    </row>
    <row r="26" spans="1:15" ht="15.75" customHeight="1">
      <c r="A26" s="99" t="s">
        <v>656</v>
      </c>
      <c r="B26" s="72">
        <v>439</v>
      </c>
      <c r="C26" s="72">
        <v>276</v>
      </c>
      <c r="D26" s="72">
        <v>14</v>
      </c>
      <c r="E26" s="72">
        <v>8</v>
      </c>
      <c r="F26" s="72">
        <v>6</v>
      </c>
      <c r="G26" s="72">
        <v>17</v>
      </c>
      <c r="H26" s="72">
        <v>11</v>
      </c>
      <c r="I26" s="72">
        <v>1</v>
      </c>
      <c r="J26" s="72">
        <v>0</v>
      </c>
      <c r="K26" s="72">
        <v>3</v>
      </c>
      <c r="L26" s="72">
        <v>0</v>
      </c>
      <c r="M26" s="72">
        <v>14</v>
      </c>
      <c r="N26" s="72">
        <v>4</v>
      </c>
      <c r="O26" s="73">
        <v>85</v>
      </c>
    </row>
    <row r="27" spans="1:15" ht="15.75" customHeight="1">
      <c r="A27" s="101" t="s">
        <v>657</v>
      </c>
      <c r="B27" s="77">
        <v>336</v>
      </c>
      <c r="C27" s="77">
        <v>224</v>
      </c>
      <c r="D27" s="77">
        <v>4</v>
      </c>
      <c r="E27" s="77">
        <v>12</v>
      </c>
      <c r="F27" s="77">
        <v>1</v>
      </c>
      <c r="G27" s="77">
        <v>16</v>
      </c>
      <c r="H27" s="77">
        <v>12</v>
      </c>
      <c r="I27" s="77">
        <v>1</v>
      </c>
      <c r="J27" s="77">
        <v>0</v>
      </c>
      <c r="K27" s="77">
        <v>1</v>
      </c>
      <c r="L27" s="77">
        <v>0</v>
      </c>
      <c r="M27" s="77">
        <v>13</v>
      </c>
      <c r="N27" s="77">
        <v>1</v>
      </c>
      <c r="O27" s="81">
        <v>51</v>
      </c>
    </row>
    <row r="28" spans="1:15" ht="13.5">
      <c r="A28" s="392"/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94"/>
      <c r="M28" s="650" t="s">
        <v>454</v>
      </c>
      <c r="N28" s="650"/>
      <c r="O28" s="650"/>
    </row>
    <row r="29" spans="1:15" ht="13.5">
      <c r="A29" s="392"/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</row>
  </sheetData>
  <mergeCells count="34">
    <mergeCell ref="A1:O1"/>
    <mergeCell ref="A3:A7"/>
    <mergeCell ref="B3:B7"/>
    <mergeCell ref="C3:C7"/>
    <mergeCell ref="D3:D7"/>
    <mergeCell ref="E3:E7"/>
    <mergeCell ref="F3:F7"/>
    <mergeCell ref="G3:G7"/>
    <mergeCell ref="H3:H7"/>
    <mergeCell ref="I3:I7"/>
    <mergeCell ref="N3:N7"/>
    <mergeCell ref="O3:O7"/>
    <mergeCell ref="M13:O13"/>
    <mergeCell ref="A17:O17"/>
    <mergeCell ref="J3:J7"/>
    <mergeCell ref="K3:K7"/>
    <mergeCell ref="L3:L7"/>
    <mergeCell ref="M3:M7"/>
    <mergeCell ref="A19:A23"/>
    <mergeCell ref="B19:B23"/>
    <mergeCell ref="C19:C23"/>
    <mergeCell ref="D19:D23"/>
    <mergeCell ref="E19:E23"/>
    <mergeCell ref="F19:F23"/>
    <mergeCell ref="G19:G23"/>
    <mergeCell ref="H19:H23"/>
    <mergeCell ref="I19:I23"/>
    <mergeCell ref="J19:J23"/>
    <mergeCell ref="K19:K23"/>
    <mergeCell ref="L19:L23"/>
    <mergeCell ref="M19:M23"/>
    <mergeCell ref="N19:N23"/>
    <mergeCell ref="O19:O23"/>
    <mergeCell ref="M28:O28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1"/>
  <sheetViews>
    <sheetView showGridLines="0" view="pageBreakPreview" zoomScaleSheetLayoutView="100" workbookViewId="0" topLeftCell="A1">
      <selection activeCell="A1" sqref="A1:D1"/>
    </sheetView>
  </sheetViews>
  <sheetFormatPr defaultColWidth="9.00390625" defaultRowHeight="13.5"/>
  <cols>
    <col min="1" max="1" width="11.75390625" style="1" customWidth="1"/>
    <col min="2" max="2" width="14.625" style="1" customWidth="1"/>
    <col min="3" max="3" width="21.875" style="1" customWidth="1"/>
    <col min="4" max="4" width="39.00390625" style="1" customWidth="1"/>
    <col min="5" max="16384" width="9.00390625" style="1" customWidth="1"/>
  </cols>
  <sheetData>
    <row r="1" spans="1:4" ht="21">
      <c r="A1" s="553" t="s">
        <v>791</v>
      </c>
      <c r="B1" s="553"/>
      <c r="C1" s="553"/>
      <c r="D1" s="553"/>
    </row>
    <row r="2" spans="1:4" ht="13.5" customHeight="1">
      <c r="A2" s="2"/>
      <c r="B2" s="2"/>
      <c r="C2" s="2"/>
      <c r="D2" s="35" t="s">
        <v>671</v>
      </c>
    </row>
    <row r="3" spans="1:4" ht="15" customHeight="1">
      <c r="A3" s="36" t="s">
        <v>55</v>
      </c>
      <c r="B3" s="37" t="s">
        <v>56</v>
      </c>
      <c r="C3" s="37" t="s">
        <v>57</v>
      </c>
      <c r="D3" s="38" t="s">
        <v>58</v>
      </c>
    </row>
    <row r="4" spans="1:4" ht="13.5" customHeight="1">
      <c r="A4" s="39"/>
      <c r="B4" s="40" t="s">
        <v>59</v>
      </c>
      <c r="C4" s="40" t="s">
        <v>60</v>
      </c>
      <c r="D4" s="41" t="s">
        <v>61</v>
      </c>
    </row>
    <row r="5" spans="1:4" ht="13.5" customHeight="1">
      <c r="A5" s="39" t="s">
        <v>62</v>
      </c>
      <c r="B5" s="40" t="s">
        <v>63</v>
      </c>
      <c r="C5" s="40" t="s">
        <v>64</v>
      </c>
      <c r="D5" s="41" t="s">
        <v>65</v>
      </c>
    </row>
    <row r="6" spans="1:4" ht="13.5" customHeight="1">
      <c r="A6" s="42"/>
      <c r="B6" s="43" t="s">
        <v>66</v>
      </c>
      <c r="C6" s="43" t="s">
        <v>67</v>
      </c>
      <c r="D6" s="44" t="s">
        <v>68</v>
      </c>
    </row>
    <row r="7" spans="1:4" ht="13.5" customHeight="1">
      <c r="A7" s="39"/>
      <c r="B7" s="40" t="s">
        <v>59</v>
      </c>
      <c r="C7" s="40" t="s">
        <v>69</v>
      </c>
      <c r="D7" s="41" t="s">
        <v>70</v>
      </c>
    </row>
    <row r="8" spans="1:4" ht="13.5" customHeight="1">
      <c r="A8" s="39" t="s">
        <v>71</v>
      </c>
      <c r="B8" s="40" t="s">
        <v>63</v>
      </c>
      <c r="C8" s="40" t="s">
        <v>72</v>
      </c>
      <c r="D8" s="41" t="s">
        <v>73</v>
      </c>
    </row>
    <row r="9" spans="1:4" ht="13.5" customHeight="1">
      <c r="A9" s="42"/>
      <c r="B9" s="43" t="s">
        <v>66</v>
      </c>
      <c r="C9" s="43" t="s">
        <v>74</v>
      </c>
      <c r="D9" s="44" t="s">
        <v>75</v>
      </c>
    </row>
    <row r="10" spans="1:4" ht="13.5" customHeight="1">
      <c r="A10" s="39"/>
      <c r="B10" s="40" t="s">
        <v>59</v>
      </c>
      <c r="C10" s="40" t="s">
        <v>69</v>
      </c>
      <c r="D10" s="41" t="s">
        <v>76</v>
      </c>
    </row>
    <row r="11" spans="1:4" ht="13.5" customHeight="1">
      <c r="A11" s="39" t="s">
        <v>77</v>
      </c>
      <c r="B11" s="40" t="s">
        <v>63</v>
      </c>
      <c r="C11" s="40" t="s">
        <v>72</v>
      </c>
      <c r="D11" s="41" t="s">
        <v>78</v>
      </c>
    </row>
    <row r="12" spans="1:4" ht="13.5" customHeight="1">
      <c r="A12" s="42"/>
      <c r="B12" s="43" t="s">
        <v>66</v>
      </c>
      <c r="C12" s="43" t="s">
        <v>74</v>
      </c>
      <c r="D12" s="44" t="s">
        <v>79</v>
      </c>
    </row>
    <row r="13" spans="1:4" ht="13.5" customHeight="1">
      <c r="A13" s="39"/>
      <c r="B13" s="40" t="s">
        <v>59</v>
      </c>
      <c r="C13" s="40" t="s">
        <v>80</v>
      </c>
      <c r="D13" s="41" t="s">
        <v>81</v>
      </c>
    </row>
    <row r="14" spans="1:4" ht="13.5" customHeight="1">
      <c r="A14" s="39" t="s">
        <v>82</v>
      </c>
      <c r="B14" s="40" t="s">
        <v>63</v>
      </c>
      <c r="C14" s="40" t="s">
        <v>72</v>
      </c>
      <c r="D14" s="41" t="s">
        <v>83</v>
      </c>
    </row>
    <row r="15" spans="1:4" ht="13.5" customHeight="1">
      <c r="A15" s="42"/>
      <c r="B15" s="43" t="s">
        <v>66</v>
      </c>
      <c r="C15" s="43" t="s">
        <v>74</v>
      </c>
      <c r="D15" s="44" t="s">
        <v>84</v>
      </c>
    </row>
    <row r="16" spans="1:4" ht="13.5" customHeight="1">
      <c r="A16" s="697" t="s">
        <v>85</v>
      </c>
      <c r="B16" s="46" t="s">
        <v>59</v>
      </c>
      <c r="C16" s="46" t="s">
        <v>80</v>
      </c>
      <c r="D16" s="47" t="s">
        <v>86</v>
      </c>
    </row>
    <row r="17" spans="1:4" ht="13.5" customHeight="1">
      <c r="A17" s="699"/>
      <c r="B17" s="40" t="s">
        <v>87</v>
      </c>
      <c r="C17" s="40" t="s">
        <v>88</v>
      </c>
      <c r="D17" s="41" t="s">
        <v>89</v>
      </c>
    </row>
    <row r="18" spans="1:4" ht="13.5" customHeight="1">
      <c r="A18" s="699"/>
      <c r="B18" s="40" t="s">
        <v>63</v>
      </c>
      <c r="C18" s="40" t="s">
        <v>72</v>
      </c>
      <c r="D18" s="41" t="s">
        <v>90</v>
      </c>
    </row>
    <row r="19" spans="1:4" ht="13.5" customHeight="1">
      <c r="A19" s="700"/>
      <c r="B19" s="43" t="s">
        <v>66</v>
      </c>
      <c r="C19" s="43" t="s">
        <v>91</v>
      </c>
      <c r="D19" s="44" t="s">
        <v>92</v>
      </c>
    </row>
    <row r="20" spans="1:4" ht="13.5" customHeight="1">
      <c r="A20" s="697" t="s">
        <v>93</v>
      </c>
      <c r="B20" s="46" t="s">
        <v>94</v>
      </c>
      <c r="C20" s="46" t="s">
        <v>95</v>
      </c>
      <c r="D20" s="47" t="s">
        <v>96</v>
      </c>
    </row>
    <row r="21" spans="1:4" ht="13.5" customHeight="1">
      <c r="A21" s="699"/>
      <c r="B21" s="40" t="s">
        <v>63</v>
      </c>
      <c r="C21" s="40" t="s">
        <v>88</v>
      </c>
      <c r="D21" s="41" t="s">
        <v>97</v>
      </c>
    </row>
    <row r="22" spans="1:4" ht="13.5" customHeight="1">
      <c r="A22" s="699"/>
      <c r="B22" s="40" t="s">
        <v>63</v>
      </c>
      <c r="C22" s="40" t="s">
        <v>91</v>
      </c>
      <c r="D22" s="41" t="s">
        <v>98</v>
      </c>
    </row>
    <row r="23" spans="1:4" ht="13.5" customHeight="1">
      <c r="A23" s="700"/>
      <c r="B23" s="43" t="s">
        <v>66</v>
      </c>
      <c r="C23" s="43" t="s">
        <v>99</v>
      </c>
      <c r="D23" s="44" t="s">
        <v>100</v>
      </c>
    </row>
    <row r="24" spans="1:4" ht="13.5" customHeight="1">
      <c r="A24" s="39"/>
      <c r="B24" s="40" t="s">
        <v>94</v>
      </c>
      <c r="C24" s="40" t="s">
        <v>101</v>
      </c>
      <c r="D24" s="41" t="s">
        <v>102</v>
      </c>
    </row>
    <row r="25" spans="1:4" ht="13.5" customHeight="1">
      <c r="A25" s="39" t="s">
        <v>103</v>
      </c>
      <c r="B25" s="40" t="s">
        <v>63</v>
      </c>
      <c r="C25" s="40" t="s">
        <v>91</v>
      </c>
      <c r="D25" s="41" t="s">
        <v>104</v>
      </c>
    </row>
    <row r="26" spans="1:4" ht="13.5" customHeight="1">
      <c r="A26" s="42"/>
      <c r="B26" s="43" t="s">
        <v>66</v>
      </c>
      <c r="C26" s="43" t="s">
        <v>105</v>
      </c>
      <c r="D26" s="44" t="s">
        <v>106</v>
      </c>
    </row>
    <row r="27" spans="1:4" ht="13.5" customHeight="1">
      <c r="A27" s="39"/>
      <c r="B27" s="40" t="s">
        <v>94</v>
      </c>
      <c r="C27" s="40" t="s">
        <v>107</v>
      </c>
      <c r="D27" s="41" t="s">
        <v>108</v>
      </c>
    </row>
    <row r="28" spans="1:4" ht="13.5" customHeight="1">
      <c r="A28" s="39" t="s">
        <v>109</v>
      </c>
      <c r="B28" s="40" t="s">
        <v>63</v>
      </c>
      <c r="C28" s="40" t="s">
        <v>110</v>
      </c>
      <c r="D28" s="41" t="s">
        <v>111</v>
      </c>
    </row>
    <row r="29" spans="1:4" ht="13.5" customHeight="1">
      <c r="A29" s="42"/>
      <c r="B29" s="43" t="s">
        <v>66</v>
      </c>
      <c r="C29" s="43" t="s">
        <v>112</v>
      </c>
      <c r="D29" s="44" t="s">
        <v>113</v>
      </c>
    </row>
    <row r="30" spans="1:4" ht="13.5" customHeight="1">
      <c r="A30" s="39"/>
      <c r="B30" s="40" t="s">
        <v>94</v>
      </c>
      <c r="C30" s="40" t="s">
        <v>114</v>
      </c>
      <c r="D30" s="41" t="s">
        <v>115</v>
      </c>
    </row>
    <row r="31" spans="1:4" ht="13.5" customHeight="1">
      <c r="A31" s="39" t="s">
        <v>116</v>
      </c>
      <c r="B31" s="40" t="s">
        <v>63</v>
      </c>
      <c r="C31" s="40" t="s">
        <v>91</v>
      </c>
      <c r="D31" s="41" t="s">
        <v>117</v>
      </c>
    </row>
    <row r="32" spans="1:4" ht="13.5" customHeight="1">
      <c r="A32" s="42"/>
      <c r="B32" s="43" t="s">
        <v>66</v>
      </c>
      <c r="C32" s="43" t="s">
        <v>118</v>
      </c>
      <c r="D32" s="44" t="s">
        <v>119</v>
      </c>
    </row>
    <row r="33" spans="1:4" ht="13.5" customHeight="1">
      <c r="A33" s="39"/>
      <c r="B33" s="40" t="s">
        <v>94</v>
      </c>
      <c r="C33" s="40" t="s">
        <v>114</v>
      </c>
      <c r="D33" s="47" t="s">
        <v>120</v>
      </c>
    </row>
    <row r="34" spans="1:4" ht="13.5" customHeight="1">
      <c r="A34" s="39" t="s">
        <v>121</v>
      </c>
      <c r="B34" s="40" t="s">
        <v>63</v>
      </c>
      <c r="C34" s="40" t="s">
        <v>91</v>
      </c>
      <c r="D34" s="41" t="s">
        <v>122</v>
      </c>
    </row>
    <row r="35" spans="1:4" ht="13.5" customHeight="1">
      <c r="A35" s="42"/>
      <c r="B35" s="43" t="s">
        <v>66</v>
      </c>
      <c r="C35" s="43" t="s">
        <v>118</v>
      </c>
      <c r="D35" s="44" t="s">
        <v>123</v>
      </c>
    </row>
    <row r="36" spans="1:4" ht="13.5" customHeight="1">
      <c r="A36" s="39"/>
      <c r="B36" s="40" t="s">
        <v>94</v>
      </c>
      <c r="C36" s="40" t="s">
        <v>124</v>
      </c>
      <c r="D36" s="47" t="s">
        <v>125</v>
      </c>
    </row>
    <row r="37" spans="1:4" ht="13.5" customHeight="1">
      <c r="A37" s="39" t="s">
        <v>126</v>
      </c>
      <c r="B37" s="40" t="s">
        <v>63</v>
      </c>
      <c r="C37" s="40" t="s">
        <v>127</v>
      </c>
      <c r="D37" s="41" t="s">
        <v>128</v>
      </c>
    </row>
    <row r="38" spans="1:4" ht="13.5" customHeight="1">
      <c r="A38" s="42"/>
      <c r="B38" s="43" t="s">
        <v>66</v>
      </c>
      <c r="C38" s="43" t="s">
        <v>129</v>
      </c>
      <c r="D38" s="44" t="s">
        <v>130</v>
      </c>
    </row>
    <row r="39" spans="1:4" ht="13.5" customHeight="1">
      <c r="A39" s="39"/>
      <c r="B39" s="40" t="s">
        <v>94</v>
      </c>
      <c r="C39" s="40" t="s">
        <v>124</v>
      </c>
      <c r="D39" s="41" t="s">
        <v>131</v>
      </c>
    </row>
    <row r="40" spans="1:4" ht="13.5" customHeight="1">
      <c r="A40" s="39" t="s">
        <v>132</v>
      </c>
      <c r="B40" s="40" t="s">
        <v>63</v>
      </c>
      <c r="C40" s="40" t="s">
        <v>127</v>
      </c>
      <c r="D40" s="41" t="s">
        <v>133</v>
      </c>
    </row>
    <row r="41" spans="1:4" ht="13.5" customHeight="1">
      <c r="A41" s="42"/>
      <c r="B41" s="43" t="s">
        <v>66</v>
      </c>
      <c r="C41" s="43" t="s">
        <v>134</v>
      </c>
      <c r="D41" s="44" t="s">
        <v>135</v>
      </c>
    </row>
    <row r="42" spans="1:4" ht="13.5" customHeight="1">
      <c r="A42" s="39"/>
      <c r="B42" s="40" t="s">
        <v>94</v>
      </c>
      <c r="C42" s="40" t="s">
        <v>124</v>
      </c>
      <c r="D42" s="41" t="s">
        <v>136</v>
      </c>
    </row>
    <row r="43" spans="1:4" ht="13.5" customHeight="1">
      <c r="A43" s="39" t="s">
        <v>137</v>
      </c>
      <c r="B43" s="40" t="s">
        <v>63</v>
      </c>
      <c r="C43" s="40" t="s">
        <v>138</v>
      </c>
      <c r="D43" s="41" t="s">
        <v>139</v>
      </c>
    </row>
    <row r="44" spans="1:4" ht="13.5" customHeight="1">
      <c r="A44" s="42"/>
      <c r="B44" s="43" t="s">
        <v>66</v>
      </c>
      <c r="C44" s="43" t="s">
        <v>134</v>
      </c>
      <c r="D44" s="44" t="s">
        <v>140</v>
      </c>
    </row>
    <row r="45" spans="1:4" ht="13.5" customHeight="1">
      <c r="A45" s="39"/>
      <c r="B45" s="40" t="s">
        <v>94</v>
      </c>
      <c r="C45" s="40" t="s">
        <v>141</v>
      </c>
      <c r="D45" s="47" t="s">
        <v>142</v>
      </c>
    </row>
    <row r="46" spans="1:4" ht="13.5" customHeight="1">
      <c r="A46" s="39" t="s">
        <v>143</v>
      </c>
      <c r="B46" s="40" t="s">
        <v>63</v>
      </c>
      <c r="C46" s="40" t="s">
        <v>144</v>
      </c>
      <c r="D46" s="41" t="s">
        <v>145</v>
      </c>
    </row>
    <row r="47" spans="1:4" ht="13.5" customHeight="1">
      <c r="A47" s="42"/>
      <c r="B47" s="43" t="s">
        <v>66</v>
      </c>
      <c r="C47" s="43" t="s">
        <v>146</v>
      </c>
      <c r="D47" s="44" t="s">
        <v>147</v>
      </c>
    </row>
    <row r="48" spans="1:4" ht="13.5" customHeight="1">
      <c r="A48" s="39"/>
      <c r="B48" s="40" t="s">
        <v>94</v>
      </c>
      <c r="C48" s="40" t="s">
        <v>141</v>
      </c>
      <c r="D48" s="41" t="s">
        <v>148</v>
      </c>
    </row>
    <row r="49" spans="1:4" ht="13.5" customHeight="1">
      <c r="A49" s="699" t="s">
        <v>149</v>
      </c>
      <c r="B49" s="40" t="s">
        <v>150</v>
      </c>
      <c r="C49" s="40" t="s">
        <v>151</v>
      </c>
      <c r="D49" s="41" t="s">
        <v>152</v>
      </c>
    </row>
    <row r="50" spans="1:4" ht="13.5" customHeight="1">
      <c r="A50" s="701"/>
      <c r="B50" s="40" t="s">
        <v>63</v>
      </c>
      <c r="C50" s="40" t="s">
        <v>151</v>
      </c>
      <c r="D50" s="41" t="s">
        <v>153</v>
      </c>
    </row>
    <row r="51" spans="1:4" ht="13.5" customHeight="1">
      <c r="A51" s="39"/>
      <c r="B51" s="40" t="s">
        <v>66</v>
      </c>
      <c r="C51" s="40" t="s">
        <v>146</v>
      </c>
      <c r="D51" s="44" t="s">
        <v>154</v>
      </c>
    </row>
    <row r="52" spans="1:4" ht="13.5" customHeight="1">
      <c r="A52" s="45"/>
      <c r="B52" s="46" t="s">
        <v>94</v>
      </c>
      <c r="C52" s="46" t="s">
        <v>155</v>
      </c>
      <c r="D52" s="47" t="s">
        <v>156</v>
      </c>
    </row>
    <row r="53" spans="1:5" ht="13.5" customHeight="1">
      <c r="A53" s="39" t="s">
        <v>157</v>
      </c>
      <c r="B53" s="40" t="s">
        <v>63</v>
      </c>
      <c r="C53" s="48" t="s">
        <v>158</v>
      </c>
      <c r="D53" s="41" t="s">
        <v>159</v>
      </c>
      <c r="E53" s="49"/>
    </row>
    <row r="54" spans="1:4" ht="13.5" customHeight="1">
      <c r="A54" s="39"/>
      <c r="B54" s="40" t="s">
        <v>66</v>
      </c>
      <c r="C54" s="40" t="s">
        <v>146</v>
      </c>
      <c r="D54" s="41" t="s">
        <v>160</v>
      </c>
    </row>
    <row r="55" spans="1:4" ht="13.5" customHeight="1">
      <c r="A55" s="697" t="s">
        <v>161</v>
      </c>
      <c r="B55" s="46" t="s">
        <v>94</v>
      </c>
      <c r="C55" s="46" t="s">
        <v>155</v>
      </c>
      <c r="D55" s="47" t="s">
        <v>162</v>
      </c>
    </row>
    <row r="56" spans="1:4" ht="13.5" customHeight="1">
      <c r="A56" s="698"/>
      <c r="B56" s="51" t="s">
        <v>163</v>
      </c>
      <c r="C56" s="51" t="s">
        <v>158</v>
      </c>
      <c r="D56" s="52" t="s">
        <v>165</v>
      </c>
    </row>
    <row r="57" spans="1:4" ht="13.5" customHeight="1">
      <c r="A57" s="2"/>
      <c r="B57" s="2"/>
      <c r="C57" s="2"/>
      <c r="D57" s="53" t="s">
        <v>164</v>
      </c>
    </row>
    <row r="58" ht="13.5" customHeight="1"/>
    <row r="59" ht="13.5" customHeight="1"/>
    <row r="60" ht="13.5" customHeight="1">
      <c r="D60" s="54"/>
    </row>
    <row r="61" ht="13.5" customHeight="1">
      <c r="D61" s="54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mergeCells count="5">
    <mergeCell ref="A55:A56"/>
    <mergeCell ref="A16:A19"/>
    <mergeCell ref="A20:A23"/>
    <mergeCell ref="A1:D1"/>
    <mergeCell ref="A49:A50"/>
  </mergeCells>
  <printOptions/>
  <pageMargins left="0.75" right="0.75" top="1" bottom="1" header="0.512" footer="0.512"/>
  <pageSetup horizontalDpi="300" verticalDpi="300" orientation="portrait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61"/>
  <sheetViews>
    <sheetView showGridLines="0" view="pageBreakPreview" zoomScaleSheetLayoutView="100" workbookViewId="0" topLeftCell="A1">
      <selection activeCell="A1" sqref="A1:D1"/>
    </sheetView>
  </sheetViews>
  <sheetFormatPr defaultColWidth="9.00390625" defaultRowHeight="13.5"/>
  <cols>
    <col min="1" max="2" width="14.625" style="106" customWidth="1"/>
    <col min="3" max="3" width="21.875" style="106" customWidth="1"/>
    <col min="4" max="4" width="38.875" style="106" customWidth="1"/>
    <col min="5" max="16384" width="9.00390625" style="106" customWidth="1"/>
  </cols>
  <sheetData>
    <row r="1" spans="1:4" ht="21">
      <c r="A1" s="702" t="s">
        <v>491</v>
      </c>
      <c r="B1" s="702"/>
      <c r="C1" s="702"/>
      <c r="D1" s="702"/>
    </row>
    <row r="2" spans="1:4" ht="13.5">
      <c r="A2" s="107"/>
      <c r="B2" s="107"/>
      <c r="C2" s="107"/>
      <c r="D2" s="108" t="s">
        <v>614</v>
      </c>
    </row>
    <row r="3" spans="1:4" ht="24" customHeight="1">
      <c r="A3" s="109" t="s">
        <v>55</v>
      </c>
      <c r="B3" s="110" t="s">
        <v>241</v>
      </c>
      <c r="C3" s="110" t="s">
        <v>242</v>
      </c>
      <c r="D3" s="111" t="s">
        <v>58</v>
      </c>
    </row>
    <row r="4" spans="1:4" ht="16.5" customHeight="1">
      <c r="A4" s="112" t="s">
        <v>62</v>
      </c>
      <c r="B4" s="113" t="s">
        <v>243</v>
      </c>
      <c r="C4" s="113" t="s">
        <v>244</v>
      </c>
      <c r="D4" s="114" t="s">
        <v>245</v>
      </c>
    </row>
    <row r="5" spans="1:4" ht="16.5" customHeight="1">
      <c r="A5" s="115" t="s">
        <v>246</v>
      </c>
      <c r="B5" s="116" t="s">
        <v>247</v>
      </c>
      <c r="C5" s="116" t="s">
        <v>248</v>
      </c>
      <c r="D5" s="117" t="s">
        <v>249</v>
      </c>
    </row>
    <row r="6" spans="1:4" ht="16.5" customHeight="1">
      <c r="A6" s="112" t="s">
        <v>250</v>
      </c>
      <c r="B6" s="113" t="s">
        <v>243</v>
      </c>
      <c r="C6" s="113" t="s">
        <v>80</v>
      </c>
      <c r="D6" s="114" t="s">
        <v>251</v>
      </c>
    </row>
    <row r="7" spans="1:4" ht="16.5" customHeight="1">
      <c r="A7" s="115" t="s">
        <v>252</v>
      </c>
      <c r="B7" s="116" t="s">
        <v>247</v>
      </c>
      <c r="C7" s="116" t="s">
        <v>253</v>
      </c>
      <c r="D7" s="117" t="s">
        <v>251</v>
      </c>
    </row>
    <row r="8" spans="1:4" ht="16.5" customHeight="1">
      <c r="A8" s="112" t="s">
        <v>254</v>
      </c>
      <c r="B8" s="113" t="s">
        <v>243</v>
      </c>
      <c r="C8" s="113" t="s">
        <v>255</v>
      </c>
      <c r="D8" s="114" t="s">
        <v>256</v>
      </c>
    </row>
    <row r="9" spans="1:4" ht="16.5" customHeight="1">
      <c r="A9" s="115" t="s">
        <v>257</v>
      </c>
      <c r="B9" s="113" t="s">
        <v>247</v>
      </c>
      <c r="C9" s="113" t="s">
        <v>253</v>
      </c>
      <c r="D9" s="114" t="s">
        <v>256</v>
      </c>
    </row>
    <row r="10" spans="1:4" ht="16.5" customHeight="1">
      <c r="A10" s="118" t="s">
        <v>258</v>
      </c>
      <c r="B10" s="119" t="s">
        <v>243</v>
      </c>
      <c r="C10" s="119" t="s">
        <v>124</v>
      </c>
      <c r="D10" s="120" t="s">
        <v>259</v>
      </c>
    </row>
    <row r="11" spans="1:4" ht="16.5" customHeight="1">
      <c r="A11" s="115" t="s">
        <v>260</v>
      </c>
      <c r="B11" s="116" t="s">
        <v>247</v>
      </c>
      <c r="C11" s="116" t="s">
        <v>261</v>
      </c>
      <c r="D11" s="117" t="s">
        <v>259</v>
      </c>
    </row>
    <row r="12" spans="1:4" ht="16.5" customHeight="1">
      <c r="A12" s="112" t="s">
        <v>262</v>
      </c>
      <c r="B12" s="113" t="s">
        <v>243</v>
      </c>
      <c r="C12" s="113" t="s">
        <v>124</v>
      </c>
      <c r="D12" s="114" t="s">
        <v>263</v>
      </c>
    </row>
    <row r="13" spans="1:4" ht="16.5" customHeight="1">
      <c r="A13" s="115" t="s">
        <v>264</v>
      </c>
      <c r="B13" s="113" t="s">
        <v>247</v>
      </c>
      <c r="C13" s="113" t="s">
        <v>101</v>
      </c>
      <c r="D13" s="114" t="s">
        <v>263</v>
      </c>
    </row>
    <row r="14" spans="1:4" ht="16.5" customHeight="1">
      <c r="A14" s="118" t="s">
        <v>265</v>
      </c>
      <c r="B14" s="119" t="s">
        <v>243</v>
      </c>
      <c r="C14" s="119" t="s">
        <v>101</v>
      </c>
      <c r="D14" s="120" t="s">
        <v>266</v>
      </c>
    </row>
    <row r="15" spans="1:4" ht="16.5" customHeight="1">
      <c r="A15" s="112" t="s">
        <v>267</v>
      </c>
      <c r="B15" s="116" t="s">
        <v>247</v>
      </c>
      <c r="C15" s="116" t="s">
        <v>268</v>
      </c>
      <c r="D15" s="117" t="s">
        <v>266</v>
      </c>
    </row>
    <row r="16" spans="1:4" ht="16.5" customHeight="1">
      <c r="A16" s="118" t="s">
        <v>269</v>
      </c>
      <c r="B16" s="113" t="s">
        <v>243</v>
      </c>
      <c r="C16" s="113" t="s">
        <v>270</v>
      </c>
      <c r="D16" s="114" t="s">
        <v>271</v>
      </c>
    </row>
    <row r="17" spans="1:4" ht="16.5" customHeight="1">
      <c r="A17" s="115" t="s">
        <v>272</v>
      </c>
      <c r="B17" s="113" t="s">
        <v>247</v>
      </c>
      <c r="C17" s="113" t="s">
        <v>273</v>
      </c>
      <c r="D17" s="114" t="s">
        <v>271</v>
      </c>
    </row>
    <row r="18" spans="1:4" ht="16.5" customHeight="1">
      <c r="A18" s="118" t="s">
        <v>274</v>
      </c>
      <c r="B18" s="119" t="s">
        <v>243</v>
      </c>
      <c r="C18" s="119" t="s">
        <v>270</v>
      </c>
      <c r="D18" s="120" t="s">
        <v>275</v>
      </c>
    </row>
    <row r="19" spans="1:4" ht="16.5" customHeight="1">
      <c r="A19" s="115" t="s">
        <v>276</v>
      </c>
      <c r="B19" s="116" t="s">
        <v>247</v>
      </c>
      <c r="C19" s="116" t="s">
        <v>273</v>
      </c>
      <c r="D19" s="117" t="s">
        <v>275</v>
      </c>
    </row>
    <row r="20" spans="1:4" ht="16.5" customHeight="1">
      <c r="A20" s="112" t="s">
        <v>277</v>
      </c>
      <c r="B20" s="113" t="s">
        <v>243</v>
      </c>
      <c r="C20" s="113" t="s">
        <v>270</v>
      </c>
      <c r="D20" s="114" t="s">
        <v>278</v>
      </c>
    </row>
    <row r="21" spans="1:4" ht="16.5" customHeight="1">
      <c r="A21" s="115" t="s">
        <v>279</v>
      </c>
      <c r="B21" s="113" t="s">
        <v>247</v>
      </c>
      <c r="C21" s="113" t="s">
        <v>273</v>
      </c>
      <c r="D21" s="114" t="s">
        <v>278</v>
      </c>
    </row>
    <row r="22" spans="1:4" ht="16.5" customHeight="1">
      <c r="A22" s="118" t="s">
        <v>280</v>
      </c>
      <c r="B22" s="119" t="s">
        <v>243</v>
      </c>
      <c r="C22" s="119" t="s">
        <v>281</v>
      </c>
      <c r="D22" s="120" t="s">
        <v>282</v>
      </c>
    </row>
    <row r="23" spans="1:4" ht="16.5" customHeight="1">
      <c r="A23" s="112" t="s">
        <v>283</v>
      </c>
      <c r="B23" s="116" t="s">
        <v>247</v>
      </c>
      <c r="C23" s="116" t="s">
        <v>284</v>
      </c>
      <c r="D23" s="117" t="s">
        <v>282</v>
      </c>
    </row>
    <row r="24" spans="1:4" ht="16.5" customHeight="1">
      <c r="A24" s="118" t="s">
        <v>285</v>
      </c>
      <c r="B24" s="113" t="s">
        <v>243</v>
      </c>
      <c r="C24" s="113" t="s">
        <v>286</v>
      </c>
      <c r="D24" s="114" t="s">
        <v>287</v>
      </c>
    </row>
    <row r="25" spans="1:4" ht="16.5" customHeight="1">
      <c r="A25" s="115" t="s">
        <v>288</v>
      </c>
      <c r="B25" s="113" t="s">
        <v>247</v>
      </c>
      <c r="C25" s="113" t="s">
        <v>289</v>
      </c>
      <c r="D25" s="114" t="s">
        <v>287</v>
      </c>
    </row>
    <row r="26" spans="1:4" ht="16.5" customHeight="1">
      <c r="A26" s="118" t="s">
        <v>290</v>
      </c>
      <c r="B26" s="119" t="s">
        <v>243</v>
      </c>
      <c r="C26" s="119" t="s">
        <v>291</v>
      </c>
      <c r="D26" s="120" t="s">
        <v>292</v>
      </c>
    </row>
    <row r="27" spans="1:4" ht="16.5" customHeight="1">
      <c r="A27" s="115" t="s">
        <v>293</v>
      </c>
      <c r="B27" s="116" t="s">
        <v>247</v>
      </c>
      <c r="C27" s="116" t="s">
        <v>294</v>
      </c>
      <c r="D27" s="117" t="s">
        <v>292</v>
      </c>
    </row>
    <row r="28" spans="1:4" ht="16.5" customHeight="1">
      <c r="A28" s="112" t="s">
        <v>295</v>
      </c>
      <c r="B28" s="113" t="s">
        <v>243</v>
      </c>
      <c r="C28" s="113" t="s">
        <v>291</v>
      </c>
      <c r="D28" s="114" t="s">
        <v>296</v>
      </c>
    </row>
    <row r="29" spans="1:4" ht="16.5" customHeight="1">
      <c r="A29" s="112" t="s">
        <v>297</v>
      </c>
      <c r="B29" s="113" t="s">
        <v>247</v>
      </c>
      <c r="C29" s="113" t="s">
        <v>298</v>
      </c>
      <c r="D29" s="114" t="s">
        <v>299</v>
      </c>
    </row>
    <row r="30" spans="1:4" ht="16.5" customHeight="1">
      <c r="A30" s="118" t="s">
        <v>300</v>
      </c>
      <c r="B30" s="119" t="s">
        <v>243</v>
      </c>
      <c r="C30" s="119" t="s">
        <v>294</v>
      </c>
      <c r="D30" s="120" t="s">
        <v>301</v>
      </c>
    </row>
    <row r="31" spans="1:4" ht="16.5" customHeight="1">
      <c r="A31" s="115" t="s">
        <v>297</v>
      </c>
      <c r="B31" s="116" t="s">
        <v>247</v>
      </c>
      <c r="C31" s="116" t="s">
        <v>298</v>
      </c>
      <c r="D31" s="117" t="s">
        <v>302</v>
      </c>
    </row>
    <row r="32" spans="1:4" ht="16.5" customHeight="1">
      <c r="A32" s="112" t="s">
        <v>303</v>
      </c>
      <c r="B32" s="113" t="s">
        <v>243</v>
      </c>
      <c r="C32" s="113" t="s">
        <v>298</v>
      </c>
      <c r="D32" s="114" t="s">
        <v>304</v>
      </c>
    </row>
    <row r="33" spans="1:4" ht="16.5" customHeight="1">
      <c r="A33" s="115" t="s">
        <v>305</v>
      </c>
      <c r="B33" s="113" t="s">
        <v>247</v>
      </c>
      <c r="C33" s="113" t="s">
        <v>306</v>
      </c>
      <c r="D33" s="114" t="s">
        <v>304</v>
      </c>
    </row>
    <row r="34" spans="1:4" ht="16.5" customHeight="1">
      <c r="A34" s="118" t="s">
        <v>307</v>
      </c>
      <c r="B34" s="119" t="s">
        <v>243</v>
      </c>
      <c r="C34" s="119" t="s">
        <v>308</v>
      </c>
      <c r="D34" s="120" t="s">
        <v>309</v>
      </c>
    </row>
    <row r="35" spans="1:4" ht="16.5" customHeight="1">
      <c r="A35" s="112" t="s">
        <v>310</v>
      </c>
      <c r="B35" s="116" t="s">
        <v>247</v>
      </c>
      <c r="C35" s="116" t="s">
        <v>311</v>
      </c>
      <c r="D35" s="117" t="s">
        <v>312</v>
      </c>
    </row>
    <row r="36" spans="1:4" ht="16.5" customHeight="1">
      <c r="A36" s="118" t="s">
        <v>313</v>
      </c>
      <c r="B36" s="113" t="s">
        <v>243</v>
      </c>
      <c r="C36" s="113" t="s">
        <v>314</v>
      </c>
      <c r="D36" s="114" t="s">
        <v>315</v>
      </c>
    </row>
    <row r="37" spans="1:4" ht="16.5" customHeight="1">
      <c r="A37" s="115" t="s">
        <v>316</v>
      </c>
      <c r="B37" s="116" t="s">
        <v>247</v>
      </c>
      <c r="C37" s="116" t="s">
        <v>317</v>
      </c>
      <c r="D37" s="117" t="s">
        <v>318</v>
      </c>
    </row>
    <row r="38" spans="1:4" ht="16.5" customHeight="1">
      <c r="A38" s="112" t="s">
        <v>319</v>
      </c>
      <c r="B38" s="121" t="s">
        <v>243</v>
      </c>
      <c r="C38" s="119" t="s">
        <v>320</v>
      </c>
      <c r="D38" s="122" t="s">
        <v>321</v>
      </c>
    </row>
    <row r="39" spans="1:4" ht="16.5" customHeight="1">
      <c r="A39" s="112" t="s">
        <v>322</v>
      </c>
      <c r="B39" s="121" t="s">
        <v>247</v>
      </c>
      <c r="C39" s="113" t="s">
        <v>323</v>
      </c>
      <c r="D39" s="122" t="s">
        <v>321</v>
      </c>
    </row>
    <row r="40" spans="1:4" ht="16.5" customHeight="1">
      <c r="A40" s="118" t="s">
        <v>324</v>
      </c>
      <c r="B40" s="123" t="s">
        <v>243</v>
      </c>
      <c r="C40" s="119" t="s">
        <v>325</v>
      </c>
      <c r="D40" s="124" t="s">
        <v>326</v>
      </c>
    </row>
    <row r="41" spans="1:4" ht="16.5" customHeight="1">
      <c r="A41" s="115" t="s">
        <v>327</v>
      </c>
      <c r="B41" s="125" t="s">
        <v>247</v>
      </c>
      <c r="C41" s="116" t="s">
        <v>328</v>
      </c>
      <c r="D41" s="126" t="s">
        <v>329</v>
      </c>
    </row>
    <row r="42" spans="1:4" ht="16.5" customHeight="1">
      <c r="A42" s="112" t="s">
        <v>330</v>
      </c>
      <c r="B42" s="113" t="s">
        <v>243</v>
      </c>
      <c r="C42" s="113" t="s">
        <v>328</v>
      </c>
      <c r="D42" s="114" t="s">
        <v>572</v>
      </c>
    </row>
    <row r="43" spans="1:4" ht="16.5" customHeight="1">
      <c r="A43" s="112" t="s">
        <v>331</v>
      </c>
      <c r="B43" s="113" t="s">
        <v>247</v>
      </c>
      <c r="C43" s="113" t="s">
        <v>332</v>
      </c>
      <c r="D43" s="114" t="s">
        <v>573</v>
      </c>
    </row>
    <row r="44" spans="1:4" ht="16.5" customHeight="1">
      <c r="A44" s="118" t="s">
        <v>575</v>
      </c>
      <c r="B44" s="119" t="s">
        <v>576</v>
      </c>
      <c r="C44" s="119" t="s">
        <v>338</v>
      </c>
      <c r="D44" s="120" t="s">
        <v>580</v>
      </c>
    </row>
    <row r="45" spans="1:4" ht="16.5" customHeight="1">
      <c r="A45" s="483" t="s">
        <v>579</v>
      </c>
      <c r="B45" s="127" t="s">
        <v>577</v>
      </c>
      <c r="C45" s="127" t="s">
        <v>578</v>
      </c>
      <c r="D45" s="128" t="s">
        <v>574</v>
      </c>
    </row>
    <row r="46" spans="1:4" ht="13.5">
      <c r="A46" s="129"/>
      <c r="B46" s="129"/>
      <c r="C46" s="130"/>
      <c r="D46" s="131" t="s">
        <v>333</v>
      </c>
    </row>
    <row r="47" spans="1:4" ht="13.5">
      <c r="A47" s="107"/>
      <c r="B47" s="107"/>
      <c r="C47" s="107"/>
      <c r="D47" s="130"/>
    </row>
    <row r="48" spans="1:4" ht="13.5">
      <c r="A48" s="107"/>
      <c r="B48" s="107"/>
      <c r="C48" s="107"/>
      <c r="D48" s="107"/>
    </row>
    <row r="49" spans="1:4" ht="13.5">
      <c r="A49" s="107"/>
      <c r="B49" s="107"/>
      <c r="C49" s="107"/>
      <c r="D49" s="107"/>
    </row>
    <row r="50" spans="1:4" ht="13.5">
      <c r="A50" s="107"/>
      <c r="B50" s="107"/>
      <c r="C50" s="107"/>
      <c r="D50" s="107"/>
    </row>
    <row r="51" spans="1:4" ht="13.5">
      <c r="A51" s="107"/>
      <c r="B51" s="107"/>
      <c r="C51" s="107"/>
      <c r="D51" s="107"/>
    </row>
    <row r="52" spans="1:4" ht="13.5">
      <c r="A52" s="107"/>
      <c r="B52" s="107"/>
      <c r="C52" s="107"/>
      <c r="D52" s="107"/>
    </row>
    <row r="53" spans="1:4" ht="13.5">
      <c r="A53" s="107"/>
      <c r="B53" s="107"/>
      <c r="C53" s="107"/>
      <c r="D53" s="107"/>
    </row>
    <row r="54" spans="1:4" ht="13.5">
      <c r="A54" s="107"/>
      <c r="B54" s="107"/>
      <c r="C54" s="107"/>
      <c r="D54" s="107"/>
    </row>
    <row r="55" spans="1:4" ht="13.5">
      <c r="A55" s="107"/>
      <c r="B55" s="107"/>
      <c r="C55" s="107"/>
      <c r="D55" s="107"/>
    </row>
    <row r="56" spans="1:4" ht="13.5">
      <c r="A56" s="107"/>
      <c r="B56" s="107"/>
      <c r="C56" s="107"/>
      <c r="D56" s="107"/>
    </row>
    <row r="57" spans="1:4" ht="13.5">
      <c r="A57" s="107"/>
      <c r="B57" s="107"/>
      <c r="C57" s="107"/>
      <c r="D57" s="107"/>
    </row>
    <row r="58" spans="1:4" ht="13.5">
      <c r="A58" s="107"/>
      <c r="B58" s="107"/>
      <c r="C58" s="107"/>
      <c r="D58" s="107"/>
    </row>
    <row r="59" spans="1:4" ht="13.5">
      <c r="A59" s="107"/>
      <c r="B59" s="107"/>
      <c r="C59" s="107"/>
      <c r="D59" s="107"/>
    </row>
    <row r="60" spans="1:4" ht="13.5">
      <c r="A60" s="107"/>
      <c r="B60" s="107"/>
      <c r="D60" s="107"/>
    </row>
    <row r="61" spans="1:4" ht="13.5">
      <c r="A61" s="107"/>
      <c r="B61" s="107"/>
      <c r="C61" s="107"/>
      <c r="D61" s="107"/>
    </row>
  </sheetData>
  <mergeCells count="1">
    <mergeCell ref="A1:D1"/>
  </mergeCells>
  <printOptions/>
  <pageMargins left="0.75" right="0.34" top="1" bottom="0.48" header="0.512" footer="0.4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8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5.50390625" style="151" bestFit="1" customWidth="1"/>
    <col min="2" max="2" width="18.625" style="151" customWidth="1"/>
    <col min="3" max="3" width="17.375" style="151" customWidth="1"/>
    <col min="4" max="4" width="18.875" style="151" bestFit="1" customWidth="1"/>
    <col min="5" max="5" width="31.875" style="1" customWidth="1"/>
    <col min="6" max="16384" width="9.00390625" style="1" customWidth="1"/>
  </cols>
  <sheetData>
    <row r="1" spans="1:5" ht="21">
      <c r="A1" s="553" t="s">
        <v>492</v>
      </c>
      <c r="B1" s="553"/>
      <c r="C1" s="553"/>
      <c r="D1" s="553"/>
      <c r="E1" s="553"/>
    </row>
    <row r="2" spans="1:5" ht="13.5">
      <c r="A2" s="132" t="s">
        <v>392</v>
      </c>
      <c r="B2" s="132"/>
      <c r="C2" s="132"/>
      <c r="D2" s="132"/>
      <c r="E2" s="35" t="s">
        <v>614</v>
      </c>
    </row>
    <row r="3" spans="1:5" ht="18.75" customHeight="1">
      <c r="A3" s="133" t="s">
        <v>334</v>
      </c>
      <c r="B3" s="134" t="s">
        <v>335</v>
      </c>
      <c r="C3" s="134" t="s">
        <v>336</v>
      </c>
      <c r="D3" s="134" t="s">
        <v>56</v>
      </c>
      <c r="E3" s="135" t="s">
        <v>337</v>
      </c>
    </row>
    <row r="4" spans="1:5" s="141" customFormat="1" ht="22.5" customHeight="1">
      <c r="A4" s="136">
        <v>21</v>
      </c>
      <c r="B4" s="137" t="s">
        <v>338</v>
      </c>
      <c r="C4" s="138" t="s">
        <v>581</v>
      </c>
      <c r="D4" s="139" t="s">
        <v>582</v>
      </c>
      <c r="E4" s="140" t="s">
        <v>339</v>
      </c>
    </row>
    <row r="5" spans="1:5" s="141" customFormat="1" ht="22.5" customHeight="1">
      <c r="A5" s="136">
        <v>19</v>
      </c>
      <c r="B5" s="137" t="s">
        <v>578</v>
      </c>
      <c r="C5" s="138" t="s">
        <v>583</v>
      </c>
      <c r="D5" s="142" t="s">
        <v>584</v>
      </c>
      <c r="E5" s="140" t="s">
        <v>376</v>
      </c>
    </row>
    <row r="6" spans="1:5" s="141" customFormat="1" ht="22.5" customHeight="1">
      <c r="A6" s="136">
        <v>1</v>
      </c>
      <c r="B6" s="137" t="s">
        <v>340</v>
      </c>
      <c r="C6" s="138" t="s">
        <v>585</v>
      </c>
      <c r="D6" s="142" t="s">
        <v>586</v>
      </c>
      <c r="E6" s="140" t="s">
        <v>341</v>
      </c>
    </row>
    <row r="7" spans="1:5" s="141" customFormat="1" ht="22.5" customHeight="1">
      <c r="A7" s="136">
        <v>2</v>
      </c>
      <c r="B7" s="137" t="s">
        <v>342</v>
      </c>
      <c r="C7" s="138" t="s">
        <v>587</v>
      </c>
      <c r="D7" s="142" t="s">
        <v>586</v>
      </c>
      <c r="E7" s="140" t="s">
        <v>343</v>
      </c>
    </row>
    <row r="8" spans="1:5" s="141" customFormat="1" ht="22.5" customHeight="1">
      <c r="A8" s="136">
        <v>3</v>
      </c>
      <c r="B8" s="137" t="s">
        <v>344</v>
      </c>
      <c r="C8" s="138" t="s">
        <v>588</v>
      </c>
      <c r="D8" s="142" t="s">
        <v>589</v>
      </c>
      <c r="E8" s="140" t="s">
        <v>345</v>
      </c>
    </row>
    <row r="9" spans="1:5" s="141" customFormat="1" ht="22.5" customHeight="1">
      <c r="A9" s="136">
        <v>4</v>
      </c>
      <c r="B9" s="137" t="s">
        <v>346</v>
      </c>
      <c r="C9" s="138" t="s">
        <v>590</v>
      </c>
      <c r="D9" s="142" t="s">
        <v>591</v>
      </c>
      <c r="E9" s="140" t="s">
        <v>347</v>
      </c>
    </row>
    <row r="10" spans="1:5" s="141" customFormat="1" ht="22.5" customHeight="1">
      <c r="A10" s="136">
        <v>5</v>
      </c>
      <c r="B10" s="137" t="s">
        <v>348</v>
      </c>
      <c r="C10" s="138" t="s">
        <v>592</v>
      </c>
      <c r="D10" s="142" t="s">
        <v>589</v>
      </c>
      <c r="E10" s="140" t="s">
        <v>349</v>
      </c>
    </row>
    <row r="11" spans="1:5" s="141" customFormat="1" ht="22.5" customHeight="1">
      <c r="A11" s="136">
        <v>6</v>
      </c>
      <c r="B11" s="137" t="s">
        <v>350</v>
      </c>
      <c r="C11" s="138" t="s">
        <v>593</v>
      </c>
      <c r="D11" s="142" t="s">
        <v>591</v>
      </c>
      <c r="E11" s="140" t="s">
        <v>351</v>
      </c>
    </row>
    <row r="12" spans="1:5" s="141" customFormat="1" ht="22.5" customHeight="1">
      <c r="A12" s="136">
        <v>7</v>
      </c>
      <c r="B12" s="137" t="s">
        <v>352</v>
      </c>
      <c r="C12" s="138" t="s">
        <v>594</v>
      </c>
      <c r="D12" s="142" t="s">
        <v>586</v>
      </c>
      <c r="E12" s="140" t="s">
        <v>353</v>
      </c>
    </row>
    <row r="13" spans="1:5" s="141" customFormat="1" ht="22.5" customHeight="1">
      <c r="A13" s="136">
        <v>8</v>
      </c>
      <c r="B13" s="137" t="s">
        <v>354</v>
      </c>
      <c r="C13" s="138" t="s">
        <v>595</v>
      </c>
      <c r="D13" s="142" t="s">
        <v>596</v>
      </c>
      <c r="E13" s="140" t="s">
        <v>355</v>
      </c>
    </row>
    <row r="14" spans="1:5" s="141" customFormat="1" ht="22.5" customHeight="1">
      <c r="A14" s="136">
        <v>9</v>
      </c>
      <c r="B14" s="137" t="s">
        <v>356</v>
      </c>
      <c r="C14" s="138" t="s">
        <v>597</v>
      </c>
      <c r="D14" s="142" t="s">
        <v>586</v>
      </c>
      <c r="E14" s="140" t="s">
        <v>357</v>
      </c>
    </row>
    <row r="15" spans="1:5" s="141" customFormat="1" ht="22.5" customHeight="1">
      <c r="A15" s="136">
        <v>10</v>
      </c>
      <c r="B15" s="137" t="s">
        <v>358</v>
      </c>
      <c r="C15" s="138" t="s">
        <v>598</v>
      </c>
      <c r="D15" s="142" t="s">
        <v>586</v>
      </c>
      <c r="E15" s="140" t="s">
        <v>359</v>
      </c>
    </row>
    <row r="16" spans="1:5" s="141" customFormat="1" ht="22.5" customHeight="1">
      <c r="A16" s="136">
        <v>11</v>
      </c>
      <c r="B16" s="137" t="s">
        <v>360</v>
      </c>
      <c r="C16" s="138" t="s">
        <v>599</v>
      </c>
      <c r="D16" s="142" t="s">
        <v>589</v>
      </c>
      <c r="E16" s="140" t="s">
        <v>361</v>
      </c>
    </row>
    <row r="17" spans="1:5" s="141" customFormat="1" ht="22.5" customHeight="1">
      <c r="A17" s="136">
        <v>12</v>
      </c>
      <c r="B17" s="137" t="s">
        <v>362</v>
      </c>
      <c r="C17" s="138" t="s">
        <v>600</v>
      </c>
      <c r="D17" s="142" t="s">
        <v>591</v>
      </c>
      <c r="E17" s="140" t="s">
        <v>363</v>
      </c>
    </row>
    <row r="18" spans="1:5" s="141" customFormat="1" ht="22.5" customHeight="1">
      <c r="A18" s="136">
        <v>13</v>
      </c>
      <c r="B18" s="137" t="s">
        <v>364</v>
      </c>
      <c r="C18" s="138" t="s">
        <v>601</v>
      </c>
      <c r="D18" s="142" t="s">
        <v>589</v>
      </c>
      <c r="E18" s="140" t="s">
        <v>365</v>
      </c>
    </row>
    <row r="19" spans="1:5" s="141" customFormat="1" ht="22.5" customHeight="1">
      <c r="A19" s="136">
        <v>14</v>
      </c>
      <c r="B19" s="137" t="s">
        <v>366</v>
      </c>
      <c r="C19" s="138" t="s">
        <v>602</v>
      </c>
      <c r="D19" s="142" t="s">
        <v>589</v>
      </c>
      <c r="E19" s="140" t="s">
        <v>367</v>
      </c>
    </row>
    <row r="20" spans="1:5" s="141" customFormat="1" ht="22.5" customHeight="1">
      <c r="A20" s="136">
        <v>15</v>
      </c>
      <c r="B20" s="137" t="s">
        <v>368</v>
      </c>
      <c r="C20" s="138" t="s">
        <v>603</v>
      </c>
      <c r="D20" s="142" t="s">
        <v>586</v>
      </c>
      <c r="E20" s="140" t="s">
        <v>369</v>
      </c>
    </row>
    <row r="21" spans="1:5" s="141" customFormat="1" ht="22.5" customHeight="1">
      <c r="A21" s="136">
        <v>16</v>
      </c>
      <c r="B21" s="137" t="s">
        <v>370</v>
      </c>
      <c r="C21" s="138" t="s">
        <v>604</v>
      </c>
      <c r="D21" s="142" t="s">
        <v>589</v>
      </c>
      <c r="E21" s="140" t="s">
        <v>371</v>
      </c>
    </row>
    <row r="22" spans="1:5" s="141" customFormat="1" ht="22.5" customHeight="1">
      <c r="A22" s="136">
        <v>17</v>
      </c>
      <c r="B22" s="137" t="s">
        <v>372</v>
      </c>
      <c r="C22" s="138" t="s">
        <v>605</v>
      </c>
      <c r="D22" s="142" t="s">
        <v>586</v>
      </c>
      <c r="E22" s="140" t="s">
        <v>373</v>
      </c>
    </row>
    <row r="23" spans="1:5" s="141" customFormat="1" ht="22.5" customHeight="1">
      <c r="A23" s="136">
        <v>18</v>
      </c>
      <c r="B23" s="137" t="s">
        <v>374</v>
      </c>
      <c r="C23" s="138" t="s">
        <v>606</v>
      </c>
      <c r="D23" s="142" t="s">
        <v>586</v>
      </c>
      <c r="E23" s="140" t="s">
        <v>375</v>
      </c>
    </row>
    <row r="24" spans="1:5" s="141" customFormat="1" ht="22.5" customHeight="1">
      <c r="A24" s="136">
        <v>20</v>
      </c>
      <c r="B24" s="137" t="s">
        <v>377</v>
      </c>
      <c r="C24" s="138" t="s">
        <v>607</v>
      </c>
      <c r="D24" s="142" t="s">
        <v>591</v>
      </c>
      <c r="E24" s="140" t="s">
        <v>378</v>
      </c>
    </row>
    <row r="25" spans="1:5" s="141" customFormat="1" ht="22.5" customHeight="1">
      <c r="A25" s="136">
        <v>22</v>
      </c>
      <c r="B25" s="137" t="s">
        <v>379</v>
      </c>
      <c r="C25" s="138" t="s">
        <v>608</v>
      </c>
      <c r="D25" s="142" t="s">
        <v>591</v>
      </c>
      <c r="E25" s="140" t="s">
        <v>380</v>
      </c>
    </row>
    <row r="26" spans="1:5" s="141" customFormat="1" ht="22.5" customHeight="1">
      <c r="A26" s="136">
        <v>23</v>
      </c>
      <c r="B26" s="137" t="s">
        <v>381</v>
      </c>
      <c r="C26" s="138" t="s">
        <v>609</v>
      </c>
      <c r="D26" s="142" t="s">
        <v>591</v>
      </c>
      <c r="E26" s="140" t="s">
        <v>382</v>
      </c>
    </row>
    <row r="27" spans="1:5" s="141" customFormat="1" ht="22.5" customHeight="1">
      <c r="A27" s="136">
        <v>24</v>
      </c>
      <c r="B27" s="137" t="s">
        <v>383</v>
      </c>
      <c r="C27" s="138" t="s">
        <v>610</v>
      </c>
      <c r="D27" s="142" t="s">
        <v>589</v>
      </c>
      <c r="E27" s="140" t="s">
        <v>384</v>
      </c>
    </row>
    <row r="28" spans="1:5" s="141" customFormat="1" ht="22.5" customHeight="1">
      <c r="A28" s="136">
        <v>25</v>
      </c>
      <c r="B28" s="137" t="s">
        <v>385</v>
      </c>
      <c r="C28" s="138" t="s">
        <v>611</v>
      </c>
      <c r="D28" s="142" t="s">
        <v>591</v>
      </c>
      <c r="E28" s="140" t="s">
        <v>386</v>
      </c>
    </row>
    <row r="29" spans="1:5" s="141" customFormat="1" ht="22.5" customHeight="1">
      <c r="A29" s="136">
        <v>27</v>
      </c>
      <c r="B29" s="137" t="s">
        <v>387</v>
      </c>
      <c r="C29" s="138" t="s">
        <v>612</v>
      </c>
      <c r="D29" s="142" t="s">
        <v>591</v>
      </c>
      <c r="E29" s="140" t="s">
        <v>388</v>
      </c>
    </row>
    <row r="30" spans="1:5" s="141" customFormat="1" ht="22.5" customHeight="1">
      <c r="A30" s="136">
        <v>28</v>
      </c>
      <c r="B30" s="137" t="s">
        <v>389</v>
      </c>
      <c r="C30" s="138" t="s">
        <v>613</v>
      </c>
      <c r="D30" s="142" t="s">
        <v>591</v>
      </c>
      <c r="E30" s="140" t="s">
        <v>390</v>
      </c>
    </row>
    <row r="31" spans="1:5" s="141" customFormat="1" ht="22.5" customHeight="1">
      <c r="A31" s="143"/>
      <c r="B31" s="96"/>
      <c r="C31" s="138"/>
      <c r="D31" s="142"/>
      <c r="E31" s="144"/>
    </row>
    <row r="32" spans="1:5" s="141" customFormat="1" ht="22.5" customHeight="1">
      <c r="A32" s="145"/>
      <c r="B32" s="146"/>
      <c r="C32" s="147"/>
      <c r="D32" s="148"/>
      <c r="E32" s="150"/>
    </row>
    <row r="33" spans="1:5" ht="13.5">
      <c r="A33" s="132"/>
      <c r="B33" s="132"/>
      <c r="C33" s="132"/>
      <c r="D33" s="132"/>
      <c r="E33" s="35" t="s">
        <v>333</v>
      </c>
    </row>
    <row r="34" spans="1:5" ht="13.5">
      <c r="A34" s="132"/>
      <c r="B34" s="132"/>
      <c r="C34" s="132"/>
      <c r="D34" s="132"/>
      <c r="E34" s="2"/>
    </row>
    <row r="35" spans="1:5" ht="13.5">
      <c r="A35" s="132"/>
      <c r="B35" s="132"/>
      <c r="C35" s="132"/>
      <c r="D35" s="132"/>
      <c r="E35" s="2"/>
    </row>
    <row r="36" spans="1:5" ht="13.5" customHeight="1">
      <c r="A36" s="132"/>
      <c r="B36" s="132"/>
      <c r="C36" s="132"/>
      <c r="D36" s="132"/>
      <c r="E36" s="2"/>
    </row>
    <row r="37" spans="1:5" ht="13.5">
      <c r="A37" s="132"/>
      <c r="B37" s="132"/>
      <c r="C37" s="132"/>
      <c r="D37" s="132"/>
      <c r="E37" s="2"/>
    </row>
    <row r="38" spans="1:5" ht="13.5" customHeight="1">
      <c r="A38" s="132"/>
      <c r="B38" s="132"/>
      <c r="C38" s="132"/>
      <c r="D38" s="132"/>
      <c r="E38" s="2"/>
    </row>
    <row r="45" ht="13.5" customHeight="1"/>
    <row r="58" ht="13.5" customHeight="1"/>
    <row r="67" ht="13.5" customHeight="1"/>
  </sheetData>
  <mergeCells count="1">
    <mergeCell ref="A1:E1"/>
  </mergeCells>
  <printOptions/>
  <pageMargins left="0.75" right="0.39" top="1" bottom="0.7" header="0.512" footer="0.512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2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.125" style="32" customWidth="1"/>
    <col min="2" max="2" width="19.25390625" style="32" customWidth="1"/>
    <col min="3" max="5" width="7.625" style="32" customWidth="1"/>
    <col min="6" max="6" width="3.125" style="32" customWidth="1"/>
    <col min="7" max="7" width="19.25390625" style="32" customWidth="1"/>
    <col min="8" max="10" width="7.625" style="32" customWidth="1"/>
    <col min="11" max="16384" width="9.00390625" style="32" customWidth="1"/>
  </cols>
  <sheetData>
    <row r="1" spans="1:10" ht="21">
      <c r="A1" s="553" t="s">
        <v>493</v>
      </c>
      <c r="B1" s="553"/>
      <c r="C1" s="553"/>
      <c r="D1" s="553"/>
      <c r="E1" s="553"/>
      <c r="F1" s="553"/>
      <c r="G1" s="553"/>
      <c r="H1" s="553"/>
      <c r="I1" s="553"/>
      <c r="J1" s="553"/>
    </row>
    <row r="2" spans="1:10" ht="13.5">
      <c r="A2" s="2"/>
      <c r="B2" s="2"/>
      <c r="C2" s="2"/>
      <c r="D2" s="2"/>
      <c r="E2" s="2"/>
      <c r="F2" s="2"/>
      <c r="G2" s="2"/>
      <c r="H2" s="556" t="s">
        <v>641</v>
      </c>
      <c r="I2" s="556"/>
      <c r="J2" s="556"/>
    </row>
    <row r="3" spans="1:10" ht="30" customHeight="1">
      <c r="A3" s="587" t="s">
        <v>0</v>
      </c>
      <c r="B3" s="705"/>
      <c r="C3" s="4" t="s">
        <v>1</v>
      </c>
      <c r="D3" s="4" t="s">
        <v>2</v>
      </c>
      <c r="E3" s="5" t="s">
        <v>3</v>
      </c>
      <c r="F3" s="706" t="s">
        <v>0</v>
      </c>
      <c r="G3" s="707"/>
      <c r="H3" s="4" t="s">
        <v>1</v>
      </c>
      <c r="I3" s="4" t="s">
        <v>2</v>
      </c>
      <c r="J3" s="6" t="s">
        <v>3</v>
      </c>
    </row>
    <row r="4" spans="1:10" ht="23.25" customHeight="1">
      <c r="A4" s="703" t="s">
        <v>4</v>
      </c>
      <c r="B4" s="704"/>
      <c r="C4" s="7">
        <f aca="true" t="shared" si="0" ref="C4:C30">SUM(D4:E4)</f>
        <v>691</v>
      </c>
      <c r="D4" s="7">
        <f>D5+I19</f>
        <v>431</v>
      </c>
      <c r="E4" s="8">
        <f>E5+J19</f>
        <v>260</v>
      </c>
      <c r="F4" s="9"/>
      <c r="G4" s="10" t="s">
        <v>5</v>
      </c>
      <c r="H4" s="11">
        <f aca="true" t="shared" si="1" ref="H4:H17">SUM(I4:J4)</f>
        <v>18</v>
      </c>
      <c r="I4" s="498">
        <v>12</v>
      </c>
      <c r="J4" s="505">
        <v>6</v>
      </c>
    </row>
    <row r="5" spans="1:10" ht="23.25" customHeight="1">
      <c r="A5" s="12" t="s">
        <v>53</v>
      </c>
      <c r="B5" s="13" t="s">
        <v>6</v>
      </c>
      <c r="C5" s="7">
        <f>SUM(D5:E5)</f>
        <v>412</v>
      </c>
      <c r="D5" s="7">
        <f>D6+D14+D18+D24+I7+I15</f>
        <v>239</v>
      </c>
      <c r="E5" s="8">
        <f>SUM(E6,E14,E18,E24,J7,J15)</f>
        <v>173</v>
      </c>
      <c r="F5" s="14"/>
      <c r="G5" s="15" t="s">
        <v>7</v>
      </c>
      <c r="H5" s="11">
        <f t="shared" si="1"/>
        <v>29</v>
      </c>
      <c r="I5" s="499">
        <v>19</v>
      </c>
      <c r="J5" s="506">
        <v>10</v>
      </c>
    </row>
    <row r="6" spans="1:10" ht="23.25" customHeight="1">
      <c r="A6" s="12" t="s">
        <v>631</v>
      </c>
      <c r="B6" s="13" t="s">
        <v>8</v>
      </c>
      <c r="C6" s="7">
        <f t="shared" si="0"/>
        <v>81</v>
      </c>
      <c r="D6" s="7">
        <f>SUM(D7:D13)+2</f>
        <v>49</v>
      </c>
      <c r="E6" s="8">
        <f>SUM(E7:E13)</f>
        <v>32</v>
      </c>
      <c r="F6" s="14"/>
      <c r="G6" s="15" t="s">
        <v>9</v>
      </c>
      <c r="H6" s="11">
        <f t="shared" si="1"/>
        <v>19</v>
      </c>
      <c r="I6" s="499">
        <v>5</v>
      </c>
      <c r="J6" s="506">
        <v>14</v>
      </c>
    </row>
    <row r="7" spans="1:14" ht="23.25" customHeight="1">
      <c r="A7" s="12"/>
      <c r="B7" s="15" t="s">
        <v>10</v>
      </c>
      <c r="C7" s="16">
        <f t="shared" si="0"/>
        <v>9</v>
      </c>
      <c r="D7" s="499">
        <v>4</v>
      </c>
      <c r="E7" s="500">
        <v>5</v>
      </c>
      <c r="F7" s="14" t="s">
        <v>631</v>
      </c>
      <c r="G7" s="13" t="s">
        <v>11</v>
      </c>
      <c r="H7" s="17">
        <f>SUM(I7:J7)</f>
        <v>76</v>
      </c>
      <c r="I7" s="7">
        <f>SUM(I8:I14)+3</f>
        <v>61</v>
      </c>
      <c r="J7" s="18">
        <f>SUM(J8:J14)</f>
        <v>15</v>
      </c>
      <c r="L7" s="33"/>
      <c r="M7" s="33"/>
      <c r="N7" s="33"/>
    </row>
    <row r="8" spans="1:14" ht="23.25" customHeight="1">
      <c r="A8" s="12"/>
      <c r="B8" s="15" t="s">
        <v>12</v>
      </c>
      <c r="C8" s="16">
        <f t="shared" si="0"/>
        <v>17</v>
      </c>
      <c r="D8" s="499">
        <v>11</v>
      </c>
      <c r="E8" s="500">
        <v>6</v>
      </c>
      <c r="F8" s="14"/>
      <c r="G8" s="15" t="s">
        <v>13</v>
      </c>
      <c r="H8" s="11">
        <f t="shared" si="1"/>
        <v>13</v>
      </c>
      <c r="I8" s="499">
        <v>8</v>
      </c>
      <c r="J8" s="506">
        <v>5</v>
      </c>
      <c r="L8" s="19"/>
      <c r="M8" s="19"/>
      <c r="N8" s="19"/>
    </row>
    <row r="9" spans="1:14" ht="23.25" customHeight="1">
      <c r="A9" s="12"/>
      <c r="B9" s="15" t="s">
        <v>14</v>
      </c>
      <c r="C9" s="16">
        <f t="shared" si="0"/>
        <v>4</v>
      </c>
      <c r="D9" s="499">
        <v>2</v>
      </c>
      <c r="E9" s="500">
        <v>2</v>
      </c>
      <c r="F9" s="14"/>
      <c r="G9" s="15" t="s">
        <v>15</v>
      </c>
      <c r="H9" s="11">
        <f t="shared" si="1"/>
        <v>7</v>
      </c>
      <c r="I9" s="499">
        <v>6</v>
      </c>
      <c r="J9" s="507">
        <v>1</v>
      </c>
      <c r="L9" s="19"/>
      <c r="M9" s="19"/>
      <c r="N9" s="19"/>
    </row>
    <row r="10" spans="1:15" ht="23.25" customHeight="1">
      <c r="A10" s="12"/>
      <c r="B10" s="15" t="s">
        <v>16</v>
      </c>
      <c r="C10" s="16">
        <f t="shared" si="0"/>
        <v>7</v>
      </c>
      <c r="D10" s="499">
        <v>5</v>
      </c>
      <c r="E10" s="500">
        <v>2</v>
      </c>
      <c r="F10" s="14"/>
      <c r="G10" s="15" t="s">
        <v>17</v>
      </c>
      <c r="H10" s="11">
        <f t="shared" si="1"/>
        <v>10</v>
      </c>
      <c r="I10" s="499">
        <v>8</v>
      </c>
      <c r="J10" s="506">
        <v>2</v>
      </c>
      <c r="L10" s="33"/>
      <c r="M10" s="33"/>
      <c r="N10" s="33"/>
      <c r="O10" s="34"/>
    </row>
    <row r="11" spans="1:10" ht="23.25" customHeight="1">
      <c r="A11" s="12"/>
      <c r="B11" s="15" t="s">
        <v>18</v>
      </c>
      <c r="C11" s="16">
        <f t="shared" si="0"/>
        <v>3</v>
      </c>
      <c r="D11" s="499">
        <v>2</v>
      </c>
      <c r="E11" s="501">
        <v>1</v>
      </c>
      <c r="F11" s="14"/>
      <c r="G11" s="15" t="s">
        <v>19</v>
      </c>
      <c r="H11" s="11">
        <f t="shared" si="1"/>
        <v>5</v>
      </c>
      <c r="I11" s="499">
        <v>4</v>
      </c>
      <c r="J11" s="507">
        <v>1</v>
      </c>
    </row>
    <row r="12" spans="1:10" ht="23.25" customHeight="1">
      <c r="A12" s="12"/>
      <c r="B12" s="15" t="s">
        <v>20</v>
      </c>
      <c r="C12" s="16">
        <f t="shared" si="0"/>
        <v>20</v>
      </c>
      <c r="D12" s="499">
        <v>12</v>
      </c>
      <c r="E12" s="500">
        <v>8</v>
      </c>
      <c r="F12" s="14"/>
      <c r="G12" s="15" t="s">
        <v>21</v>
      </c>
      <c r="H12" s="11">
        <f t="shared" si="1"/>
        <v>13</v>
      </c>
      <c r="I12" s="499">
        <v>12</v>
      </c>
      <c r="J12" s="506">
        <v>1</v>
      </c>
    </row>
    <row r="13" spans="1:10" ht="23.25" customHeight="1">
      <c r="A13" s="12"/>
      <c r="B13" s="15" t="s">
        <v>22</v>
      </c>
      <c r="C13" s="16">
        <f t="shared" si="0"/>
        <v>19</v>
      </c>
      <c r="D13" s="499">
        <v>11</v>
      </c>
      <c r="E13" s="500">
        <v>8</v>
      </c>
      <c r="F13" s="14"/>
      <c r="G13" s="15" t="s">
        <v>23</v>
      </c>
      <c r="H13" s="11">
        <f t="shared" si="1"/>
        <v>14</v>
      </c>
      <c r="I13" s="499">
        <v>10</v>
      </c>
      <c r="J13" s="506">
        <v>4</v>
      </c>
    </row>
    <row r="14" spans="1:10" ht="23.25" customHeight="1">
      <c r="A14" s="12" t="s">
        <v>631</v>
      </c>
      <c r="B14" s="13" t="s">
        <v>24</v>
      </c>
      <c r="C14" s="7">
        <f t="shared" si="0"/>
        <v>26</v>
      </c>
      <c r="D14" s="7">
        <f>SUM(D15:D17)+2</f>
        <v>17</v>
      </c>
      <c r="E14" s="8">
        <f>SUM(E15:E17)</f>
        <v>9</v>
      </c>
      <c r="F14" s="14"/>
      <c r="G14" s="15" t="s">
        <v>25</v>
      </c>
      <c r="H14" s="11">
        <f t="shared" si="1"/>
        <v>11</v>
      </c>
      <c r="I14" s="499">
        <v>10</v>
      </c>
      <c r="J14" s="506">
        <v>1</v>
      </c>
    </row>
    <row r="15" spans="1:10" ht="23.25" customHeight="1">
      <c r="A15" s="12"/>
      <c r="B15" s="15" t="s">
        <v>26</v>
      </c>
      <c r="C15" s="16">
        <f t="shared" si="0"/>
        <v>10</v>
      </c>
      <c r="D15" s="499">
        <v>5</v>
      </c>
      <c r="E15" s="500">
        <v>5</v>
      </c>
      <c r="F15" s="14" t="s">
        <v>632</v>
      </c>
      <c r="G15" s="13" t="s">
        <v>27</v>
      </c>
      <c r="H15" s="17">
        <f t="shared" si="1"/>
        <v>9</v>
      </c>
      <c r="I15" s="7">
        <f>SUM(I16:I17)+2</f>
        <v>9</v>
      </c>
      <c r="J15" s="20" t="s">
        <v>633</v>
      </c>
    </row>
    <row r="16" spans="1:10" ht="23.25" customHeight="1">
      <c r="A16" s="12"/>
      <c r="B16" s="15" t="s">
        <v>28</v>
      </c>
      <c r="C16" s="16">
        <f t="shared" si="0"/>
        <v>8</v>
      </c>
      <c r="D16" s="499">
        <v>5</v>
      </c>
      <c r="E16" s="501">
        <v>3</v>
      </c>
      <c r="F16" s="14"/>
      <c r="G16" s="15" t="s">
        <v>29</v>
      </c>
      <c r="H16" s="11">
        <f t="shared" si="1"/>
        <v>3</v>
      </c>
      <c r="I16" s="499">
        <v>3</v>
      </c>
      <c r="J16" s="20" t="s">
        <v>633</v>
      </c>
    </row>
    <row r="17" spans="1:10" ht="23.25" customHeight="1">
      <c r="A17" s="12"/>
      <c r="B17" s="15" t="s">
        <v>30</v>
      </c>
      <c r="C17" s="16">
        <f t="shared" si="0"/>
        <v>6</v>
      </c>
      <c r="D17" s="499">
        <v>5</v>
      </c>
      <c r="E17" s="500">
        <v>1</v>
      </c>
      <c r="F17" s="14"/>
      <c r="G17" s="15" t="s">
        <v>31</v>
      </c>
      <c r="H17" s="11">
        <f t="shared" si="1"/>
        <v>4</v>
      </c>
      <c r="I17" s="502">
        <v>4</v>
      </c>
      <c r="J17" s="20" t="s">
        <v>633</v>
      </c>
    </row>
    <row r="18" spans="1:10" ht="23.25" customHeight="1">
      <c r="A18" s="12" t="s">
        <v>634</v>
      </c>
      <c r="B18" s="13" t="s">
        <v>32</v>
      </c>
      <c r="C18" s="7">
        <f t="shared" si="0"/>
        <v>53</v>
      </c>
      <c r="D18" s="7">
        <f>SUM(D19:D23)+2</f>
        <v>35</v>
      </c>
      <c r="E18" s="8">
        <f>SUM(E19:E23)</f>
        <v>18</v>
      </c>
      <c r="F18" s="14"/>
      <c r="G18" s="15"/>
      <c r="H18" s="11"/>
      <c r="I18" s="21"/>
      <c r="J18" s="20"/>
    </row>
    <row r="19" spans="1:10" ht="23.25" customHeight="1">
      <c r="A19" s="12"/>
      <c r="B19" s="15" t="s">
        <v>33</v>
      </c>
      <c r="C19" s="16">
        <f t="shared" si="0"/>
        <v>6</v>
      </c>
      <c r="D19" s="499">
        <v>4</v>
      </c>
      <c r="E19" s="500">
        <v>2</v>
      </c>
      <c r="F19" s="14" t="s">
        <v>635</v>
      </c>
      <c r="G19" s="13" t="s">
        <v>34</v>
      </c>
      <c r="H19" s="7">
        <f aca="true" t="shared" si="2" ref="H19:H29">SUM(I19:J19)</f>
        <v>279</v>
      </c>
      <c r="I19" s="7">
        <f>SUM(I20:I30)</f>
        <v>192</v>
      </c>
      <c r="J19" s="18">
        <f>SUM(J20:J30)</f>
        <v>87</v>
      </c>
    </row>
    <row r="20" spans="1:14" ht="23.25" customHeight="1">
      <c r="A20" s="12"/>
      <c r="B20" s="15" t="s">
        <v>35</v>
      </c>
      <c r="C20" s="16">
        <f t="shared" si="0"/>
        <v>7</v>
      </c>
      <c r="D20" s="499">
        <v>6</v>
      </c>
      <c r="E20" s="500">
        <v>1</v>
      </c>
      <c r="F20" s="14"/>
      <c r="G20" s="15" t="s">
        <v>36</v>
      </c>
      <c r="H20" s="16">
        <f t="shared" si="2"/>
        <v>6</v>
      </c>
      <c r="I20" s="499">
        <v>2</v>
      </c>
      <c r="J20" s="506">
        <v>4</v>
      </c>
      <c r="L20" s="34"/>
      <c r="M20" s="34"/>
      <c r="N20" s="34"/>
    </row>
    <row r="21" spans="1:14" ht="23.25" customHeight="1">
      <c r="A21" s="12"/>
      <c r="B21" s="15" t="s">
        <v>37</v>
      </c>
      <c r="C21" s="16">
        <f t="shared" si="0"/>
        <v>23</v>
      </c>
      <c r="D21" s="499">
        <v>9</v>
      </c>
      <c r="E21" s="500">
        <v>14</v>
      </c>
      <c r="F21" s="14"/>
      <c r="G21" s="15" t="s">
        <v>38</v>
      </c>
      <c r="H21" s="16">
        <f t="shared" si="2"/>
        <v>9</v>
      </c>
      <c r="I21" s="499">
        <v>6</v>
      </c>
      <c r="J21" s="506">
        <v>3</v>
      </c>
      <c r="L21" s="34"/>
      <c r="M21" s="34"/>
      <c r="N21" s="34"/>
    </row>
    <row r="22" spans="1:15" ht="23.25" customHeight="1">
      <c r="A22" s="12"/>
      <c r="B22" s="15" t="s">
        <v>636</v>
      </c>
      <c r="C22" s="16">
        <f t="shared" si="0"/>
        <v>11</v>
      </c>
      <c r="D22" s="499">
        <v>10</v>
      </c>
      <c r="E22" s="500">
        <v>1</v>
      </c>
      <c r="F22" s="14"/>
      <c r="G22" s="15"/>
      <c r="H22" s="16"/>
      <c r="I22" s="499"/>
      <c r="J22" s="506"/>
      <c r="M22" s="34"/>
      <c r="N22" s="34"/>
      <c r="O22" s="34"/>
    </row>
    <row r="23" spans="1:10" ht="23.25" customHeight="1">
      <c r="A23" s="12"/>
      <c r="B23" s="15" t="s">
        <v>637</v>
      </c>
      <c r="C23" s="16">
        <f t="shared" si="0"/>
        <v>4</v>
      </c>
      <c r="D23" s="499">
        <v>4</v>
      </c>
      <c r="E23" s="501" t="s">
        <v>757</v>
      </c>
      <c r="F23" s="14"/>
      <c r="G23" s="15" t="s">
        <v>39</v>
      </c>
      <c r="H23" s="16">
        <f t="shared" si="2"/>
        <v>3</v>
      </c>
      <c r="I23" s="499">
        <v>3</v>
      </c>
      <c r="J23" s="20" t="s">
        <v>633</v>
      </c>
    </row>
    <row r="24" spans="1:10" ht="23.25" customHeight="1">
      <c r="A24" s="12" t="s">
        <v>638</v>
      </c>
      <c r="B24" s="13" t="s">
        <v>40</v>
      </c>
      <c r="C24" s="7">
        <f t="shared" si="0"/>
        <v>167</v>
      </c>
      <c r="D24" s="7">
        <f>SUM(D25:D30)+SUM(I4:I6)+3</f>
        <v>68</v>
      </c>
      <c r="E24" s="8">
        <f>SUM(E25:E30)+SUM(J4:J6)</f>
        <v>99</v>
      </c>
      <c r="F24" s="14"/>
      <c r="G24" s="15" t="s">
        <v>41</v>
      </c>
      <c r="H24" s="16">
        <f t="shared" si="2"/>
        <v>4</v>
      </c>
      <c r="I24" s="499">
        <v>3</v>
      </c>
      <c r="J24" s="506">
        <v>1</v>
      </c>
    </row>
    <row r="25" spans="1:10" ht="23.25" customHeight="1">
      <c r="A25" s="12"/>
      <c r="B25" s="15" t="s">
        <v>42</v>
      </c>
      <c r="C25" s="16">
        <f t="shared" si="0"/>
        <v>6</v>
      </c>
      <c r="D25" s="499">
        <v>1</v>
      </c>
      <c r="E25" s="500">
        <v>5</v>
      </c>
      <c r="F25" s="14"/>
      <c r="G25" s="15" t="s">
        <v>43</v>
      </c>
      <c r="H25" s="16">
        <f t="shared" si="2"/>
        <v>1</v>
      </c>
      <c r="I25" s="499">
        <v>1</v>
      </c>
      <c r="J25" s="20" t="s">
        <v>633</v>
      </c>
    </row>
    <row r="26" spans="1:15" ht="23.25" customHeight="1">
      <c r="A26" s="12"/>
      <c r="B26" s="15" t="s">
        <v>44</v>
      </c>
      <c r="C26" s="16">
        <f t="shared" si="0"/>
        <v>8</v>
      </c>
      <c r="D26" s="499">
        <v>3</v>
      </c>
      <c r="E26" s="500">
        <v>5</v>
      </c>
      <c r="F26" s="14"/>
      <c r="G26" s="15" t="s">
        <v>45</v>
      </c>
      <c r="H26" s="16">
        <f t="shared" si="2"/>
        <v>31</v>
      </c>
      <c r="I26" s="499">
        <v>24</v>
      </c>
      <c r="J26" s="506">
        <v>7</v>
      </c>
      <c r="M26" s="34"/>
      <c r="N26" s="34"/>
      <c r="O26" s="34"/>
    </row>
    <row r="27" spans="1:10" ht="23.25" customHeight="1">
      <c r="A27" s="12"/>
      <c r="B27" s="15" t="s">
        <v>639</v>
      </c>
      <c r="C27" s="16">
        <f t="shared" si="0"/>
        <v>49</v>
      </c>
      <c r="D27" s="499">
        <v>7</v>
      </c>
      <c r="E27" s="500">
        <v>42</v>
      </c>
      <c r="F27" s="14"/>
      <c r="G27" s="15"/>
      <c r="H27" s="16"/>
      <c r="I27" s="499"/>
      <c r="J27" s="506"/>
    </row>
    <row r="28" spans="1:10" ht="23.25" customHeight="1">
      <c r="A28" s="12"/>
      <c r="B28" s="15" t="s">
        <v>46</v>
      </c>
      <c r="C28" s="16">
        <f t="shared" si="0"/>
        <v>9</v>
      </c>
      <c r="D28" s="499">
        <v>5</v>
      </c>
      <c r="E28" s="500">
        <v>4</v>
      </c>
      <c r="F28" s="14"/>
      <c r="G28" s="15" t="s">
        <v>47</v>
      </c>
      <c r="H28" s="16">
        <f t="shared" si="2"/>
        <v>81</v>
      </c>
      <c r="I28" s="499">
        <v>81</v>
      </c>
      <c r="J28" s="20" t="s">
        <v>633</v>
      </c>
    </row>
    <row r="29" spans="1:10" ht="23.25" customHeight="1">
      <c r="A29" s="22"/>
      <c r="B29" s="23" t="s">
        <v>48</v>
      </c>
      <c r="C29" s="16">
        <f t="shared" si="0"/>
        <v>13</v>
      </c>
      <c r="D29" s="503">
        <v>8</v>
      </c>
      <c r="E29" s="504">
        <v>5</v>
      </c>
      <c r="F29" s="14"/>
      <c r="G29" s="15" t="s">
        <v>49</v>
      </c>
      <c r="H29" s="16">
        <f t="shared" si="2"/>
        <v>144</v>
      </c>
      <c r="I29" s="499">
        <v>72</v>
      </c>
      <c r="J29" s="506">
        <v>72</v>
      </c>
    </row>
    <row r="30" spans="1:10" ht="23.25" customHeight="1">
      <c r="A30" s="24"/>
      <c r="B30" s="25" t="s">
        <v>50</v>
      </c>
      <c r="C30" s="26">
        <f t="shared" si="0"/>
        <v>13</v>
      </c>
      <c r="D30" s="508">
        <v>5</v>
      </c>
      <c r="E30" s="509">
        <v>8</v>
      </c>
      <c r="F30" s="27"/>
      <c r="G30" s="25" t="s">
        <v>51</v>
      </c>
      <c r="H30" s="28" t="s">
        <v>640</v>
      </c>
      <c r="I30" s="28" t="s">
        <v>640</v>
      </c>
      <c r="J30" s="510" t="s">
        <v>207</v>
      </c>
    </row>
    <row r="31" spans="1:10" ht="13.5" customHeight="1">
      <c r="A31" s="85" t="s">
        <v>562</v>
      </c>
      <c r="B31" s="30"/>
      <c r="C31" s="2"/>
      <c r="D31" s="2"/>
      <c r="E31" s="2"/>
      <c r="F31" s="2"/>
      <c r="G31" s="2"/>
      <c r="H31" s="2"/>
      <c r="I31" s="556" t="s">
        <v>52</v>
      </c>
      <c r="J31" s="556"/>
    </row>
    <row r="32" spans="1:10" ht="13.5" customHeight="1">
      <c r="A32" s="482" t="s">
        <v>563</v>
      </c>
      <c r="C32" s="2"/>
      <c r="D32" s="2"/>
      <c r="E32" s="2"/>
      <c r="F32" s="2"/>
      <c r="G32" s="2"/>
      <c r="H32" s="2"/>
      <c r="I32" s="30"/>
      <c r="J32" s="30"/>
    </row>
    <row r="33" spans="1:10" ht="13.5">
      <c r="A33" s="482" t="s">
        <v>564</v>
      </c>
      <c r="C33" s="2"/>
      <c r="D33" s="2"/>
      <c r="E33" s="2"/>
      <c r="F33" s="2"/>
      <c r="G33" s="2"/>
      <c r="H33" s="2"/>
      <c r="I33" s="3"/>
      <c r="J33" s="3"/>
    </row>
    <row r="34" spans="1:10" ht="13.5">
      <c r="A34" s="29"/>
      <c r="B34" s="30"/>
      <c r="C34" s="2"/>
      <c r="D34" s="2"/>
      <c r="E34" s="2"/>
      <c r="F34" s="2"/>
      <c r="G34" s="2"/>
      <c r="H34" s="2"/>
      <c r="I34" s="3"/>
      <c r="J34" s="3"/>
    </row>
    <row r="35" spans="2:10" ht="13.5">
      <c r="B35" s="2"/>
      <c r="C35" s="2"/>
      <c r="D35" s="2"/>
      <c r="E35" s="2"/>
      <c r="F35" s="2"/>
      <c r="G35" s="2"/>
      <c r="H35" s="2"/>
      <c r="I35" s="2"/>
      <c r="J35" s="2"/>
    </row>
    <row r="36" spans="2:10" ht="13.5">
      <c r="B36" s="2"/>
      <c r="C36" s="2"/>
      <c r="D36" s="2"/>
      <c r="E36" s="2"/>
      <c r="F36" s="2"/>
      <c r="G36" s="2"/>
      <c r="H36" s="2"/>
      <c r="I36" s="2"/>
      <c r="J36" s="2"/>
    </row>
    <row r="37" spans="2:10" ht="13.5">
      <c r="B37" s="2"/>
      <c r="C37" s="2"/>
      <c r="D37" s="2"/>
      <c r="E37" s="2"/>
      <c r="F37" s="2"/>
      <c r="G37" s="2"/>
      <c r="H37" s="2"/>
      <c r="I37" s="2"/>
      <c r="J37" s="2"/>
    </row>
    <row r="38" spans="2:10" ht="13.5">
      <c r="B38" s="2"/>
      <c r="C38" s="2"/>
      <c r="D38" s="2"/>
      <c r="E38" s="2"/>
      <c r="F38" s="2"/>
      <c r="G38" s="2"/>
      <c r="H38" s="2"/>
      <c r="I38" s="2"/>
      <c r="J38" s="2"/>
    </row>
    <row r="39" spans="2:10" ht="13.5">
      <c r="B39" s="2"/>
      <c r="C39" s="2"/>
      <c r="D39" s="2"/>
      <c r="E39" s="2"/>
      <c r="F39" s="2"/>
      <c r="G39" s="2"/>
      <c r="H39" s="2"/>
      <c r="I39" s="2"/>
      <c r="J39" s="2"/>
    </row>
    <row r="40" spans="2:10" ht="13.5">
      <c r="B40" s="2"/>
      <c r="C40" s="2"/>
      <c r="D40" s="2"/>
      <c r="E40" s="2"/>
      <c r="F40" s="2"/>
      <c r="G40" s="2"/>
      <c r="H40" s="2"/>
      <c r="I40" s="2"/>
      <c r="J40" s="2"/>
    </row>
    <row r="41" spans="2:10" ht="13.5">
      <c r="B41" s="2"/>
      <c r="C41" s="2"/>
      <c r="D41" s="2"/>
      <c r="E41" s="2"/>
      <c r="F41" s="2"/>
      <c r="G41" s="2"/>
      <c r="H41" s="2"/>
      <c r="I41" s="2"/>
      <c r="J41" s="2"/>
    </row>
    <row r="42" spans="2:10" ht="13.5">
      <c r="B42" s="2"/>
      <c r="C42" s="2"/>
      <c r="D42" s="2"/>
      <c r="E42" s="2"/>
      <c r="F42" s="2"/>
      <c r="G42" s="2"/>
      <c r="H42" s="2"/>
      <c r="I42" s="2"/>
      <c r="J42" s="2"/>
    </row>
  </sheetData>
  <mergeCells count="6">
    <mergeCell ref="A1:J1"/>
    <mergeCell ref="I31:J31"/>
    <mergeCell ref="A4:B4"/>
    <mergeCell ref="A3:B3"/>
    <mergeCell ref="H2:J2"/>
    <mergeCell ref="F3:G3"/>
  </mergeCells>
  <printOptions/>
  <pageMargins left="0.75" right="0.75" top="1" bottom="1" header="0.512" footer="0.51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showGridLines="0" view="pageBreakPreview" zoomScaleSheetLayoutView="100" workbookViewId="0" topLeftCell="A1">
      <selection activeCell="A1" sqref="A1:S1"/>
    </sheetView>
  </sheetViews>
  <sheetFormatPr defaultColWidth="9.00390625" defaultRowHeight="13.5"/>
  <cols>
    <col min="1" max="1" width="11.25390625" style="1" customWidth="1"/>
    <col min="2" max="3" width="5.00390625" style="1" customWidth="1"/>
    <col min="4" max="19" width="4.25390625" style="1" customWidth="1"/>
    <col min="20" max="16384" width="9.00390625" style="1" customWidth="1"/>
  </cols>
  <sheetData>
    <row r="1" spans="1:19" s="56" customFormat="1" ht="21">
      <c r="A1" s="553" t="s">
        <v>188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</row>
    <row r="2" spans="1:19" s="56" customFormat="1" ht="13.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55" t="s">
        <v>189</v>
      </c>
      <c r="Q2" s="555"/>
      <c r="R2" s="555"/>
      <c r="S2" s="555"/>
    </row>
    <row r="3" spans="1:19" s="56" customFormat="1" ht="18" customHeight="1">
      <c r="A3" s="542"/>
      <c r="B3" s="545" t="s">
        <v>1</v>
      </c>
      <c r="C3" s="557" t="s">
        <v>190</v>
      </c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 t="s">
        <v>191</v>
      </c>
      <c r="O3" s="557"/>
      <c r="P3" s="557"/>
      <c r="Q3" s="557"/>
      <c r="R3" s="557"/>
      <c r="S3" s="544"/>
    </row>
    <row r="4" spans="1:19" s="56" customFormat="1" ht="60" customHeight="1">
      <c r="A4" s="543"/>
      <c r="B4" s="546"/>
      <c r="C4" s="69" t="s">
        <v>192</v>
      </c>
      <c r="D4" s="70" t="s">
        <v>193</v>
      </c>
      <c r="E4" s="70" t="s">
        <v>194</v>
      </c>
      <c r="F4" s="70" t="s">
        <v>195</v>
      </c>
      <c r="G4" s="70" t="s">
        <v>196</v>
      </c>
      <c r="H4" s="70" t="s">
        <v>197</v>
      </c>
      <c r="I4" s="70" t="s">
        <v>198</v>
      </c>
      <c r="J4" s="70" t="s">
        <v>199</v>
      </c>
      <c r="K4" s="70" t="s">
        <v>200</v>
      </c>
      <c r="L4" s="70" t="s">
        <v>201</v>
      </c>
      <c r="M4" s="70" t="s">
        <v>202</v>
      </c>
      <c r="N4" s="70" t="s">
        <v>192</v>
      </c>
      <c r="O4" s="70" t="s">
        <v>203</v>
      </c>
      <c r="P4" s="70" t="s">
        <v>204</v>
      </c>
      <c r="Q4" s="70" t="s">
        <v>205</v>
      </c>
      <c r="R4" s="70" t="s">
        <v>202</v>
      </c>
      <c r="S4" s="71" t="s">
        <v>206</v>
      </c>
    </row>
    <row r="5" spans="1:19" s="56" customFormat="1" ht="18" customHeight="1">
      <c r="A5" s="39" t="s">
        <v>566</v>
      </c>
      <c r="B5" s="72">
        <v>94</v>
      </c>
      <c r="C5" s="72">
        <v>75</v>
      </c>
      <c r="D5" s="72">
        <v>2</v>
      </c>
      <c r="E5" s="72">
        <v>50</v>
      </c>
      <c r="F5" s="72">
        <v>11</v>
      </c>
      <c r="G5" s="72" t="s">
        <v>207</v>
      </c>
      <c r="H5" s="72">
        <v>9</v>
      </c>
      <c r="I5" s="72">
        <v>2</v>
      </c>
      <c r="J5" s="72" t="s">
        <v>207</v>
      </c>
      <c r="K5" s="72">
        <v>1</v>
      </c>
      <c r="L5" s="72" t="s">
        <v>207</v>
      </c>
      <c r="M5" s="72" t="s">
        <v>207</v>
      </c>
      <c r="N5" s="72">
        <v>19</v>
      </c>
      <c r="O5" s="72">
        <v>9</v>
      </c>
      <c r="P5" s="72" t="s">
        <v>207</v>
      </c>
      <c r="Q5" s="72" t="s">
        <v>207</v>
      </c>
      <c r="R5" s="72">
        <v>1</v>
      </c>
      <c r="S5" s="73">
        <v>9</v>
      </c>
    </row>
    <row r="6" spans="1:19" s="56" customFormat="1" ht="18" customHeight="1">
      <c r="A6" s="39" t="s">
        <v>567</v>
      </c>
      <c r="B6" s="72">
        <v>110</v>
      </c>
      <c r="C6" s="72">
        <v>103</v>
      </c>
      <c r="D6" s="72">
        <v>4</v>
      </c>
      <c r="E6" s="72">
        <v>74</v>
      </c>
      <c r="F6" s="72">
        <v>13</v>
      </c>
      <c r="G6" s="72" t="s">
        <v>207</v>
      </c>
      <c r="H6" s="72">
        <v>9</v>
      </c>
      <c r="I6" s="72">
        <v>1</v>
      </c>
      <c r="J6" s="72" t="s">
        <v>207</v>
      </c>
      <c r="K6" s="72">
        <v>2</v>
      </c>
      <c r="L6" s="72" t="s">
        <v>207</v>
      </c>
      <c r="M6" s="72" t="s">
        <v>207</v>
      </c>
      <c r="N6" s="72">
        <v>7</v>
      </c>
      <c r="O6" s="72">
        <v>4</v>
      </c>
      <c r="P6" s="72" t="s">
        <v>207</v>
      </c>
      <c r="Q6" s="72" t="s">
        <v>207</v>
      </c>
      <c r="R6" s="72" t="s">
        <v>207</v>
      </c>
      <c r="S6" s="73">
        <v>3</v>
      </c>
    </row>
    <row r="7" spans="1:19" s="56" customFormat="1" ht="18" customHeight="1">
      <c r="A7" s="39" t="s">
        <v>568</v>
      </c>
      <c r="B7" s="72">
        <v>136</v>
      </c>
      <c r="C7" s="72">
        <v>116</v>
      </c>
      <c r="D7" s="72">
        <v>2</v>
      </c>
      <c r="E7" s="72">
        <v>83</v>
      </c>
      <c r="F7" s="72">
        <v>21</v>
      </c>
      <c r="G7" s="72" t="s">
        <v>207</v>
      </c>
      <c r="H7" s="72">
        <v>9</v>
      </c>
      <c r="I7" s="72" t="s">
        <v>207</v>
      </c>
      <c r="J7" s="72" t="s">
        <v>207</v>
      </c>
      <c r="K7" s="72">
        <v>1</v>
      </c>
      <c r="L7" s="72" t="s">
        <v>207</v>
      </c>
      <c r="M7" s="72" t="s">
        <v>207</v>
      </c>
      <c r="N7" s="72">
        <v>15</v>
      </c>
      <c r="O7" s="72">
        <v>9</v>
      </c>
      <c r="P7" s="72" t="s">
        <v>207</v>
      </c>
      <c r="Q7" s="72" t="s">
        <v>207</v>
      </c>
      <c r="R7" s="72">
        <v>3</v>
      </c>
      <c r="S7" s="73">
        <v>3</v>
      </c>
    </row>
    <row r="8" spans="1:19" s="56" customFormat="1" ht="18" customHeight="1">
      <c r="A8" s="39" t="s">
        <v>569</v>
      </c>
      <c r="B8" s="72">
        <v>121</v>
      </c>
      <c r="C8" s="72">
        <v>101</v>
      </c>
      <c r="D8" s="72">
        <v>2</v>
      </c>
      <c r="E8" s="72">
        <v>79</v>
      </c>
      <c r="F8" s="72">
        <v>10</v>
      </c>
      <c r="G8" s="72" t="s">
        <v>207</v>
      </c>
      <c r="H8" s="72">
        <v>9</v>
      </c>
      <c r="I8" s="72" t="s">
        <v>207</v>
      </c>
      <c r="J8" s="72" t="s">
        <v>207</v>
      </c>
      <c r="K8" s="72">
        <v>1</v>
      </c>
      <c r="L8" s="72" t="s">
        <v>207</v>
      </c>
      <c r="M8" s="72" t="s">
        <v>207</v>
      </c>
      <c r="N8" s="72">
        <v>20</v>
      </c>
      <c r="O8" s="74">
        <v>15</v>
      </c>
      <c r="P8" s="75" t="s">
        <v>207</v>
      </c>
      <c r="Q8" s="76" t="s">
        <v>207</v>
      </c>
      <c r="R8" s="72">
        <v>1</v>
      </c>
      <c r="S8" s="73">
        <v>4</v>
      </c>
    </row>
    <row r="9" spans="1:19" s="56" customFormat="1" ht="18" customHeight="1">
      <c r="A9" s="50" t="s">
        <v>570</v>
      </c>
      <c r="B9" s="77">
        <v>104</v>
      </c>
      <c r="C9" s="77">
        <v>83</v>
      </c>
      <c r="D9" s="77">
        <v>3</v>
      </c>
      <c r="E9" s="77">
        <v>58</v>
      </c>
      <c r="F9" s="78">
        <v>7</v>
      </c>
      <c r="G9" s="77">
        <v>3</v>
      </c>
      <c r="H9" s="77">
        <v>9</v>
      </c>
      <c r="I9" s="77">
        <v>1</v>
      </c>
      <c r="J9" s="77" t="s">
        <v>207</v>
      </c>
      <c r="K9" s="77">
        <v>1</v>
      </c>
      <c r="L9" s="77">
        <v>1</v>
      </c>
      <c r="M9" s="77" t="s">
        <v>207</v>
      </c>
      <c r="N9" s="77">
        <v>21</v>
      </c>
      <c r="O9" s="77">
        <v>10</v>
      </c>
      <c r="P9" s="79" t="s">
        <v>207</v>
      </c>
      <c r="Q9" s="80">
        <v>1</v>
      </c>
      <c r="R9" s="77">
        <v>2</v>
      </c>
      <c r="S9" s="81">
        <v>8</v>
      </c>
    </row>
    <row r="10" spans="1:19" s="56" customFormat="1" ht="13.5">
      <c r="A10" s="58"/>
      <c r="B10" s="58"/>
      <c r="C10" s="58"/>
      <c r="D10" s="58"/>
      <c r="E10" s="58"/>
      <c r="F10" s="58"/>
      <c r="G10" s="58"/>
      <c r="H10" s="58"/>
      <c r="I10" s="58"/>
      <c r="J10" s="82"/>
      <c r="K10" s="58"/>
      <c r="L10" s="58"/>
      <c r="M10" s="83"/>
      <c r="N10" s="58"/>
      <c r="O10" s="58"/>
      <c r="P10" s="556" t="s">
        <v>208</v>
      </c>
      <c r="Q10" s="556"/>
      <c r="R10" s="556"/>
      <c r="S10" s="556"/>
    </row>
    <row r="12" ht="13.5">
      <c r="P12" s="31"/>
    </row>
    <row r="14" ht="13.5">
      <c r="M14" s="31"/>
    </row>
    <row r="15" ht="13.5" customHeight="1">
      <c r="Q15" s="84"/>
    </row>
    <row r="17" ht="13.5" customHeight="1"/>
    <row r="19" ht="13.5" customHeight="1"/>
  </sheetData>
  <mergeCells count="7">
    <mergeCell ref="P10:S10"/>
    <mergeCell ref="A1:S1"/>
    <mergeCell ref="A3:A4"/>
    <mergeCell ref="C3:M3"/>
    <mergeCell ref="N3:S3"/>
    <mergeCell ref="B3:B4"/>
    <mergeCell ref="P2:S2"/>
  </mergeCells>
  <printOptions/>
  <pageMargins left="0.75" right="0.47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showGridLines="0" view="pageBreakPreview" zoomScaleSheetLayoutView="100" workbookViewId="0" topLeftCell="A1">
      <selection activeCell="A1" sqref="A1:N1"/>
    </sheetView>
  </sheetViews>
  <sheetFormatPr defaultColWidth="9.00390625" defaultRowHeight="13.5"/>
  <cols>
    <col min="1" max="1" width="11.25390625" style="1" customWidth="1"/>
    <col min="2" max="11" width="6.00390625" style="1" customWidth="1"/>
    <col min="12" max="12" width="6.50390625" style="1" customWidth="1"/>
    <col min="13" max="13" width="5.875" style="1" customWidth="1"/>
    <col min="14" max="14" width="6.00390625" style="1" customWidth="1"/>
    <col min="15" max="15" width="5.875" style="1" customWidth="1"/>
    <col min="16" max="16384" width="9.00390625" style="1" customWidth="1"/>
  </cols>
  <sheetData>
    <row r="1" spans="1:14" ht="21">
      <c r="A1" s="553" t="s">
        <v>209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</row>
    <row r="2" spans="1:14" ht="13.5">
      <c r="A2" s="85"/>
      <c r="B2" s="2"/>
      <c r="C2" s="2"/>
      <c r="D2" s="2"/>
      <c r="E2" s="2"/>
      <c r="F2" s="2"/>
      <c r="G2" s="2"/>
      <c r="I2" s="86"/>
      <c r="K2" s="86"/>
      <c r="N2" s="87" t="s">
        <v>210</v>
      </c>
    </row>
    <row r="3" spans="1:14" ht="16.5" customHeight="1">
      <c r="A3" s="529"/>
      <c r="B3" s="547" t="s">
        <v>1</v>
      </c>
      <c r="C3" s="547" t="s">
        <v>211</v>
      </c>
      <c r="D3" s="547" t="s">
        <v>212</v>
      </c>
      <c r="E3" s="547" t="s">
        <v>213</v>
      </c>
      <c r="F3" s="547" t="s">
        <v>214</v>
      </c>
      <c r="G3" s="88">
        <v>21</v>
      </c>
      <c r="H3" s="547" t="s">
        <v>215</v>
      </c>
      <c r="I3" s="547" t="s">
        <v>216</v>
      </c>
      <c r="J3" s="547" t="s">
        <v>217</v>
      </c>
      <c r="K3" s="547" t="s">
        <v>218</v>
      </c>
      <c r="L3" s="539" t="s">
        <v>219</v>
      </c>
      <c r="M3" s="541" t="s">
        <v>391</v>
      </c>
      <c r="N3" s="536" t="s">
        <v>220</v>
      </c>
    </row>
    <row r="4" spans="1:14" ht="73.5" customHeight="1">
      <c r="A4" s="530"/>
      <c r="B4" s="538"/>
      <c r="C4" s="538"/>
      <c r="D4" s="538"/>
      <c r="E4" s="538"/>
      <c r="F4" s="538"/>
      <c r="G4" s="89" t="s">
        <v>221</v>
      </c>
      <c r="H4" s="538"/>
      <c r="I4" s="538"/>
      <c r="J4" s="538"/>
      <c r="K4" s="538"/>
      <c r="L4" s="540"/>
      <c r="M4" s="535"/>
      <c r="N4" s="537"/>
    </row>
    <row r="5" spans="1:14" s="56" customFormat="1" ht="18.75" customHeight="1">
      <c r="A5" s="39" t="s">
        <v>566</v>
      </c>
      <c r="B5" s="65">
        <v>28</v>
      </c>
      <c r="C5" s="65">
        <v>3</v>
      </c>
      <c r="D5" s="65">
        <v>3</v>
      </c>
      <c r="E5" s="65">
        <v>2</v>
      </c>
      <c r="F5" s="65">
        <v>7</v>
      </c>
      <c r="G5" s="65">
        <v>4</v>
      </c>
      <c r="H5" s="65">
        <v>4</v>
      </c>
      <c r="I5" s="65">
        <v>2</v>
      </c>
      <c r="J5" s="65">
        <v>3</v>
      </c>
      <c r="K5" s="65" t="s">
        <v>207</v>
      </c>
      <c r="L5" s="65" t="s">
        <v>207</v>
      </c>
      <c r="M5" s="90" t="s">
        <v>207</v>
      </c>
      <c r="N5" s="66" t="s">
        <v>207</v>
      </c>
    </row>
    <row r="6" spans="1:14" s="56" customFormat="1" ht="18.75" customHeight="1">
      <c r="A6" s="39" t="s">
        <v>567</v>
      </c>
      <c r="B6" s="65">
        <v>28</v>
      </c>
      <c r="C6" s="65">
        <v>3</v>
      </c>
      <c r="D6" s="65">
        <v>3</v>
      </c>
      <c r="E6" s="65">
        <v>2</v>
      </c>
      <c r="F6" s="65">
        <v>7</v>
      </c>
      <c r="G6" s="65">
        <v>4</v>
      </c>
      <c r="H6" s="65">
        <v>4</v>
      </c>
      <c r="I6" s="65">
        <v>2</v>
      </c>
      <c r="J6" s="90">
        <v>3</v>
      </c>
      <c r="K6" s="65" t="s">
        <v>207</v>
      </c>
      <c r="L6" s="65" t="s">
        <v>207</v>
      </c>
      <c r="M6" s="90" t="s">
        <v>207</v>
      </c>
      <c r="N6" s="66" t="s">
        <v>207</v>
      </c>
    </row>
    <row r="7" spans="1:14" s="56" customFormat="1" ht="18.75" customHeight="1">
      <c r="A7" s="39" t="s">
        <v>568</v>
      </c>
      <c r="B7" s="65">
        <v>28</v>
      </c>
      <c r="C7" s="65" t="s">
        <v>207</v>
      </c>
      <c r="D7" s="65">
        <v>3</v>
      </c>
      <c r="E7" s="65">
        <v>1</v>
      </c>
      <c r="F7" s="65">
        <v>4</v>
      </c>
      <c r="G7" s="65">
        <v>2</v>
      </c>
      <c r="H7" s="65" t="s">
        <v>207</v>
      </c>
      <c r="I7" s="65">
        <v>7</v>
      </c>
      <c r="J7" s="90">
        <v>3</v>
      </c>
      <c r="K7" s="65">
        <v>2</v>
      </c>
      <c r="L7" s="65">
        <v>3</v>
      </c>
      <c r="M7" s="90">
        <v>2</v>
      </c>
      <c r="N7" s="66">
        <v>1</v>
      </c>
    </row>
    <row r="8" spans="1:14" s="56" customFormat="1" ht="18.75" customHeight="1">
      <c r="A8" s="39" t="s">
        <v>569</v>
      </c>
      <c r="B8" s="65">
        <v>28</v>
      </c>
      <c r="C8" s="65" t="s">
        <v>207</v>
      </c>
      <c r="D8" s="65">
        <v>3</v>
      </c>
      <c r="E8" s="65">
        <v>1</v>
      </c>
      <c r="F8" s="65">
        <v>5</v>
      </c>
      <c r="G8" s="65">
        <v>2</v>
      </c>
      <c r="H8" s="65" t="s">
        <v>207</v>
      </c>
      <c r="I8" s="65">
        <v>7</v>
      </c>
      <c r="J8" s="90">
        <v>3</v>
      </c>
      <c r="K8" s="65">
        <v>2</v>
      </c>
      <c r="L8" s="65">
        <v>3</v>
      </c>
      <c r="M8" s="90">
        <v>2</v>
      </c>
      <c r="N8" s="66" t="s">
        <v>207</v>
      </c>
    </row>
    <row r="9" spans="1:14" s="56" customFormat="1" ht="18.75" customHeight="1">
      <c r="A9" s="50" t="s">
        <v>570</v>
      </c>
      <c r="B9" s="67">
        <v>27</v>
      </c>
      <c r="C9" s="67" t="s">
        <v>571</v>
      </c>
      <c r="D9" s="67">
        <v>3</v>
      </c>
      <c r="E9" s="67">
        <v>1</v>
      </c>
      <c r="F9" s="67">
        <v>5</v>
      </c>
      <c r="G9" s="67">
        <v>2</v>
      </c>
      <c r="H9" s="67" t="s">
        <v>571</v>
      </c>
      <c r="I9" s="67">
        <v>7</v>
      </c>
      <c r="J9" s="91">
        <v>3</v>
      </c>
      <c r="K9" s="67">
        <v>1</v>
      </c>
      <c r="L9" s="91">
        <v>3</v>
      </c>
      <c r="M9" s="91">
        <v>2</v>
      </c>
      <c r="N9" s="68" t="s">
        <v>571</v>
      </c>
    </row>
    <row r="10" spans="1:14" ht="13.5">
      <c r="A10" s="92"/>
      <c r="B10" s="2"/>
      <c r="C10" s="2"/>
      <c r="D10" s="2"/>
      <c r="E10" s="2"/>
      <c r="F10" s="2"/>
      <c r="G10" s="2"/>
      <c r="I10" s="93"/>
      <c r="J10" s="93"/>
      <c r="N10" s="94" t="s">
        <v>222</v>
      </c>
    </row>
  </sheetData>
  <mergeCells count="14">
    <mergeCell ref="A1:N1"/>
    <mergeCell ref="E3:E4"/>
    <mergeCell ref="K3:K4"/>
    <mergeCell ref="L3:L4"/>
    <mergeCell ref="M3:M4"/>
    <mergeCell ref="F3:F4"/>
    <mergeCell ref="N3:N4"/>
    <mergeCell ref="H3:H4"/>
    <mergeCell ref="A3:A4"/>
    <mergeCell ref="B3:B4"/>
    <mergeCell ref="J3:J4"/>
    <mergeCell ref="I3:I4"/>
    <mergeCell ref="C3:C4"/>
    <mergeCell ref="D3:D4"/>
  </mergeCells>
  <printOptions/>
  <pageMargins left="1.5" right="0.8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14.125" style="1" customWidth="1"/>
    <col min="2" max="10" width="8.375" style="1" customWidth="1"/>
    <col min="11" max="16384" width="9.00390625" style="1" customWidth="1"/>
  </cols>
  <sheetData>
    <row r="1" spans="1:10" s="56" customFormat="1" ht="21">
      <c r="A1" s="553" t="s">
        <v>223</v>
      </c>
      <c r="B1" s="554"/>
      <c r="C1" s="554"/>
      <c r="D1" s="554"/>
      <c r="E1" s="554"/>
      <c r="F1" s="554"/>
      <c r="G1" s="554"/>
      <c r="H1" s="554"/>
      <c r="I1" s="554"/>
      <c r="J1" s="554"/>
    </row>
    <row r="2" spans="1:10" s="56" customFormat="1" ht="13.5">
      <c r="A2" s="57" t="s">
        <v>224</v>
      </c>
      <c r="B2" s="58"/>
      <c r="C2" s="58"/>
      <c r="D2" s="58"/>
      <c r="E2" s="58"/>
      <c r="F2" s="58"/>
      <c r="G2" s="58"/>
      <c r="H2" s="555" t="s">
        <v>225</v>
      </c>
      <c r="I2" s="555"/>
      <c r="J2" s="555"/>
    </row>
    <row r="3" spans="1:10" s="56" customFormat="1" ht="19.5" customHeight="1">
      <c r="A3" s="542" t="s">
        <v>226</v>
      </c>
      <c r="B3" s="557" t="s">
        <v>227</v>
      </c>
      <c r="C3" s="557" t="s">
        <v>228</v>
      </c>
      <c r="D3" s="557"/>
      <c r="E3" s="557"/>
      <c r="F3" s="531" t="s">
        <v>229</v>
      </c>
      <c r="G3" s="531" t="s">
        <v>230</v>
      </c>
      <c r="H3" s="531" t="s">
        <v>231</v>
      </c>
      <c r="I3" s="531" t="s">
        <v>232</v>
      </c>
      <c r="J3" s="533" t="s">
        <v>233</v>
      </c>
    </row>
    <row r="4" spans="1:10" s="56" customFormat="1" ht="19.5" customHeight="1">
      <c r="A4" s="543"/>
      <c r="B4" s="521"/>
      <c r="C4" s="95" t="s">
        <v>4</v>
      </c>
      <c r="D4" s="95" t="s">
        <v>2</v>
      </c>
      <c r="E4" s="95" t="s">
        <v>3</v>
      </c>
      <c r="F4" s="532"/>
      <c r="G4" s="532"/>
      <c r="H4" s="532"/>
      <c r="I4" s="532"/>
      <c r="J4" s="534"/>
    </row>
    <row r="5" spans="1:10" s="56" customFormat="1" ht="19.5" customHeight="1">
      <c r="A5" s="97" t="s">
        <v>567</v>
      </c>
      <c r="B5" s="98">
        <v>30</v>
      </c>
      <c r="C5" s="98">
        <v>28</v>
      </c>
      <c r="D5" s="98">
        <v>28</v>
      </c>
      <c r="E5" s="98" t="s">
        <v>207</v>
      </c>
      <c r="F5" s="98" t="s">
        <v>207</v>
      </c>
      <c r="G5" s="63">
        <v>2</v>
      </c>
      <c r="H5" s="63">
        <v>5</v>
      </c>
      <c r="I5" s="63">
        <v>9</v>
      </c>
      <c r="J5" s="64">
        <v>12</v>
      </c>
    </row>
    <row r="6" spans="1:10" s="56" customFormat="1" ht="19.5" customHeight="1">
      <c r="A6" s="99" t="s">
        <v>568</v>
      </c>
      <c r="B6" s="65">
        <v>28</v>
      </c>
      <c r="C6" s="100">
        <v>28</v>
      </c>
      <c r="D6" s="100">
        <v>26</v>
      </c>
      <c r="E6" s="100">
        <v>2</v>
      </c>
      <c r="F6" s="100" t="s">
        <v>207</v>
      </c>
      <c r="G6" s="65" t="s">
        <v>207</v>
      </c>
      <c r="H6" s="65">
        <v>6</v>
      </c>
      <c r="I6" s="65">
        <v>17</v>
      </c>
      <c r="J6" s="66">
        <v>5</v>
      </c>
    </row>
    <row r="7" spans="1:10" s="56" customFormat="1" ht="19.5" customHeight="1">
      <c r="A7" s="99" t="s">
        <v>569</v>
      </c>
      <c r="B7" s="65">
        <v>28</v>
      </c>
      <c r="C7" s="100">
        <v>28</v>
      </c>
      <c r="D7" s="100">
        <v>26</v>
      </c>
      <c r="E7" s="100">
        <v>2</v>
      </c>
      <c r="F7" s="100" t="s">
        <v>207</v>
      </c>
      <c r="G7" s="65" t="s">
        <v>207</v>
      </c>
      <c r="H7" s="65">
        <v>5</v>
      </c>
      <c r="I7" s="65">
        <v>17</v>
      </c>
      <c r="J7" s="66">
        <v>6</v>
      </c>
    </row>
    <row r="8" spans="1:10" s="56" customFormat="1" ht="19.5" customHeight="1">
      <c r="A8" s="101" t="s">
        <v>570</v>
      </c>
      <c r="B8" s="67">
        <v>28</v>
      </c>
      <c r="C8" s="102">
        <v>27</v>
      </c>
      <c r="D8" s="102">
        <v>25</v>
      </c>
      <c r="E8" s="102">
        <v>2</v>
      </c>
      <c r="F8" s="102" t="s">
        <v>571</v>
      </c>
      <c r="G8" s="67" t="s">
        <v>207</v>
      </c>
      <c r="H8" s="67">
        <v>2</v>
      </c>
      <c r="I8" s="67">
        <v>20</v>
      </c>
      <c r="J8" s="68">
        <v>5</v>
      </c>
    </row>
    <row r="9" spans="1:10" s="56" customFormat="1" ht="13.5">
      <c r="A9" s="58"/>
      <c r="B9" s="58"/>
      <c r="C9" s="58"/>
      <c r="D9" s="58"/>
      <c r="E9" s="58"/>
      <c r="F9" s="58"/>
      <c r="G9" s="58"/>
      <c r="H9" s="58"/>
      <c r="I9" s="556" t="s">
        <v>222</v>
      </c>
      <c r="J9" s="556"/>
    </row>
  </sheetData>
  <mergeCells count="11">
    <mergeCell ref="C3:E3"/>
    <mergeCell ref="F3:F4"/>
    <mergeCell ref="H2:J2"/>
    <mergeCell ref="I9:J9"/>
    <mergeCell ref="A1:J1"/>
    <mergeCell ref="G3:G4"/>
    <mergeCell ref="H3:H4"/>
    <mergeCell ref="I3:I4"/>
    <mergeCell ref="J3:J4"/>
    <mergeCell ref="A3:A4"/>
    <mergeCell ref="B3:B4"/>
  </mergeCells>
  <printOptions/>
  <pageMargins left="0.75" right="0.41" top="1" bottom="1" header="0.53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4.125" style="1" customWidth="1"/>
    <col min="2" max="8" width="10.75390625" style="1" customWidth="1"/>
    <col min="9" max="16384" width="9.00390625" style="1" customWidth="1"/>
  </cols>
  <sheetData>
    <row r="1" spans="1:8" ht="21">
      <c r="A1" s="553" t="s">
        <v>234</v>
      </c>
      <c r="B1" s="553"/>
      <c r="C1" s="553"/>
      <c r="D1" s="553"/>
      <c r="E1" s="553"/>
      <c r="F1" s="553"/>
      <c r="G1" s="553"/>
      <c r="H1" s="553"/>
    </row>
    <row r="2" spans="1:8" ht="13.5">
      <c r="A2" s="85"/>
      <c r="B2" s="2"/>
      <c r="C2" s="2"/>
      <c r="D2" s="2"/>
      <c r="E2" s="2"/>
      <c r="F2" s="86"/>
      <c r="G2" s="522" t="s">
        <v>225</v>
      </c>
      <c r="H2" s="522"/>
    </row>
    <row r="3" spans="1:8" ht="28.5" customHeight="1">
      <c r="A3" s="103"/>
      <c r="B3" s="4" t="s">
        <v>4</v>
      </c>
      <c r="C3" s="4" t="s">
        <v>235</v>
      </c>
      <c r="D3" s="4" t="s">
        <v>236</v>
      </c>
      <c r="E3" s="4" t="s">
        <v>237</v>
      </c>
      <c r="F3" s="4" t="s">
        <v>238</v>
      </c>
      <c r="G3" s="4" t="s">
        <v>34</v>
      </c>
      <c r="H3" s="6" t="s">
        <v>239</v>
      </c>
    </row>
    <row r="4" spans="1:8" ht="19.5" customHeight="1">
      <c r="A4" s="97" t="s">
        <v>567</v>
      </c>
      <c r="B4" s="98">
        <v>28</v>
      </c>
      <c r="C4" s="98" t="s">
        <v>207</v>
      </c>
      <c r="D4" s="98" t="s">
        <v>207</v>
      </c>
      <c r="E4" s="98" t="s">
        <v>207</v>
      </c>
      <c r="F4" s="98">
        <v>2</v>
      </c>
      <c r="G4" s="98">
        <v>5</v>
      </c>
      <c r="H4" s="104">
        <v>21</v>
      </c>
    </row>
    <row r="5" spans="1:8" s="55" customFormat="1" ht="19.5" customHeight="1">
      <c r="A5" s="99" t="s">
        <v>568</v>
      </c>
      <c r="B5" s="100">
        <v>28</v>
      </c>
      <c r="C5" s="100">
        <v>1</v>
      </c>
      <c r="D5" s="100" t="s">
        <v>207</v>
      </c>
      <c r="E5" s="100">
        <v>1</v>
      </c>
      <c r="F5" s="100">
        <v>1</v>
      </c>
      <c r="G5" s="65">
        <v>3</v>
      </c>
      <c r="H5" s="66">
        <v>22</v>
      </c>
    </row>
    <row r="6" spans="1:8" s="55" customFormat="1" ht="19.5" customHeight="1">
      <c r="A6" s="99" t="s">
        <v>569</v>
      </c>
      <c r="B6" s="100">
        <v>28</v>
      </c>
      <c r="C6" s="100">
        <v>1</v>
      </c>
      <c r="D6" s="100" t="s">
        <v>207</v>
      </c>
      <c r="E6" s="100">
        <v>1</v>
      </c>
      <c r="F6" s="100">
        <v>1</v>
      </c>
      <c r="G6" s="65">
        <v>3</v>
      </c>
      <c r="H6" s="66">
        <v>22</v>
      </c>
    </row>
    <row r="7" spans="1:8" s="55" customFormat="1" ht="19.5" customHeight="1">
      <c r="A7" s="101" t="s">
        <v>570</v>
      </c>
      <c r="B7" s="102">
        <v>27</v>
      </c>
      <c r="C7" s="102">
        <v>2</v>
      </c>
      <c r="D7" s="102" t="s">
        <v>207</v>
      </c>
      <c r="E7" s="102" t="s">
        <v>207</v>
      </c>
      <c r="F7" s="102">
        <v>1</v>
      </c>
      <c r="G7" s="67">
        <v>3</v>
      </c>
      <c r="H7" s="68">
        <v>22</v>
      </c>
    </row>
    <row r="8" spans="1:8" ht="13.5">
      <c r="A8" s="2"/>
      <c r="B8" s="2"/>
      <c r="C8" s="2"/>
      <c r="D8" s="2"/>
      <c r="E8" s="2"/>
      <c r="F8" s="93"/>
      <c r="G8" s="556" t="s">
        <v>222</v>
      </c>
      <c r="H8" s="556"/>
    </row>
    <row r="13" ht="13.5">
      <c r="E13" s="105"/>
    </row>
    <row r="32" ht="13.5">
      <c r="G32" s="1" t="s">
        <v>240</v>
      </c>
    </row>
  </sheetData>
  <mergeCells count="3">
    <mergeCell ref="G2:H2"/>
    <mergeCell ref="G8:H8"/>
    <mergeCell ref="A1:H1"/>
  </mergeCells>
  <printOptions/>
  <pageMargins left="0.7874015748031497" right="0.5118110236220472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2.625" style="1" customWidth="1"/>
    <col min="2" max="2" width="1.37890625" style="1" customWidth="1"/>
    <col min="3" max="3" width="17.125" style="1" customWidth="1"/>
    <col min="4" max="4" width="10.875" style="1" customWidth="1"/>
    <col min="5" max="8" width="14.25390625" style="1" customWidth="1"/>
    <col min="9" max="9" width="9.00390625" style="1" customWidth="1"/>
    <col min="10" max="10" width="9.875" style="1" bestFit="1" customWidth="1"/>
    <col min="11" max="16384" width="9.00390625" style="1" customWidth="1"/>
  </cols>
  <sheetData>
    <row r="1" spans="1:8" s="56" customFormat="1" ht="21">
      <c r="A1" s="553" t="s">
        <v>434</v>
      </c>
      <c r="B1" s="562"/>
      <c r="C1" s="562"/>
      <c r="D1" s="562"/>
      <c r="E1" s="562"/>
      <c r="F1" s="562"/>
      <c r="G1" s="562"/>
      <c r="H1" s="562"/>
    </row>
    <row r="2" spans="1:8" s="56" customFormat="1" ht="13.5" customHeight="1">
      <c r="A2" s="563" t="s">
        <v>674</v>
      </c>
      <c r="B2" s="564"/>
      <c r="C2" s="564"/>
      <c r="D2" s="261"/>
      <c r="E2" s="58"/>
      <c r="F2" s="58"/>
      <c r="G2" s="58"/>
      <c r="H2" s="53" t="s">
        <v>675</v>
      </c>
    </row>
    <row r="3" spans="1:8" s="56" customFormat="1" ht="16.5" customHeight="1">
      <c r="A3" s="568" t="s">
        <v>676</v>
      </c>
      <c r="B3" s="569"/>
      <c r="C3" s="569"/>
      <c r="D3" s="262"/>
      <c r="E3" s="566" t="s">
        <v>628</v>
      </c>
      <c r="F3" s="566" t="s">
        <v>615</v>
      </c>
      <c r="G3" s="59" t="s">
        <v>677</v>
      </c>
      <c r="H3" s="60" t="s">
        <v>678</v>
      </c>
    </row>
    <row r="4" spans="1:8" s="56" customFormat="1" ht="16.5" customHeight="1">
      <c r="A4" s="263"/>
      <c r="B4" s="264"/>
      <c r="C4" s="570" t="s">
        <v>679</v>
      </c>
      <c r="D4" s="571"/>
      <c r="E4" s="567"/>
      <c r="F4" s="567"/>
      <c r="G4" s="43" t="s">
        <v>680</v>
      </c>
      <c r="H4" s="267" t="s">
        <v>680</v>
      </c>
    </row>
    <row r="5" spans="1:8" s="56" customFormat="1" ht="16.5" customHeight="1">
      <c r="A5" s="268"/>
      <c r="B5" s="565" t="s">
        <v>670</v>
      </c>
      <c r="C5" s="565"/>
      <c r="D5" s="269"/>
      <c r="E5" s="270">
        <v>23644791</v>
      </c>
      <c r="F5" s="270">
        <v>23308919</v>
      </c>
      <c r="G5" s="271">
        <v>95.81587092711766</v>
      </c>
      <c r="H5" s="572"/>
    </row>
    <row r="6" spans="1:8" s="56" customFormat="1" ht="16.5" customHeight="1">
      <c r="A6" s="268"/>
      <c r="B6" s="523" t="s">
        <v>654</v>
      </c>
      <c r="C6" s="523"/>
      <c r="D6" s="269"/>
      <c r="E6" s="270">
        <v>24213233</v>
      </c>
      <c r="F6" s="270">
        <v>23937825</v>
      </c>
      <c r="G6" s="272">
        <v>102.69813456385515</v>
      </c>
      <c r="H6" s="573"/>
    </row>
    <row r="7" spans="1:8" s="56" customFormat="1" ht="16.5" customHeight="1">
      <c r="A7" s="268"/>
      <c r="B7" s="523" t="s">
        <v>655</v>
      </c>
      <c r="C7" s="523"/>
      <c r="D7" s="269"/>
      <c r="E7" s="270">
        <v>23531774</v>
      </c>
      <c r="F7" s="270">
        <v>23570818</v>
      </c>
      <c r="G7" s="272">
        <v>98.46683230410449</v>
      </c>
      <c r="H7" s="573"/>
    </row>
    <row r="8" spans="1:8" s="56" customFormat="1" ht="16.5" customHeight="1">
      <c r="A8" s="268"/>
      <c r="B8" s="523" t="s">
        <v>656</v>
      </c>
      <c r="C8" s="523"/>
      <c r="D8" s="269"/>
      <c r="E8" s="270">
        <v>24578974</v>
      </c>
      <c r="F8" s="270">
        <v>24075676</v>
      </c>
      <c r="G8" s="272">
        <v>102.1</v>
      </c>
      <c r="H8" s="573"/>
    </row>
    <row r="9" spans="1:8" s="58" customFormat="1" ht="16.5" customHeight="1">
      <c r="A9" s="273"/>
      <c r="B9" s="515" t="s">
        <v>657</v>
      </c>
      <c r="C9" s="515"/>
      <c r="D9" s="274"/>
      <c r="E9" s="275">
        <v>26482833</v>
      </c>
      <c r="F9" s="275">
        <v>26198977</v>
      </c>
      <c r="G9" s="276">
        <v>108.8192788439253</v>
      </c>
      <c r="H9" s="277">
        <v>100</v>
      </c>
    </row>
    <row r="10" spans="1:12" s="56" customFormat="1" ht="16.5" customHeight="1">
      <c r="A10" s="278">
        <v>1</v>
      </c>
      <c r="B10" s="279"/>
      <c r="C10" s="516" t="s">
        <v>681</v>
      </c>
      <c r="D10" s="517"/>
      <c r="E10" s="280">
        <v>8299943</v>
      </c>
      <c r="F10" s="280">
        <v>8441351</v>
      </c>
      <c r="G10" s="526"/>
      <c r="H10" s="281">
        <v>32.2201550083425</v>
      </c>
      <c r="I10" s="282"/>
      <c r="L10" s="282"/>
    </row>
    <row r="11" spans="1:8" s="56" customFormat="1" ht="16.5" customHeight="1">
      <c r="A11" s="283">
        <v>2</v>
      </c>
      <c r="B11" s="257"/>
      <c r="C11" s="524" t="s">
        <v>682</v>
      </c>
      <c r="D11" s="525"/>
      <c r="E11" s="284">
        <v>180758</v>
      </c>
      <c r="F11" s="284">
        <v>186924</v>
      </c>
      <c r="G11" s="527"/>
      <c r="H11" s="285">
        <v>0.7134782400091424</v>
      </c>
    </row>
    <row r="12" spans="1:8" s="56" customFormat="1" ht="16.5" customHeight="1">
      <c r="A12" s="283">
        <v>3</v>
      </c>
      <c r="B12" s="257"/>
      <c r="C12" s="524" t="s">
        <v>683</v>
      </c>
      <c r="D12" s="525"/>
      <c r="E12" s="284">
        <v>28903</v>
      </c>
      <c r="F12" s="284">
        <v>28194</v>
      </c>
      <c r="G12" s="527"/>
      <c r="H12" s="285">
        <v>0.10761488893249534</v>
      </c>
    </row>
    <row r="13" spans="1:8" s="56" customFormat="1" ht="16.5" customHeight="1">
      <c r="A13" s="283">
        <v>4</v>
      </c>
      <c r="B13" s="257"/>
      <c r="C13" s="524" t="s">
        <v>684</v>
      </c>
      <c r="D13" s="525"/>
      <c r="E13" s="284">
        <v>27007</v>
      </c>
      <c r="F13" s="284">
        <v>25448</v>
      </c>
      <c r="G13" s="527"/>
      <c r="H13" s="285">
        <v>0.09713356365021428</v>
      </c>
    </row>
    <row r="14" spans="1:8" s="56" customFormat="1" ht="16.5" customHeight="1">
      <c r="A14" s="283">
        <v>5</v>
      </c>
      <c r="B14" s="257"/>
      <c r="C14" s="524" t="s">
        <v>685</v>
      </c>
      <c r="D14" s="525"/>
      <c r="E14" s="284">
        <v>7946</v>
      </c>
      <c r="F14" s="284">
        <v>7104</v>
      </c>
      <c r="G14" s="527"/>
      <c r="H14" s="285">
        <v>0.027115562565668116</v>
      </c>
    </row>
    <row r="15" spans="1:8" s="56" customFormat="1" ht="16.5" customHeight="1">
      <c r="A15" s="283">
        <v>6</v>
      </c>
      <c r="B15" s="257"/>
      <c r="C15" s="524" t="s">
        <v>686</v>
      </c>
      <c r="D15" s="525"/>
      <c r="E15" s="284">
        <v>633645</v>
      </c>
      <c r="F15" s="284">
        <v>632354</v>
      </c>
      <c r="G15" s="527"/>
      <c r="H15" s="285">
        <v>2.4136591287514775</v>
      </c>
    </row>
    <row r="16" spans="1:8" s="56" customFormat="1" ht="16.5" customHeight="1">
      <c r="A16" s="283">
        <v>7</v>
      </c>
      <c r="B16" s="257"/>
      <c r="C16" s="523" t="s">
        <v>687</v>
      </c>
      <c r="D16" s="524"/>
      <c r="E16" s="284">
        <v>60882</v>
      </c>
      <c r="F16" s="284">
        <v>60887</v>
      </c>
      <c r="G16" s="527"/>
      <c r="H16" s="285">
        <v>0.23240220410132806</v>
      </c>
    </row>
    <row r="17" spans="1:8" s="56" customFormat="1" ht="16.5" customHeight="1">
      <c r="A17" s="283">
        <v>8</v>
      </c>
      <c r="B17" s="257"/>
      <c r="C17" s="523" t="s">
        <v>688</v>
      </c>
      <c r="D17" s="524"/>
      <c r="E17" s="284">
        <v>531056</v>
      </c>
      <c r="F17" s="284">
        <v>531056</v>
      </c>
      <c r="G17" s="527"/>
      <c r="H17" s="285">
        <v>2.027010443957411</v>
      </c>
    </row>
    <row r="18" spans="1:8" s="56" customFormat="1" ht="16.5" customHeight="1">
      <c r="A18" s="283">
        <v>9</v>
      </c>
      <c r="B18" s="257"/>
      <c r="C18" s="523" t="s">
        <v>689</v>
      </c>
      <c r="D18" s="524"/>
      <c r="E18" s="284">
        <v>78802</v>
      </c>
      <c r="F18" s="284">
        <v>78802</v>
      </c>
      <c r="G18" s="527"/>
      <c r="H18" s="285">
        <v>0.3007827366694509</v>
      </c>
    </row>
    <row r="19" spans="1:8" s="56" customFormat="1" ht="16.5" customHeight="1">
      <c r="A19" s="283">
        <v>10</v>
      </c>
      <c r="B19" s="257"/>
      <c r="C19" s="523" t="s">
        <v>690</v>
      </c>
      <c r="D19" s="524"/>
      <c r="E19" s="284">
        <v>4377576</v>
      </c>
      <c r="F19" s="284">
        <v>4409951</v>
      </c>
      <c r="G19" s="527"/>
      <c r="H19" s="285">
        <v>16.83253128547729</v>
      </c>
    </row>
    <row r="20" spans="1:8" s="56" customFormat="1" ht="16.5" customHeight="1">
      <c r="A20" s="283">
        <v>11</v>
      </c>
      <c r="B20" s="257"/>
      <c r="C20" s="523" t="s">
        <v>691</v>
      </c>
      <c r="D20" s="524"/>
      <c r="E20" s="284">
        <v>16120</v>
      </c>
      <c r="F20" s="284">
        <v>15852</v>
      </c>
      <c r="G20" s="527"/>
      <c r="H20" s="285">
        <v>0.06050617930616146</v>
      </c>
    </row>
    <row r="21" spans="1:8" s="56" customFormat="1" ht="16.5" customHeight="1">
      <c r="A21" s="283">
        <v>12</v>
      </c>
      <c r="B21" s="257"/>
      <c r="C21" s="523" t="s">
        <v>692</v>
      </c>
      <c r="D21" s="524"/>
      <c r="E21" s="284">
        <v>329392</v>
      </c>
      <c r="F21" s="284">
        <v>322014</v>
      </c>
      <c r="G21" s="527"/>
      <c r="H21" s="285">
        <v>1.2291090602507113</v>
      </c>
    </row>
    <row r="22" spans="1:10" s="56" customFormat="1" ht="16.5" customHeight="1">
      <c r="A22" s="283">
        <v>13</v>
      </c>
      <c r="B22" s="257"/>
      <c r="C22" s="523" t="s">
        <v>693</v>
      </c>
      <c r="D22" s="524"/>
      <c r="E22" s="284">
        <v>400414</v>
      </c>
      <c r="F22" s="284">
        <v>385038</v>
      </c>
      <c r="G22" s="527"/>
      <c r="H22" s="285">
        <v>1.4696680713907264</v>
      </c>
      <c r="J22" s="286"/>
    </row>
    <row r="23" spans="1:8" s="56" customFormat="1" ht="16.5" customHeight="1">
      <c r="A23" s="283">
        <v>14</v>
      </c>
      <c r="B23" s="257"/>
      <c r="C23" s="523" t="s">
        <v>694</v>
      </c>
      <c r="D23" s="524"/>
      <c r="E23" s="284">
        <v>5597866</v>
      </c>
      <c r="F23" s="284">
        <v>5250533</v>
      </c>
      <c r="G23" s="527"/>
      <c r="H23" s="285">
        <v>20.04098480639149</v>
      </c>
    </row>
    <row r="24" spans="1:10" s="56" customFormat="1" ht="16.5" customHeight="1">
      <c r="A24" s="283">
        <v>15</v>
      </c>
      <c r="B24" s="257"/>
      <c r="C24" s="523" t="s">
        <v>695</v>
      </c>
      <c r="D24" s="524"/>
      <c r="E24" s="284">
        <v>1633992</v>
      </c>
      <c r="F24" s="284">
        <v>1555923</v>
      </c>
      <c r="G24" s="527"/>
      <c r="H24" s="285">
        <v>5.938869292491841</v>
      </c>
      <c r="J24" s="286"/>
    </row>
    <row r="25" spans="1:10" s="56" customFormat="1" ht="16.5" customHeight="1">
      <c r="A25" s="283">
        <v>16</v>
      </c>
      <c r="B25" s="257"/>
      <c r="C25" s="523" t="s">
        <v>696</v>
      </c>
      <c r="D25" s="524"/>
      <c r="E25" s="284">
        <v>171948</v>
      </c>
      <c r="F25" s="284">
        <v>172451</v>
      </c>
      <c r="G25" s="527"/>
      <c r="H25" s="285">
        <v>0.6582356250016937</v>
      </c>
      <c r="J25" s="282"/>
    </row>
    <row r="26" spans="1:8" s="56" customFormat="1" ht="16.5" customHeight="1">
      <c r="A26" s="283">
        <v>17</v>
      </c>
      <c r="B26" s="257"/>
      <c r="C26" s="523" t="s">
        <v>697</v>
      </c>
      <c r="D26" s="524"/>
      <c r="E26" s="284">
        <v>34311</v>
      </c>
      <c r="F26" s="284">
        <v>35809</v>
      </c>
      <c r="G26" s="527"/>
      <c r="H26" s="285">
        <v>0.13668090933474233</v>
      </c>
    </row>
    <row r="27" spans="1:8" s="56" customFormat="1" ht="16.5" customHeight="1">
      <c r="A27" s="283">
        <v>18</v>
      </c>
      <c r="B27" s="257"/>
      <c r="C27" s="523" t="s">
        <v>698</v>
      </c>
      <c r="D27" s="524"/>
      <c r="E27" s="284">
        <v>1160087</v>
      </c>
      <c r="F27" s="284">
        <v>1159876</v>
      </c>
      <c r="G27" s="527"/>
      <c r="H27" s="285">
        <v>4.427180496398772</v>
      </c>
    </row>
    <row r="28" spans="1:8" s="56" customFormat="1" ht="16.5" customHeight="1">
      <c r="A28" s="283">
        <v>19</v>
      </c>
      <c r="B28" s="257"/>
      <c r="C28" s="523" t="s">
        <v>699</v>
      </c>
      <c r="D28" s="524"/>
      <c r="E28" s="284">
        <v>478701</v>
      </c>
      <c r="F28" s="284">
        <v>478701</v>
      </c>
      <c r="G28" s="527"/>
      <c r="H28" s="285">
        <v>1.8271743969239715</v>
      </c>
    </row>
    <row r="29" spans="1:8" s="56" customFormat="1" ht="16.5" customHeight="1">
      <c r="A29" s="283">
        <v>20</v>
      </c>
      <c r="B29" s="257"/>
      <c r="C29" s="523" t="s">
        <v>700</v>
      </c>
      <c r="D29" s="524"/>
      <c r="E29" s="284">
        <v>331593</v>
      </c>
      <c r="F29" s="284">
        <v>357818</v>
      </c>
      <c r="G29" s="527"/>
      <c r="H29" s="285">
        <v>1.3657708848708099</v>
      </c>
    </row>
    <row r="30" spans="1:8" s="56" customFormat="1" ht="16.5" customHeight="1">
      <c r="A30" s="287">
        <v>21</v>
      </c>
      <c r="B30" s="288"/>
      <c r="C30" s="560" t="s">
        <v>701</v>
      </c>
      <c r="D30" s="561"/>
      <c r="E30" s="289">
        <v>2101891</v>
      </c>
      <c r="F30" s="289">
        <v>2062891</v>
      </c>
      <c r="G30" s="528"/>
      <c r="H30" s="290">
        <v>7.873937215182105</v>
      </c>
    </row>
    <row r="31" spans="3:8" s="56" customFormat="1" ht="13.5">
      <c r="C31" s="58"/>
      <c r="D31" s="58"/>
      <c r="E31" s="291"/>
      <c r="F31" s="291"/>
      <c r="G31" s="58"/>
      <c r="H31" s="53" t="s">
        <v>702</v>
      </c>
    </row>
  </sheetData>
  <mergeCells count="34">
    <mergeCell ref="A1:H1"/>
    <mergeCell ref="A2:C2"/>
    <mergeCell ref="B5:C5"/>
    <mergeCell ref="E3:E4"/>
    <mergeCell ref="F3:F4"/>
    <mergeCell ref="A3:C3"/>
    <mergeCell ref="C4:D4"/>
    <mergeCell ref="H5:H8"/>
    <mergeCell ref="G10:G30"/>
    <mergeCell ref="B9:C9"/>
    <mergeCell ref="C11:D11"/>
    <mergeCell ref="C12:D12"/>
    <mergeCell ref="C18:D18"/>
    <mergeCell ref="C26:D26"/>
    <mergeCell ref="C10:D10"/>
    <mergeCell ref="C30:D30"/>
    <mergeCell ref="C19:D19"/>
    <mergeCell ref="C20:D20"/>
    <mergeCell ref="C28:D28"/>
    <mergeCell ref="B6:C6"/>
    <mergeCell ref="C13:D13"/>
    <mergeCell ref="C14:D14"/>
    <mergeCell ref="B8:C8"/>
    <mergeCell ref="B7:C7"/>
    <mergeCell ref="C29:D29"/>
    <mergeCell ref="C15:D15"/>
    <mergeCell ref="C16:D16"/>
    <mergeCell ref="C23:D23"/>
    <mergeCell ref="C25:D25"/>
    <mergeCell ref="C24:D24"/>
    <mergeCell ref="C17:D17"/>
    <mergeCell ref="C27:D27"/>
    <mergeCell ref="C21:D21"/>
    <mergeCell ref="C22:D22"/>
  </mergeCells>
  <printOptions/>
  <pageMargins left="0.75" right="0.16" top="1" bottom="1" header="0.512" footer="0.512"/>
  <pageSetup cellComments="asDisplayed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2.625" style="1" customWidth="1"/>
    <col min="2" max="2" width="1.37890625" style="1" customWidth="1"/>
    <col min="3" max="3" width="17.125" style="1" customWidth="1"/>
    <col min="4" max="4" width="10.875" style="1" customWidth="1"/>
    <col min="5" max="5" width="15.00390625" style="1" customWidth="1"/>
    <col min="6" max="8" width="14.25390625" style="1" customWidth="1"/>
    <col min="9" max="16384" width="9.00390625" style="1" customWidth="1"/>
  </cols>
  <sheetData>
    <row r="1" spans="1:8" ht="21">
      <c r="A1" s="553" t="s">
        <v>441</v>
      </c>
      <c r="B1" s="562"/>
      <c r="C1" s="562"/>
      <c r="D1" s="562"/>
      <c r="E1" s="562"/>
      <c r="F1" s="562"/>
      <c r="G1" s="562"/>
      <c r="H1" s="562"/>
    </row>
    <row r="2" spans="1:8" ht="13.5" customHeight="1">
      <c r="A2" s="563" t="s">
        <v>703</v>
      </c>
      <c r="B2" s="564"/>
      <c r="C2" s="564"/>
      <c r="D2" s="261"/>
      <c r="E2" s="58"/>
      <c r="F2" s="58"/>
      <c r="G2" s="58"/>
      <c r="H2" s="53" t="s">
        <v>675</v>
      </c>
    </row>
    <row r="3" spans="1:8" ht="16.5" customHeight="1">
      <c r="A3" s="568" t="s">
        <v>676</v>
      </c>
      <c r="B3" s="569"/>
      <c r="C3" s="569"/>
      <c r="D3" s="262"/>
      <c r="E3" s="566" t="s">
        <v>628</v>
      </c>
      <c r="F3" s="566" t="s">
        <v>615</v>
      </c>
      <c r="G3" s="59" t="s">
        <v>677</v>
      </c>
      <c r="H3" s="60" t="s">
        <v>678</v>
      </c>
    </row>
    <row r="4" spans="1:8" ht="16.5" customHeight="1">
      <c r="A4" s="263"/>
      <c r="B4" s="264"/>
      <c r="C4" s="570" t="s">
        <v>679</v>
      </c>
      <c r="D4" s="571"/>
      <c r="E4" s="567"/>
      <c r="F4" s="567"/>
      <c r="G4" s="43" t="s">
        <v>680</v>
      </c>
      <c r="H4" s="267" t="s">
        <v>680</v>
      </c>
    </row>
    <row r="5" spans="1:8" ht="16.5" customHeight="1">
      <c r="A5" s="268"/>
      <c r="B5" s="565" t="s">
        <v>670</v>
      </c>
      <c r="C5" s="565"/>
      <c r="D5" s="269"/>
      <c r="E5" s="284">
        <v>23644791</v>
      </c>
      <c r="F5" s="284">
        <v>22765575</v>
      </c>
      <c r="G5" s="292">
        <v>96.0326098511066</v>
      </c>
      <c r="H5" s="574"/>
    </row>
    <row r="6" spans="1:8" ht="16.5" customHeight="1">
      <c r="A6" s="268"/>
      <c r="B6" s="523" t="s">
        <v>654</v>
      </c>
      <c r="C6" s="523"/>
      <c r="D6" s="269"/>
      <c r="E6" s="284">
        <v>24213233</v>
      </c>
      <c r="F6" s="284">
        <v>23408577</v>
      </c>
      <c r="G6" s="292">
        <v>102.82444875651065</v>
      </c>
      <c r="H6" s="575"/>
    </row>
    <row r="7" spans="1:8" ht="16.5" customHeight="1">
      <c r="A7" s="268"/>
      <c r="B7" s="523" t="s">
        <v>655</v>
      </c>
      <c r="C7" s="523"/>
      <c r="D7" s="269"/>
      <c r="E7" s="284">
        <v>23531775</v>
      </c>
      <c r="F7" s="284">
        <v>23210198</v>
      </c>
      <c r="G7" s="292">
        <v>99.15253712346546</v>
      </c>
      <c r="H7" s="575"/>
    </row>
    <row r="8" spans="1:8" ht="16.5" customHeight="1">
      <c r="A8" s="268"/>
      <c r="B8" s="523" t="s">
        <v>656</v>
      </c>
      <c r="C8" s="523"/>
      <c r="D8" s="269"/>
      <c r="E8" s="284">
        <v>24578974</v>
      </c>
      <c r="F8" s="284">
        <v>23596975</v>
      </c>
      <c r="G8" s="292">
        <v>101.7</v>
      </c>
      <c r="H8" s="575"/>
    </row>
    <row r="9" spans="1:9" s="2" customFormat="1" ht="16.5" customHeight="1">
      <c r="A9" s="273"/>
      <c r="B9" s="515" t="s">
        <v>657</v>
      </c>
      <c r="C9" s="515"/>
      <c r="D9" s="293"/>
      <c r="E9" s="275">
        <v>26482833</v>
      </c>
      <c r="F9" s="275">
        <v>25919224</v>
      </c>
      <c r="G9" s="294">
        <v>109.84129957335634</v>
      </c>
      <c r="H9" s="295">
        <v>100</v>
      </c>
      <c r="I9" s="296"/>
    </row>
    <row r="10" spans="1:8" ht="16.5" customHeight="1">
      <c r="A10" s="278">
        <v>1</v>
      </c>
      <c r="B10" s="279"/>
      <c r="C10" s="577" t="s">
        <v>704</v>
      </c>
      <c r="D10" s="578"/>
      <c r="E10" s="280">
        <v>293498</v>
      </c>
      <c r="F10" s="280">
        <v>291146</v>
      </c>
      <c r="G10" s="581"/>
      <c r="H10" s="297">
        <v>1.1232820859143007</v>
      </c>
    </row>
    <row r="11" spans="1:8" ht="16.5" customHeight="1">
      <c r="A11" s="283">
        <v>2</v>
      </c>
      <c r="B11" s="257"/>
      <c r="C11" s="523" t="s">
        <v>705</v>
      </c>
      <c r="D11" s="576"/>
      <c r="E11" s="284">
        <v>4569129</v>
      </c>
      <c r="F11" s="284">
        <v>4408479</v>
      </c>
      <c r="G11" s="582"/>
      <c r="H11" s="298">
        <v>17.00853003932525</v>
      </c>
    </row>
    <row r="12" spans="1:8" ht="16.5" customHeight="1">
      <c r="A12" s="283">
        <v>3</v>
      </c>
      <c r="B12" s="257"/>
      <c r="C12" s="523" t="s">
        <v>706</v>
      </c>
      <c r="D12" s="576"/>
      <c r="E12" s="284">
        <v>9411387</v>
      </c>
      <c r="F12" s="284">
        <v>9345404</v>
      </c>
      <c r="G12" s="582"/>
      <c r="H12" s="298">
        <v>36.05587883340952</v>
      </c>
    </row>
    <row r="13" spans="1:10" ht="16.5" customHeight="1">
      <c r="A13" s="283">
        <v>4</v>
      </c>
      <c r="B13" s="257"/>
      <c r="C13" s="523" t="s">
        <v>707</v>
      </c>
      <c r="D13" s="576"/>
      <c r="E13" s="284">
        <v>1876102</v>
      </c>
      <c r="F13" s="284">
        <v>1862341</v>
      </c>
      <c r="G13" s="582"/>
      <c r="H13" s="298">
        <v>7.1851726733794195</v>
      </c>
      <c r="J13" s="299"/>
    </row>
    <row r="14" spans="1:8" ht="16.5" customHeight="1">
      <c r="A14" s="283">
        <v>5</v>
      </c>
      <c r="B14" s="257"/>
      <c r="C14" s="523" t="s">
        <v>708</v>
      </c>
      <c r="D14" s="576"/>
      <c r="E14" s="284">
        <v>67884</v>
      </c>
      <c r="F14" s="284">
        <v>67434</v>
      </c>
      <c r="G14" s="582"/>
      <c r="H14" s="298">
        <v>0.2601698260719534</v>
      </c>
    </row>
    <row r="15" spans="1:8" ht="16.5" customHeight="1">
      <c r="A15" s="283">
        <v>6</v>
      </c>
      <c r="B15" s="257"/>
      <c r="C15" s="523" t="s">
        <v>709</v>
      </c>
      <c r="D15" s="576"/>
      <c r="E15" s="284">
        <v>81761</v>
      </c>
      <c r="F15" s="284">
        <v>80277</v>
      </c>
      <c r="G15" s="582"/>
      <c r="H15" s="298">
        <v>0.30971992062725334</v>
      </c>
    </row>
    <row r="16" spans="1:8" ht="16.5" customHeight="1">
      <c r="A16" s="283">
        <v>7</v>
      </c>
      <c r="B16" s="257"/>
      <c r="C16" s="523" t="s">
        <v>710</v>
      </c>
      <c r="D16" s="576"/>
      <c r="E16" s="284">
        <v>186626</v>
      </c>
      <c r="F16" s="284">
        <v>185834</v>
      </c>
      <c r="G16" s="582"/>
      <c r="H16" s="298">
        <v>0.7169736254449592</v>
      </c>
    </row>
    <row r="17" spans="1:8" ht="16.5" customHeight="1">
      <c r="A17" s="283">
        <v>8</v>
      </c>
      <c r="B17" s="257"/>
      <c r="C17" s="523" t="s">
        <v>711</v>
      </c>
      <c r="D17" s="576"/>
      <c r="E17" s="284">
        <v>2899412</v>
      </c>
      <c r="F17" s="284">
        <v>2688671</v>
      </c>
      <c r="G17" s="582"/>
      <c r="H17" s="298">
        <v>10.373269662702866</v>
      </c>
    </row>
    <row r="18" spans="1:8" ht="16.5" customHeight="1">
      <c r="A18" s="283">
        <v>9</v>
      </c>
      <c r="B18" s="257"/>
      <c r="C18" s="523" t="s">
        <v>712</v>
      </c>
      <c r="D18" s="576"/>
      <c r="E18" s="284">
        <v>733802</v>
      </c>
      <c r="F18" s="284">
        <v>729231</v>
      </c>
      <c r="G18" s="582"/>
      <c r="H18" s="298">
        <v>2.8134754342954094</v>
      </c>
    </row>
    <row r="19" spans="1:8" ht="16.5" customHeight="1">
      <c r="A19" s="268">
        <v>10</v>
      </c>
      <c r="B19" s="257"/>
      <c r="C19" s="523" t="s">
        <v>713</v>
      </c>
      <c r="D19" s="576"/>
      <c r="E19" s="284">
        <v>3739614</v>
      </c>
      <c r="F19" s="284">
        <v>3657343</v>
      </c>
      <c r="G19" s="582"/>
      <c r="H19" s="298">
        <v>14.110542044005639</v>
      </c>
    </row>
    <row r="20" spans="1:8" ht="16.5" customHeight="1">
      <c r="A20" s="268">
        <v>11</v>
      </c>
      <c r="B20" s="257"/>
      <c r="C20" s="523" t="s">
        <v>714</v>
      </c>
      <c r="D20" s="576"/>
      <c r="E20" s="284">
        <v>18</v>
      </c>
      <c r="F20" s="284">
        <v>0</v>
      </c>
      <c r="G20" s="582"/>
      <c r="H20" s="298">
        <v>0</v>
      </c>
    </row>
    <row r="21" spans="1:8" ht="16.5" customHeight="1">
      <c r="A21" s="268">
        <v>12</v>
      </c>
      <c r="B21" s="257"/>
      <c r="C21" s="523" t="s">
        <v>715</v>
      </c>
      <c r="D21" s="576"/>
      <c r="E21" s="284">
        <v>2603065</v>
      </c>
      <c r="F21" s="284">
        <v>2603064</v>
      </c>
      <c r="G21" s="582"/>
      <c r="H21" s="298">
        <v>10.042985854823431</v>
      </c>
    </row>
    <row r="22" spans="1:8" ht="16.5" customHeight="1">
      <c r="A22" s="268">
        <v>13</v>
      </c>
      <c r="B22" s="257"/>
      <c r="C22" s="523" t="s">
        <v>716</v>
      </c>
      <c r="D22" s="576"/>
      <c r="E22" s="284">
        <v>1</v>
      </c>
      <c r="F22" s="284">
        <v>0</v>
      </c>
      <c r="G22" s="582"/>
      <c r="H22" s="298">
        <v>0</v>
      </c>
    </row>
    <row r="23" spans="1:8" ht="16.5" customHeight="1">
      <c r="A23" s="300">
        <v>14</v>
      </c>
      <c r="B23" s="288"/>
      <c r="C23" s="579" t="s">
        <v>717</v>
      </c>
      <c r="D23" s="580"/>
      <c r="E23" s="289">
        <v>20534</v>
      </c>
      <c r="F23" s="289">
        <v>0</v>
      </c>
      <c r="G23" s="583"/>
      <c r="H23" s="302">
        <v>0</v>
      </c>
    </row>
    <row r="24" spans="1:8" ht="16.5" customHeight="1">
      <c r="A24" s="56"/>
      <c r="B24" s="56"/>
      <c r="C24" s="58"/>
      <c r="D24" s="58"/>
      <c r="E24" s="291"/>
      <c r="F24" s="291"/>
      <c r="G24" s="58"/>
      <c r="H24" s="53" t="s">
        <v>702</v>
      </c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</sheetData>
  <mergeCells count="27">
    <mergeCell ref="C22:D22"/>
    <mergeCell ref="C23:D23"/>
    <mergeCell ref="B8:C8"/>
    <mergeCell ref="G10:G23"/>
    <mergeCell ref="C11:D11"/>
    <mergeCell ref="C12:D12"/>
    <mergeCell ref="C13:D13"/>
    <mergeCell ref="C14:D14"/>
    <mergeCell ref="C15:D15"/>
    <mergeCell ref="C20:D20"/>
    <mergeCell ref="C21:D21"/>
    <mergeCell ref="B6:C6"/>
    <mergeCell ref="C19:D19"/>
    <mergeCell ref="B7:C7"/>
    <mergeCell ref="C10:D10"/>
    <mergeCell ref="C18:D18"/>
    <mergeCell ref="C16:D16"/>
    <mergeCell ref="C17:D17"/>
    <mergeCell ref="B9:C9"/>
    <mergeCell ref="H5:H8"/>
    <mergeCell ref="B5:C5"/>
    <mergeCell ref="A1:H1"/>
    <mergeCell ref="A2:C2"/>
    <mergeCell ref="A3:C3"/>
    <mergeCell ref="E3:E4"/>
    <mergeCell ref="F3:F4"/>
    <mergeCell ref="C4:D4"/>
  </mergeCells>
  <printOptions/>
  <pageMargins left="0.7874015748031497" right="0.23" top="0.984251968503937" bottom="0.984251968503937" header="0.5118110236220472" footer="0.5118110236220472"/>
  <pageSetup cellComments="asDisplayed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8.625" style="1" customWidth="1"/>
    <col min="2" max="2" width="13.875" style="1" customWidth="1"/>
    <col min="3" max="3" width="9.625" style="1" customWidth="1"/>
    <col min="4" max="4" width="13.875" style="1" customWidth="1"/>
    <col min="5" max="5" width="9.625" style="1" customWidth="1"/>
    <col min="6" max="6" width="13.875" style="1" customWidth="1"/>
    <col min="7" max="7" width="9.625" style="1" customWidth="1"/>
    <col min="8" max="16384" width="9.00390625" style="1" customWidth="1"/>
  </cols>
  <sheetData>
    <row r="1" spans="1:7" s="56" customFormat="1" ht="21">
      <c r="A1" s="553" t="s">
        <v>443</v>
      </c>
      <c r="B1" s="553"/>
      <c r="C1" s="553"/>
      <c r="D1" s="553"/>
      <c r="E1" s="553"/>
      <c r="F1" s="553"/>
      <c r="G1" s="553"/>
    </row>
    <row r="2" spans="1:7" s="56" customFormat="1" ht="13.5">
      <c r="A2" s="57"/>
      <c r="B2" s="58"/>
      <c r="C2" s="53"/>
      <c r="D2" s="58"/>
      <c r="F2" s="53"/>
      <c r="G2" s="53" t="s">
        <v>675</v>
      </c>
    </row>
    <row r="3" spans="1:7" s="56" customFormat="1" ht="17.25" customHeight="1">
      <c r="A3" s="587" t="s">
        <v>718</v>
      </c>
      <c r="B3" s="584" t="s">
        <v>655</v>
      </c>
      <c r="C3" s="586"/>
      <c r="D3" s="584" t="s">
        <v>656</v>
      </c>
      <c r="E3" s="586"/>
      <c r="F3" s="584" t="s">
        <v>657</v>
      </c>
      <c r="G3" s="585"/>
    </row>
    <row r="4" spans="1:7" s="56" customFormat="1" ht="17.25" customHeight="1">
      <c r="A4" s="588"/>
      <c r="B4" s="303" t="s">
        <v>719</v>
      </c>
      <c r="C4" s="304" t="s">
        <v>720</v>
      </c>
      <c r="D4" s="95" t="s">
        <v>719</v>
      </c>
      <c r="E4" s="304" t="s">
        <v>720</v>
      </c>
      <c r="F4" s="95" t="s">
        <v>719</v>
      </c>
      <c r="G4" s="152" t="s">
        <v>720</v>
      </c>
    </row>
    <row r="5" spans="1:7" s="56" customFormat="1" ht="17.25" customHeight="1">
      <c r="A5" s="97" t="s">
        <v>721</v>
      </c>
      <c r="B5" s="305">
        <v>23210198</v>
      </c>
      <c r="C5" s="306">
        <v>100</v>
      </c>
      <c r="D5" s="307">
        <v>23596975</v>
      </c>
      <c r="E5" s="306">
        <v>100</v>
      </c>
      <c r="F5" s="307">
        <v>25919224</v>
      </c>
      <c r="G5" s="308">
        <v>100</v>
      </c>
    </row>
    <row r="6" spans="1:7" s="56" customFormat="1" ht="17.25" customHeight="1">
      <c r="A6" s="309" t="s">
        <v>722</v>
      </c>
      <c r="B6" s="310">
        <v>5295542</v>
      </c>
      <c r="C6" s="311">
        <v>22.815583046727994</v>
      </c>
      <c r="D6" s="312">
        <v>4919218</v>
      </c>
      <c r="E6" s="311">
        <v>20.8</v>
      </c>
      <c r="F6" s="312">
        <v>4947558</v>
      </c>
      <c r="G6" s="313">
        <v>19.088372398803298</v>
      </c>
    </row>
    <row r="7" spans="1:7" s="56" customFormat="1" ht="17.25" customHeight="1">
      <c r="A7" s="99" t="s">
        <v>723</v>
      </c>
      <c r="B7" s="314">
        <v>5144800</v>
      </c>
      <c r="C7" s="315">
        <v>22.166118531173236</v>
      </c>
      <c r="D7" s="316">
        <v>5576954</v>
      </c>
      <c r="E7" s="315">
        <v>23.6</v>
      </c>
      <c r="F7" s="316">
        <v>6173335</v>
      </c>
      <c r="G7" s="317">
        <v>23.817591915560435</v>
      </c>
    </row>
    <row r="8" spans="1:7" s="56" customFormat="1" ht="17.25" customHeight="1">
      <c r="A8" s="99" t="s">
        <v>715</v>
      </c>
      <c r="B8" s="314">
        <v>2420749</v>
      </c>
      <c r="C8" s="315">
        <v>10.429678368103538</v>
      </c>
      <c r="D8" s="316">
        <v>2461715</v>
      </c>
      <c r="E8" s="315">
        <v>10.4</v>
      </c>
      <c r="F8" s="316">
        <v>2603063</v>
      </c>
      <c r="G8" s="317">
        <v>10.042981996683235</v>
      </c>
    </row>
    <row r="9" spans="1:7" s="56" customFormat="1" ht="17.25" customHeight="1">
      <c r="A9" s="99" t="s">
        <v>724</v>
      </c>
      <c r="B9" s="314">
        <v>2910468</v>
      </c>
      <c r="C9" s="315">
        <v>12.539608666845496</v>
      </c>
      <c r="D9" s="316">
        <v>3016558</v>
      </c>
      <c r="E9" s="315">
        <v>12.8</v>
      </c>
      <c r="F9" s="316">
        <v>3183671</v>
      </c>
      <c r="G9" s="317">
        <v>12.283049060419401</v>
      </c>
    </row>
    <row r="10" spans="1:7" s="56" customFormat="1" ht="17.25" customHeight="1">
      <c r="A10" s="99" t="s">
        <v>725</v>
      </c>
      <c r="B10" s="314">
        <v>137038</v>
      </c>
      <c r="C10" s="318">
        <v>0.5904215035132401</v>
      </c>
      <c r="D10" s="319">
        <v>145944</v>
      </c>
      <c r="E10" s="315">
        <v>0.6</v>
      </c>
      <c r="F10" s="314">
        <v>113772</v>
      </c>
      <c r="G10" s="317">
        <v>0.43894832653940563</v>
      </c>
    </row>
    <row r="11" spans="1:7" s="56" customFormat="1" ht="17.25" customHeight="1">
      <c r="A11" s="99" t="s">
        <v>726</v>
      </c>
      <c r="B11" s="314">
        <v>1291299</v>
      </c>
      <c r="C11" s="320">
        <v>5.563498424270228</v>
      </c>
      <c r="D11" s="314">
        <v>1307267</v>
      </c>
      <c r="E11" s="321">
        <v>5.5</v>
      </c>
      <c r="F11" s="314">
        <v>1390665</v>
      </c>
      <c r="G11" s="317">
        <v>5.365380537627207</v>
      </c>
    </row>
    <row r="12" spans="1:7" s="56" customFormat="1" ht="17.25" customHeight="1">
      <c r="A12" s="99" t="s">
        <v>727</v>
      </c>
      <c r="B12" s="314">
        <v>3147484</v>
      </c>
      <c r="C12" s="315">
        <v>13.560780481062679</v>
      </c>
      <c r="D12" s="314">
        <v>2977488</v>
      </c>
      <c r="E12" s="315">
        <v>12.6</v>
      </c>
      <c r="F12" s="314">
        <v>2943986</v>
      </c>
      <c r="G12" s="317">
        <v>11.35831072720387</v>
      </c>
    </row>
    <row r="13" spans="1:7" s="56" customFormat="1" ht="17.25" customHeight="1">
      <c r="A13" s="99" t="s">
        <v>728</v>
      </c>
      <c r="B13" s="314">
        <v>26228</v>
      </c>
      <c r="C13" s="315">
        <v>0.11300205194285717</v>
      </c>
      <c r="D13" s="314">
        <v>26058</v>
      </c>
      <c r="E13" s="315">
        <v>0.11300205194285717</v>
      </c>
      <c r="F13" s="314">
        <v>25900</v>
      </c>
      <c r="G13" s="317">
        <v>0.09992583111284506</v>
      </c>
    </row>
    <row r="14" spans="1:7" s="56" customFormat="1" ht="17.25" customHeight="1">
      <c r="A14" s="99" t="s">
        <v>729</v>
      </c>
      <c r="B14" s="314">
        <v>609061</v>
      </c>
      <c r="C14" s="315">
        <v>2.6241094539564034</v>
      </c>
      <c r="D14" s="314">
        <v>359981</v>
      </c>
      <c r="E14" s="315">
        <v>1.5</v>
      </c>
      <c r="F14" s="314">
        <v>485494</v>
      </c>
      <c r="G14" s="317">
        <v>1.8731039169999841</v>
      </c>
    </row>
    <row r="15" spans="1:7" s="56" customFormat="1" ht="17.25" customHeight="1">
      <c r="A15" s="101" t="s">
        <v>730</v>
      </c>
      <c r="B15" s="322">
        <v>2227529</v>
      </c>
      <c r="C15" s="323">
        <v>9.597199472404329</v>
      </c>
      <c r="D15" s="322">
        <v>2805792</v>
      </c>
      <c r="E15" s="323">
        <v>11.9</v>
      </c>
      <c r="F15" s="322">
        <v>4051780</v>
      </c>
      <c r="G15" s="324">
        <v>15.632335289050319</v>
      </c>
    </row>
    <row r="16" spans="1:7" s="56" customFormat="1" ht="13.5">
      <c r="A16" s="58"/>
      <c r="B16" s="58"/>
      <c r="C16" s="53"/>
      <c r="D16" s="58"/>
      <c r="F16" s="53"/>
      <c r="G16" s="53" t="s">
        <v>702</v>
      </c>
    </row>
    <row r="17" spans="1:7" ht="13.5">
      <c r="A17" s="2"/>
      <c r="B17" s="2"/>
      <c r="C17" s="2"/>
      <c r="D17" s="2"/>
      <c r="E17" s="2"/>
      <c r="F17" s="2"/>
      <c r="G17" s="2"/>
    </row>
  </sheetData>
  <mergeCells count="5">
    <mergeCell ref="A1:G1"/>
    <mergeCell ref="F3:G3"/>
    <mergeCell ref="D3:E3"/>
    <mergeCell ref="B3:C3"/>
    <mergeCell ref="A3:A4"/>
  </mergeCells>
  <printOptions/>
  <pageMargins left="0.45" right="0.48" top="0.984251968503937" bottom="0.984251968503937" header="0.5118110236220472" footer="0.5118110236220472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2009-03-27T05:44:47Z</cp:lastPrinted>
  <dcterms:created xsi:type="dcterms:W3CDTF">2008-03-05T07:07:00Z</dcterms:created>
  <dcterms:modified xsi:type="dcterms:W3CDTF">2009-05-29T09:15:41Z</dcterms:modified>
  <cp:category/>
  <cp:version/>
  <cp:contentType/>
  <cp:contentStatus/>
</cp:coreProperties>
</file>