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715" windowHeight="7740" activeTab="0"/>
  </bookViews>
  <sheets>
    <sheet name="グラフ" sheetId="1" r:id="rId1"/>
    <sheet name="１．人口動態" sheetId="2" r:id="rId2"/>
    <sheet name="２．戸籍人口" sheetId="3" r:id="rId3"/>
    <sheet name="３．外国人登録人口" sheetId="4" r:id="rId4"/>
    <sheet name="４．将来人口の推移" sheetId="5" r:id="rId5"/>
    <sheet name="５．行政区別人口の推移" sheetId="6" r:id="rId6"/>
    <sheet name="６．年別人口の推移" sheetId="7" r:id="rId7"/>
    <sheet name="７．年齢男女別人口" sheetId="8" r:id="rId8"/>
    <sheet name="８．沖縄県市別、郡別" sheetId="9" r:id="rId9"/>
    <sheet name="９．国勢調査人口及び" sheetId="10" r:id="rId10"/>
    <sheet name="10．年齢（各歳）、男女別" sheetId="11" r:id="rId11"/>
    <sheet name="11．産業（大分類）男女別15歳以上" sheetId="12" r:id="rId12"/>
    <sheet name="12．男女別15歳以上" sheetId="13" r:id="rId13"/>
    <sheet name="13．配偶関係（4区分）" sheetId="14" r:id="rId14"/>
    <sheet name="14．沖縄地市別、郡別面積及び人口密度" sheetId="15" r:id="rId15"/>
    <sheet name="15.住居の種類" sheetId="16" r:id="rId16"/>
    <sheet name="16．住宅の建て方" sheetId="17" r:id="rId17"/>
    <sheet name="17．世帯の家族類方（22区分）別" sheetId="18" r:id="rId18"/>
    <sheet name="18．人口集中地区" sheetId="19" r:id="rId19"/>
    <sheet name="19．年齢（5歳階級）" sheetId="20" r:id="rId20"/>
    <sheet name="20．（大分類）、従業上の地位" sheetId="21" r:id="rId21"/>
    <sheet name="21．夫の年齢（5歳階級）" sheetId="22" r:id="rId22"/>
    <sheet name="22．常住地又は従業地" sheetId="23" r:id="rId23"/>
    <sheet name="23．労働力状態（8区分）" sheetId="24" r:id="rId24"/>
  </sheets>
  <externalReferences>
    <externalReference r:id="rId27"/>
  </externalReferences>
  <definedNames>
    <definedName name="_xlnm.Print_Area" localSheetId="12">'12．男女別15歳以上'!$A$1:$P$12</definedName>
    <definedName name="_xlnm.Print_Area" localSheetId="20">'20．（大分類）、従業上の地位'!$A$1:$AA$31</definedName>
    <definedName name="_xlnm.Print_Area" localSheetId="8">'８．沖縄県市別、郡別'!$A$1:$H$29</definedName>
    <definedName name="_xlnm.Print_Area" localSheetId="0">'グラフ'!$A$1:$K$261</definedName>
    <definedName name="使用場所">#REF!</definedName>
  </definedNames>
  <calcPr fullCalcOnLoad="1"/>
</workbook>
</file>

<file path=xl/comments17.xml><?xml version="1.0" encoding="utf-8"?>
<comments xmlns="http://schemas.openxmlformats.org/spreadsheetml/2006/main">
  <authors>
    <author>pc-4</author>
  </authors>
  <commentList>
    <comment ref="A1" authorId="0">
      <text>
        <r>
          <rPr>
            <sz val="9"/>
            <rFont val="ＭＳ Ｐゴシック"/>
            <family val="3"/>
          </rPr>
          <t>CD-ROM 
平成12年国勢調査報告　　　　
第1次基本集計結果（人口の男女・年齢・配偶関係、世帯の構成・住居の状態）より。　</t>
        </r>
      </text>
    </comment>
  </commentList>
</comments>
</file>

<file path=xl/sharedStrings.xml><?xml version="1.0" encoding="utf-8"?>
<sst xmlns="http://schemas.openxmlformats.org/spreadsheetml/2006/main" count="1721" uniqueCount="730">
  <si>
    <t>人　口</t>
  </si>
  <si>
    <t>１. 人　口　動　態</t>
  </si>
  <si>
    <t xml:space="preserve">   各年12月末現在</t>
  </si>
  <si>
    <t>年次 ・月</t>
  </si>
  <si>
    <t>人口</t>
  </si>
  <si>
    <t>自然動態</t>
  </si>
  <si>
    <t>社会動態</t>
  </si>
  <si>
    <t>婚姻</t>
  </si>
  <si>
    <t>離婚</t>
  </si>
  <si>
    <t>総数</t>
  </si>
  <si>
    <t>出生</t>
  </si>
  <si>
    <t>死亡</t>
  </si>
  <si>
    <t>増減</t>
  </si>
  <si>
    <t>転入</t>
  </si>
  <si>
    <t>転出</t>
  </si>
  <si>
    <t>件数</t>
  </si>
  <si>
    <t xml:space="preserve"> 平成16年</t>
  </si>
  <si>
    <t xml:space="preserve"> 平成17年</t>
  </si>
  <si>
    <t xml:space="preserve"> 平成18年</t>
  </si>
  <si>
    <t xml:space="preserve"> 平成19年</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</si>
  <si>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</si>
  <si>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</si>
  <si>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</si>
  <si>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</si>
  <si>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</si>
  <si>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</si>
  <si>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</si>
  <si>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</si>
  <si>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</si>
  <si>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 xml:space="preserve">   10  月</t>
  </si>
  <si>
    <t xml:space="preserve">   11  月</t>
  </si>
  <si>
    <t xml:space="preserve">   12  月</t>
  </si>
  <si>
    <t xml:space="preserve">    資料：市民課</t>
  </si>
  <si>
    <t>２. 戸　籍　人　口</t>
  </si>
  <si>
    <t xml:space="preserve">       各年12月末現在</t>
  </si>
  <si>
    <t>年　　　　　次</t>
  </si>
  <si>
    <t>本　　籍　　数</t>
  </si>
  <si>
    <t>本　籍　人　口</t>
  </si>
  <si>
    <t>平成15年</t>
  </si>
  <si>
    <t>平成16年</t>
  </si>
  <si>
    <t>平成17年</t>
  </si>
  <si>
    <t>平成18年</t>
  </si>
  <si>
    <t>平成19年</t>
  </si>
  <si>
    <t xml:space="preserve">          資料：市民課</t>
  </si>
  <si>
    <t>３. 外 国 人 登 録 人 口</t>
  </si>
  <si>
    <t>　　　各年12月末現在</t>
  </si>
  <si>
    <t>年　次</t>
  </si>
  <si>
    <t>総数</t>
  </si>
  <si>
    <t>米国</t>
  </si>
  <si>
    <t>中国</t>
  </si>
  <si>
    <t>英国</t>
  </si>
  <si>
    <t>韓国</t>
  </si>
  <si>
    <t>無国籍</t>
  </si>
  <si>
    <t>その他</t>
  </si>
  <si>
    <t>朝鮮</t>
  </si>
  <si>
    <t>－</t>
  </si>
  <si>
    <t>資料：市民課</t>
  </si>
  <si>
    <t>５. 行 政 区 別</t>
  </si>
  <si>
    <t>人 口 の 推 移</t>
  </si>
  <si>
    <t xml:space="preserve">       　各年12月末現在</t>
  </si>
  <si>
    <t>平成17年</t>
  </si>
  <si>
    <t>平成18年</t>
  </si>
  <si>
    <t>平成19年</t>
  </si>
  <si>
    <t>総　数</t>
  </si>
  <si>
    <t>男</t>
  </si>
  <si>
    <t>女</t>
  </si>
  <si>
    <t>世帯数</t>
  </si>
  <si>
    <t>野嵩1区</t>
  </si>
  <si>
    <t>野嵩2区</t>
  </si>
  <si>
    <t>野嵩3区</t>
  </si>
  <si>
    <t>普天間1区</t>
  </si>
  <si>
    <t>普天間2区</t>
  </si>
  <si>
    <t>普天間3区</t>
  </si>
  <si>
    <t>新城区</t>
  </si>
  <si>
    <t>喜友名区</t>
  </si>
  <si>
    <t>伊佐区</t>
  </si>
  <si>
    <t>大山区</t>
  </si>
  <si>
    <t>真志喜区</t>
  </si>
  <si>
    <t>宇地泊区</t>
  </si>
  <si>
    <t>大謝名区</t>
  </si>
  <si>
    <t>嘉数区</t>
  </si>
  <si>
    <t>真栄原区</t>
  </si>
  <si>
    <t>我如古区</t>
  </si>
  <si>
    <t>長田区</t>
  </si>
  <si>
    <t>宜野湾区</t>
  </si>
  <si>
    <t>19区</t>
  </si>
  <si>
    <t>中原区</t>
  </si>
  <si>
    <t>基地内</t>
  </si>
  <si>
    <t>資料：市民課</t>
  </si>
  <si>
    <t>年　　　次</t>
  </si>
  <si>
    <t>１世帯当</t>
  </si>
  <si>
    <t>たり人員</t>
  </si>
  <si>
    <t>年齢</t>
  </si>
  <si>
    <t>総数</t>
  </si>
  <si>
    <t>15歳未満</t>
  </si>
  <si>
    <t>15～64歳</t>
  </si>
  <si>
    <t>65歳以上</t>
  </si>
  <si>
    <t>－</t>
  </si>
  <si>
    <t>１．　人　口　動　態　の　推　移</t>
  </si>
  <si>
    <t xml:space="preserve">   　　 ２．　自　然　動　態</t>
  </si>
  <si>
    <t xml:space="preserve">  ３．　社　会　動　態</t>
  </si>
  <si>
    <t>４．住 民 登 録 人 口 の 推 移</t>
  </si>
  <si>
    <t>（各年12月末現在）</t>
  </si>
  <si>
    <t>５．外 国 人 登 録 人 口</t>
  </si>
  <si>
    <t>６．年齢別（５歳階級）男女別人口（国勢調査）</t>
  </si>
  <si>
    <t>（平成17年10月1日現在）</t>
  </si>
  <si>
    <t>７．国 勢 調 査 人 口 の 推 移</t>
  </si>
  <si>
    <t>（各年10月1日現在）</t>
  </si>
  <si>
    <t>８．産 業 別 就 業 者 の 推 移</t>
  </si>
  <si>
    <t>（ 国 勢 調 査 ）</t>
  </si>
  <si>
    <t>　第１次産業</t>
  </si>
  <si>
    <t>　第２次産業</t>
  </si>
  <si>
    <t>　第３次産業</t>
  </si>
  <si>
    <t>９．産 業（ 大 分 類 ）別 就 業 者 数</t>
  </si>
  <si>
    <t>１．人口動態の推移</t>
  </si>
  <si>
    <t>８．産業別就業者の推移</t>
  </si>
  <si>
    <t>第１次産業</t>
  </si>
  <si>
    <t>第２次産業</t>
  </si>
  <si>
    <t>第３次産業</t>
  </si>
  <si>
    <t>昭和55年</t>
  </si>
  <si>
    <t>60年</t>
  </si>
  <si>
    <t>平成2年</t>
  </si>
  <si>
    <t>7年</t>
  </si>
  <si>
    <t>12年</t>
  </si>
  <si>
    <t>２．自然動態</t>
  </si>
  <si>
    <t>17年</t>
  </si>
  <si>
    <t xml:space="preserve"> 平成      17年</t>
  </si>
  <si>
    <t xml:space="preserve"> 平成      18年</t>
  </si>
  <si>
    <t>３．社会動態</t>
  </si>
  <si>
    <t>９．産業（大分類）別就業者数</t>
  </si>
  <si>
    <t>４．住民登録人口の推移</t>
  </si>
  <si>
    <t>農業、林業、漁業</t>
  </si>
  <si>
    <t>対前年比増加率</t>
  </si>
  <si>
    <t>建設業</t>
  </si>
  <si>
    <t>製造業、鉱業</t>
  </si>
  <si>
    <t>卸売・小売業</t>
  </si>
  <si>
    <t>サービス業</t>
  </si>
  <si>
    <t>15年</t>
  </si>
  <si>
    <t>医療，福祉</t>
  </si>
  <si>
    <t>飲食店，宿泊業</t>
  </si>
  <si>
    <t>教育，学習支援業</t>
  </si>
  <si>
    <t>５．外国人登録人口</t>
  </si>
  <si>
    <t>韓国、朝鮮</t>
  </si>
  <si>
    <t>６．年齢別（５歳階級）男女別人口（国勢調査）平成17年10月1日現在</t>
  </si>
  <si>
    <t>0～4歳</t>
  </si>
  <si>
    <t>85歳以上</t>
  </si>
  <si>
    <t>７．国勢調査人口の推移</t>
  </si>
  <si>
    <t>10年</t>
  </si>
  <si>
    <t>20年</t>
  </si>
  <si>
    <t>25年</t>
  </si>
  <si>
    <t>30年</t>
  </si>
  <si>
    <t>35年</t>
  </si>
  <si>
    <t>40年</t>
  </si>
  <si>
    <t>45年</t>
  </si>
  <si>
    <t>50年</t>
  </si>
  <si>
    <t>55年</t>
  </si>
  <si>
    <t xml:space="preserve"> 平成      19年</t>
  </si>
  <si>
    <t>国　勢　調　査</t>
  </si>
  <si>
    <t>　平成17年の国勢調査結果を見ると、本市の人口は89，769 人（34,738世帯）で、県総合人口の約6.6％に</t>
  </si>
  <si>
    <t>あたり、対前回（12年）の調査と比べて3.5％増となっている。</t>
  </si>
  <si>
    <t>８．沖縄県市別、郡別人口及び世帯数</t>
  </si>
  <si>
    <t>人　　　　　　口</t>
  </si>
  <si>
    <t>平成12年</t>
  </si>
  <si>
    <t>平成12年～平成17年の人口増減</t>
  </si>
  <si>
    <t>世 帯 数</t>
  </si>
  <si>
    <t>総　数</t>
  </si>
  <si>
    <t>人　　口</t>
  </si>
  <si>
    <t>実　数</t>
  </si>
  <si>
    <t>率 (%)</t>
  </si>
  <si>
    <t>沖縄県</t>
  </si>
  <si>
    <t>市部</t>
  </si>
  <si>
    <t>郡部</t>
  </si>
  <si>
    <t>宜野湾市</t>
  </si>
  <si>
    <t>那覇市</t>
  </si>
  <si>
    <t>うるま市</t>
  </si>
  <si>
    <t>豊見城市</t>
  </si>
  <si>
    <t>宮古島市</t>
  </si>
  <si>
    <t>石垣市</t>
  </si>
  <si>
    <t>浦添市</t>
  </si>
  <si>
    <t>名護市</t>
  </si>
  <si>
    <t>糸満市</t>
  </si>
  <si>
    <t>沖縄市</t>
  </si>
  <si>
    <t>国頭郡</t>
  </si>
  <si>
    <t>中頭郡</t>
  </si>
  <si>
    <t>島尻郡</t>
  </si>
  <si>
    <t>宮古郡</t>
  </si>
  <si>
    <t>八重山郡</t>
  </si>
  <si>
    <t>９.国勢調査人口及び世帯数の推移</t>
  </si>
  <si>
    <t>　   　　各年10月1日現在</t>
  </si>
  <si>
    <t>年　　次</t>
  </si>
  <si>
    <t>人　　　　　　　　　　口</t>
  </si>
  <si>
    <t>対前回</t>
  </si>
  <si>
    <t>世　帯　数</t>
  </si>
  <si>
    <t>一　世　帯</t>
  </si>
  <si>
    <t>総　　数</t>
  </si>
  <si>
    <t>増加率(%)</t>
  </si>
  <si>
    <t>当たり人員</t>
  </si>
  <si>
    <t>昭和10年</t>
  </si>
  <si>
    <t>昭和15年</t>
  </si>
  <si>
    <t>昭和20年</t>
  </si>
  <si>
    <t>・・・・・</t>
  </si>
  <si>
    <t>・・・</t>
  </si>
  <si>
    <t>昭和25年</t>
  </si>
  <si>
    <t>昭和30年</t>
  </si>
  <si>
    <t>昭和35年</t>
  </si>
  <si>
    <t>昭和40年</t>
  </si>
  <si>
    <t>昭和45年</t>
  </si>
  <si>
    <t>昭和50年</t>
  </si>
  <si>
    <t>昭和60年</t>
  </si>
  <si>
    <t>平成7年</t>
  </si>
  <si>
    <t>　      資料:国勢調査報告</t>
  </si>
  <si>
    <t>１０. 年　齢　（各　歳）、</t>
  </si>
  <si>
    <t>男　女　別　人　口</t>
  </si>
  <si>
    <t>　　平成17年10月1日現在</t>
  </si>
  <si>
    <t>総数</t>
  </si>
  <si>
    <t>年齢</t>
  </si>
  <si>
    <t>（各歳）</t>
  </si>
  <si>
    <t>100歳以上</t>
  </si>
  <si>
    <t>不詳</t>
  </si>
  <si>
    <t>（再掲）</t>
  </si>
  <si>
    <t>65歳以上</t>
  </si>
  <si>
    <t>20～24</t>
  </si>
  <si>
    <t>50～54</t>
  </si>
  <si>
    <t>80～84</t>
  </si>
  <si>
    <t>年齢別割合(%)</t>
  </si>
  <si>
    <t>平均年齢</t>
  </si>
  <si>
    <t>年齢中位数</t>
  </si>
  <si>
    <t>25～29</t>
  </si>
  <si>
    <t>55～59</t>
  </si>
  <si>
    <t>85～89</t>
  </si>
  <si>
    <t>　　資料：国勢調査報告</t>
  </si>
  <si>
    <t>１１. 産業（大分類）男女別</t>
  </si>
  <si>
    <t>15歳以上の就業者の推移</t>
  </si>
  <si>
    <t>　　各年10月1日現在</t>
  </si>
  <si>
    <t>産業別</t>
  </si>
  <si>
    <t>平成2年</t>
  </si>
  <si>
    <t>平成7年</t>
  </si>
  <si>
    <t>平成12年</t>
  </si>
  <si>
    <t>（大分類）</t>
  </si>
  <si>
    <t>総            数</t>
  </si>
  <si>
    <t>第 １ 次  産  業</t>
  </si>
  <si>
    <t>農業</t>
  </si>
  <si>
    <t>林業</t>
  </si>
  <si>
    <t>漁業</t>
  </si>
  <si>
    <t>第 ２ 次  産  業</t>
  </si>
  <si>
    <t>鉱業</t>
  </si>
  <si>
    <t>製造業</t>
  </si>
  <si>
    <t>第 ３ 次  産  業</t>
  </si>
  <si>
    <t>電気･ガス･熱供給･水道業</t>
  </si>
  <si>
    <t>運輸・通信業</t>
  </si>
  <si>
    <t>情報通信</t>
  </si>
  <si>
    <t>卸売・小売業・飲食店</t>
  </si>
  <si>
    <t>運輸業</t>
  </si>
  <si>
    <t>金融・保険業</t>
  </si>
  <si>
    <t>卸売・小売業</t>
  </si>
  <si>
    <t>不動産業</t>
  </si>
  <si>
    <t>金融・保健業</t>
  </si>
  <si>
    <t>複合サービス業</t>
  </si>
  <si>
    <t>分類不能の産業</t>
  </si>
  <si>
    <t>注 ： 日本標準産業分類(平成14年3月　第11回改定)</t>
  </si>
  <si>
    <t>　資料：国勢調査報告</t>
  </si>
  <si>
    <t>１２. 男女別15歳以上</t>
  </si>
  <si>
    <t>労働力人口の推移</t>
  </si>
  <si>
    <t>　　　各年10月1日現在</t>
  </si>
  <si>
    <t>労働力人口</t>
  </si>
  <si>
    <t>非労働</t>
  </si>
  <si>
    <t>労働力人口</t>
  </si>
  <si>
    <t>就業者</t>
  </si>
  <si>
    <t>完全失業者</t>
  </si>
  <si>
    <t>力人口</t>
  </si>
  <si>
    <t>　注 ： 総数には労働力状態「不詳」を含む</t>
  </si>
  <si>
    <t xml:space="preserve">　　　 </t>
  </si>
  <si>
    <t>１３. 配偶関係（4区分）､年齢（5歳階級）､男女別15歳以上人口</t>
  </si>
  <si>
    <t>　平成17年10月1日現在</t>
  </si>
  <si>
    <t>年　　齢</t>
  </si>
  <si>
    <t>総　数</t>
  </si>
  <si>
    <t>（5歳階級）</t>
  </si>
  <si>
    <t>未　婚</t>
  </si>
  <si>
    <t>有配偶</t>
  </si>
  <si>
    <t>死　別</t>
  </si>
  <si>
    <t>離　別</t>
  </si>
  <si>
    <t>15～19歳</t>
  </si>
  <si>
    <t>　注 ： 総数には配偶関係「不詳」を含む。</t>
  </si>
  <si>
    <t>１４. 沖縄県市別、郡別人口、面積及び人口密度</t>
  </si>
  <si>
    <t>地区</t>
  </si>
  <si>
    <t>人　口</t>
  </si>
  <si>
    <t>市　部</t>
  </si>
  <si>
    <t>沖縄県</t>
  </si>
  <si>
    <t>面積</t>
  </si>
  <si>
    <t>人口密度</t>
  </si>
  <si>
    <t>郡　部</t>
  </si>
  <si>
    <t>人口に対</t>
  </si>
  <si>
    <t>人口に対</t>
  </si>
  <si>
    <t>する割合</t>
  </si>
  <si>
    <t>市町村別</t>
  </si>
  <si>
    <t>郡部</t>
  </si>
  <si>
    <t>国頭郡</t>
  </si>
  <si>
    <t xml:space="preserve"> 糸満市</t>
  </si>
  <si>
    <t xml:space="preserve"> 読谷村</t>
  </si>
  <si>
    <t xml:space="preserve"> 豊見城市</t>
  </si>
  <si>
    <t xml:space="preserve"> 嘉手納町</t>
  </si>
  <si>
    <t xml:space="preserve"> 宜野湾市</t>
  </si>
  <si>
    <t xml:space="preserve"> 北谷町</t>
  </si>
  <si>
    <t xml:space="preserve"> 北中城村</t>
  </si>
  <si>
    <t xml:space="preserve"> 中城村</t>
  </si>
  <si>
    <t xml:space="preserve"> 西原町</t>
  </si>
  <si>
    <t>島尻郡</t>
  </si>
  <si>
    <t>宮古郡</t>
  </si>
  <si>
    <t>八重山郡</t>
  </si>
  <si>
    <t>　1世帯当たり人員、1世帯当たり延べ面積及び1人当たり延べ面積</t>
  </si>
  <si>
    <t>平成17年10月1日現在</t>
  </si>
  <si>
    <t>住居の種類</t>
  </si>
  <si>
    <t>１世帯</t>
  </si>
  <si>
    <t>1人当た</t>
  </si>
  <si>
    <t>住宅の所有の関係</t>
  </si>
  <si>
    <t>世帯人員</t>
  </si>
  <si>
    <t>当たり</t>
  </si>
  <si>
    <t>たり延べ</t>
  </si>
  <si>
    <t>り延べ</t>
  </si>
  <si>
    <t>（6 区分）</t>
  </si>
  <si>
    <t>人　員</t>
  </si>
  <si>
    <r>
      <t>面 積(</t>
    </r>
    <r>
      <rPr>
        <sz val="10"/>
        <rFont val="ＭＳ 明朝"/>
        <family val="1"/>
      </rPr>
      <t>㎡</t>
    </r>
    <r>
      <rPr>
        <sz val="11"/>
        <rFont val="ＭＳ 明朝"/>
        <family val="1"/>
      </rPr>
      <t>)</t>
    </r>
  </si>
  <si>
    <r>
      <t>面積（</t>
    </r>
    <r>
      <rPr>
        <sz val="10"/>
        <rFont val="ＭＳ 明朝"/>
        <family val="1"/>
      </rPr>
      <t>㎡</t>
    </r>
    <r>
      <rPr>
        <sz val="11"/>
        <rFont val="ＭＳ 明朝"/>
        <family val="1"/>
      </rPr>
      <t>）</t>
    </r>
  </si>
  <si>
    <t>一般世帯</t>
  </si>
  <si>
    <t>－</t>
  </si>
  <si>
    <t>住宅に住む一般世帯</t>
  </si>
  <si>
    <t>主世帯</t>
  </si>
  <si>
    <t>持ち家</t>
  </si>
  <si>
    <t>公営･公団･公社の借家</t>
  </si>
  <si>
    <t>民営の借家</t>
  </si>
  <si>
    <t>給与住宅</t>
  </si>
  <si>
    <t>間借り</t>
  </si>
  <si>
    <t>住宅以外に住む一般世帯</t>
  </si>
  <si>
    <t>－</t>
  </si>
  <si>
    <t>資料：国勢調査報告</t>
  </si>
  <si>
    <t>１６．住宅の建て方（6区分）別住宅に住む一般世帯数、一般世帯人員、</t>
  </si>
  <si>
    <t>　　　1世帯当たり延べ面積及び1人当たり延べ面積</t>
  </si>
  <si>
    <t>住宅の建て方　　（6区分）　　　　　</t>
  </si>
  <si>
    <t>一戸建</t>
  </si>
  <si>
    <t>長屋建</t>
  </si>
  <si>
    <t>共同住宅</t>
  </si>
  <si>
    <t>建物全体の階数</t>
  </si>
  <si>
    <t>1･2階建</t>
  </si>
  <si>
    <t>3～5階建</t>
  </si>
  <si>
    <t>6階～10階建</t>
  </si>
  <si>
    <t>11階建以上</t>
  </si>
  <si>
    <t>一般世帯数</t>
  </si>
  <si>
    <t>一般世帯人員</t>
  </si>
  <si>
    <t>1世帯当</t>
  </si>
  <si>
    <t>1世帯当たり</t>
  </si>
  <si>
    <t>延べ面積(㎡)</t>
  </si>
  <si>
    <t>1人当たり</t>
  </si>
  <si>
    <t>１７．世帯の家族類型（22区分）別一般世帯数､一般世帯人員、親族人員及</t>
  </si>
  <si>
    <t>区　　　　分</t>
  </si>
  <si>
    <t>親族</t>
  </si>
  <si>
    <t>世帯</t>
  </si>
  <si>
    <t>核　　家　　族　　世　　帯</t>
  </si>
  <si>
    <t>その</t>
  </si>
  <si>
    <t>他の親族世帯</t>
  </si>
  <si>
    <t>非親族</t>
  </si>
  <si>
    <t>単独</t>
  </si>
  <si>
    <t>総  数</t>
  </si>
  <si>
    <t>夫婦のみの世帯</t>
  </si>
  <si>
    <t>夫婦と子供から成る世帯</t>
  </si>
  <si>
    <t>男親と子供から成る世帯</t>
  </si>
  <si>
    <t>女親と子供から成る世帯</t>
  </si>
  <si>
    <t>夫婦と両親から成る世帯</t>
  </si>
  <si>
    <t>夫婦とひとり親から成る世帯</t>
  </si>
  <si>
    <t>夫婦、子供と両親からなる世帯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</si>
  <si>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</si>
  <si>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</si>
  <si>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</si>
  <si>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</si>
  <si>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</si>
  <si>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</si>
  <si>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</si>
  <si>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世帯</t>
  </si>
  <si>
    <t>親族人員</t>
  </si>
  <si>
    <t>1世帯当たり親族人員　　</t>
  </si>
  <si>
    <t>（再掲）</t>
  </si>
  <si>
    <t>6歳未満親族のいる一般世帯</t>
  </si>
  <si>
    <t>-</t>
  </si>
  <si>
    <t>6歳未満親族一般世帯</t>
  </si>
  <si>
    <t>18最未満親族のいる一般世帯</t>
  </si>
  <si>
    <t>18最未満親族人員</t>
  </si>
  <si>
    <t>親族のみから成る一般世帯</t>
  </si>
  <si>
    <t>３世代世帯</t>
  </si>
  <si>
    <t>各年10月1日現在</t>
  </si>
  <si>
    <t>増　加　数</t>
  </si>
  <si>
    <t>増加率（％）</t>
  </si>
  <si>
    <t>面　積（km）</t>
  </si>
  <si>
    <t>人口密度１k㎡当たり</t>
  </si>
  <si>
    <t>資料:国勢調査報告</t>
  </si>
  <si>
    <t>１９. 年齢（5歳階級）、男女別高齢単身者数</t>
  </si>
  <si>
    <t>高 齢 単 身 者 の 男 女</t>
  </si>
  <si>
    <t>65～69歳</t>
  </si>
  <si>
    <t>70～74歳</t>
  </si>
  <si>
    <t>75～79歳</t>
  </si>
  <si>
    <t>80～84歳</t>
  </si>
  <si>
    <t>（別掲）</t>
  </si>
  <si>
    <t>60歳以上</t>
  </si>
  <si>
    <t>65歳以上の高齢単身者数</t>
  </si>
  <si>
    <t>（別　掲）</t>
  </si>
  <si>
    <t>高齢者１人と未婚の18歳</t>
  </si>
  <si>
    <t>未満の者から成る世帯</t>
  </si>
  <si>
    <t>－</t>
  </si>
  <si>
    <t>２０．産業（大分類）、従業上の地位　</t>
  </si>
  <si>
    <t>（7区分）、男女別15歳以上就業者数</t>
  </si>
  <si>
    <t>産　業（大分類）</t>
  </si>
  <si>
    <t>総　　　　　　　　　　　　　　　数</t>
  </si>
  <si>
    <t>　　　　　男</t>
  </si>
  <si>
    <t>雇用者</t>
  </si>
  <si>
    <t>役員</t>
  </si>
  <si>
    <t>雇人のあ</t>
  </si>
  <si>
    <t>雇人のな</t>
  </si>
  <si>
    <t>家　族</t>
  </si>
  <si>
    <t>家　庭</t>
  </si>
  <si>
    <t>雇</t>
  </si>
  <si>
    <t>用者</t>
  </si>
  <si>
    <t>常雇</t>
  </si>
  <si>
    <t>臨時雇</t>
  </si>
  <si>
    <t>る業主</t>
  </si>
  <si>
    <t>い業主</t>
  </si>
  <si>
    <t>従業者</t>
  </si>
  <si>
    <t>内職者</t>
  </si>
  <si>
    <t>－</t>
  </si>
  <si>
    <t>林業</t>
  </si>
  <si>
    <t>漁業</t>
  </si>
  <si>
    <t>鉱業</t>
  </si>
  <si>
    <t>建設業</t>
  </si>
  <si>
    <t>製造業</t>
  </si>
  <si>
    <t>情報通信業</t>
  </si>
  <si>
    <t>卸売・小売業</t>
  </si>
  <si>
    <t>金融・保険業</t>
  </si>
  <si>
    <t>複合サービス事業</t>
  </si>
  <si>
    <t>分類不能の産業</t>
  </si>
  <si>
    <t>（再　掲）</t>
  </si>
  <si>
    <t>第３次産業</t>
  </si>
  <si>
    <t>注　：　従業上の地位｢不詳｣を含む</t>
  </si>
  <si>
    <t>２１. 夫の年齢（5歳階級）、妻の年齢（5歳階級）別高齢夫婦世帯数</t>
  </si>
  <si>
    <t>　　平成17年10月1日現在</t>
  </si>
  <si>
    <t>夫　の　年　齢　　　　　　　　　（５歳階級）</t>
  </si>
  <si>
    <t>妻が60歳未満</t>
  </si>
  <si>
    <t>妻　　が　　60　　歳　　以　　上</t>
  </si>
  <si>
    <t>60～64歳</t>
  </si>
  <si>
    <t>85歳</t>
  </si>
  <si>
    <t>以上</t>
  </si>
  <si>
    <t>夫が</t>
  </si>
  <si>
    <t>60歳未満</t>
  </si>
  <si>
    <t xml:space="preserve">     資料：国勢調査報告</t>
  </si>
  <si>
    <t>２２. 常住地又は従業地 ・通学地による年齢（5歳階級）、</t>
  </si>
  <si>
    <t>男女別人口及び15歳以上就業者数</t>
  </si>
  <si>
    <t xml:space="preserve">   平成17年10月1日現在</t>
  </si>
  <si>
    <t>男  女　　　年  齢</t>
  </si>
  <si>
    <t>常住地による人口　</t>
  </si>
  <si>
    <t>常住地に</t>
  </si>
  <si>
    <t>よる就業者数</t>
  </si>
  <si>
    <t>従業地・通学地による人口</t>
  </si>
  <si>
    <t>従業地による就業者数　</t>
  </si>
  <si>
    <t>総　　数</t>
  </si>
  <si>
    <t>従業も通学もしていない</t>
  </si>
  <si>
    <t>自宅で従業</t>
  </si>
  <si>
    <t>自宅以外の自市区町村で従業･通学</t>
  </si>
  <si>
    <t>自市内他区で従業・通学</t>
  </si>
  <si>
    <t>県内他市区町村で従業･通学</t>
  </si>
  <si>
    <t>他県で従業 ・通学</t>
  </si>
  <si>
    <t>総　　数
(昼間人口)</t>
  </si>
  <si>
    <t>自宅以外
の自市区
町村で従業</t>
  </si>
  <si>
    <t>自市内他区で従業</t>
  </si>
  <si>
    <t>県内他市区町村で従業</t>
  </si>
  <si>
    <t>他県で従業</t>
  </si>
  <si>
    <t>自市内
他区に
常  住</t>
  </si>
  <si>
    <t>県内他市
区町村に
常    任</t>
  </si>
  <si>
    <t>他県で</t>
  </si>
  <si>
    <t>自市内
他区に
常 任</t>
  </si>
  <si>
    <t>県内他市
区町村に
常   住</t>
  </si>
  <si>
    <t>他県で</t>
  </si>
  <si>
    <t>（夜間人口）</t>
  </si>
  <si>
    <t>常　住</t>
  </si>
  <si>
    <t>常住</t>
  </si>
  <si>
    <t>－</t>
  </si>
  <si>
    <t>15歳未満</t>
  </si>
  <si>
    <t>15歳～19歳</t>
  </si>
  <si>
    <t>20～24</t>
  </si>
  <si>
    <t>25～29</t>
  </si>
  <si>
    <t>30～34</t>
  </si>
  <si>
    <t>35～39</t>
  </si>
  <si>
    <t>40～44</t>
  </si>
  <si>
    <t>45～49</t>
  </si>
  <si>
    <t>50～54</t>
  </si>
  <si>
    <t>55～59</t>
  </si>
  <si>
    <t>60～64</t>
  </si>
  <si>
    <t>65～69</t>
  </si>
  <si>
    <t>70～74</t>
  </si>
  <si>
    <t>75～79</t>
  </si>
  <si>
    <t>80～84</t>
  </si>
  <si>
    <t>85歳以上</t>
  </si>
  <si>
    <t>　注 ： 労働力状態「不詳」を含む。</t>
  </si>
  <si>
    <t xml:space="preserve">    資料：国勢調査報告</t>
  </si>
  <si>
    <t>２３. 労働力状態（8区分）、年齢（5歳階級）、男女別15歳以上人口</t>
  </si>
  <si>
    <t xml:space="preserve">    平成17年10月1日現在</t>
  </si>
  <si>
    <t>労　　　働　　　力　　　人　　　口</t>
  </si>
  <si>
    <t>非労働力人口</t>
  </si>
  <si>
    <t>男　女</t>
  </si>
  <si>
    <t>就業者</t>
  </si>
  <si>
    <t>家　事</t>
  </si>
  <si>
    <t>通　学</t>
  </si>
  <si>
    <t>年　齢</t>
  </si>
  <si>
    <t>主　に　　仕　事</t>
  </si>
  <si>
    <t>家事の</t>
  </si>
  <si>
    <t>通学の
かたわら</t>
  </si>
  <si>
    <t>完　全</t>
  </si>
  <si>
    <t>ほ　か</t>
  </si>
  <si>
    <t>休業者</t>
  </si>
  <si>
    <t>失業者</t>
  </si>
  <si>
    <t>仕　事</t>
  </si>
  <si>
    <t>総     数</t>
  </si>
  <si>
    <t>　15～19歳</t>
  </si>
  <si>
    <t>　85歳以上</t>
  </si>
  <si>
    <t>　15～64歳</t>
  </si>
  <si>
    <t>　65歳以上</t>
  </si>
  <si>
    <t>30～34</t>
  </si>
  <si>
    <t>60～64</t>
  </si>
  <si>
    <t>90～94</t>
  </si>
  <si>
    <t>5～9</t>
  </si>
  <si>
    <t>35～39</t>
  </si>
  <si>
    <t>65～69</t>
  </si>
  <si>
    <t>95～99</t>
  </si>
  <si>
    <t>-　</t>
  </si>
  <si>
    <t>10～14</t>
  </si>
  <si>
    <t>40～44</t>
  </si>
  <si>
    <t>70～74</t>
  </si>
  <si>
    <t>15～19</t>
  </si>
  <si>
    <t>45～49</t>
  </si>
  <si>
    <t>75～79</t>
  </si>
  <si>
    <r>
      <t>公務</t>
    </r>
    <r>
      <rPr>
        <sz val="8"/>
        <rFont val="ＭＳ 明朝"/>
        <family val="1"/>
      </rPr>
      <t>(他に分類されないもの)</t>
    </r>
  </si>
  <si>
    <r>
      <t>サービス業</t>
    </r>
    <r>
      <rPr>
        <sz val="8"/>
        <rFont val="ＭＳ 明朝"/>
        <family val="1"/>
      </rPr>
      <t>(他に分類されないもの)</t>
    </r>
  </si>
  <si>
    <r>
      <t>公務</t>
    </r>
    <r>
      <rPr>
        <sz val="7"/>
        <rFont val="ＭＳ 明朝"/>
        <family val="1"/>
      </rPr>
      <t>(他に分類されないもの)</t>
    </r>
  </si>
  <si>
    <t>-</t>
  </si>
  <si>
    <t>40～44</t>
  </si>
  <si>
    <t>45～49</t>
  </si>
  <si>
    <t>50～54</t>
  </si>
  <si>
    <t>55～59</t>
  </si>
  <si>
    <t>60～64</t>
  </si>
  <si>
    <t>65～69</t>
  </si>
  <si>
    <t>70～74</t>
  </si>
  <si>
    <t>75～79</t>
  </si>
  <si>
    <t>80～84</t>
  </si>
  <si>
    <t>（％）</t>
  </si>
  <si>
    <t>（k㎡）</t>
  </si>
  <si>
    <r>
      <t>（1</t>
    </r>
    <r>
      <rPr>
        <sz val="6"/>
        <rFont val="ＭＳ 明朝"/>
        <family val="1"/>
      </rPr>
      <t>k㎡</t>
    </r>
    <r>
      <rPr>
        <sz val="8"/>
        <rFont val="ＭＳ 明朝"/>
        <family val="1"/>
      </rPr>
      <t>当り）</t>
    </r>
  </si>
  <si>
    <r>
      <t>(1</t>
    </r>
    <r>
      <rPr>
        <sz val="6"/>
        <rFont val="ＭＳ 明朝"/>
        <family val="1"/>
      </rPr>
      <t>k㎡</t>
    </r>
    <r>
      <rPr>
        <sz val="8"/>
        <rFont val="ＭＳ 明朝"/>
        <family val="1"/>
      </rPr>
      <t>当り)</t>
    </r>
  </si>
  <si>
    <t>－</t>
  </si>
  <si>
    <t xml:space="preserve"> 那覇市</t>
  </si>
  <si>
    <t xml:space="preserve"> 浦添市</t>
  </si>
  <si>
    <t xml:space="preserve"> 沖縄市</t>
  </si>
  <si>
    <t xml:space="preserve"> うるま市</t>
  </si>
  <si>
    <t xml:space="preserve"> 名護市</t>
  </si>
  <si>
    <t xml:space="preserve"> 宮古島市</t>
  </si>
  <si>
    <t xml:space="preserve"> 石垣市</t>
  </si>
  <si>
    <t>１５．住居の種類・住宅の所有の関係(6区分)別一般世帯数、一般世帯人員、</t>
  </si>
  <si>
    <t>び1世帯当たり親族人員(6歳未満・18歳未満親族のいる一般世帯、親族</t>
  </si>
  <si>
    <t>　　のみから成る一般世帯及び3世代世帯並びに母子世帯及び父子世帯－</t>
  </si>
  <si>
    <t>特　掲)</t>
  </si>
  <si>
    <t>-</t>
  </si>
  <si>
    <t>－</t>
  </si>
  <si>
    <t>－</t>
  </si>
  <si>
    <t>－</t>
  </si>
  <si>
    <t>－</t>
  </si>
  <si>
    <t>－</t>
  </si>
  <si>
    <r>
      <t>公　務</t>
    </r>
    <r>
      <rPr>
        <sz val="8"/>
        <rFont val="ＭＳ 明朝"/>
        <family val="1"/>
      </rPr>
      <t>(他に分類されないもの)</t>
    </r>
  </si>
  <si>
    <t>－</t>
  </si>
  <si>
    <t>65～69</t>
  </si>
  <si>
    <t>70～74</t>
  </si>
  <si>
    <t>75～79</t>
  </si>
  <si>
    <t>80～84</t>
  </si>
  <si>
    <t>－</t>
  </si>
  <si>
    <t>自宅で
従業</t>
  </si>
  <si>
    <t>－</t>
  </si>
  <si>
    <t>　20～24</t>
  </si>
  <si>
    <t>　25～29</t>
  </si>
  <si>
    <t>　30～34</t>
  </si>
  <si>
    <t>　35～39</t>
  </si>
  <si>
    <t>　40～44</t>
  </si>
  <si>
    <t>　45～49</t>
  </si>
  <si>
    <t>　50～54</t>
  </si>
  <si>
    <t>　55～59</t>
  </si>
  <si>
    <t>　60～64</t>
  </si>
  <si>
    <t>　65～69</t>
  </si>
  <si>
    <t>　70～74</t>
  </si>
  <si>
    <t>　75～79</t>
  </si>
  <si>
    <t>　80～84</t>
  </si>
  <si>
    <t>20～24</t>
  </si>
  <si>
    <t>25～29</t>
  </si>
  <si>
    <t>30～34</t>
  </si>
  <si>
    <t>35～39</t>
  </si>
  <si>
    <t xml:space="preserve"> 注：沖縄県面積はうるま市及び国頭郡金武町の境界部地先海面の埋立地(0.18k㎡)を含む。</t>
  </si>
  <si>
    <t>フィリピン</t>
  </si>
  <si>
    <t>ペル－</t>
  </si>
  <si>
    <t>5～9</t>
  </si>
  <si>
    <t>10～14</t>
  </si>
  <si>
    <t>15～19</t>
  </si>
  <si>
    <t>20～24</t>
  </si>
  <si>
    <t>25～29</t>
  </si>
  <si>
    <t>30～34</t>
  </si>
  <si>
    <t>35～39</t>
  </si>
  <si>
    <t>40～44</t>
  </si>
  <si>
    <t>45～49</t>
  </si>
  <si>
    <t>50～54</t>
  </si>
  <si>
    <t>55～59</t>
  </si>
  <si>
    <t>60～64</t>
  </si>
  <si>
    <t>65～69</t>
  </si>
  <si>
    <t>70～74</t>
  </si>
  <si>
    <t>75～79</t>
  </si>
  <si>
    <t>80～84</t>
  </si>
  <si>
    <t>　注 ： 沖縄県は昭和20年国勢調査は実施されていない</t>
  </si>
  <si>
    <t>１８．人口集中地区、人口増加数、面積及び人口密度の推移</t>
  </si>
  <si>
    <t>(DIDs)</t>
  </si>
  <si>
    <t>　注 ： 労働力状態｢不詳｣を含む。</t>
  </si>
  <si>
    <t xml:space="preserve"> 平成20年</t>
  </si>
  <si>
    <t>平成20年</t>
  </si>
  <si>
    <t>平成20年</t>
  </si>
  <si>
    <t xml:space="preserve"> 平成      20年</t>
  </si>
  <si>
    <t>人　口</t>
  </si>
  <si>
    <t xml:space="preserve"> 平成21年</t>
  </si>
  <si>
    <t>平成21年</t>
  </si>
  <si>
    <t>フィリ</t>
  </si>
  <si>
    <t>ブラ</t>
  </si>
  <si>
    <t>インド</t>
  </si>
  <si>
    <t>タイ</t>
  </si>
  <si>
    <t>ベル</t>
  </si>
  <si>
    <t>ペル－</t>
  </si>
  <si>
    <t>アルゼ</t>
  </si>
  <si>
    <t>ジル</t>
  </si>
  <si>
    <t>ギ－</t>
  </si>
  <si>
    <t>ンチン</t>
  </si>
  <si>
    <t>ピン</t>
  </si>
  <si>
    <t>平成21年</t>
  </si>
  <si>
    <t>６．年　別　人　口</t>
  </si>
  <si>
    <t>の　推　移</t>
  </si>
  <si>
    <t xml:space="preserve">           各年12月末現在</t>
  </si>
  <si>
    <t>人　　　　　　　　　　　口</t>
  </si>
  <si>
    <t>対前年比</t>
  </si>
  <si>
    <t>総　　　数</t>
  </si>
  <si>
    <t>増 加 数</t>
  </si>
  <si>
    <t>　　63年</t>
  </si>
  <si>
    <t>　　 11年</t>
  </si>
  <si>
    <t>平成元年</t>
  </si>
  <si>
    <t>　　 12年</t>
  </si>
  <si>
    <t>　　 2年</t>
  </si>
  <si>
    <t>　　 13年</t>
  </si>
  <si>
    <t>　　 3年</t>
  </si>
  <si>
    <t>　　 14年</t>
  </si>
  <si>
    <t>　　 4年</t>
  </si>
  <si>
    <t>　　 15年</t>
  </si>
  <si>
    <t>　　 5年</t>
  </si>
  <si>
    <t>　　 16年</t>
  </si>
  <si>
    <t>　　 6年</t>
  </si>
  <si>
    <t>　　 17年</t>
  </si>
  <si>
    <t>　　 7年</t>
  </si>
  <si>
    <t>　　 18年</t>
  </si>
  <si>
    <t>　　 8年</t>
  </si>
  <si>
    <t>　　 19年</t>
  </si>
  <si>
    <t>　　 9年</t>
  </si>
  <si>
    <t>　　 20年</t>
  </si>
  <si>
    <t>　　 10年</t>
  </si>
  <si>
    <t>　　 21年</t>
  </si>
  <si>
    <t xml:space="preserve"> 資料：市民課</t>
  </si>
  <si>
    <t>７．年齢 ［各歳］ 男女別人口</t>
  </si>
  <si>
    <t>　平成21年12月末現在</t>
  </si>
  <si>
    <t>0歳</t>
  </si>
  <si>
    <t>(再掲)</t>
  </si>
  <si>
    <t>割合(%)</t>
  </si>
  <si>
    <t>　資料：市民課</t>
  </si>
  <si>
    <t>４. 将 来 人 口 の 推 移</t>
  </si>
  <si>
    <t>各年12月末現在</t>
  </si>
  <si>
    <t>年次</t>
  </si>
  <si>
    <t>ｔｎ</t>
  </si>
  <si>
    <t>Ｙ</t>
  </si>
  <si>
    <t>ｔｎＹ</t>
  </si>
  <si>
    <r>
      <t>ｔｎ</t>
    </r>
    <r>
      <rPr>
        <vertAlign val="superscript"/>
        <sz val="11"/>
        <rFont val="ＭＳ 明朝"/>
        <family val="1"/>
      </rPr>
      <t>2</t>
    </r>
    <r>
      <rPr>
        <sz val="11"/>
        <rFont val="ＭＳ 明朝"/>
        <family val="1"/>
      </rPr>
      <t>Ｙ</t>
    </r>
  </si>
  <si>
    <r>
      <t>ｔｎ</t>
    </r>
    <r>
      <rPr>
        <vertAlign val="superscript"/>
        <sz val="11"/>
        <rFont val="ＭＳ 明朝"/>
        <family val="1"/>
      </rPr>
      <t>2</t>
    </r>
  </si>
  <si>
    <r>
      <t>ｔｎ</t>
    </r>
    <r>
      <rPr>
        <vertAlign val="superscript"/>
        <sz val="11"/>
        <rFont val="ＭＳ 明朝"/>
        <family val="1"/>
      </rPr>
      <t>3</t>
    </r>
  </si>
  <si>
    <r>
      <t>ｔｎ</t>
    </r>
    <r>
      <rPr>
        <vertAlign val="superscript"/>
        <sz val="11"/>
        <rFont val="ＭＳ 明朝"/>
        <family val="1"/>
      </rPr>
      <t>4</t>
    </r>
  </si>
  <si>
    <t>Ｔｎ</t>
  </si>
  <si>
    <t>平成11年</t>
  </si>
  <si>
    <t>22年</t>
  </si>
  <si>
    <t>23年</t>
  </si>
  <si>
    <t>13年</t>
  </si>
  <si>
    <t>24年</t>
  </si>
  <si>
    <t>14年</t>
  </si>
  <si>
    <t>26年</t>
  </si>
  <si>
    <t>16年</t>
  </si>
  <si>
    <t>27年</t>
  </si>
  <si>
    <t>28年</t>
  </si>
  <si>
    <t>18年</t>
  </si>
  <si>
    <t>29年</t>
  </si>
  <si>
    <t>19年</t>
  </si>
  <si>
    <t>31年</t>
  </si>
  <si>
    <t>21年</t>
  </si>
  <si>
    <t>32年</t>
  </si>
  <si>
    <t>合  計</t>
  </si>
  <si>
    <t>33年</t>
  </si>
  <si>
    <t>資料：企画政策課</t>
  </si>
  <si>
    <t>２次曲線の求め方</t>
  </si>
  <si>
    <r>
      <t>　Tｎ＝ａ＋ｂｔｎ＋ｃｔｎ</t>
    </r>
    <r>
      <rPr>
        <vertAlign val="superscript"/>
        <sz val="11"/>
        <rFont val="ＭＳ 明朝"/>
        <family val="1"/>
      </rPr>
      <t>2</t>
    </r>
    <r>
      <rPr>
        <sz val="11"/>
        <rFont val="ＭＳ 明朝"/>
        <family val="1"/>
      </rPr>
      <t>・・・・・・・２次曲線の方程式</t>
    </r>
  </si>
  <si>
    <t>　上記の母数ａ、ｂ、ｃを求めるため最小２乗法（方程式に対するデータの偏差の２乗和が</t>
  </si>
  <si>
    <t>最小となるように母数を求める方法）を用いる。</t>
  </si>
  <si>
    <t>　その正規方程式は、</t>
  </si>
  <si>
    <r>
      <t>　　ΣY＝Nａ＋ｂΣｔｎ＋ｃΣｔｎ</t>
    </r>
    <r>
      <rPr>
        <vertAlign val="superscript"/>
        <sz val="11"/>
        <rFont val="ＭＳ 明朝"/>
        <family val="1"/>
      </rPr>
      <t>2</t>
    </r>
  </si>
  <si>
    <t>　∑：総和（合計）</t>
  </si>
  <si>
    <r>
      <t>　　ΣｔｎY＝ａΣｔｎ＋ｂΣｔｎ</t>
    </r>
    <r>
      <rPr>
        <vertAlign val="superscript"/>
        <sz val="11"/>
        <rFont val="ＭＳ 明朝"/>
        <family val="1"/>
      </rPr>
      <t>2</t>
    </r>
    <r>
      <rPr>
        <sz val="11"/>
        <rFont val="ＭＳ 明朝"/>
        <family val="1"/>
      </rPr>
      <t>＋ｃΣｔｎ</t>
    </r>
    <r>
      <rPr>
        <vertAlign val="superscript"/>
        <sz val="11"/>
        <rFont val="ＭＳ 明朝"/>
        <family val="1"/>
      </rPr>
      <t>3</t>
    </r>
  </si>
  <si>
    <t>　 Y：住民登録人口</t>
  </si>
  <si>
    <r>
      <t>　　Σｔｎ</t>
    </r>
    <r>
      <rPr>
        <vertAlign val="superscript"/>
        <sz val="11"/>
        <rFont val="ＭＳ 明朝"/>
        <family val="1"/>
      </rPr>
      <t>2</t>
    </r>
    <r>
      <rPr>
        <sz val="11"/>
        <rFont val="ＭＳ 明朝"/>
        <family val="1"/>
      </rPr>
      <t>Y＝ａΣｔｎ</t>
    </r>
    <r>
      <rPr>
        <vertAlign val="superscript"/>
        <sz val="11"/>
        <rFont val="ＭＳ 明朝"/>
        <family val="1"/>
      </rPr>
      <t>2</t>
    </r>
    <r>
      <rPr>
        <sz val="11"/>
        <rFont val="ＭＳ 明朝"/>
        <family val="1"/>
      </rPr>
      <t>＋ｂΣｔｎ</t>
    </r>
    <r>
      <rPr>
        <vertAlign val="superscript"/>
        <sz val="11"/>
        <rFont val="ＭＳ 明朝"/>
        <family val="1"/>
      </rPr>
      <t>3</t>
    </r>
    <r>
      <rPr>
        <sz val="11"/>
        <rFont val="ＭＳ 明朝"/>
        <family val="1"/>
      </rPr>
      <t>＋ｃΣｔｎ</t>
    </r>
    <r>
      <rPr>
        <vertAlign val="superscript"/>
        <sz val="11"/>
        <rFont val="ＭＳ 明朝"/>
        <family val="1"/>
      </rPr>
      <t>4</t>
    </r>
  </si>
  <si>
    <r>
      <t>ｔｎ</t>
    </r>
    <r>
      <rPr>
        <sz val="10"/>
        <rFont val="ＭＳ 明朝"/>
        <family val="1"/>
      </rPr>
      <t>：ｎ年次おける変換値</t>
    </r>
  </si>
  <si>
    <t>　である。この式に上表の数値を代入すると、</t>
  </si>
  <si>
    <t xml:space="preserve"> 　N：データYの個数</t>
  </si>
  <si>
    <t>ａ＝</t>
  </si>
  <si>
    <t>ｂ＝</t>
  </si>
  <si>
    <t>ｃ＝</t>
  </si>
  <si>
    <r>
      <t>　よって、Tｎ＝８８，７９３＋６３９．３ｔｎ－１．６ｔｎ</t>
    </r>
    <r>
      <rPr>
        <vertAlign val="superscript"/>
        <sz val="11"/>
        <rFont val="ＭＳ 明朝"/>
        <family val="1"/>
      </rPr>
      <t>2</t>
    </r>
  </si>
  <si>
    <t xml:space="preserve"> 平成      21年</t>
  </si>
  <si>
    <t>ブラジル</t>
  </si>
  <si>
    <t>（平成21年12月末現在）</t>
  </si>
  <si>
    <t xml:space="preserve">  本市の人口は、平成21年12月末の住民登録では、 92,108人で前年より864(0.94％)人増加している。</t>
  </si>
  <si>
    <t>その内訳は、自然動態増加801人､社会動態増加63人となっている。行政区別にみると長田区 8,786人、</t>
  </si>
  <si>
    <t>真栄原区 8,554人、我如古区 7,770人、大山区 6,892人、１９区 6,451人と続いている。又､本市は外国</t>
  </si>
  <si>
    <t xml:space="preserve">人も多く平成21年12月末の外国人登録では 49 カ国 1,049人で、フィリピン 274人(26.1％)､ 米国251人 </t>
  </si>
  <si>
    <t>(23.9％)､中国211人(20.1％)、韓国・朝鮮 67人(6.4％)、ブラジル 29人(2.8％)となっており、この６カ</t>
  </si>
  <si>
    <t>国で全体の 79.3％を占めている。</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</si>
</sst>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_ "/>
    <numFmt numFmtId="179" formatCode="0.0_ "/>
    <numFmt numFmtId="180" formatCode="0_ "/>
    <numFmt numFmtId="181" formatCode="#,##0_);[Red]\(#,##0\)"/>
    <numFmt numFmtId="182" formatCode="0.00_ "/>
    <numFmt numFmtId="183" formatCode="#,##0.0;[Red]\-#,##0.0"/>
    <numFmt numFmtId="184" formatCode="#,##0\ ;[Red]\-#,##0"/>
    <numFmt numFmtId="185" formatCode="0.0\ \ "/>
    <numFmt numFmtId="186" formatCode="#,##0\ "/>
    <numFmt numFmtId="187" formatCode="#,##0\ \ "/>
    <numFmt numFmtId="188" formatCode="#,##0\ ;&quot;△ &quot;#,##0\ "/>
    <numFmt numFmtId="189" formatCode="#,##0.0\ "/>
    <numFmt numFmtId="190" formatCode="#,##0.0\ \ "/>
    <numFmt numFmtId="191" formatCode="#,##0.000;[Red]\-#,##0.000"/>
    <numFmt numFmtId="192" formatCode="0_);[Red]\(0\)"/>
    <numFmt numFmtId="193" formatCode="#,##0.0"/>
    <numFmt numFmtId="194" formatCode="#,##0.00_ "/>
    <numFmt numFmtId="195" formatCode="#,##0_ ;[Red]\-#,##0\ "/>
    <numFmt numFmtId="196" formatCode="0.00_);[Red]\(0.00\)"/>
    <numFmt numFmtId="197" formatCode="\(\ 0\)"/>
    <numFmt numFmtId="198" formatCode="\(0\)"/>
    <numFmt numFmtId="199" formatCode="\(0.0\)"/>
    <numFmt numFmtId="200" formatCode="\(\ 0\ \ \ \ \)"/>
    <numFmt numFmtId="201" formatCode="#,##0;&quot;△ &quot;#,##0"/>
    <numFmt numFmtId="202" formatCode="0.000"/>
    <numFmt numFmtId="203" formatCode="0.0000"/>
    <numFmt numFmtId="204" formatCode="0.0"/>
    <numFmt numFmtId="205" formatCode="0.00000"/>
    <numFmt numFmtId="206" formatCode="#,##0.00\ "/>
    <numFmt numFmtId="207" formatCode="#,##0\ \ \ \ \ "/>
    <numFmt numFmtId="208" formatCode="#,##0.0\ \ \ \ \ "/>
    <numFmt numFmtId="209" formatCode="#,##0.00\ \ \ \ \ "/>
    <numFmt numFmtId="210" formatCode="#,##0\ \ \ \ \ ;&quot;△ &quot;#,##0\ \ \ \ \ "/>
    <numFmt numFmtId="211" formatCode="#,##0.0\ \ \ \ \ ;&quot;△ &quot;#,##0.0\ \ \ \ \ "/>
    <numFmt numFmtId="212" formatCode="#,##0.00\ \ \ \ \ ;&quot;△ &quot;#,##0.00\ \ \ \ \ "/>
    <numFmt numFmtId="213" formatCode="#,##0\ \ \ "/>
    <numFmt numFmtId="214" formatCode="#,##0.0;&quot;△ &quot;#,##0.0"/>
    <numFmt numFmtId="215" formatCode="#,##0.00;&quot;△ &quot;#,##0.00"/>
    <numFmt numFmtId="216" formatCode="#,##0.00\ \ \ ;&quot;△ &quot;#,##0.00\ \ \ "/>
    <numFmt numFmtId="217" formatCode="#,##0.00\ ;&quot;△ &quot;#,##0.00\ "/>
    <numFmt numFmtId="218" formatCode="#,##0.00\ ;&quot;△ &quot;#,##0.00"/>
    <numFmt numFmtId="219" formatCode="#,##0.00\ \ ;&quot;△ &quot;#,##0.00\ \ "/>
    <numFmt numFmtId="220" formatCode="#,##0.0\ ;&quot;△ &quot;#,##0.0\ "/>
    <numFmt numFmtId="221" formatCode="#,##0;\ \-#,##0\ "/>
    <numFmt numFmtId="222" formatCode="0.0%\ ;&quot;△&quot;\ #,##0.0%\ "/>
    <numFmt numFmtId="223" formatCode="0.0%\ \ "/>
    <numFmt numFmtId="224" formatCode="#,##0.00\ \ "/>
    <numFmt numFmtId="225" formatCode="#,###&quot;名&quot;"/>
    <numFmt numFmtId="226" formatCode="[&lt;=999]000;[&lt;=9999]000\-00;000\-0000"/>
    <numFmt numFmtId="227" formatCode="0.0_);[Red]\(0.0\)"/>
    <numFmt numFmtId="228" formatCode="#,##0.0_);[Red]\(#,##0.0\)"/>
    <numFmt numFmtId="229" formatCode="0.0%"/>
    <numFmt numFmtId="230" formatCode="0&quot;人&quot;"/>
    <numFmt numFmtId="231" formatCode="0;&quot;△ &quot;0"/>
    <numFmt numFmtId="232" formatCode="0.00;&quot;△ &quot;0.00"/>
    <numFmt numFmtId="233" formatCode="#,##0&quot;人&quot;"/>
    <numFmt numFmtId="234" formatCode="\ ###,###,##0;&quot;-&quot;###,###,##0"/>
    <numFmt numFmtId="235" formatCode="#,##0.00_ ;[Red]\-#,##0.00\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明朝"/>
      <family val="1"/>
    </font>
    <font>
      <sz val="11"/>
      <name val="ＭＳ 明朝"/>
      <family val="1"/>
    </font>
    <font>
      <sz val="10"/>
      <name val="ＭＳ 明朝"/>
      <family val="1"/>
    </font>
    <font>
      <b/>
      <sz val="20"/>
      <name val="ＭＳ 明朝"/>
      <family val="1"/>
    </font>
    <font>
      <sz val="9"/>
      <name val="ＭＳ 明朝"/>
      <family val="1"/>
    </font>
    <font>
      <sz val="10"/>
      <name val="ＭＳ ゴシック"/>
      <family val="3"/>
    </font>
    <font>
      <b/>
      <sz val="10"/>
      <name val="ＭＳ ゴシック"/>
      <family val="3"/>
    </font>
    <font>
      <sz val="11"/>
      <name val="ＭＳ Ｐ明朝"/>
      <family val="1"/>
    </font>
    <font>
      <b/>
      <sz val="18"/>
      <name val="ＭＳ 明朝"/>
      <family val="1"/>
    </font>
    <font>
      <sz val="18"/>
      <name val="ＭＳ 明朝"/>
      <family val="1"/>
    </font>
    <font>
      <sz val="9"/>
      <name val="ＭＳ ゴシック"/>
      <family val="3"/>
    </font>
    <font>
      <sz val="11"/>
      <name val="ＭＳ ゴシック"/>
      <family val="3"/>
    </font>
    <font>
      <b/>
      <sz val="14"/>
      <name val="ＭＳ Ｐゴシック"/>
      <family val="3"/>
    </font>
    <font>
      <b/>
      <sz val="14"/>
      <name val="ＭＳ ゴシック"/>
      <family val="3"/>
    </font>
    <font>
      <sz val="9"/>
      <color indexed="8"/>
      <name val="ＭＳ ゴシック"/>
      <family val="3"/>
    </font>
    <font>
      <sz val="10.25"/>
      <name val="ＭＳ 明朝"/>
      <family val="1"/>
    </font>
    <font>
      <sz val="11.5"/>
      <name val="ＭＳ 明朝"/>
      <family val="1"/>
    </font>
    <font>
      <sz val="8"/>
      <name val="ＭＳ 明朝"/>
      <family val="1"/>
    </font>
    <font>
      <i/>
      <sz val="11"/>
      <name val="ＭＳ 明朝"/>
      <family val="1"/>
    </font>
    <font>
      <sz val="11"/>
      <color indexed="8"/>
      <name val="ＭＳ ゴシック"/>
      <family val="3"/>
    </font>
    <font>
      <sz val="9"/>
      <name val="ＭＳ Ｐゴシック"/>
      <family val="3"/>
    </font>
    <font>
      <b/>
      <sz val="10"/>
      <name val="ＭＳ 明朝"/>
      <family val="1"/>
    </font>
    <font>
      <sz val="7"/>
      <name val="ＭＳ 明朝"/>
      <family val="1"/>
    </font>
    <font>
      <sz val="9"/>
      <color indexed="8"/>
      <name val="ＭＳ 明朝"/>
      <family val="1"/>
    </font>
    <font>
      <b/>
      <sz val="16"/>
      <name val="ＭＳ 明朝"/>
      <family val="1"/>
    </font>
    <font>
      <sz val="6"/>
      <name val="ＭＳ 明朝"/>
      <family val="1"/>
    </font>
    <font>
      <b/>
      <sz val="13.5"/>
      <name val="ＭＳ 明朝"/>
      <family val="1"/>
    </font>
    <font>
      <sz val="13.5"/>
      <name val="ＭＳ Ｐゴシック"/>
      <family val="3"/>
    </font>
    <font>
      <sz val="13.5"/>
      <name val="ＭＳ 明朝"/>
      <family val="1"/>
    </font>
    <font>
      <sz val="16"/>
      <name val="ＭＳ 明朝"/>
      <family val="1"/>
    </font>
    <font>
      <b/>
      <sz val="14"/>
      <name val="ＭＳ 明朝"/>
      <family val="1"/>
    </font>
    <font>
      <sz val="9.5"/>
      <name val="ＭＳ 明朝"/>
      <family val="1"/>
    </font>
    <font>
      <sz val="10"/>
      <name val="ＭＳ Ｐゴシック"/>
      <family val="3"/>
    </font>
    <font>
      <sz val="9"/>
      <name val="ＭＳ Ｐ明朝"/>
      <family val="1"/>
    </font>
    <font>
      <sz val="9"/>
      <name val="MS UI Gothic"/>
      <family val="3"/>
    </font>
    <font>
      <sz val="11"/>
      <color indexed="45"/>
      <name val="ＭＳ Ｐゴシック"/>
      <family val="3"/>
    </font>
    <font>
      <sz val="14"/>
      <name val="ＭＳ 明朝"/>
      <family val="1"/>
    </font>
    <font>
      <sz val="11"/>
      <color indexed="9"/>
      <name val="ＭＳ ゴシック"/>
      <family val="3"/>
    </font>
    <font>
      <sz val="10"/>
      <color indexed="9"/>
      <name val="ＭＳ ゴシック"/>
      <family val="3"/>
    </font>
    <font>
      <sz val="9"/>
      <color indexed="9"/>
      <name val="ＭＳ ゴシック"/>
      <family val="3"/>
    </font>
    <font>
      <b/>
      <sz val="9"/>
      <color indexed="9"/>
      <name val="ＭＳ ゴシック"/>
      <family val="3"/>
    </font>
    <font>
      <sz val="12"/>
      <name val="ＭＳ ゴシック"/>
      <family val="3"/>
    </font>
    <font>
      <vertAlign val="superscript"/>
      <sz val="11"/>
      <name val="ＭＳ 明朝"/>
      <family val="1"/>
    </font>
    <font>
      <b/>
      <sz val="8"/>
      <name val="ＭＳ Ｐゴシック"/>
      <family val="2"/>
    </font>
  </fonts>
  <fills count="3">
    <fill>
      <patternFill/>
    </fill>
    <fill>
      <patternFill patternType="gray125"/>
    </fill>
    <fill>
      <patternFill patternType="solid">
        <fgColor indexed="9"/>
        <bgColor indexed="64"/>
      </patternFill>
    </fill>
  </fills>
  <borders count="99">
    <border>
      <left/>
      <right/>
      <top/>
      <bottom/>
      <diagonal/>
    </border>
    <border>
      <left style="thin"/>
      <right style="hair"/>
      <top style="hair"/>
      <bottom style="hair"/>
    </border>
    <border>
      <left style="thin"/>
      <right style="hair"/>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style="hair"/>
      <bottom style="thin"/>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hair"/>
      <right style="thin"/>
      <top style="hair"/>
      <bottom style="thin"/>
    </border>
    <border>
      <left style="hair"/>
      <right>
        <color indexed="63"/>
      </right>
      <top style="thin"/>
      <bottom style="hair"/>
    </border>
    <border>
      <left style="double"/>
      <right style="hair"/>
      <top style="thin"/>
      <bottom style="hair"/>
    </border>
    <border>
      <left style="double"/>
      <right style="hair"/>
      <top style="hair"/>
      <bottom style="hair"/>
    </border>
    <border>
      <left style="hair"/>
      <right style="double"/>
      <top style="hair"/>
      <bottom style="hair"/>
    </border>
    <border>
      <left style="thin"/>
      <right style="thin"/>
      <top style="thin"/>
      <bottom style="thin"/>
    </border>
    <border>
      <left style="thin"/>
      <right style="hair"/>
      <top>
        <color indexed="63"/>
      </top>
      <bottom>
        <color indexed="63"/>
      </bottom>
    </border>
    <border>
      <left style="thin"/>
      <right>
        <color indexed="63"/>
      </right>
      <top>
        <color indexed="63"/>
      </top>
      <bottom>
        <color indexed="63"/>
      </bottom>
    </border>
    <border>
      <left style="thin"/>
      <right style="hair"/>
      <top style="hair"/>
      <bottom style="thin"/>
    </border>
    <border>
      <left style="thin"/>
      <right style="hair"/>
      <top style="thin"/>
      <bottom>
        <color indexed="63"/>
      </bottom>
    </border>
    <border>
      <left style="thin"/>
      <right style="hair"/>
      <top>
        <color indexed="63"/>
      </top>
      <bottom style="hair"/>
    </border>
    <border>
      <left style="thin"/>
      <right style="thin"/>
      <top style="thin"/>
      <bottom>
        <color indexed="63"/>
      </bottom>
    </border>
    <border>
      <left style="thin"/>
      <right style="thin"/>
      <top>
        <color indexed="63"/>
      </top>
      <bottom style="thin"/>
    </border>
    <border>
      <left>
        <color indexed="63"/>
      </left>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style="thin"/>
      <right style="double"/>
      <top>
        <color indexed="63"/>
      </top>
      <bottom>
        <color indexed="63"/>
      </bottom>
    </border>
    <border>
      <left>
        <color indexed="63"/>
      </left>
      <right style="thin"/>
      <top>
        <color indexed="63"/>
      </top>
      <bottom>
        <color indexed="63"/>
      </bottom>
    </border>
    <border>
      <left>
        <color indexed="63"/>
      </left>
      <right style="double"/>
      <top>
        <color indexed="63"/>
      </top>
      <bottom style="thin"/>
    </border>
    <border>
      <left style="double"/>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style="hair"/>
      <right style="double"/>
      <top style="hair"/>
      <bottom>
        <color indexed="63"/>
      </bottom>
    </border>
    <border>
      <left>
        <color indexed="63"/>
      </left>
      <right style="hair"/>
      <top style="hair"/>
      <bottom>
        <color indexed="63"/>
      </bottom>
    </border>
    <border>
      <left style="hair"/>
      <right style="double"/>
      <top>
        <color indexed="63"/>
      </top>
      <bottom>
        <color indexed="63"/>
      </bottom>
    </border>
    <border>
      <left style="hair"/>
      <right style="hair"/>
      <top>
        <color indexed="63"/>
      </top>
      <bottom style="thin"/>
    </border>
    <border>
      <left style="hair"/>
      <right style="double"/>
      <top>
        <color indexed="63"/>
      </top>
      <bottom style="thin"/>
    </border>
    <border>
      <left style="hair"/>
      <right style="thin"/>
      <top>
        <color indexed="63"/>
      </top>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thin"/>
      <right style="hair"/>
      <top>
        <color indexed="63"/>
      </top>
      <bottom style="thin"/>
    </border>
    <border>
      <left style="thin"/>
      <right>
        <color indexed="63"/>
      </right>
      <top style="hair"/>
      <bottom>
        <color indexed="63"/>
      </bottom>
    </border>
    <border>
      <left style="double"/>
      <right style="hair"/>
      <top style="thin"/>
      <bottom>
        <color indexed="63"/>
      </bottom>
    </border>
    <border>
      <left style="double"/>
      <right style="hair"/>
      <top>
        <color indexed="63"/>
      </top>
      <bottom>
        <color indexed="63"/>
      </bottom>
    </border>
    <border>
      <left style="thin"/>
      <right>
        <color indexed="63"/>
      </right>
      <top style="hair"/>
      <bottom style="hair"/>
    </border>
    <border>
      <left style="thin"/>
      <right>
        <color indexed="63"/>
      </right>
      <top style="hair"/>
      <bottom style="thin"/>
    </border>
    <border>
      <left style="double"/>
      <right style="hair"/>
      <top style="hair"/>
      <bottom style="thin"/>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hair"/>
      <bottom style="double"/>
    </border>
    <border>
      <left style="hair"/>
      <right style="thin"/>
      <top style="hair"/>
      <bottom style="double"/>
    </border>
    <border>
      <left style="hair"/>
      <right style="hair"/>
      <top style="double"/>
      <bottom style="hair"/>
    </border>
    <border>
      <left style="hair"/>
      <right style="hair"/>
      <top style="double"/>
      <bottom>
        <color indexed="63"/>
      </bottom>
    </border>
    <border>
      <left style="thin"/>
      <right style="hair"/>
      <top style="hair"/>
      <bottom style="double"/>
    </border>
    <border>
      <left style="thin"/>
      <right style="hair"/>
      <top style="double"/>
      <bottom style="hair"/>
    </border>
    <border>
      <left style="hair"/>
      <right style="double"/>
      <top style="thin"/>
      <bottom style="hair"/>
    </border>
    <border>
      <left style="hair"/>
      <right>
        <color indexed="63"/>
      </right>
      <top>
        <color indexed="63"/>
      </top>
      <bottom style="hair"/>
    </border>
    <border>
      <left style="hair"/>
      <right style="double"/>
      <top style="hair"/>
      <bottom style="thin"/>
    </border>
    <border>
      <left style="thin"/>
      <right style="double"/>
      <top>
        <color indexed="63"/>
      </top>
      <bottom style="thin"/>
    </border>
    <border>
      <left style="double"/>
      <right style="thin"/>
      <top style="thin"/>
      <bottom>
        <color indexed="63"/>
      </bottom>
    </border>
    <border>
      <left style="thin"/>
      <right style="double"/>
      <top style="thin"/>
      <bottom>
        <color indexed="63"/>
      </bottom>
    </border>
    <border diagonalDown="1">
      <left style="thin"/>
      <right style="hair"/>
      <top style="thin"/>
      <bottom>
        <color indexed="63"/>
      </bottom>
      <diagonal style="hair"/>
    </border>
    <border diagonalDown="1">
      <left style="thin"/>
      <right style="hair"/>
      <top>
        <color indexed="63"/>
      </top>
      <bottom style="hair"/>
      <diagonal style="hair"/>
    </border>
    <border>
      <left>
        <color indexed="63"/>
      </left>
      <right style="thin"/>
      <top style="thin"/>
      <bottom style="hair"/>
    </border>
    <border>
      <left style="thin"/>
      <right style="thin"/>
      <top>
        <color indexed="63"/>
      </top>
      <bottom style="hair"/>
    </border>
    <border>
      <left>
        <color indexed="63"/>
      </left>
      <right style="double"/>
      <top style="thin"/>
      <bottom style="hair"/>
    </border>
    <border diagonalDown="1">
      <left style="thin"/>
      <right style="hair"/>
      <top style="thin"/>
      <bottom style="hair"/>
      <diagonal style="hair"/>
    </border>
    <border diagonalDown="1">
      <left style="thin"/>
      <right style="hair"/>
      <top style="hair"/>
      <bottom style="hair"/>
      <diagonal style="hair"/>
    </border>
    <border diagonalDown="1">
      <left style="thin"/>
      <right style="hair"/>
      <top style="hair"/>
      <bottom>
        <color indexed="63"/>
      </bottom>
      <diagonal style="hair"/>
    </border>
    <border>
      <left style="hair"/>
      <right style="double"/>
      <top style="thin"/>
      <bottom>
        <color indexed="63"/>
      </bottom>
    </border>
    <border>
      <left>
        <color indexed="63"/>
      </left>
      <right>
        <color indexed="63"/>
      </right>
      <top style="hair"/>
      <bottom style="thin"/>
    </border>
    <border>
      <left>
        <color indexed="63"/>
      </left>
      <right style="hair"/>
      <top style="hair"/>
      <bottom style="thin"/>
    </border>
    <border>
      <left style="hair"/>
      <right style="hair"/>
      <top style="thin"/>
      <bottom style="thin"/>
    </border>
    <border>
      <left style="thin"/>
      <right style="thin"/>
      <top style="thin"/>
      <bottom style="hair"/>
    </border>
    <border>
      <left style="thin"/>
      <right>
        <color indexed="63"/>
      </right>
      <top style="thin"/>
      <bottom style="hair"/>
    </border>
    <border>
      <left style="thin"/>
      <right style="thin"/>
      <top style="hair"/>
      <bottom style="hair"/>
    </border>
    <border>
      <left>
        <color indexed="63"/>
      </left>
      <right>
        <color indexed="63"/>
      </right>
      <top>
        <color indexed="63"/>
      </top>
      <bottom style="hair"/>
    </border>
    <border>
      <left>
        <color indexed="63"/>
      </left>
      <right style="hair"/>
      <top style="thin"/>
      <bottom>
        <color indexed="63"/>
      </bottom>
    </border>
    <border>
      <left style="thin"/>
      <right style="thin"/>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cellStyleXfs>
  <cellXfs count="865">
    <xf numFmtId="0" fontId="0" fillId="0" borderId="0" xfId="0" applyAlignment="1">
      <alignment/>
    </xf>
    <xf numFmtId="0" fontId="4" fillId="0" borderId="0" xfId="0" applyFont="1" applyAlignment="1">
      <alignment vertical="top"/>
    </xf>
    <xf numFmtId="0" fontId="5" fillId="0" borderId="0" xfId="0" applyFont="1" applyAlignment="1">
      <alignment/>
    </xf>
    <xf numFmtId="0" fontId="0" fillId="0" borderId="0" xfId="0" applyFont="1" applyAlignment="1">
      <alignment/>
    </xf>
    <xf numFmtId="0" fontId="6" fillId="0" borderId="0" xfId="0" applyFont="1" applyAlignment="1">
      <alignment/>
    </xf>
    <xf numFmtId="0" fontId="6" fillId="0" borderId="1" xfId="0" applyFont="1" applyBorder="1" applyAlignment="1">
      <alignment vertical="center"/>
    </xf>
    <xf numFmtId="0" fontId="0" fillId="0" borderId="0" xfId="0" applyFont="1" applyAlignment="1">
      <alignment vertical="center"/>
    </xf>
    <xf numFmtId="0" fontId="6" fillId="0" borderId="2" xfId="0" applyFont="1" applyBorder="1" applyAlignment="1">
      <alignment vertical="center"/>
    </xf>
    <xf numFmtId="0" fontId="5" fillId="0" borderId="0" xfId="0" applyFont="1" applyAlignment="1">
      <alignment vertical="center"/>
    </xf>
    <xf numFmtId="181" fontId="10" fillId="0" borderId="0" xfId="17" applyNumberFormat="1" applyFont="1" applyBorder="1" applyAlignment="1">
      <alignment vertical="center"/>
    </xf>
    <xf numFmtId="0" fontId="11" fillId="0" borderId="0" xfId="0" applyFont="1" applyAlignment="1">
      <alignment/>
    </xf>
    <xf numFmtId="0" fontId="5" fillId="0" borderId="0" xfId="0" applyNumberFormat="1" applyFont="1" applyAlignment="1">
      <alignment/>
    </xf>
    <xf numFmtId="0" fontId="8" fillId="0" borderId="0" xfId="0" applyFont="1" applyAlignment="1">
      <alignment horizontal="righ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Alignment="1">
      <alignment horizontal="right" vertical="center"/>
    </xf>
    <xf numFmtId="0" fontId="0" fillId="0" borderId="0" xfId="0" applyAlignment="1">
      <alignment vertical="center"/>
    </xf>
    <xf numFmtId="38" fontId="0" fillId="0" borderId="0" xfId="0" applyNumberFormat="1" applyAlignment="1">
      <alignment/>
    </xf>
    <xf numFmtId="179" fontId="0" fillId="0" borderId="0" xfId="0" applyNumberFormat="1" applyAlignment="1">
      <alignment/>
    </xf>
    <xf numFmtId="0" fontId="12" fillId="0" borderId="0" xfId="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6" fontId="15" fillId="0" borderId="6" xfId="0" applyNumberFormat="1" applyFont="1" applyBorder="1" applyAlignment="1">
      <alignment vertical="center"/>
    </xf>
    <xf numFmtId="176" fontId="15" fillId="0" borderId="7" xfId="0" applyNumberFormat="1" applyFont="1" applyBorder="1" applyAlignment="1">
      <alignment vertical="center"/>
    </xf>
    <xf numFmtId="176" fontId="15" fillId="0" borderId="6" xfId="0" applyNumberFormat="1" applyFont="1" applyBorder="1" applyAlignment="1">
      <alignment/>
    </xf>
    <xf numFmtId="176" fontId="15" fillId="0" borderId="7" xfId="0" applyNumberFormat="1" applyFont="1" applyBorder="1" applyAlignment="1">
      <alignment/>
    </xf>
    <xf numFmtId="176" fontId="15" fillId="0" borderId="9" xfId="0" applyNumberFormat="1" applyFont="1" applyBorder="1" applyAlignment="1">
      <alignment/>
    </xf>
    <xf numFmtId="176" fontId="15" fillId="0" borderId="10" xfId="0" applyNumberFormat="1" applyFont="1" applyBorder="1" applyAlignment="1">
      <alignment/>
    </xf>
    <xf numFmtId="0" fontId="0" fillId="0" borderId="0" xfId="0" applyAlignment="1">
      <alignment/>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186" fontId="15" fillId="0" borderId="6" xfId="17" applyNumberFormat="1" applyFont="1" applyBorder="1" applyAlignment="1">
      <alignment vertical="center"/>
    </xf>
    <xf numFmtId="186" fontId="15" fillId="0" borderId="6" xfId="17" applyNumberFormat="1" applyFont="1" applyFill="1" applyBorder="1" applyAlignment="1">
      <alignment vertical="center"/>
    </xf>
    <xf numFmtId="189" fontId="15" fillId="0" borderId="8" xfId="17" applyNumberFormat="1" applyFont="1" applyFill="1" applyBorder="1" applyAlignment="1">
      <alignment vertical="center"/>
    </xf>
    <xf numFmtId="189" fontId="15" fillId="0" borderId="8" xfId="17" applyNumberFormat="1" applyFont="1" applyBorder="1" applyAlignment="1">
      <alignment vertical="center"/>
    </xf>
    <xf numFmtId="186" fontId="15" fillId="0" borderId="13" xfId="17" applyNumberFormat="1" applyFont="1" applyBorder="1" applyAlignment="1">
      <alignment vertical="center"/>
    </xf>
    <xf numFmtId="189" fontId="15" fillId="0" borderId="16" xfId="17" applyNumberFormat="1" applyFont="1" applyBorder="1" applyAlignment="1">
      <alignment vertical="center"/>
    </xf>
    <xf numFmtId="186" fontId="15" fillId="0" borderId="17" xfId="17" applyNumberFormat="1" applyFont="1" applyBorder="1" applyAlignment="1">
      <alignment vertical="center"/>
    </xf>
    <xf numFmtId="189" fontId="15" fillId="0" borderId="18" xfId="17" applyNumberFormat="1" applyFont="1" applyBorder="1" applyAlignment="1">
      <alignment vertical="center"/>
    </xf>
    <xf numFmtId="0" fontId="5" fillId="0" borderId="2" xfId="0" applyFont="1" applyBorder="1" applyAlignment="1">
      <alignment horizontal="center" vertical="center"/>
    </xf>
    <xf numFmtId="186" fontId="15" fillId="0" borderId="9" xfId="17" applyNumberFormat="1" applyFont="1" applyBorder="1" applyAlignment="1">
      <alignment vertical="center"/>
    </xf>
    <xf numFmtId="189" fontId="15" fillId="0" borderId="19" xfId="17" applyNumberFormat="1" applyFont="1" applyBorder="1" applyAlignment="1">
      <alignment vertical="center"/>
    </xf>
    <xf numFmtId="38" fontId="5" fillId="0" borderId="0" xfId="17" applyFont="1" applyAlignment="1">
      <alignment/>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Fill="1" applyBorder="1" applyAlignment="1">
      <alignment horizontal="center" vertical="center"/>
    </xf>
    <xf numFmtId="38" fontId="15" fillId="0" borderId="6" xfId="17" applyFont="1" applyFill="1" applyBorder="1" applyAlignment="1">
      <alignment vertical="center"/>
    </xf>
    <xf numFmtId="38" fontId="15" fillId="0" borderId="23" xfId="17" applyFont="1" applyFill="1" applyBorder="1" applyAlignment="1">
      <alignment vertical="center"/>
    </xf>
    <xf numFmtId="38" fontId="0" fillId="0" borderId="0" xfId="17" applyFont="1" applyAlignment="1">
      <alignment/>
    </xf>
    <xf numFmtId="38" fontId="5" fillId="0" borderId="0" xfId="0" applyNumberFormat="1"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xf>
    <xf numFmtId="38" fontId="11" fillId="0" borderId="0" xfId="0" applyNumberFormat="1" applyFont="1" applyAlignment="1">
      <alignment/>
    </xf>
    <xf numFmtId="181" fontId="10" fillId="0" borderId="0" xfId="17" applyNumberFormat="1" applyFont="1" applyFill="1" applyBorder="1" applyAlignment="1">
      <alignment vertical="center"/>
    </xf>
    <xf numFmtId="188" fontId="5" fillId="0" borderId="0" xfId="0" applyNumberFormat="1" applyFont="1" applyFill="1" applyAlignment="1">
      <alignment/>
    </xf>
    <xf numFmtId="0" fontId="5" fillId="0" borderId="0" xfId="0" applyFont="1" applyFill="1" applyAlignment="1">
      <alignment/>
    </xf>
    <xf numFmtId="176" fontId="5" fillId="0" borderId="0" xfId="0" applyNumberFormat="1" applyFont="1" applyAlignment="1">
      <alignment/>
    </xf>
    <xf numFmtId="231" fontId="16" fillId="0" borderId="0" xfId="23" applyNumberFormat="1" applyFont="1" applyFill="1" applyAlignment="1">
      <alignment horizontal="center" vertical="center"/>
      <protection/>
    </xf>
    <xf numFmtId="231" fontId="15" fillId="0" borderId="0" xfId="23" applyNumberFormat="1" applyFont="1" applyFill="1" applyAlignment="1">
      <alignment vertical="center"/>
      <protection/>
    </xf>
    <xf numFmtId="231" fontId="15" fillId="0" borderId="0" xfId="23" applyNumberFormat="1" applyFont="1" applyFill="1">
      <alignment vertical="center"/>
      <protection/>
    </xf>
    <xf numFmtId="231" fontId="15" fillId="0" borderId="0" xfId="23" applyNumberFormat="1" applyFont="1" applyFill="1" applyAlignment="1">
      <alignment horizontal="center" vertical="center"/>
      <protection/>
    </xf>
    <xf numFmtId="231" fontId="0" fillId="0" borderId="0" xfId="23" applyNumberFormat="1" applyFont="1" applyFill="1">
      <alignment vertical="center"/>
      <protection/>
    </xf>
    <xf numFmtId="231" fontId="16" fillId="0" borderId="0" xfId="23" applyNumberFormat="1" applyFont="1" applyFill="1">
      <alignment vertical="center"/>
      <protection/>
    </xf>
    <xf numFmtId="231" fontId="15" fillId="0" borderId="0" xfId="23" applyNumberFormat="1" applyFont="1" applyFill="1" applyBorder="1">
      <alignment vertical="center"/>
      <protection/>
    </xf>
    <xf numFmtId="231" fontId="17" fillId="0" borderId="0" xfId="23" applyNumberFormat="1" applyFont="1" applyFill="1" applyAlignment="1">
      <alignment horizontal="center" vertical="center"/>
      <protection/>
    </xf>
    <xf numFmtId="231" fontId="5" fillId="0" borderId="0" xfId="23" applyNumberFormat="1" applyFont="1" applyFill="1" applyAlignment="1">
      <alignment horizontal="center" vertical="center"/>
      <protection/>
    </xf>
    <xf numFmtId="231" fontId="5" fillId="0" borderId="0" xfId="23" applyNumberFormat="1" applyFont="1" applyFill="1">
      <alignment vertical="center"/>
      <protection/>
    </xf>
    <xf numFmtId="231" fontId="5" fillId="0" borderId="0" xfId="23" applyNumberFormat="1" applyFont="1" applyFill="1" applyBorder="1" applyAlignment="1">
      <alignment horizontal="center" vertical="center"/>
      <protection/>
    </xf>
    <xf numFmtId="233" fontId="5" fillId="0" borderId="0" xfId="23" applyNumberFormat="1" applyFont="1" applyFill="1" applyAlignment="1">
      <alignment horizontal="left" vertical="center"/>
      <protection/>
    </xf>
    <xf numFmtId="233" fontId="5" fillId="0" borderId="0" xfId="17" applyNumberFormat="1" applyFont="1" applyFill="1" applyAlignment="1">
      <alignment horizontal="center" vertical="center"/>
    </xf>
    <xf numFmtId="233" fontId="5" fillId="0" borderId="0" xfId="23" applyNumberFormat="1" applyFont="1" applyFill="1" applyAlignment="1">
      <alignment horizontal="center" vertical="center"/>
      <protection/>
    </xf>
    <xf numFmtId="38" fontId="15" fillId="0" borderId="0" xfId="17" applyFont="1" applyFill="1" applyAlignment="1">
      <alignment horizontal="center" vertical="center"/>
    </xf>
    <xf numFmtId="231" fontId="5" fillId="0" borderId="0" xfId="23" applyNumberFormat="1" applyFont="1" applyFill="1" applyBorder="1">
      <alignment vertical="center"/>
      <protection/>
    </xf>
    <xf numFmtId="231" fontId="5" fillId="0" borderId="24" xfId="23" applyNumberFormat="1" applyFont="1" applyFill="1" applyBorder="1">
      <alignment vertical="center"/>
      <protection/>
    </xf>
    <xf numFmtId="0" fontId="8" fillId="0" borderId="0" xfId="0" applyFont="1" applyBorder="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12" fillId="0" borderId="0" xfId="0" applyFont="1" applyAlignment="1">
      <alignment horizontal="right" vertical="center"/>
    </xf>
    <xf numFmtId="0" fontId="5" fillId="0" borderId="25" xfId="0" applyFont="1" applyBorder="1" applyAlignment="1">
      <alignment horizontal="center" vertical="center"/>
    </xf>
    <xf numFmtId="0" fontId="25" fillId="0" borderId="26" xfId="0" applyFont="1" applyBorder="1" applyAlignment="1">
      <alignment vertical="center"/>
    </xf>
    <xf numFmtId="0" fontId="25" fillId="0" borderId="0" xfId="0" applyFont="1" applyBorder="1" applyAlignment="1">
      <alignment vertical="center"/>
    </xf>
    <xf numFmtId="0" fontId="5" fillId="0" borderId="13" xfId="0" applyFont="1" applyBorder="1" applyAlignment="1">
      <alignment horizontal="distributed" vertical="center"/>
    </xf>
    <xf numFmtId="38" fontId="5" fillId="0" borderId="1" xfId="17" applyFont="1" applyBorder="1" applyAlignment="1">
      <alignment horizontal="right" vertical="center"/>
    </xf>
    <xf numFmtId="3" fontId="15" fillId="0" borderId="6" xfId="17" applyNumberFormat="1" applyFont="1" applyBorder="1" applyAlignment="1">
      <alignment vertical="center"/>
    </xf>
    <xf numFmtId="38" fontId="15" fillId="0" borderId="7" xfId="17" applyFont="1" applyBorder="1" applyAlignment="1">
      <alignment vertical="center"/>
    </xf>
    <xf numFmtId="38" fontId="15" fillId="0" borderId="6" xfId="17" applyFont="1" applyBorder="1" applyAlignment="1">
      <alignment vertical="center"/>
    </xf>
    <xf numFmtId="38" fontId="15" fillId="0" borderId="8" xfId="17" applyFont="1" applyBorder="1" applyAlignment="1">
      <alignment vertical="center"/>
    </xf>
    <xf numFmtId="3" fontId="23" fillId="0" borderId="6" xfId="17" applyNumberFormat="1" applyFont="1" applyBorder="1" applyAlignment="1">
      <alignment vertical="center"/>
    </xf>
    <xf numFmtId="38" fontId="15" fillId="0" borderId="13" xfId="17" applyFont="1" applyBorder="1" applyAlignment="1">
      <alignment vertical="center"/>
    </xf>
    <xf numFmtId="38" fontId="15" fillId="0" borderId="16" xfId="17" applyFont="1" applyBorder="1" applyAlignment="1">
      <alignment vertical="center"/>
    </xf>
    <xf numFmtId="38" fontId="5" fillId="0" borderId="27" xfId="17" applyFont="1" applyBorder="1" applyAlignment="1">
      <alignment horizontal="center" vertical="center"/>
    </xf>
    <xf numFmtId="38" fontId="15" fillId="0" borderId="9" xfId="17" applyFont="1" applyBorder="1" applyAlignment="1">
      <alignment vertical="center"/>
    </xf>
    <xf numFmtId="38" fontId="15" fillId="0" borderId="10" xfId="17" applyFont="1" applyBorder="1" applyAlignment="1">
      <alignment vertical="center"/>
    </xf>
    <xf numFmtId="38" fontId="15" fillId="0" borderId="19" xfId="17" applyFont="1" applyBorder="1" applyAlignment="1">
      <alignment vertical="center"/>
    </xf>
    <xf numFmtId="0" fontId="5" fillId="0" borderId="0"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center"/>
    </xf>
    <xf numFmtId="38" fontId="15" fillId="0" borderId="0" xfId="17" applyFont="1" applyAlignment="1">
      <alignment horizontal="right"/>
    </xf>
    <xf numFmtId="183" fontId="15" fillId="0" borderId="0" xfId="17" applyNumberFormat="1" applyFont="1" applyAlignment="1">
      <alignment horizontal="right"/>
    </xf>
    <xf numFmtId="193" fontId="15" fillId="0" borderId="0" xfId="17" applyNumberFormat="1" applyFont="1" applyAlignment="1">
      <alignment horizontal="right"/>
    </xf>
    <xf numFmtId="0" fontId="5" fillId="0" borderId="0" xfId="0" applyFont="1" applyAlignment="1">
      <alignment horizontal="left"/>
    </xf>
    <xf numFmtId="38" fontId="5" fillId="0" borderId="0" xfId="0" applyNumberFormat="1" applyFont="1" applyAlignment="1">
      <alignment horizontal="left"/>
    </xf>
    <xf numFmtId="183" fontId="5" fillId="0" borderId="0" xfId="0" applyNumberFormat="1" applyFont="1" applyAlignment="1">
      <alignment horizontal="left"/>
    </xf>
    <xf numFmtId="193" fontId="5" fillId="0" borderId="0" xfId="0" applyNumberFormat="1" applyFont="1" applyAlignment="1">
      <alignment horizontal="left"/>
    </xf>
    <xf numFmtId="0" fontId="4" fillId="0" borderId="0" xfId="0" applyFont="1" applyFill="1" applyAlignment="1">
      <alignment/>
    </xf>
    <xf numFmtId="0" fontId="0" fillId="0" borderId="0" xfId="0" applyFill="1" applyAlignment="1">
      <alignment/>
    </xf>
    <xf numFmtId="0" fontId="12" fillId="0" borderId="0" xfId="0" applyFont="1" applyFill="1" applyAlignment="1">
      <alignment horizontal="right" vertical="center"/>
    </xf>
    <xf numFmtId="0" fontId="6" fillId="0" borderId="0" xfId="0" applyFont="1" applyFill="1" applyAlignment="1">
      <alignment/>
    </xf>
    <xf numFmtId="0" fontId="6" fillId="0" borderId="0" xfId="0" applyFont="1" applyFill="1" applyAlignment="1">
      <alignment/>
    </xf>
    <xf numFmtId="0" fontId="12" fillId="0" borderId="0" xfId="0" applyFont="1" applyFill="1" applyAlignment="1">
      <alignment horizontal="center" vertical="center"/>
    </xf>
    <xf numFmtId="0" fontId="6" fillId="0" borderId="2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distributed" vertical="center"/>
    </xf>
    <xf numFmtId="188" fontId="9" fillId="0" borderId="6" xfId="17" applyNumberFormat="1" applyFont="1" applyFill="1" applyBorder="1" applyAlignment="1">
      <alignment vertical="center"/>
    </xf>
    <xf numFmtId="222" fontId="9" fillId="0" borderId="6" xfId="15" applyNumberFormat="1" applyFont="1" applyFill="1" applyBorder="1" applyAlignment="1">
      <alignment vertical="center"/>
    </xf>
    <xf numFmtId="188" fontId="9" fillId="0" borderId="8" xfId="17"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6" fillId="0" borderId="27" xfId="0" applyFont="1" applyFill="1" applyBorder="1" applyAlignment="1">
      <alignment horizontal="distributed" vertical="center"/>
    </xf>
    <xf numFmtId="188" fontId="9" fillId="0" borderId="9" xfId="17" applyNumberFormat="1" applyFont="1" applyFill="1" applyBorder="1" applyAlignment="1">
      <alignment vertical="center"/>
    </xf>
    <xf numFmtId="222" fontId="9" fillId="0" borderId="9" xfId="15" applyNumberFormat="1" applyFont="1" applyFill="1" applyBorder="1" applyAlignment="1">
      <alignment vertical="center"/>
    </xf>
    <xf numFmtId="188" fontId="9" fillId="0" borderId="19" xfId="17" applyNumberFormat="1" applyFont="1" applyFill="1" applyBorder="1" applyAlignment="1">
      <alignment vertical="center"/>
    </xf>
    <xf numFmtId="0" fontId="5" fillId="0" borderId="0" xfId="0" applyFont="1" applyFill="1" applyAlignment="1">
      <alignment vertical="center"/>
    </xf>
    <xf numFmtId="0" fontId="13" fillId="0" borderId="0" xfId="0" applyFont="1" applyFill="1" applyAlignment="1">
      <alignment horizontal="center" vertical="center"/>
    </xf>
    <xf numFmtId="0" fontId="5" fillId="0" borderId="11" xfId="0" applyFont="1" applyFill="1" applyBorder="1" applyAlignment="1">
      <alignment horizontal="distributed"/>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top"/>
    </xf>
    <xf numFmtId="0" fontId="5" fillId="0" borderId="18" xfId="0" applyFont="1" applyFill="1" applyBorder="1" applyAlignment="1">
      <alignment horizontal="center" vertical="center"/>
    </xf>
    <xf numFmtId="0" fontId="5" fillId="0" borderId="1" xfId="0" applyFont="1" applyFill="1" applyBorder="1" applyAlignment="1">
      <alignment horizontal="distributed" vertical="center"/>
    </xf>
    <xf numFmtId="188" fontId="15" fillId="0" borderId="6" xfId="17" applyNumberFormat="1" applyFont="1" applyFill="1" applyBorder="1" applyAlignment="1">
      <alignment horizontal="right" vertical="center"/>
    </xf>
    <xf numFmtId="217" fontId="15" fillId="0" borderId="6" xfId="17" applyNumberFormat="1" applyFont="1" applyFill="1" applyBorder="1" applyAlignment="1">
      <alignment horizontal="right" vertical="center"/>
    </xf>
    <xf numFmtId="220" fontId="15" fillId="0" borderId="8" xfId="17" applyNumberFormat="1" applyFont="1" applyFill="1" applyBorder="1" applyAlignment="1">
      <alignment horizontal="right" vertical="center"/>
    </xf>
    <xf numFmtId="182" fontId="0" fillId="0" borderId="0" xfId="0" applyNumberFormat="1" applyFill="1" applyAlignment="1">
      <alignment vertical="center"/>
    </xf>
    <xf numFmtId="0" fontId="5" fillId="0" borderId="27" xfId="0" applyFont="1" applyFill="1" applyBorder="1" applyAlignment="1">
      <alignment horizontal="distributed" vertical="center"/>
    </xf>
    <xf numFmtId="188" fontId="15" fillId="0" borderId="9" xfId="17" applyNumberFormat="1" applyFont="1" applyFill="1" applyBorder="1" applyAlignment="1">
      <alignment horizontal="right" vertical="center"/>
    </xf>
    <xf numFmtId="217" fontId="15" fillId="0" borderId="9" xfId="17" applyNumberFormat="1" applyFont="1" applyFill="1" applyBorder="1" applyAlignment="1">
      <alignment horizontal="right" vertical="center"/>
    </xf>
    <xf numFmtId="220" fontId="15" fillId="0" borderId="19" xfId="17" applyNumberFormat="1" applyFont="1" applyFill="1" applyBorder="1" applyAlignment="1">
      <alignment horizontal="right" vertical="center"/>
    </xf>
    <xf numFmtId="0" fontId="12" fillId="0" borderId="0" xfId="0" applyFont="1" applyFill="1" applyAlignment="1">
      <alignment horizontal="left"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187" fontId="15" fillId="0" borderId="0" xfId="17" applyNumberFormat="1" applyFont="1" applyFill="1" applyBorder="1" applyAlignment="1">
      <alignment horizontal="right" vertical="center"/>
    </xf>
    <xf numFmtId="187" fontId="15" fillId="0" borderId="30" xfId="17" applyNumberFormat="1" applyFont="1" applyFill="1" applyBorder="1" applyAlignment="1">
      <alignment horizontal="right" vertical="center"/>
    </xf>
    <xf numFmtId="187" fontId="15" fillId="0" borderId="32" xfId="17" applyNumberFormat="1" applyFont="1" applyFill="1" applyBorder="1" applyAlignment="1">
      <alignment horizontal="right" vertical="center"/>
    </xf>
    <xf numFmtId="0" fontId="5" fillId="0" borderId="33" xfId="0" applyFont="1" applyFill="1" applyBorder="1" applyAlignment="1">
      <alignment horizontal="center" vertical="center"/>
    </xf>
    <xf numFmtId="187" fontId="15" fillId="0" borderId="26" xfId="17" applyNumberFormat="1" applyFont="1" applyFill="1" applyBorder="1" applyAlignment="1">
      <alignment horizontal="right" vertical="center"/>
    </xf>
    <xf numFmtId="187" fontId="15" fillId="0" borderId="34" xfId="17" applyNumberFormat="1" applyFont="1" applyFill="1" applyBorder="1" applyAlignment="1">
      <alignment horizontal="right" vertical="center"/>
    </xf>
    <xf numFmtId="0" fontId="5" fillId="0" borderId="35" xfId="0" applyFont="1" applyFill="1" applyBorder="1" applyAlignment="1">
      <alignment horizontal="center" vertical="center"/>
    </xf>
    <xf numFmtId="187" fontId="15" fillId="0" borderId="36" xfId="17" applyNumberFormat="1" applyFont="1" applyFill="1" applyBorder="1" applyAlignment="1">
      <alignment horizontal="right" vertical="center"/>
    </xf>
    <xf numFmtId="0" fontId="5" fillId="0" borderId="34" xfId="0" applyFont="1" applyFill="1" applyBorder="1" applyAlignment="1">
      <alignment horizontal="center" vertical="center"/>
    </xf>
    <xf numFmtId="187" fontId="15" fillId="0" borderId="37" xfId="17" applyNumberFormat="1" applyFont="1" applyFill="1" applyBorder="1" applyAlignment="1">
      <alignment horizontal="right" vertical="center"/>
    </xf>
    <xf numFmtId="0" fontId="5" fillId="0" borderId="0" xfId="0" applyFont="1" applyFill="1" applyBorder="1" applyAlignment="1">
      <alignment horizontal="center" vertical="center"/>
    </xf>
    <xf numFmtId="0" fontId="0" fillId="0" borderId="0" xfId="0" applyFill="1" applyBorder="1" applyAlignment="1">
      <alignment/>
    </xf>
    <xf numFmtId="0" fontId="5" fillId="0" borderId="38" xfId="0" applyFont="1" applyFill="1" applyBorder="1" applyAlignment="1">
      <alignment horizontal="center" vertical="center"/>
    </xf>
    <xf numFmtId="49" fontId="15" fillId="0" borderId="26" xfId="17" applyNumberFormat="1" applyFont="1" applyFill="1" applyBorder="1" applyAlignment="1" quotePrefix="1">
      <alignment horizontal="right" vertical="center"/>
    </xf>
    <xf numFmtId="38" fontId="15" fillId="0" borderId="34" xfId="17" applyFont="1" applyFill="1" applyBorder="1" applyAlignment="1">
      <alignment horizontal="right" vertical="center"/>
    </xf>
    <xf numFmtId="38" fontId="15" fillId="0" borderId="26" xfId="17" applyFont="1" applyFill="1" applyBorder="1" applyAlignment="1">
      <alignment horizontal="right" vertical="center"/>
    </xf>
    <xf numFmtId="0" fontId="0" fillId="0" borderId="33" xfId="0" applyFill="1" applyBorder="1" applyAlignment="1">
      <alignment/>
    </xf>
    <xf numFmtId="0" fontId="5" fillId="0" borderId="35" xfId="0" applyFont="1" applyFill="1" applyBorder="1" applyAlignment="1">
      <alignment horizontal="left" vertical="center"/>
    </xf>
    <xf numFmtId="0" fontId="21" fillId="0" borderId="0" xfId="0" applyFont="1" applyFill="1" applyBorder="1" applyAlignment="1">
      <alignment horizontal="center" vertical="center"/>
    </xf>
    <xf numFmtId="223" fontId="15" fillId="0" borderId="34" xfId="15" applyNumberFormat="1" applyFont="1" applyFill="1" applyBorder="1" applyAlignment="1">
      <alignment horizontal="right" vertical="center"/>
    </xf>
    <xf numFmtId="223" fontId="15" fillId="0" borderId="26" xfId="15" applyNumberFormat="1" applyFont="1" applyFill="1" applyBorder="1" applyAlignment="1">
      <alignment horizontal="right" vertical="center"/>
    </xf>
    <xf numFmtId="223" fontId="15" fillId="0" borderId="34" xfId="17" applyNumberFormat="1" applyFont="1" applyFill="1" applyBorder="1" applyAlignment="1">
      <alignment horizontal="right" vertical="center"/>
    </xf>
    <xf numFmtId="223" fontId="15" fillId="0" borderId="26" xfId="17" applyNumberFormat="1" applyFont="1" applyFill="1" applyBorder="1" applyAlignment="1">
      <alignment horizontal="right" vertical="center"/>
    </xf>
    <xf numFmtId="190" fontId="15" fillId="0" borderId="34" xfId="17" applyNumberFormat="1" applyFont="1" applyFill="1" applyBorder="1" applyAlignment="1">
      <alignment horizontal="right" vertical="center"/>
    </xf>
    <xf numFmtId="190" fontId="15" fillId="0" borderId="26" xfId="17" applyNumberFormat="1" applyFont="1" applyFill="1" applyBorder="1" applyAlignment="1">
      <alignment horizontal="right" vertical="center"/>
    </xf>
    <xf numFmtId="187" fontId="15" fillId="0" borderId="31" xfId="17" applyNumberFormat="1" applyFont="1" applyFill="1" applyBorder="1" applyAlignment="1">
      <alignment horizontal="right" vertical="center"/>
    </xf>
    <xf numFmtId="187" fontId="15" fillId="0" borderId="39" xfId="17" applyNumberFormat="1" applyFont="1" applyFill="1" applyBorder="1" applyAlignment="1">
      <alignment horizontal="right" vertical="center"/>
    </xf>
    <xf numFmtId="0" fontId="5" fillId="0" borderId="40" xfId="0" applyFont="1" applyFill="1" applyBorder="1" applyAlignment="1">
      <alignment horizontal="center" vertical="center"/>
    </xf>
    <xf numFmtId="187" fontId="15" fillId="0" borderId="41" xfId="17" applyNumberFormat="1" applyFont="1" applyFill="1" applyBorder="1" applyAlignment="1">
      <alignment horizontal="right" vertical="center"/>
    </xf>
    <xf numFmtId="187" fontId="15" fillId="0" borderId="42" xfId="17" applyNumberFormat="1" applyFont="1" applyFill="1" applyBorder="1" applyAlignment="1">
      <alignment horizontal="right" vertical="center"/>
    </xf>
    <xf numFmtId="0" fontId="5" fillId="0" borderId="43" xfId="0" applyFont="1" applyFill="1" applyBorder="1" applyAlignment="1">
      <alignment horizontal="center" vertical="center"/>
    </xf>
    <xf numFmtId="38" fontId="15" fillId="0" borderId="31" xfId="17" applyFont="1" applyFill="1" applyBorder="1" applyAlignment="1">
      <alignment horizontal="right" vertical="center"/>
    </xf>
    <xf numFmtId="38" fontId="15" fillId="0" borderId="41" xfId="17" applyFont="1" applyFill="1" applyBorder="1" applyAlignment="1">
      <alignment horizontal="right" vertical="center"/>
    </xf>
    <xf numFmtId="0" fontId="11" fillId="0" borderId="0" xfId="0" applyFont="1" applyFill="1" applyAlignment="1">
      <alignment/>
    </xf>
    <xf numFmtId="0" fontId="12" fillId="0" borderId="0" xfId="0" applyFont="1" applyAlignment="1">
      <alignment vertical="center"/>
    </xf>
    <xf numFmtId="0" fontId="5" fillId="0" borderId="0" xfId="0" applyFont="1" applyBorder="1" applyAlignment="1">
      <alignment vertical="center"/>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5" fillId="0" borderId="0" xfId="0" applyFont="1" applyBorder="1" applyAlignment="1">
      <alignment/>
    </xf>
    <xf numFmtId="0" fontId="6" fillId="0" borderId="13" xfId="0" applyFont="1" applyBorder="1" applyAlignment="1">
      <alignment horizontal="distributed" vertical="center"/>
    </xf>
    <xf numFmtId="0" fontId="6" fillId="0" borderId="44" xfId="0" applyFont="1" applyBorder="1" applyAlignment="1">
      <alignment horizontal="distributed" vertical="center"/>
    </xf>
    <xf numFmtId="0" fontId="6" fillId="0" borderId="45" xfId="0" applyFont="1" applyBorder="1" applyAlignment="1">
      <alignment horizontal="distributed" vertical="center"/>
    </xf>
    <xf numFmtId="0" fontId="6" fillId="0" borderId="16" xfId="0" applyFont="1" applyBorder="1" applyAlignment="1">
      <alignment horizontal="distributed" vertical="center"/>
    </xf>
    <xf numFmtId="0" fontId="5" fillId="0" borderId="0" xfId="0" applyFont="1" applyBorder="1" applyAlignment="1">
      <alignment horizontal="center" vertical="center"/>
    </xf>
    <xf numFmtId="3" fontId="10" fillId="0" borderId="13" xfId="17" applyNumberFormat="1" applyFont="1" applyBorder="1" applyAlignment="1">
      <alignment vertical="center"/>
    </xf>
    <xf numFmtId="3" fontId="10" fillId="0" borderId="44" xfId="17" applyNumberFormat="1" applyFont="1" applyBorder="1" applyAlignment="1">
      <alignment vertical="center"/>
    </xf>
    <xf numFmtId="3" fontId="10" fillId="0" borderId="16" xfId="17" applyNumberFormat="1" applyFont="1" applyBorder="1" applyAlignment="1">
      <alignment vertical="center"/>
    </xf>
    <xf numFmtId="38" fontId="4" fillId="0" borderId="0" xfId="17" applyFont="1" applyBorder="1" applyAlignment="1">
      <alignment vertical="center"/>
    </xf>
    <xf numFmtId="3" fontId="9" fillId="0" borderId="14" xfId="17" applyNumberFormat="1" applyFont="1" applyBorder="1" applyAlignment="1">
      <alignment vertical="center"/>
    </xf>
    <xf numFmtId="3" fontId="9" fillId="0" borderId="46" xfId="17" applyNumberFormat="1" applyFont="1" applyBorder="1" applyAlignment="1">
      <alignment vertical="center"/>
    </xf>
    <xf numFmtId="3" fontId="9" fillId="0" borderId="15" xfId="17" applyNumberFormat="1" applyFont="1" applyBorder="1" applyAlignment="1">
      <alignment vertical="center"/>
    </xf>
    <xf numFmtId="38" fontId="5" fillId="0" borderId="0" xfId="17" applyFont="1" applyBorder="1" applyAlignment="1">
      <alignment vertical="center"/>
    </xf>
    <xf numFmtId="3" fontId="10" fillId="0" borderId="14" xfId="17" applyNumberFormat="1" applyFont="1" applyBorder="1" applyAlignment="1">
      <alignment vertical="center"/>
    </xf>
    <xf numFmtId="3" fontId="10" fillId="0" borderId="46" xfId="17" applyNumberFormat="1" applyFont="1" applyBorder="1" applyAlignment="1">
      <alignment vertical="center"/>
    </xf>
    <xf numFmtId="3" fontId="10" fillId="0" borderId="15" xfId="17" applyNumberFormat="1" applyFont="1" applyBorder="1" applyAlignment="1">
      <alignment vertical="center"/>
    </xf>
    <xf numFmtId="0" fontId="6" fillId="0" borderId="26" xfId="0" applyFont="1" applyBorder="1" applyAlignment="1">
      <alignment vertical="center"/>
    </xf>
    <xf numFmtId="0" fontId="6" fillId="0" borderId="0" xfId="0" applyFont="1" applyBorder="1" applyAlignment="1">
      <alignment horizontal="distributed" vertical="center"/>
    </xf>
    <xf numFmtId="3" fontId="9" fillId="0" borderId="14" xfId="17" applyNumberFormat="1" applyFont="1" applyBorder="1" applyAlignment="1">
      <alignment horizontal="right" vertical="center"/>
    </xf>
    <xf numFmtId="3" fontId="9" fillId="0" borderId="46" xfId="17" applyNumberFormat="1" applyFont="1" applyBorder="1" applyAlignment="1">
      <alignment horizontal="right" vertical="center"/>
    </xf>
    <xf numFmtId="3" fontId="9" fillId="0" borderId="15" xfId="17" applyNumberFormat="1" applyFont="1" applyBorder="1" applyAlignment="1">
      <alignment horizontal="right" vertical="center"/>
    </xf>
    <xf numFmtId="0" fontId="6" fillId="0" borderId="0" xfId="0" applyFont="1" applyBorder="1" applyAlignment="1">
      <alignment vertical="center"/>
    </xf>
    <xf numFmtId="0" fontId="8" fillId="0" borderId="0" xfId="0" applyFont="1" applyBorder="1" applyAlignment="1">
      <alignment horizontal="distributed" vertical="center"/>
    </xf>
    <xf numFmtId="0" fontId="8" fillId="0" borderId="0" xfId="0" applyFont="1" applyFill="1" applyBorder="1" applyAlignment="1">
      <alignment horizontal="left" vertical="center" shrinkToFit="1"/>
    </xf>
    <xf numFmtId="3" fontId="9" fillId="0" borderId="47" xfId="17" applyNumberFormat="1" applyFont="1" applyBorder="1" applyAlignment="1">
      <alignment vertical="center"/>
    </xf>
    <xf numFmtId="3" fontId="9" fillId="0" borderId="48" xfId="17" applyNumberFormat="1" applyFont="1" applyBorder="1" applyAlignment="1">
      <alignment vertical="center"/>
    </xf>
    <xf numFmtId="3" fontId="9" fillId="0" borderId="49" xfId="17" applyNumberFormat="1" applyFont="1" applyBorder="1" applyAlignment="1">
      <alignment vertical="center"/>
    </xf>
    <xf numFmtId="0" fontId="8" fillId="0" borderId="50" xfId="0" applyFont="1" applyBorder="1" applyAlignment="1">
      <alignment horizontal="right" vertical="center"/>
    </xf>
    <xf numFmtId="0" fontId="5" fillId="0" borderId="2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7"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16"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2" xfId="0" applyFont="1" applyBorder="1" applyAlignment="1">
      <alignment horizontal="distributed" vertical="center"/>
    </xf>
    <xf numFmtId="186" fontId="15" fillId="0" borderId="16" xfId="17" applyNumberFormat="1" applyFont="1" applyBorder="1" applyAlignment="1">
      <alignment vertical="center"/>
    </xf>
    <xf numFmtId="0" fontId="5" fillId="0" borderId="25" xfId="0" applyFont="1" applyBorder="1" applyAlignment="1">
      <alignment horizontal="distributed" vertical="center"/>
    </xf>
    <xf numFmtId="186" fontId="15" fillId="0" borderId="14" xfId="17" applyNumberFormat="1" applyFont="1" applyBorder="1" applyAlignment="1">
      <alignment vertical="center"/>
    </xf>
    <xf numFmtId="186" fontId="15" fillId="0" borderId="15" xfId="17" applyNumberFormat="1" applyFont="1" applyBorder="1" applyAlignment="1">
      <alignment vertical="center"/>
    </xf>
    <xf numFmtId="0" fontId="5" fillId="0" borderId="55" xfId="0" applyFont="1" applyBorder="1" applyAlignment="1">
      <alignment horizontal="distributed" vertical="center"/>
    </xf>
    <xf numFmtId="186" fontId="15" fillId="0" borderId="47" xfId="17" applyNumberFormat="1" applyFont="1" applyBorder="1" applyAlignment="1">
      <alignment vertical="center"/>
    </xf>
    <xf numFmtId="186" fontId="15" fillId="0" borderId="49" xfId="17" applyNumberFormat="1" applyFont="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distributed" vertical="center"/>
    </xf>
    <xf numFmtId="49" fontId="27" fillId="0" borderId="0" xfId="21" applyNumberFormat="1" applyFont="1" applyFill="1" applyBorder="1" applyAlignment="1">
      <alignment vertical="top"/>
      <protection/>
    </xf>
    <xf numFmtId="0" fontId="28" fillId="0" borderId="0" xfId="0" applyFont="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86" fontId="9" fillId="0" borderId="6" xfId="17" applyNumberFormat="1" applyFont="1" applyBorder="1" applyAlignment="1">
      <alignment horizontal="right" vertical="center"/>
    </xf>
    <xf numFmtId="38" fontId="9" fillId="0" borderId="6" xfId="17" applyFont="1" applyBorder="1" applyAlignment="1">
      <alignment horizontal="right" vertical="center"/>
    </xf>
    <xf numFmtId="38" fontId="9" fillId="0" borderId="8" xfId="17" applyFont="1" applyBorder="1" applyAlignment="1">
      <alignment horizontal="right" vertical="center"/>
    </xf>
    <xf numFmtId="186" fontId="9" fillId="0" borderId="13" xfId="17" applyNumberFormat="1" applyFont="1" applyBorder="1" applyAlignment="1">
      <alignment horizontal="right" vertical="center"/>
    </xf>
    <xf numFmtId="38" fontId="9" fillId="0" borderId="13" xfId="17" applyFont="1" applyBorder="1" applyAlignment="1">
      <alignment horizontal="right" vertical="center"/>
    </xf>
    <xf numFmtId="38" fontId="9" fillId="0" borderId="16" xfId="17" applyFont="1" applyBorder="1" applyAlignment="1">
      <alignment horizontal="right" vertical="center"/>
    </xf>
    <xf numFmtId="0" fontId="6" fillId="0" borderId="56" xfId="0" applyFont="1" applyBorder="1" applyAlignment="1">
      <alignment vertical="center"/>
    </xf>
    <xf numFmtId="0" fontId="6" fillId="0" borderId="41" xfId="0" applyFont="1" applyBorder="1" applyAlignment="1">
      <alignment vertical="center"/>
    </xf>
    <xf numFmtId="227" fontId="9" fillId="0" borderId="47" xfId="17" applyNumberFormat="1" applyFont="1" applyBorder="1" applyAlignment="1">
      <alignment horizontal="right" vertical="center"/>
    </xf>
    <xf numFmtId="227" fontId="9" fillId="0" borderId="49" xfId="17" applyNumberFormat="1" applyFont="1" applyBorder="1" applyAlignment="1">
      <alignment horizontal="right" vertical="center"/>
    </xf>
    <xf numFmtId="0" fontId="0" fillId="0" borderId="0" xfId="0" applyFont="1" applyFill="1" applyAlignment="1">
      <alignment/>
    </xf>
    <xf numFmtId="0" fontId="8" fillId="0" borderId="28" xfId="0" applyFont="1" applyFill="1" applyBorder="1" applyAlignment="1">
      <alignment horizontal="distributed" vertical="center"/>
    </xf>
    <xf numFmtId="0" fontId="21" fillId="0" borderId="11"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57"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14" xfId="0" applyFont="1" applyFill="1" applyBorder="1" applyAlignment="1">
      <alignment horizontal="center" vertical="center"/>
    </xf>
    <xf numFmtId="0" fontId="21" fillId="0" borderId="14" xfId="0" applyFont="1" applyFill="1" applyBorder="1" applyAlignment="1">
      <alignment horizontal="center" vertical="center"/>
    </xf>
    <xf numFmtId="0" fontId="8" fillId="0" borderId="14" xfId="0" applyFont="1" applyFill="1" applyBorder="1" applyAlignment="1">
      <alignment vertical="center"/>
    </xf>
    <xf numFmtId="0" fontId="8" fillId="0" borderId="58" xfId="0" applyFont="1" applyFill="1" applyBorder="1" applyAlignment="1">
      <alignment vertical="center"/>
    </xf>
    <xf numFmtId="0" fontId="29" fillId="0" borderId="46" xfId="0" applyFont="1" applyFill="1" applyBorder="1" applyAlignment="1">
      <alignment horizontal="distributed" vertical="center"/>
    </xf>
    <xf numFmtId="0" fontId="21" fillId="0" borderId="15" xfId="0" applyFont="1" applyFill="1" applyBorder="1" applyAlignment="1">
      <alignment horizontal="distributed" vertical="center"/>
    </xf>
    <xf numFmtId="0" fontId="21" fillId="0" borderId="46" xfId="0" applyFont="1" applyFill="1" applyBorder="1" applyAlignment="1">
      <alignment horizontal="center" vertical="center"/>
    </xf>
    <xf numFmtId="0" fontId="8" fillId="0" borderId="58" xfId="0" applyFont="1" applyFill="1" applyBorder="1" applyAlignment="1">
      <alignment horizontal="distributed" vertical="center"/>
    </xf>
    <xf numFmtId="0" fontId="21" fillId="0" borderId="15" xfId="0" applyFont="1" applyFill="1" applyBorder="1" applyAlignment="1">
      <alignment horizontal="center" vertical="center"/>
    </xf>
    <xf numFmtId="0" fontId="8" fillId="0" borderId="1" xfId="0" applyFont="1" applyFill="1" applyBorder="1" applyAlignment="1">
      <alignment horizontal="distributed" vertical="center"/>
    </xf>
    <xf numFmtId="38" fontId="9" fillId="0" borderId="6" xfId="17" applyFont="1" applyFill="1" applyBorder="1" applyAlignment="1">
      <alignment vertical="center"/>
    </xf>
    <xf numFmtId="0" fontId="9" fillId="0" borderId="6" xfId="0" applyFont="1" applyFill="1" applyBorder="1" applyAlignment="1">
      <alignment horizontal="right" vertical="center"/>
    </xf>
    <xf numFmtId="204" fontId="9" fillId="0" borderId="6" xfId="0" applyNumberFormat="1" applyFont="1" applyFill="1" applyBorder="1" applyAlignment="1">
      <alignment vertical="center"/>
    </xf>
    <xf numFmtId="40" fontId="9" fillId="0" borderId="6" xfId="17" applyNumberFormat="1" applyFont="1" applyFill="1" applyBorder="1" applyAlignment="1">
      <alignment vertical="center"/>
    </xf>
    <xf numFmtId="183" fontId="9" fillId="0" borderId="7" xfId="17" applyNumberFormat="1" applyFont="1" applyFill="1" applyBorder="1" applyAlignment="1">
      <alignment vertical="center"/>
    </xf>
    <xf numFmtId="0" fontId="8" fillId="0" borderId="22" xfId="0" applyFont="1" applyFill="1" applyBorder="1" applyAlignment="1">
      <alignment horizontal="distributed" vertical="center"/>
    </xf>
    <xf numFmtId="4" fontId="9" fillId="0" borderId="6" xfId="17" applyNumberFormat="1" applyFont="1" applyFill="1" applyBorder="1" applyAlignment="1">
      <alignment vertical="center"/>
    </xf>
    <xf numFmtId="183" fontId="9" fillId="0" borderId="8" xfId="17" applyNumberFormat="1" applyFont="1" applyFill="1" applyBorder="1" applyAlignment="1">
      <alignment vertical="center"/>
    </xf>
    <xf numFmtId="0" fontId="0" fillId="0" borderId="0" xfId="0" applyFont="1" applyFill="1" applyAlignment="1">
      <alignment vertical="center"/>
    </xf>
    <xf numFmtId="0" fontId="8" fillId="0" borderId="59" xfId="0" applyFont="1" applyFill="1" applyBorder="1" applyAlignment="1">
      <alignment horizontal="distributed" vertical="center"/>
    </xf>
    <xf numFmtId="204" fontId="9" fillId="0" borderId="6" xfId="0" applyNumberFormat="1" applyFont="1" applyFill="1" applyBorder="1" applyAlignment="1">
      <alignment horizontal="right" vertical="center"/>
    </xf>
    <xf numFmtId="49" fontId="21" fillId="0" borderId="59" xfId="0" applyNumberFormat="1" applyFont="1" applyFill="1" applyBorder="1" applyAlignment="1">
      <alignment horizontal="left" vertical="center"/>
    </xf>
    <xf numFmtId="189" fontId="0" fillId="0" borderId="0" xfId="0" applyNumberFormat="1" applyFont="1" applyFill="1" applyAlignment="1">
      <alignment vertical="center"/>
    </xf>
    <xf numFmtId="0" fontId="21" fillId="0" borderId="22" xfId="0" applyFont="1" applyFill="1" applyBorder="1" applyAlignment="1">
      <alignment horizontal="left" vertical="center"/>
    </xf>
    <xf numFmtId="38" fontId="14" fillId="0" borderId="6" xfId="17" applyFont="1" applyFill="1" applyBorder="1" applyAlignment="1">
      <alignment vertical="center"/>
    </xf>
    <xf numFmtId="40" fontId="14" fillId="0" borderId="6" xfId="17" applyNumberFormat="1" applyFont="1" applyFill="1" applyBorder="1" applyAlignment="1">
      <alignment vertical="center"/>
    </xf>
    <xf numFmtId="183" fontId="14" fillId="0" borderId="8" xfId="17" applyNumberFormat="1" applyFont="1" applyFill="1" applyBorder="1" applyAlignment="1">
      <alignment vertical="center"/>
    </xf>
    <xf numFmtId="49" fontId="21" fillId="0" borderId="60" xfId="0" applyNumberFormat="1" applyFont="1" applyFill="1" applyBorder="1" applyAlignment="1">
      <alignment horizontal="left" vertical="center"/>
    </xf>
    <xf numFmtId="38" fontId="9" fillId="0" borderId="9" xfId="17" applyFont="1" applyFill="1" applyBorder="1" applyAlignment="1">
      <alignment vertical="center"/>
    </xf>
    <xf numFmtId="204" fontId="9" fillId="0" borderId="9" xfId="0" applyNumberFormat="1" applyFont="1" applyFill="1" applyBorder="1" applyAlignment="1">
      <alignment vertical="center"/>
    </xf>
    <xf numFmtId="40" fontId="9" fillId="0" borderId="9" xfId="17" applyNumberFormat="1" applyFont="1" applyFill="1" applyBorder="1" applyAlignment="1">
      <alignment vertical="center"/>
    </xf>
    <xf numFmtId="183" fontId="9" fillId="0" borderId="10" xfId="17" applyNumberFormat="1" applyFont="1" applyFill="1" applyBorder="1" applyAlignment="1">
      <alignment vertical="center"/>
    </xf>
    <xf numFmtId="0" fontId="8" fillId="0" borderId="61" xfId="0" applyFont="1" applyFill="1" applyBorder="1" applyAlignment="1">
      <alignment horizontal="distributed" vertical="center"/>
    </xf>
    <xf numFmtId="204" fontId="9" fillId="0" borderId="9" xfId="0" applyNumberFormat="1" applyFont="1" applyFill="1" applyBorder="1" applyAlignment="1">
      <alignment horizontal="right" vertical="center"/>
    </xf>
    <xf numFmtId="183" fontId="9" fillId="0" borderId="19" xfId="17" applyNumberFormat="1" applyFont="1" applyFill="1" applyBorder="1" applyAlignment="1">
      <alignment vertical="center"/>
    </xf>
    <xf numFmtId="0" fontId="21" fillId="0" borderId="0" xfId="0" applyFont="1" applyFill="1" applyAlignment="1">
      <alignmen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204" fontId="0" fillId="0" borderId="0" xfId="0" applyNumberFormat="1" applyFont="1" applyFill="1" applyAlignment="1">
      <alignment/>
    </xf>
    <xf numFmtId="0" fontId="32" fillId="0" borderId="0" xfId="0" applyFont="1" applyAlignment="1">
      <alignment/>
    </xf>
    <xf numFmtId="0" fontId="30" fillId="0" borderId="0" xfId="0" applyFont="1" applyAlignment="1">
      <alignment vertical="center"/>
    </xf>
    <xf numFmtId="0" fontId="33" fillId="0" borderId="0" xfId="0" applyFont="1" applyAlignment="1">
      <alignment/>
    </xf>
    <xf numFmtId="0" fontId="28" fillId="0" borderId="0" xfId="0" applyFont="1" applyAlignment="1">
      <alignment vertical="center"/>
    </xf>
    <xf numFmtId="0" fontId="5" fillId="0" borderId="54" xfId="0" applyFont="1" applyBorder="1" applyAlignment="1">
      <alignment horizontal="distributed" vertical="center"/>
    </xf>
    <xf numFmtId="206" fontId="15" fillId="0" borderId="6" xfId="17" applyNumberFormat="1" applyFont="1" applyBorder="1" applyAlignment="1">
      <alignment vertical="center"/>
    </xf>
    <xf numFmtId="221" fontId="15" fillId="0" borderId="6" xfId="17" applyNumberFormat="1" applyFont="1" applyBorder="1" applyAlignment="1">
      <alignment horizontal="right" vertical="center"/>
    </xf>
    <xf numFmtId="221" fontId="15" fillId="0" borderId="8" xfId="17" applyNumberFormat="1" applyFont="1" applyBorder="1" applyAlignment="1">
      <alignment horizontal="right" vertical="center"/>
    </xf>
    <xf numFmtId="0" fontId="5" fillId="0" borderId="59" xfId="0" applyFont="1" applyBorder="1" applyAlignment="1">
      <alignment vertical="center"/>
    </xf>
    <xf numFmtId="189" fontId="15" fillId="0" borderId="6" xfId="17" applyNumberFormat="1" applyFont="1" applyBorder="1" applyAlignment="1">
      <alignment horizontal="right" vertical="center"/>
    </xf>
    <xf numFmtId="0" fontId="5" fillId="0" borderId="53" xfId="0" applyFont="1" applyBorder="1" applyAlignment="1">
      <alignment vertical="center"/>
    </xf>
    <xf numFmtId="189" fontId="15" fillId="0" borderId="6" xfId="17" applyNumberFormat="1" applyFont="1" applyBorder="1" applyAlignment="1">
      <alignment vertical="center"/>
    </xf>
    <xf numFmtId="0" fontId="8" fillId="0" borderId="54" xfId="0" applyFont="1" applyBorder="1" applyAlignment="1">
      <alignment horizontal="distributed" vertical="center"/>
    </xf>
    <xf numFmtId="0" fontId="5" fillId="0" borderId="60" xfId="0" applyFont="1" applyBorder="1" applyAlignment="1">
      <alignment vertical="center"/>
    </xf>
    <xf numFmtId="206" fontId="15" fillId="0" borderId="9" xfId="17" applyNumberFormat="1" applyFont="1" applyBorder="1" applyAlignment="1">
      <alignment vertical="center"/>
    </xf>
    <xf numFmtId="221" fontId="15" fillId="0" borderId="19" xfId="17" applyNumberFormat="1" applyFont="1" applyBorder="1" applyAlignment="1">
      <alignment horizontal="right" vertical="center"/>
    </xf>
    <xf numFmtId="0" fontId="28" fillId="0" borderId="0" xfId="22" applyFont="1" applyAlignment="1">
      <alignment vertical="center"/>
      <protection/>
    </xf>
    <xf numFmtId="0" fontId="5" fillId="0" borderId="0" xfId="22" applyFont="1">
      <alignment/>
      <protection/>
    </xf>
    <xf numFmtId="0" fontId="8" fillId="0" borderId="42" xfId="22" applyFont="1" applyBorder="1" applyAlignment="1">
      <alignment horizontal="right"/>
      <protection/>
    </xf>
    <xf numFmtId="0" fontId="6" fillId="0" borderId="25" xfId="22" applyFont="1" applyBorder="1" applyAlignment="1">
      <alignment horizontal="distributed" vertical="center"/>
      <protection/>
    </xf>
    <xf numFmtId="0" fontId="8" fillId="0" borderId="6" xfId="22" applyFont="1" applyBorder="1" applyAlignment="1">
      <alignment horizontal="center" vertical="center" shrinkToFit="1"/>
      <protection/>
    </xf>
    <xf numFmtId="0" fontId="21" fillId="0" borderId="6" xfId="22" applyFont="1" applyBorder="1" applyAlignment="1">
      <alignment horizontal="center" vertical="center" shrinkToFit="1"/>
      <protection/>
    </xf>
    <xf numFmtId="0" fontId="5" fillId="0" borderId="25" xfId="22" applyFont="1" applyBorder="1" applyAlignment="1">
      <alignment horizontal="distributed" vertical="center"/>
      <protection/>
    </xf>
    <xf numFmtId="0" fontId="5" fillId="0" borderId="14" xfId="22" applyFont="1" applyBorder="1" applyAlignment="1">
      <alignment horizontal="distributed" vertical="center"/>
      <protection/>
    </xf>
    <xf numFmtId="0" fontId="5" fillId="0" borderId="14" xfId="22" applyFont="1" applyBorder="1" applyAlignment="1">
      <alignment horizontal="center" vertical="center"/>
      <protection/>
    </xf>
    <xf numFmtId="0" fontId="5" fillId="0" borderId="15" xfId="22" applyFont="1" applyBorder="1" applyAlignment="1">
      <alignment horizontal="center" vertical="center"/>
      <protection/>
    </xf>
    <xf numFmtId="186" fontId="15" fillId="0" borderId="14" xfId="17" applyNumberFormat="1" applyFont="1" applyBorder="1" applyAlignment="1">
      <alignment horizontal="right" vertical="center"/>
    </xf>
    <xf numFmtId="186" fontId="15" fillId="0" borderId="15" xfId="17" applyNumberFormat="1" applyFont="1" applyBorder="1" applyAlignment="1">
      <alignment horizontal="right" vertical="center"/>
    </xf>
    <xf numFmtId="189" fontId="15" fillId="0" borderId="14" xfId="17" applyNumberFormat="1" applyFont="1" applyBorder="1" applyAlignment="1">
      <alignment horizontal="right" vertical="center"/>
    </xf>
    <xf numFmtId="189" fontId="15" fillId="0" borderId="15" xfId="17" applyNumberFormat="1" applyFont="1" applyBorder="1" applyAlignment="1">
      <alignment horizontal="right" vertical="center"/>
    </xf>
    <xf numFmtId="206" fontId="15" fillId="0" borderId="14" xfId="17" applyNumberFormat="1" applyFont="1" applyBorder="1" applyAlignment="1">
      <alignment horizontal="right" vertical="center"/>
    </xf>
    <xf numFmtId="206" fontId="15" fillId="0" borderId="15" xfId="17" applyNumberFormat="1" applyFont="1" applyBorder="1" applyAlignment="1">
      <alignment horizontal="right" vertical="center"/>
    </xf>
    <xf numFmtId="228" fontId="15" fillId="0" borderId="14" xfId="17" applyNumberFormat="1" applyFont="1" applyFill="1" applyBorder="1" applyAlignment="1">
      <alignment horizontal="right" vertical="center"/>
    </xf>
    <xf numFmtId="0" fontId="5" fillId="0" borderId="55" xfId="22" applyFont="1" applyBorder="1" applyAlignment="1">
      <alignment horizontal="distributed" vertical="center"/>
      <protection/>
    </xf>
    <xf numFmtId="186" fontId="5" fillId="0" borderId="47" xfId="17" applyNumberFormat="1" applyFont="1" applyBorder="1" applyAlignment="1">
      <alignment horizontal="right" vertical="center"/>
    </xf>
    <xf numFmtId="186" fontId="5" fillId="0" borderId="49" xfId="17" applyNumberFormat="1" applyFont="1" applyBorder="1" applyAlignment="1">
      <alignment horizontal="right" vertical="center"/>
    </xf>
    <xf numFmtId="0" fontId="5" fillId="0" borderId="0" xfId="22" applyFont="1" applyAlignment="1">
      <alignment vertical="center"/>
      <protection/>
    </xf>
    <xf numFmtId="0" fontId="8" fillId="0" borderId="50" xfId="22" applyFont="1" applyBorder="1" applyAlignment="1">
      <alignment horizontal="right" vertical="center"/>
      <protection/>
    </xf>
    <xf numFmtId="0" fontId="34" fillId="0" borderId="0" xfId="0" applyFont="1" applyAlignment="1">
      <alignment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3" fontId="9" fillId="0" borderId="14" xfId="0" applyNumberFormat="1" applyFont="1" applyBorder="1" applyAlignment="1">
      <alignment horizontal="right" vertical="center"/>
    </xf>
    <xf numFmtId="3" fontId="9" fillId="0" borderId="15" xfId="0" applyNumberFormat="1" applyFont="1" applyBorder="1" applyAlignment="1">
      <alignment horizontal="right" vertical="center"/>
    </xf>
    <xf numFmtId="4" fontId="9" fillId="0" borderId="14" xfId="0" applyNumberFormat="1" applyFont="1" applyBorder="1" applyAlignment="1">
      <alignment horizontal="right" vertical="center"/>
    </xf>
    <xf numFmtId="4" fontId="9" fillId="0" borderId="15" xfId="0" applyNumberFormat="1" applyFont="1" applyBorder="1" applyAlignment="1">
      <alignment horizontal="right" vertical="center"/>
    </xf>
    <xf numFmtId="0" fontId="8" fillId="0" borderId="0" xfId="0" applyFont="1" applyBorder="1" applyAlignment="1">
      <alignment vertical="center"/>
    </xf>
    <xf numFmtId="0" fontId="6" fillId="0" borderId="0" xfId="0" applyFont="1" applyBorder="1" applyAlignment="1">
      <alignment horizontal="center" vertical="center"/>
    </xf>
    <xf numFmtId="0" fontId="6" fillId="0" borderId="42" xfId="0" applyFont="1" applyBorder="1" applyAlignment="1">
      <alignment horizontal="distributed" vertical="center"/>
    </xf>
    <xf numFmtId="3" fontId="9" fillId="0" borderId="47" xfId="0" applyNumberFormat="1" applyFont="1" applyBorder="1" applyAlignment="1">
      <alignment horizontal="right" vertical="center"/>
    </xf>
    <xf numFmtId="3" fontId="9" fillId="0" borderId="49" xfId="0" applyNumberFormat="1" applyFont="1" applyBorder="1" applyAlignment="1">
      <alignment horizontal="right" vertical="center"/>
    </xf>
    <xf numFmtId="0" fontId="8" fillId="0" borderId="0" xfId="0" applyFont="1" applyAlignment="1">
      <alignment vertical="center"/>
    </xf>
    <xf numFmtId="0" fontId="5" fillId="0" borderId="18" xfId="0" applyFont="1" applyBorder="1" applyAlignment="1">
      <alignment horizontal="center" vertical="center"/>
    </xf>
    <xf numFmtId="187" fontId="15" fillId="0" borderId="14" xfId="0" applyNumberFormat="1" applyFont="1" applyBorder="1" applyAlignment="1">
      <alignment horizontal="right" vertical="center"/>
    </xf>
    <xf numFmtId="190" fontId="15" fillId="0" borderId="14" xfId="0" applyNumberFormat="1" applyFont="1" applyBorder="1" applyAlignment="1">
      <alignment horizontal="right" vertical="center"/>
    </xf>
    <xf numFmtId="190" fontId="15" fillId="0" borderId="15" xfId="0" applyNumberFormat="1" applyFont="1" applyBorder="1" applyAlignment="1">
      <alignment horizontal="right" vertical="center"/>
    </xf>
    <xf numFmtId="187" fontId="15" fillId="0" borderId="47" xfId="0" applyNumberFormat="1" applyFont="1" applyBorder="1" applyAlignment="1">
      <alignment horizontal="right" vertical="center"/>
    </xf>
    <xf numFmtId="190" fontId="15" fillId="0" borderId="47" xfId="0" applyNumberFormat="1" applyFont="1" applyBorder="1" applyAlignment="1">
      <alignment horizontal="right" vertical="center"/>
    </xf>
    <xf numFmtId="190" fontId="15" fillId="0" borderId="49" xfId="0" applyNumberFormat="1" applyFont="1" applyBorder="1" applyAlignment="1">
      <alignment horizontal="right" vertical="center"/>
    </xf>
    <xf numFmtId="3" fontId="15" fillId="0" borderId="13" xfId="17" applyNumberFormat="1" applyFont="1" applyBorder="1" applyAlignment="1">
      <alignment horizontal="right" vertical="center"/>
    </xf>
    <xf numFmtId="3" fontId="15" fillId="0" borderId="14" xfId="17" applyNumberFormat="1" applyFont="1" applyBorder="1" applyAlignment="1">
      <alignment horizontal="right" vertical="center"/>
    </xf>
    <xf numFmtId="0" fontId="5" fillId="0" borderId="25" xfId="0" applyFont="1" applyBorder="1" applyAlignment="1">
      <alignment horizontal="left" vertical="center"/>
    </xf>
    <xf numFmtId="186" fontId="15" fillId="0" borderId="14" xfId="17" applyNumberFormat="1" applyFont="1" applyBorder="1" applyAlignment="1">
      <alignment horizontal="left" vertical="center"/>
    </xf>
    <xf numFmtId="0" fontId="6" fillId="0" borderId="25" xfId="0" applyFont="1" applyBorder="1" applyAlignment="1">
      <alignment horizontal="distributed" vertical="center"/>
    </xf>
    <xf numFmtId="0" fontId="5" fillId="0" borderId="55" xfId="0" applyFont="1" applyBorder="1" applyAlignment="1">
      <alignment horizontal="center" vertical="center"/>
    </xf>
    <xf numFmtId="3" fontId="15" fillId="0" borderId="47" xfId="17" applyNumberFormat="1" applyFont="1" applyBorder="1" applyAlignment="1">
      <alignment horizontal="right" vertical="center"/>
    </xf>
    <xf numFmtId="186" fontId="15" fillId="0" borderId="47" xfId="17" applyNumberFormat="1" applyFont="1" applyBorder="1" applyAlignment="1">
      <alignment horizontal="right" vertical="center"/>
    </xf>
    <xf numFmtId="186" fontId="15" fillId="0" borderId="0" xfId="17" applyNumberFormat="1" applyFont="1" applyBorder="1" applyAlignment="1">
      <alignment horizontal="right" vertical="center"/>
    </xf>
    <xf numFmtId="0" fontId="13" fillId="0" borderId="0" xfId="0" applyFont="1" applyAlignment="1">
      <alignment horizontal="right" vertical="center"/>
    </xf>
    <xf numFmtId="0" fontId="5" fillId="0" borderId="0" xfId="0" applyFont="1" applyAlignment="1">
      <alignment horizontal="right"/>
    </xf>
    <xf numFmtId="0" fontId="6" fillId="0" borderId="50" xfId="0" applyFont="1" applyBorder="1" applyAlignment="1">
      <alignment vertical="center"/>
    </xf>
    <xf numFmtId="0" fontId="0" fillId="0" borderId="0" xfId="0" applyAlignment="1">
      <alignment horizontal="center"/>
    </xf>
    <xf numFmtId="0" fontId="8" fillId="0" borderId="6" xfId="0" applyFont="1" applyBorder="1" applyAlignment="1">
      <alignment horizontal="center" vertical="center"/>
    </xf>
    <xf numFmtId="0" fontId="21" fillId="0" borderId="13"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right" vertical="center"/>
    </xf>
    <xf numFmtId="0" fontId="8" fillId="0" borderId="53" xfId="0" applyFont="1" applyBorder="1" applyAlignment="1">
      <alignment vertical="center"/>
    </xf>
    <xf numFmtId="0" fontId="8" fillId="0" borderId="16" xfId="0" applyFont="1" applyBorder="1" applyAlignment="1">
      <alignment horizontal="center" vertical="center"/>
    </xf>
    <xf numFmtId="0" fontId="21" fillId="0" borderId="14"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21" fillId="0" borderId="17"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3" fontId="14" fillId="0" borderId="13" xfId="0" applyNumberFormat="1" applyFont="1" applyBorder="1" applyAlignment="1">
      <alignment vertical="center"/>
    </xf>
    <xf numFmtId="3" fontId="14" fillId="0" borderId="62" xfId="0" applyNumberFormat="1" applyFont="1" applyBorder="1" applyAlignment="1">
      <alignment vertical="center"/>
    </xf>
    <xf numFmtId="3" fontId="14" fillId="0" borderId="13" xfId="0" applyNumberFormat="1" applyFont="1" applyBorder="1" applyAlignment="1">
      <alignment horizontal="right" vertical="center"/>
    </xf>
    <xf numFmtId="3" fontId="14" fillId="0" borderId="16" xfId="0" applyNumberFormat="1" applyFont="1" applyBorder="1" applyAlignment="1">
      <alignment vertical="center"/>
    </xf>
    <xf numFmtId="3" fontId="14" fillId="0" borderId="14" xfId="0" applyNumberFormat="1" applyFont="1" applyBorder="1" applyAlignment="1">
      <alignment vertical="center"/>
    </xf>
    <xf numFmtId="3" fontId="14" fillId="0" borderId="14" xfId="0" applyNumberFormat="1" applyFont="1" applyBorder="1" applyAlignment="1">
      <alignment horizontal="right" vertical="center"/>
    </xf>
    <xf numFmtId="186" fontId="9" fillId="0" borderId="14" xfId="0" applyNumberFormat="1" applyFont="1" applyBorder="1" applyAlignment="1">
      <alignment horizontal="right" vertical="center"/>
    </xf>
    <xf numFmtId="3" fontId="14" fillId="0" borderId="0" xfId="0" applyNumberFormat="1" applyFont="1" applyBorder="1" applyAlignment="1">
      <alignment vertical="center"/>
    </xf>
    <xf numFmtId="186" fontId="9" fillId="0" borderId="15" xfId="0" applyNumberFormat="1" applyFont="1" applyBorder="1" applyAlignment="1">
      <alignment horizontal="right" vertical="center"/>
    </xf>
    <xf numFmtId="3" fontId="14" fillId="0" borderId="0" xfId="0" applyNumberFormat="1" applyFont="1" applyBorder="1" applyAlignment="1">
      <alignment horizontal="right" vertical="center"/>
    </xf>
    <xf numFmtId="3" fontId="14" fillId="0" borderId="15" xfId="0" applyNumberFormat="1" applyFont="1" applyBorder="1" applyAlignment="1">
      <alignment vertical="center"/>
    </xf>
    <xf numFmtId="0" fontId="21" fillId="0" borderId="0" xfId="0" applyFont="1" applyBorder="1" applyAlignment="1">
      <alignment horizontal="distributed" vertical="center"/>
    </xf>
    <xf numFmtId="3" fontId="14" fillId="0" borderId="15" xfId="0" applyNumberFormat="1" applyFont="1" applyBorder="1" applyAlignment="1">
      <alignment horizontal="right" vertical="center"/>
    </xf>
    <xf numFmtId="0" fontId="6" fillId="0" borderId="0" xfId="0" applyFont="1" applyBorder="1" applyAlignment="1">
      <alignment horizontal="left" vertical="center"/>
    </xf>
    <xf numFmtId="0" fontId="6" fillId="0" borderId="42" xfId="0" applyFont="1" applyBorder="1" applyAlignment="1">
      <alignment horizontal="center" vertical="center"/>
    </xf>
    <xf numFmtId="3" fontId="14" fillId="0" borderId="47" xfId="0" applyNumberFormat="1" applyFont="1" applyBorder="1" applyAlignment="1">
      <alignment vertical="center"/>
    </xf>
    <xf numFmtId="3" fontId="14" fillId="0" borderId="49" xfId="0" applyNumberFormat="1" applyFont="1" applyBorder="1" applyAlignment="1">
      <alignment vertical="center"/>
    </xf>
    <xf numFmtId="0" fontId="37" fillId="0" borderId="0" xfId="0" applyFont="1" applyAlignment="1">
      <alignment/>
    </xf>
    <xf numFmtId="0" fontId="5" fillId="0" borderId="0" xfId="0" applyFont="1" applyAlignment="1">
      <alignment horizontal="right" vertical="center"/>
    </xf>
    <xf numFmtId="0" fontId="8" fillId="0" borderId="50" xfId="0" applyFont="1" applyBorder="1" applyAlignment="1">
      <alignment vertical="center"/>
    </xf>
    <xf numFmtId="0" fontId="38" fillId="0" borderId="0" xfId="0" applyFont="1" applyAlignment="1">
      <alignment/>
    </xf>
    <xf numFmtId="0" fontId="0" fillId="0" borderId="0" xfId="0" applyAlignment="1">
      <alignment horizontal="right"/>
    </xf>
    <xf numFmtId="0" fontId="39" fillId="0" borderId="0" xfId="0" applyFont="1" applyAlignment="1">
      <alignment/>
    </xf>
    <xf numFmtId="0" fontId="0" fillId="2" borderId="0" xfId="0" applyFill="1" applyAlignment="1">
      <alignment/>
    </xf>
    <xf numFmtId="0" fontId="6" fillId="0" borderId="11" xfId="0" applyFont="1" applyFill="1" applyBorder="1" applyAlignment="1">
      <alignment/>
    </xf>
    <xf numFmtId="0" fontId="6" fillId="0" borderId="14" xfId="0" applyFont="1" applyFill="1" applyBorder="1" applyAlignment="1">
      <alignment horizontal="center"/>
    </xf>
    <xf numFmtId="0" fontId="6" fillId="0" borderId="16" xfId="0" applyFont="1" applyFill="1" applyBorder="1" applyAlignment="1">
      <alignment horizontal="distributed" vertical="center"/>
    </xf>
    <xf numFmtId="0" fontId="6" fillId="0" borderId="17" xfId="0" applyFont="1" applyFill="1" applyBorder="1" applyAlignment="1">
      <alignment/>
    </xf>
    <xf numFmtId="0" fontId="6" fillId="0" borderId="18" xfId="0" applyFont="1" applyFill="1" applyBorder="1" applyAlignment="1">
      <alignment horizontal="distributed" vertical="center"/>
    </xf>
    <xf numFmtId="0" fontId="6" fillId="0" borderId="26" xfId="0" applyFont="1" applyFill="1" applyBorder="1" applyAlignment="1">
      <alignment horizontal="center" vertical="top"/>
    </xf>
    <xf numFmtId="0" fontId="36" fillId="0" borderId="0" xfId="0" applyFont="1" applyFill="1" applyBorder="1" applyAlignment="1">
      <alignment horizontal="center" vertical="top"/>
    </xf>
    <xf numFmtId="0" fontId="36" fillId="0" borderId="63" xfId="0" applyFont="1" applyFill="1" applyBorder="1" applyAlignment="1">
      <alignment horizontal="center" vertical="top"/>
    </xf>
    <xf numFmtId="0" fontId="6" fillId="0" borderId="14" xfId="0" applyFont="1" applyFill="1" applyBorder="1" applyAlignment="1">
      <alignment/>
    </xf>
    <xf numFmtId="0" fontId="6" fillId="0" borderId="14" xfId="0" applyFont="1" applyFill="1" applyBorder="1" applyAlignment="1">
      <alignment horizontal="distributed" vertical="center"/>
    </xf>
    <xf numFmtId="0" fontId="6" fillId="0" borderId="14" xfId="0" applyFont="1" applyFill="1" applyBorder="1" applyAlignment="1">
      <alignment horizontal="center" vertical="center"/>
    </xf>
    <xf numFmtId="0" fontId="6" fillId="0" borderId="15" xfId="0" applyFont="1" applyFill="1" applyBorder="1" applyAlignment="1">
      <alignment horizontal="distributed" vertical="center"/>
    </xf>
    <xf numFmtId="0" fontId="36" fillId="0" borderId="63" xfId="0" applyFont="1" applyFill="1" applyBorder="1" applyAlignment="1">
      <alignment horizontal="distributed" vertical="center"/>
    </xf>
    <xf numFmtId="186" fontId="9" fillId="0" borderId="14" xfId="0" applyNumberFormat="1" applyFont="1" applyFill="1" applyBorder="1" applyAlignment="1">
      <alignment vertical="center"/>
    </xf>
    <xf numFmtId="186" fontId="9" fillId="0" borderId="15" xfId="0" applyNumberFormat="1" applyFont="1" applyFill="1" applyBorder="1" applyAlignment="1">
      <alignment vertical="center"/>
    </xf>
    <xf numFmtId="0" fontId="6" fillId="0" borderId="26" xfId="0" applyFont="1" applyFill="1" applyBorder="1" applyAlignment="1">
      <alignment vertical="center"/>
    </xf>
    <xf numFmtId="0" fontId="6" fillId="0" borderId="0" xfId="0" applyFont="1" applyFill="1" applyBorder="1" applyAlignment="1">
      <alignment horizontal="distributed" vertical="center"/>
    </xf>
    <xf numFmtId="0" fontId="6" fillId="0" borderId="63" xfId="0" applyFont="1" applyFill="1" applyBorder="1" applyAlignment="1">
      <alignment horizontal="distributed" vertical="center"/>
    </xf>
    <xf numFmtId="186" fontId="9" fillId="0" borderId="14" xfId="0" applyNumberFormat="1" applyFont="1" applyFill="1" applyBorder="1" applyAlignment="1">
      <alignment horizontal="right" vertical="center"/>
    </xf>
    <xf numFmtId="186" fontId="9" fillId="0" borderId="15" xfId="0" applyNumberFormat="1" applyFont="1" applyFill="1" applyBorder="1" applyAlignment="1">
      <alignment horizontal="right" vertical="center"/>
    </xf>
    <xf numFmtId="0" fontId="6" fillId="0" borderId="41" xfId="0" applyFont="1" applyFill="1" applyBorder="1" applyAlignment="1">
      <alignment vertical="center"/>
    </xf>
    <xf numFmtId="0" fontId="6" fillId="0" borderId="42" xfId="0" applyFont="1" applyFill="1" applyBorder="1" applyAlignment="1">
      <alignment vertical="center"/>
    </xf>
    <xf numFmtId="0" fontId="6" fillId="0" borderId="42" xfId="0" applyFont="1" applyFill="1" applyBorder="1" applyAlignment="1">
      <alignment horizontal="distributed" vertical="center"/>
    </xf>
    <xf numFmtId="0" fontId="6" fillId="0" borderId="64" xfId="0" applyFont="1" applyFill="1" applyBorder="1" applyAlignment="1">
      <alignment horizontal="distributed" vertical="center"/>
    </xf>
    <xf numFmtId="186" fontId="6" fillId="0" borderId="47" xfId="0" applyNumberFormat="1" applyFont="1" applyFill="1" applyBorder="1" applyAlignment="1">
      <alignment vertical="center"/>
    </xf>
    <xf numFmtId="186" fontId="6" fillId="0" borderId="47" xfId="0" applyNumberFormat="1" applyFont="1" applyFill="1" applyBorder="1" applyAlignment="1">
      <alignment horizontal="center" vertical="center"/>
    </xf>
    <xf numFmtId="186" fontId="6" fillId="0" borderId="49" xfId="0" applyNumberFormat="1" applyFont="1" applyFill="1" applyBorder="1" applyAlignment="1">
      <alignment vertical="center"/>
    </xf>
    <xf numFmtId="186" fontId="5" fillId="0" borderId="0" xfId="0" applyNumberFormat="1" applyFont="1" applyFill="1" applyAlignment="1">
      <alignment/>
    </xf>
    <xf numFmtId="0" fontId="0" fillId="0" borderId="0" xfId="0" applyFill="1" applyAlignment="1">
      <alignment horizontal="right"/>
    </xf>
    <xf numFmtId="0" fontId="5" fillId="0" borderId="63" xfId="0" applyFont="1" applyFill="1" applyBorder="1" applyAlignment="1">
      <alignment horizontal="center" vertical="center"/>
    </xf>
    <xf numFmtId="0" fontId="5" fillId="0" borderId="38" xfId="0" applyFont="1" applyFill="1" applyBorder="1" applyAlignment="1">
      <alignment/>
    </xf>
    <xf numFmtId="0" fontId="6" fillId="0" borderId="26"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13" xfId="0" applyFont="1" applyFill="1" applyBorder="1" applyAlignment="1">
      <alignment horizontal="distributed" vertical="center"/>
    </xf>
    <xf numFmtId="0" fontId="8" fillId="0" borderId="17" xfId="0" applyFont="1" applyFill="1" applyBorder="1" applyAlignment="1">
      <alignment horizontal="centerContinuous" vertical="center"/>
    </xf>
    <xf numFmtId="0" fontId="6" fillId="0" borderId="17" xfId="0" applyFont="1" applyFill="1" applyBorder="1" applyAlignment="1">
      <alignment horizontal="distributed" vertical="center"/>
    </xf>
    <xf numFmtId="0" fontId="6" fillId="0" borderId="2" xfId="0" applyFont="1" applyFill="1" applyBorder="1" applyAlignment="1">
      <alignment horizontal="center" vertical="center"/>
    </xf>
    <xf numFmtId="176" fontId="9" fillId="0" borderId="13" xfId="0" applyNumberFormat="1" applyFont="1" applyFill="1" applyBorder="1" applyAlignment="1">
      <alignment horizontal="right" vertical="center"/>
    </xf>
    <xf numFmtId="176" fontId="9" fillId="0" borderId="14"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0" fontId="6" fillId="0" borderId="25" xfId="0" applyFont="1" applyFill="1" applyBorder="1" applyAlignment="1">
      <alignment horizontal="center" vertical="center"/>
    </xf>
    <xf numFmtId="0" fontId="9" fillId="0" borderId="14" xfId="0" applyFont="1" applyFill="1" applyBorder="1" applyAlignment="1">
      <alignment horizontal="right" vertical="center"/>
    </xf>
    <xf numFmtId="176" fontId="9" fillId="0" borderId="15" xfId="0" applyNumberFormat="1" applyFont="1" applyFill="1" applyBorder="1" applyAlignment="1">
      <alignment horizontal="right" vertical="center"/>
    </xf>
    <xf numFmtId="0" fontId="6" fillId="0" borderId="25" xfId="0" applyFont="1" applyFill="1" applyBorder="1" applyAlignment="1">
      <alignment horizontal="left" vertical="center"/>
    </xf>
    <xf numFmtId="0" fontId="6" fillId="0" borderId="29" xfId="0" applyFont="1" applyFill="1" applyBorder="1" applyAlignment="1">
      <alignment horizontal="left" vertical="center"/>
    </xf>
    <xf numFmtId="176"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234" fontId="18" fillId="0" borderId="0" xfId="21" applyNumberFormat="1" applyFont="1" applyFill="1" applyBorder="1" applyAlignment="1">
      <alignment horizontal="right" vertical="top"/>
      <protection/>
    </xf>
    <xf numFmtId="234" fontId="18" fillId="0" borderId="0" xfId="21" applyNumberFormat="1" applyFont="1" applyFill="1" applyBorder="1" applyAlignment="1">
      <alignment vertical="top"/>
      <protection/>
    </xf>
    <xf numFmtId="0" fontId="6" fillId="0" borderId="55" xfId="0" applyFont="1" applyFill="1" applyBorder="1" applyAlignment="1">
      <alignment horizontal="left" vertical="center"/>
    </xf>
    <xf numFmtId="176" fontId="9" fillId="0" borderId="47" xfId="0" applyNumberFormat="1" applyFont="1" applyFill="1" applyBorder="1" applyAlignment="1">
      <alignment horizontal="right" vertical="center"/>
    </xf>
    <xf numFmtId="0" fontId="5" fillId="0" borderId="0" xfId="0" applyFont="1" applyFill="1" applyAlignment="1">
      <alignment horizontal="right"/>
    </xf>
    <xf numFmtId="0" fontId="6" fillId="0" borderId="3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 xfId="0" applyFont="1" applyFill="1" applyBorder="1" applyAlignment="1">
      <alignment horizontal="distributed" vertical="center"/>
    </xf>
    <xf numFmtId="38" fontId="9" fillId="0" borderId="13" xfId="17" applyFont="1" applyFill="1" applyBorder="1" applyAlignment="1">
      <alignment vertical="center"/>
    </xf>
    <xf numFmtId="38" fontId="9" fillId="0" borderId="13" xfId="17" applyFont="1" applyFill="1" applyBorder="1" applyAlignment="1">
      <alignment horizontal="right" vertical="center"/>
    </xf>
    <xf numFmtId="38" fontId="9" fillId="0" borderId="16" xfId="17" applyFont="1" applyFill="1" applyBorder="1" applyAlignment="1">
      <alignment horizontal="right" vertical="center"/>
    </xf>
    <xf numFmtId="0" fontId="6" fillId="0" borderId="25" xfId="0" applyFont="1" applyFill="1" applyBorder="1" applyAlignment="1">
      <alignment vertical="center"/>
    </xf>
    <xf numFmtId="38" fontId="9" fillId="0" borderId="14" xfId="17" applyFont="1" applyFill="1" applyBorder="1" applyAlignment="1">
      <alignment vertical="center"/>
    </xf>
    <xf numFmtId="38" fontId="9" fillId="0" borderId="14" xfId="17" applyFont="1" applyFill="1" applyBorder="1" applyAlignment="1">
      <alignment horizontal="right" vertical="center"/>
    </xf>
    <xf numFmtId="38" fontId="9" fillId="0" borderId="15" xfId="17" applyFont="1" applyFill="1" applyBorder="1" applyAlignment="1">
      <alignment horizontal="right" vertical="center"/>
    </xf>
    <xf numFmtId="38" fontId="6" fillId="0" borderId="0" xfId="17" applyFont="1" applyFill="1" applyBorder="1" applyAlignment="1">
      <alignment vertical="center"/>
    </xf>
    <xf numFmtId="0" fontId="6" fillId="0" borderId="29" xfId="0" applyFont="1" applyFill="1" applyBorder="1" applyAlignment="1">
      <alignment vertical="center"/>
    </xf>
    <xf numFmtId="38" fontId="9" fillId="0" borderId="17" xfId="17" applyFont="1" applyFill="1" applyBorder="1" applyAlignment="1">
      <alignment vertical="center"/>
    </xf>
    <xf numFmtId="38" fontId="9" fillId="0" borderId="17" xfId="17" applyFont="1" applyFill="1" applyBorder="1" applyAlignment="1">
      <alignment horizontal="center" vertical="center"/>
    </xf>
    <xf numFmtId="38" fontId="9" fillId="0" borderId="17" xfId="17" applyFont="1" applyFill="1" applyBorder="1" applyAlignment="1">
      <alignment horizontal="right" vertical="center"/>
    </xf>
    <xf numFmtId="38" fontId="9" fillId="0" borderId="18" xfId="17" applyFont="1" applyFill="1" applyBorder="1" applyAlignment="1">
      <alignment horizontal="right" vertical="center"/>
    </xf>
    <xf numFmtId="3" fontId="9" fillId="0" borderId="15" xfId="0" applyNumberFormat="1" applyFont="1" applyFill="1" applyBorder="1" applyAlignment="1">
      <alignment horizontal="right" vertical="center"/>
    </xf>
    <xf numFmtId="0" fontId="6" fillId="0" borderId="55" xfId="0" applyFont="1" applyFill="1" applyBorder="1" applyAlignment="1">
      <alignment vertical="center"/>
    </xf>
    <xf numFmtId="38" fontId="9" fillId="0" borderId="47" xfId="17" applyFont="1" applyFill="1" applyBorder="1" applyAlignment="1">
      <alignment vertical="center"/>
    </xf>
    <xf numFmtId="38" fontId="9" fillId="0" borderId="47" xfId="17" applyFont="1" applyFill="1" applyBorder="1" applyAlignment="1">
      <alignment horizontal="right" vertical="center"/>
    </xf>
    <xf numFmtId="38" fontId="9" fillId="0" borderId="49" xfId="17" applyFont="1" applyFill="1" applyBorder="1" applyAlignment="1">
      <alignment horizontal="right" vertical="center"/>
    </xf>
    <xf numFmtId="0" fontId="5" fillId="0" borderId="0" xfId="0" applyFont="1" applyFill="1" applyAlignment="1">
      <alignment horizontal="right" vertical="center"/>
    </xf>
    <xf numFmtId="0" fontId="15" fillId="0" borderId="0" xfId="0" applyFont="1" applyFill="1" applyAlignment="1">
      <alignment horizontal="right"/>
    </xf>
    <xf numFmtId="231" fontId="42" fillId="0" borderId="0" xfId="23" applyNumberFormat="1" applyFont="1" applyFill="1" applyBorder="1" applyAlignment="1">
      <alignment horizontal="distributed" vertical="center"/>
      <protection/>
    </xf>
    <xf numFmtId="231" fontId="42" fillId="0" borderId="0" xfId="17" applyNumberFormat="1" applyFont="1" applyFill="1" applyBorder="1" applyAlignment="1">
      <alignment vertical="center"/>
    </xf>
    <xf numFmtId="231" fontId="41" fillId="0" borderId="0" xfId="17" applyNumberFormat="1" applyFont="1" applyFill="1" applyBorder="1" applyAlignment="1">
      <alignment vertical="center"/>
    </xf>
    <xf numFmtId="231" fontId="43" fillId="0" borderId="0" xfId="23" applyNumberFormat="1" applyFont="1" applyFill="1" applyBorder="1">
      <alignment vertical="center"/>
      <protection/>
    </xf>
    <xf numFmtId="231" fontId="42" fillId="0" borderId="0" xfId="23" applyNumberFormat="1" applyFont="1" applyFill="1" applyBorder="1" applyAlignment="1">
      <alignment horizontal="center" vertical="center"/>
      <protection/>
    </xf>
    <xf numFmtId="231" fontId="42" fillId="0" borderId="0" xfId="23" applyNumberFormat="1" applyFont="1" applyFill="1" applyBorder="1" applyAlignment="1">
      <alignment horizontal="center"/>
      <protection/>
    </xf>
    <xf numFmtId="231" fontId="41" fillId="0" borderId="0" xfId="23" applyNumberFormat="1" applyFont="1" applyFill="1" applyBorder="1">
      <alignment vertical="center"/>
      <protection/>
    </xf>
    <xf numFmtId="231" fontId="43" fillId="0" borderId="0" xfId="17" applyNumberFormat="1" applyFont="1" applyFill="1" applyBorder="1" applyAlignment="1">
      <alignment vertical="center"/>
    </xf>
    <xf numFmtId="234" fontId="43" fillId="0" borderId="0" xfId="21" applyNumberFormat="1" applyFont="1" applyFill="1" applyBorder="1" applyAlignment="1" quotePrefix="1">
      <alignment horizontal="right" vertical="top"/>
      <protection/>
    </xf>
    <xf numFmtId="0" fontId="43" fillId="0" borderId="0" xfId="21" applyNumberFormat="1" applyFont="1" applyFill="1" applyBorder="1" applyAlignment="1" quotePrefix="1">
      <alignment horizontal="right" vertical="top"/>
      <protection/>
    </xf>
    <xf numFmtId="231" fontId="41" fillId="0" borderId="0" xfId="23" applyNumberFormat="1" applyFont="1" applyFill="1" applyBorder="1" applyAlignment="1">
      <alignment vertical="center"/>
      <protection/>
    </xf>
    <xf numFmtId="231" fontId="42" fillId="0" borderId="0" xfId="23" applyNumberFormat="1" applyFont="1" applyFill="1" applyBorder="1" applyAlignment="1">
      <alignment horizontal="distributed" vertical="top"/>
      <protection/>
    </xf>
    <xf numFmtId="231" fontId="41" fillId="0" borderId="0" xfId="23" applyNumberFormat="1" applyFont="1" applyFill="1" applyBorder="1" applyAlignment="1">
      <alignment horizontal="left" vertical="center"/>
      <protection/>
    </xf>
    <xf numFmtId="231" fontId="42" fillId="0" borderId="0" xfId="23" applyNumberFormat="1" applyFont="1" applyFill="1" applyBorder="1" applyAlignment="1">
      <alignment horizontal="center" vertical="center" wrapText="1"/>
      <protection/>
    </xf>
    <xf numFmtId="231" fontId="41" fillId="0" borderId="0" xfId="23" applyNumberFormat="1" applyFont="1" applyFill="1" applyBorder="1" applyAlignment="1">
      <alignment horizontal="center" vertical="center"/>
      <protection/>
    </xf>
    <xf numFmtId="233" fontId="43" fillId="0" borderId="0" xfId="17" applyNumberFormat="1" applyFont="1" applyFill="1" applyBorder="1" applyAlignment="1">
      <alignment vertical="center"/>
    </xf>
    <xf numFmtId="231" fontId="41" fillId="0" borderId="0" xfId="17" applyNumberFormat="1" applyFont="1" applyFill="1" applyBorder="1" applyAlignment="1">
      <alignment horizontal="right" vertical="center"/>
    </xf>
    <xf numFmtId="231" fontId="43" fillId="0" borderId="0" xfId="23" applyNumberFormat="1" applyFont="1" applyFill="1" applyBorder="1" applyAlignment="1">
      <alignment horizontal="distributed" vertical="center"/>
      <protection/>
    </xf>
    <xf numFmtId="230" fontId="43" fillId="0" borderId="0" xfId="17" applyNumberFormat="1" applyFont="1" applyFill="1" applyBorder="1" applyAlignment="1">
      <alignment vertical="center"/>
    </xf>
    <xf numFmtId="231" fontId="44" fillId="0" borderId="0" xfId="17" applyNumberFormat="1" applyFont="1" applyFill="1" applyBorder="1" applyAlignment="1">
      <alignment vertical="center"/>
    </xf>
    <xf numFmtId="233" fontId="43" fillId="0" borderId="0" xfId="21" applyNumberFormat="1" applyFont="1" applyFill="1" applyBorder="1" applyAlignment="1">
      <alignment horizontal="right"/>
      <protection/>
    </xf>
    <xf numFmtId="233" fontId="42" fillId="0" borderId="0" xfId="23" applyNumberFormat="1" applyFont="1" applyFill="1" applyBorder="1">
      <alignment vertical="center"/>
      <protection/>
    </xf>
    <xf numFmtId="234" fontId="43" fillId="0" borderId="0" xfId="21" applyNumberFormat="1" applyFont="1" applyFill="1" applyBorder="1" applyAlignment="1" quotePrefix="1">
      <alignment horizontal="right"/>
      <protection/>
    </xf>
    <xf numFmtId="232" fontId="41" fillId="0" borderId="0" xfId="23" applyNumberFormat="1" applyFont="1" applyFill="1" applyBorder="1">
      <alignment vertical="center"/>
      <protection/>
    </xf>
    <xf numFmtId="0" fontId="8" fillId="0" borderId="0" xfId="0" applyFont="1" applyFill="1" applyAlignment="1">
      <alignment vertical="center"/>
    </xf>
    <xf numFmtId="0" fontId="9" fillId="0" borderId="14" xfId="17" applyNumberFormat="1" applyFont="1" applyBorder="1" applyAlignment="1">
      <alignment vertical="center"/>
    </xf>
    <xf numFmtId="0" fontId="8" fillId="0" borderId="0" xfId="0" applyFont="1" applyFill="1" applyBorder="1" applyAlignment="1">
      <alignment horizontal="left" vertical="center"/>
    </xf>
    <xf numFmtId="0" fontId="6" fillId="0" borderId="17" xfId="0" applyFont="1" applyBorder="1" applyAlignment="1">
      <alignment horizontal="center" vertical="center"/>
    </xf>
    <xf numFmtId="38" fontId="9" fillId="0" borderId="65" xfId="17" applyFont="1" applyFill="1" applyBorder="1" applyAlignment="1">
      <alignment horizontal="center" vertical="center"/>
    </xf>
    <xf numFmtId="188" fontId="9" fillId="0" borderId="65" xfId="17" applyNumberFormat="1" applyFont="1" applyFill="1" applyBorder="1" applyAlignment="1">
      <alignment vertical="center"/>
    </xf>
    <xf numFmtId="188" fontId="9" fillId="0" borderId="66" xfId="17" applyNumberFormat="1" applyFont="1" applyFill="1" applyBorder="1" applyAlignment="1">
      <alignment vertical="center"/>
    </xf>
    <xf numFmtId="38" fontId="9" fillId="0" borderId="14" xfId="17" applyFont="1" applyFill="1" applyBorder="1" applyAlignment="1">
      <alignment horizontal="center" vertical="center"/>
    </xf>
    <xf numFmtId="188" fontId="9" fillId="0" borderId="14" xfId="17" applyNumberFormat="1" applyFont="1" applyFill="1" applyBorder="1" applyAlignment="1">
      <alignment vertical="center"/>
    </xf>
    <xf numFmtId="188" fontId="9" fillId="0" borderId="67" xfId="17" applyNumberFormat="1" applyFont="1" applyFill="1" applyBorder="1" applyAlignment="1">
      <alignment vertical="center"/>
    </xf>
    <xf numFmtId="188" fontId="9" fillId="0" borderId="68" xfId="17" applyNumberFormat="1" applyFont="1" applyFill="1" applyBorder="1" applyAlignment="1">
      <alignment vertical="center"/>
    </xf>
    <xf numFmtId="188" fontId="9" fillId="0" borderId="15" xfId="17" applyNumberFormat="1" applyFont="1" applyFill="1" applyBorder="1" applyAlignment="1">
      <alignment vertical="center"/>
    </xf>
    <xf numFmtId="38" fontId="9" fillId="0" borderId="6" xfId="17" applyFont="1" applyFill="1" applyBorder="1" applyAlignment="1">
      <alignment horizontal="center" vertical="center"/>
    </xf>
    <xf numFmtId="38" fontId="9" fillId="0" borderId="9" xfId="17" applyFont="1" applyFill="1" applyBorder="1" applyAlignment="1">
      <alignment horizontal="center" vertical="center"/>
    </xf>
    <xf numFmtId="38" fontId="45" fillId="0" borderId="47" xfId="17" applyFont="1" applyFill="1" applyBorder="1" applyAlignment="1">
      <alignment horizontal="center" vertical="center"/>
    </xf>
    <xf numFmtId="38" fontId="45" fillId="0" borderId="49" xfId="17" applyFont="1" applyFill="1" applyBorder="1" applyAlignment="1">
      <alignment horizontal="center" vertical="center"/>
    </xf>
    <xf numFmtId="176" fontId="15" fillId="0" borderId="6" xfId="0" applyNumberFormat="1" applyFont="1" applyFill="1" applyBorder="1" applyAlignment="1">
      <alignment vertical="center"/>
    </xf>
    <xf numFmtId="176" fontId="15" fillId="0" borderId="6" xfId="0" applyNumberFormat="1" applyFont="1" applyFill="1" applyBorder="1" applyAlignment="1">
      <alignment/>
    </xf>
    <xf numFmtId="176" fontId="15" fillId="0" borderId="8" xfId="0" applyNumberFormat="1" applyFont="1" applyFill="1" applyBorder="1" applyAlignment="1">
      <alignment/>
    </xf>
    <xf numFmtId="176" fontId="15" fillId="0" borderId="9" xfId="0" applyNumberFormat="1" applyFont="1" applyFill="1" applyBorder="1" applyAlignment="1">
      <alignment/>
    </xf>
    <xf numFmtId="176" fontId="15" fillId="0" borderId="19" xfId="0" applyNumberFormat="1" applyFont="1" applyFill="1" applyBorder="1" applyAlignment="1">
      <alignment/>
    </xf>
    <xf numFmtId="0" fontId="5" fillId="0" borderId="1" xfId="0" applyFont="1" applyBorder="1" applyAlignment="1">
      <alignment horizontal="distributed" vertical="center"/>
    </xf>
    <xf numFmtId="0" fontId="5" fillId="0" borderId="27" xfId="0" applyFont="1" applyBorder="1" applyAlignment="1">
      <alignment horizontal="distributed"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1" xfId="0" applyFont="1" applyFill="1" applyBorder="1" applyAlignment="1">
      <alignment horizontal="distributed"/>
    </xf>
    <xf numFmtId="0" fontId="6" fillId="0" borderId="12" xfId="0" applyFont="1" applyFill="1" applyBorder="1" applyAlignment="1">
      <alignment horizontal="distributed"/>
    </xf>
    <xf numFmtId="0" fontId="6" fillId="0" borderId="17" xfId="0" applyFont="1" applyFill="1" applyBorder="1" applyAlignment="1">
      <alignment horizontal="distributed" vertical="top"/>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top"/>
    </xf>
    <xf numFmtId="0" fontId="6" fillId="0" borderId="1" xfId="0" applyFont="1" applyFill="1" applyBorder="1" applyAlignment="1">
      <alignment vertical="center"/>
    </xf>
    <xf numFmtId="38" fontId="9" fillId="0" borderId="13" xfId="17" applyFont="1" applyFill="1" applyBorder="1" applyAlignment="1">
      <alignment horizontal="center" vertical="center"/>
    </xf>
    <xf numFmtId="188" fontId="9" fillId="0" borderId="13" xfId="17" applyNumberFormat="1" applyFont="1" applyFill="1" applyBorder="1" applyAlignment="1">
      <alignment vertical="center"/>
    </xf>
    <xf numFmtId="188" fontId="9" fillId="0" borderId="16" xfId="17" applyNumberFormat="1" applyFont="1" applyFill="1" applyBorder="1" applyAlignment="1">
      <alignment vertical="center"/>
    </xf>
    <xf numFmtId="0" fontId="6" fillId="0" borderId="2" xfId="0" applyFont="1" applyFill="1" applyBorder="1" applyAlignment="1">
      <alignment vertical="center"/>
    </xf>
    <xf numFmtId="0" fontId="6" fillId="0" borderId="69" xfId="0" applyFont="1" applyFill="1" applyBorder="1" applyAlignment="1">
      <alignment vertical="center"/>
    </xf>
    <xf numFmtId="0" fontId="6" fillId="0" borderId="70" xfId="0" applyFont="1" applyFill="1" applyBorder="1" applyAlignment="1">
      <alignment horizontal="left" vertical="center"/>
    </xf>
    <xf numFmtId="0" fontId="6" fillId="0" borderId="1" xfId="0" applyFont="1" applyFill="1" applyBorder="1" applyAlignment="1">
      <alignment horizontal="left" vertical="center"/>
    </xf>
    <xf numFmtId="0" fontId="6" fillId="0" borderId="27" xfId="0" applyFont="1" applyFill="1" applyBorder="1" applyAlignment="1">
      <alignment horizontal="left" vertical="center"/>
    </xf>
    <xf numFmtId="38" fontId="45" fillId="0" borderId="14" xfId="17" applyFont="1" applyFill="1" applyBorder="1" applyAlignment="1">
      <alignment horizontal="center" vertical="center"/>
    </xf>
    <xf numFmtId="38" fontId="45" fillId="0" borderId="15" xfId="17" applyFont="1" applyFill="1" applyBorder="1" applyAlignment="1">
      <alignment horizontal="center" vertical="center"/>
    </xf>
    <xf numFmtId="0" fontId="8" fillId="0" borderId="0" xfId="0" applyFont="1" applyFill="1" applyAlignment="1">
      <alignment horizontal="right"/>
    </xf>
    <xf numFmtId="0" fontId="5" fillId="0" borderId="5" xfId="0" applyFont="1" applyFill="1" applyBorder="1" applyAlignment="1">
      <alignment horizontal="center" vertical="center"/>
    </xf>
    <xf numFmtId="0" fontId="5" fillId="0" borderId="25" xfId="0" applyFont="1" applyFill="1" applyBorder="1" applyAlignment="1">
      <alignment horizontal="distributed" vertical="center"/>
    </xf>
    <xf numFmtId="0" fontId="5" fillId="0" borderId="55" xfId="0" applyFont="1" applyFill="1" applyBorder="1" applyAlignment="1">
      <alignment horizontal="distributed" vertical="center"/>
    </xf>
    <xf numFmtId="0" fontId="8" fillId="0" borderId="0" xfId="0" applyFont="1" applyFill="1" applyAlignment="1">
      <alignment horizontal="right" vertical="center"/>
    </xf>
    <xf numFmtId="38" fontId="14" fillId="0" borderId="14" xfId="17" applyFont="1" applyFill="1" applyBorder="1" applyAlignment="1">
      <alignment vertical="center"/>
    </xf>
    <xf numFmtId="0" fontId="0" fillId="0" borderId="14" xfId="0" applyFill="1" applyBorder="1" applyAlignment="1">
      <alignment horizontal="right" vertical="center"/>
    </xf>
    <xf numFmtId="38" fontId="14" fillId="0" borderId="15" xfId="17" applyFont="1" applyFill="1" applyBorder="1" applyAlignment="1">
      <alignment vertical="center"/>
    </xf>
    <xf numFmtId="0" fontId="6" fillId="0" borderId="11" xfId="0" applyFont="1" applyFill="1" applyBorder="1" applyAlignment="1">
      <alignment horizontal="center"/>
    </xf>
    <xf numFmtId="0" fontId="6" fillId="0" borderId="17" xfId="0" applyFont="1" applyFill="1" applyBorder="1" applyAlignment="1">
      <alignment horizontal="center" vertical="top"/>
    </xf>
    <xf numFmtId="0" fontId="0" fillId="0" borderId="0" xfId="0" applyFill="1" applyAlignment="1">
      <alignment horizontal="right" vertical="center"/>
    </xf>
    <xf numFmtId="0" fontId="8" fillId="0" borderId="55" xfId="0" applyFont="1" applyFill="1" applyBorder="1" applyAlignment="1">
      <alignment horizontal="distributed" vertical="center"/>
    </xf>
    <xf numFmtId="38" fontId="14" fillId="0" borderId="47" xfId="17" applyFont="1" applyFill="1" applyBorder="1" applyAlignment="1">
      <alignment vertical="center"/>
    </xf>
    <xf numFmtId="0" fontId="0" fillId="0" borderId="47" xfId="0" applyFill="1" applyBorder="1" applyAlignment="1">
      <alignment horizontal="right" vertical="center"/>
    </xf>
    <xf numFmtId="38" fontId="14" fillId="0" borderId="49" xfId="17" applyFont="1" applyFill="1" applyBorder="1" applyAlignment="1">
      <alignment vertical="center"/>
    </xf>
    <xf numFmtId="0" fontId="5" fillId="0" borderId="7" xfId="0" applyFont="1" applyFill="1" applyBorder="1" applyAlignment="1">
      <alignment horizontal="center" vertical="center"/>
    </xf>
    <xf numFmtId="176" fontId="15" fillId="0" borderId="7" xfId="0" applyNumberFormat="1" applyFont="1" applyFill="1" applyBorder="1" applyAlignment="1">
      <alignment vertical="center"/>
    </xf>
    <xf numFmtId="176" fontId="15" fillId="0" borderId="8" xfId="0" applyNumberFormat="1" applyFont="1" applyFill="1" applyBorder="1" applyAlignment="1">
      <alignment vertical="center"/>
    </xf>
    <xf numFmtId="176" fontId="15" fillId="0" borderId="7" xfId="0" applyNumberFormat="1" applyFont="1" applyFill="1" applyBorder="1" applyAlignment="1">
      <alignment/>
    </xf>
    <xf numFmtId="176" fontId="15" fillId="0" borderId="10" xfId="0" applyNumberFormat="1" applyFont="1" applyFill="1" applyBorder="1" applyAlignment="1">
      <alignment/>
    </xf>
    <xf numFmtId="186" fontId="15" fillId="0" borderId="9" xfId="17" applyNumberFormat="1" applyFont="1" applyFill="1" applyBorder="1" applyAlignment="1">
      <alignment vertical="center"/>
    </xf>
    <xf numFmtId="189" fontId="15" fillId="0" borderId="19" xfId="17" applyNumberFormat="1" applyFont="1" applyFill="1" applyBorder="1" applyAlignment="1">
      <alignment vertical="center"/>
    </xf>
    <xf numFmtId="38" fontId="5" fillId="0" borderId="0" xfId="17" applyFont="1" applyFill="1" applyAlignment="1">
      <alignment/>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38" fontId="5" fillId="0" borderId="4" xfId="17" applyFont="1" applyFill="1" applyBorder="1" applyAlignment="1">
      <alignment horizontal="center" vertical="center"/>
    </xf>
    <xf numFmtId="38" fontId="5" fillId="0" borderId="71" xfId="17" applyFont="1" applyFill="1" applyBorder="1" applyAlignment="1">
      <alignment horizontal="center" vertical="center"/>
    </xf>
    <xf numFmtId="0" fontId="5" fillId="0" borderId="52" xfId="0" applyFont="1" applyFill="1" applyBorder="1" applyAlignment="1">
      <alignment horizontal="center" vertical="center"/>
    </xf>
    <xf numFmtId="38" fontId="5" fillId="0" borderId="5" xfId="17" applyFont="1" applyFill="1" applyBorder="1" applyAlignment="1">
      <alignment horizontal="center" vertical="center"/>
    </xf>
    <xf numFmtId="0" fontId="5" fillId="0" borderId="69" xfId="0" applyFont="1" applyFill="1" applyBorder="1" applyAlignment="1">
      <alignment horizontal="center" vertical="center"/>
    </xf>
    <xf numFmtId="38" fontId="15" fillId="0" borderId="65" xfId="17" applyFont="1" applyFill="1" applyBorder="1" applyAlignment="1">
      <alignment vertical="center"/>
    </xf>
    <xf numFmtId="38" fontId="15" fillId="0" borderId="17" xfId="17" applyFont="1" applyFill="1" applyBorder="1" applyAlignment="1">
      <alignment vertical="center"/>
    </xf>
    <xf numFmtId="0" fontId="5" fillId="0" borderId="54" xfId="0" applyFont="1" applyFill="1" applyBorder="1" applyAlignment="1">
      <alignment horizontal="center" vertical="center"/>
    </xf>
    <xf numFmtId="38" fontId="15" fillId="0" borderId="8" xfId="17" applyFont="1" applyFill="1" applyBorder="1" applyAlignment="1">
      <alignment vertical="center"/>
    </xf>
    <xf numFmtId="0" fontId="5" fillId="0" borderId="29" xfId="0" applyFont="1" applyFill="1" applyBorder="1" applyAlignment="1">
      <alignment horizontal="center" vertical="center"/>
    </xf>
    <xf numFmtId="38" fontId="15" fillId="0" borderId="72" xfId="17" applyFont="1" applyFill="1" applyBorder="1" applyAlignment="1">
      <alignment vertical="center"/>
    </xf>
    <xf numFmtId="38" fontId="15" fillId="0" borderId="7" xfId="17" applyFont="1" applyFill="1" applyBorder="1" applyAlignment="1">
      <alignment vertical="center"/>
    </xf>
    <xf numFmtId="38" fontId="15" fillId="0" borderId="6" xfId="17" applyFont="1" applyFill="1" applyBorder="1" applyAlignment="1">
      <alignment horizontal="right" vertical="center"/>
    </xf>
    <xf numFmtId="38" fontId="15" fillId="0" borderId="8" xfId="17" applyFont="1" applyFill="1" applyBorder="1" applyAlignment="1">
      <alignment horizontal="right" vertical="center"/>
    </xf>
    <xf numFmtId="0" fontId="5" fillId="0" borderId="45" xfId="0" applyFont="1" applyFill="1" applyBorder="1" applyAlignment="1">
      <alignment horizontal="center" vertical="center"/>
    </xf>
    <xf numFmtId="38" fontId="15" fillId="0" borderId="13" xfId="17" applyFont="1" applyFill="1" applyBorder="1" applyAlignment="1">
      <alignment vertical="center"/>
    </xf>
    <xf numFmtId="38" fontId="15" fillId="0" borderId="16" xfId="17" applyFont="1" applyFill="1" applyBorder="1" applyAlignment="1">
      <alignment vertical="center"/>
    </xf>
    <xf numFmtId="0" fontId="6" fillId="0" borderId="63" xfId="0" applyFont="1" applyFill="1" applyBorder="1" applyAlignment="1">
      <alignment horizontal="centerContinuous" vertical="center"/>
    </xf>
    <xf numFmtId="38" fontId="15" fillId="0" borderId="14" xfId="17" applyFont="1" applyFill="1" applyBorder="1" applyAlignment="1">
      <alignment vertical="center"/>
    </xf>
    <xf numFmtId="38" fontId="15" fillId="0" borderId="15" xfId="17" applyFont="1" applyFill="1" applyBorder="1" applyAlignment="1">
      <alignment vertical="center"/>
    </xf>
    <xf numFmtId="0" fontId="8" fillId="0" borderId="63" xfId="0" applyFont="1" applyFill="1" applyBorder="1" applyAlignment="1">
      <alignment horizontal="center" vertical="center"/>
    </xf>
    <xf numFmtId="0" fontId="6" fillId="0" borderId="63" xfId="0" applyFont="1" applyFill="1" applyBorder="1" applyAlignment="1">
      <alignment horizontal="center" vertical="center"/>
    </xf>
    <xf numFmtId="183" fontId="15" fillId="0" borderId="14" xfId="17" applyNumberFormat="1" applyFont="1" applyFill="1" applyBorder="1" applyAlignment="1">
      <alignment vertical="center"/>
    </xf>
    <xf numFmtId="183" fontId="15" fillId="0" borderId="15" xfId="17" applyNumberFormat="1" applyFont="1" applyFill="1" applyBorder="1" applyAlignment="1">
      <alignment vertical="center"/>
    </xf>
    <xf numFmtId="0" fontId="5" fillId="0" borderId="27" xfId="0" applyFont="1" applyFill="1" applyBorder="1" applyAlignment="1">
      <alignment horizontal="center" vertical="center"/>
    </xf>
    <xf numFmtId="38" fontId="15" fillId="0" borderId="9" xfId="17" applyFont="1" applyFill="1" applyBorder="1" applyAlignment="1">
      <alignment vertical="center"/>
    </xf>
    <xf numFmtId="38" fontId="15" fillId="0" borderId="10" xfId="17" applyFont="1" applyFill="1" applyBorder="1" applyAlignment="1">
      <alignment vertical="center"/>
    </xf>
    <xf numFmtId="0" fontId="5" fillId="0" borderId="61" xfId="0" applyFont="1" applyFill="1" applyBorder="1" applyAlignment="1">
      <alignment horizontal="center" vertical="center"/>
    </xf>
    <xf numFmtId="38" fontId="15" fillId="0" borderId="73" xfId="17" applyFont="1" applyFill="1" applyBorder="1" applyAlignment="1">
      <alignment vertical="center"/>
    </xf>
    <xf numFmtId="0" fontId="8" fillId="0" borderId="64" xfId="0" applyFont="1" applyFill="1" applyBorder="1" applyAlignment="1">
      <alignment horizontal="center" vertical="center"/>
    </xf>
    <xf numFmtId="183" fontId="15" fillId="0" borderId="47" xfId="17" applyNumberFormat="1" applyFont="1" applyFill="1" applyBorder="1" applyAlignment="1">
      <alignment vertical="center"/>
    </xf>
    <xf numFmtId="183" fontId="15" fillId="0" borderId="49" xfId="17" applyNumberFormat="1" applyFont="1" applyFill="1" applyBorder="1" applyAlignment="1">
      <alignment vertical="center"/>
    </xf>
    <xf numFmtId="38" fontId="5" fillId="0" borderId="0" xfId="17" applyFont="1" applyFill="1" applyAlignment="1">
      <alignment vertical="center"/>
    </xf>
    <xf numFmtId="38" fontId="15" fillId="0" borderId="8" xfId="17" applyNumberFormat="1" applyFont="1" applyBorder="1" applyAlignment="1">
      <alignment vertical="center"/>
    </xf>
    <xf numFmtId="0" fontId="8" fillId="0" borderId="0" xfId="0" applyFont="1" applyAlignment="1">
      <alignment horizontal="left" vertical="center"/>
    </xf>
    <xf numFmtId="0" fontId="5" fillId="0" borderId="27" xfId="0" applyFont="1" applyBorder="1" applyAlignment="1">
      <alignment horizontal="center" vertical="center"/>
    </xf>
    <xf numFmtId="0" fontId="5" fillId="0" borderId="74" xfId="0" applyFont="1" applyFill="1" applyBorder="1" applyAlignment="1">
      <alignment horizontal="distributed" vertical="center"/>
    </xf>
    <xf numFmtId="0" fontId="5" fillId="0" borderId="75" xfId="0" applyFont="1" applyFill="1" applyBorder="1" applyAlignment="1">
      <alignment horizontal="distributed" vertical="center"/>
    </xf>
    <xf numFmtId="0" fontId="5" fillId="0" borderId="40" xfId="0" applyFont="1" applyFill="1" applyBorder="1" applyAlignment="1">
      <alignment horizontal="distributed" vertical="center"/>
    </xf>
    <xf numFmtId="0" fontId="12" fillId="0" borderId="0" xfId="0" applyFont="1" applyFill="1" applyAlignment="1">
      <alignment horizontal="right" vertical="center"/>
    </xf>
    <xf numFmtId="0" fontId="25" fillId="0" borderId="26" xfId="0" applyFont="1" applyBorder="1" applyAlignment="1">
      <alignment vertical="center"/>
    </xf>
    <xf numFmtId="0" fontId="25" fillId="0" borderId="0" xfId="0" applyFont="1" applyBorder="1" applyAlignment="1">
      <alignment vertical="center"/>
    </xf>
    <xf numFmtId="0" fontId="25" fillId="0" borderId="41" xfId="0" applyFont="1" applyBorder="1" applyAlignment="1">
      <alignment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38" fontId="8" fillId="0" borderId="0" xfId="17" applyFont="1" applyFill="1" applyBorder="1" applyAlignment="1">
      <alignment horizontal="right"/>
    </xf>
    <xf numFmtId="38" fontId="8" fillId="0" borderId="0" xfId="17" applyFont="1" applyFill="1" applyBorder="1" applyAlignment="1">
      <alignment horizontal="right" vertical="center"/>
    </xf>
    <xf numFmtId="0" fontId="0" fillId="0" borderId="0" xfId="0" applyFill="1" applyBorder="1" applyAlignment="1">
      <alignment horizontal="center" vertical="center"/>
    </xf>
    <xf numFmtId="0" fontId="8" fillId="0" borderId="20"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12" fillId="0" borderId="0" xfId="0" applyFont="1" applyFill="1" applyAlignment="1">
      <alignment horizontal="left" vertical="center"/>
    </xf>
    <xf numFmtId="0" fontId="5" fillId="0" borderId="30"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76" xfId="0" applyFont="1" applyFill="1" applyBorder="1" applyAlignment="1">
      <alignment horizontal="distributed" vertical="center"/>
    </xf>
    <xf numFmtId="0" fontId="6" fillId="0" borderId="77" xfId="0" applyFont="1" applyBorder="1" applyAlignment="1">
      <alignment horizontal="left" vertical="distributed"/>
    </xf>
    <xf numFmtId="0" fontId="6" fillId="0" borderId="78" xfId="0" applyFont="1" applyBorder="1" applyAlignment="1">
      <alignment horizontal="left" vertical="distributed"/>
    </xf>
    <xf numFmtId="0" fontId="5" fillId="0" borderId="52" xfId="0" applyFont="1" applyBorder="1" applyAlignment="1">
      <alignment horizontal="distributed" vertical="center"/>
    </xf>
    <xf numFmtId="0" fontId="5" fillId="0" borderId="20"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52" xfId="0" applyFont="1" applyFill="1" applyBorder="1" applyAlignment="1">
      <alignment horizontal="distributed"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6" fillId="0" borderId="8" xfId="0" applyFont="1" applyFill="1" applyBorder="1" applyAlignment="1">
      <alignment horizontal="center" vertical="center"/>
    </xf>
    <xf numFmtId="0" fontId="5" fillId="0" borderId="0" xfId="0" applyFont="1" applyAlignment="1">
      <alignment horizontal="left" vertical="center"/>
    </xf>
    <xf numFmtId="0" fontId="12" fillId="0" borderId="0" xfId="0" applyFont="1" applyAlignment="1">
      <alignment horizontal="center" vertical="center"/>
    </xf>
    <xf numFmtId="0" fontId="8" fillId="0" borderId="42" xfId="0" applyFont="1" applyBorder="1" applyAlignment="1">
      <alignment horizontal="right"/>
    </xf>
    <xf numFmtId="0" fontId="8" fillId="0" borderId="50" xfId="0"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left" vertical="center"/>
    </xf>
    <xf numFmtId="0" fontId="5" fillId="0" borderId="20" xfId="0" applyFont="1" applyBorder="1" applyAlignment="1">
      <alignment horizontal="distributed" vertical="center"/>
    </xf>
    <xf numFmtId="0" fontId="5" fillId="0" borderId="51" xfId="0" applyFont="1" applyBorder="1" applyAlignment="1">
      <alignment horizontal="distributed" vertical="center"/>
    </xf>
    <xf numFmtId="0" fontId="5" fillId="0" borderId="79" xfId="0" applyFont="1" applyBorder="1" applyAlignment="1">
      <alignment horizontal="distributed" vertical="center"/>
    </xf>
    <xf numFmtId="0" fontId="8" fillId="0" borderId="0" xfId="0" applyFont="1" applyFill="1" applyBorder="1" applyAlignment="1">
      <alignment horizontal="right"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1" xfId="0" applyFont="1" applyFill="1" applyBorder="1" applyAlignment="1">
      <alignment horizontal="distributed" vertical="center"/>
    </xf>
    <xf numFmtId="0" fontId="6" fillId="0" borderId="52" xfId="0" applyFont="1" applyFill="1" applyBorder="1" applyAlignment="1">
      <alignment horizontal="distributed"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50" xfId="0" applyFont="1" applyFill="1" applyBorder="1" applyAlignment="1">
      <alignment horizontal="right"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0" xfId="0" applyFont="1" applyFill="1" applyBorder="1" applyAlignment="1">
      <alignment horizontal="distributed" vertical="center"/>
    </xf>
    <xf numFmtId="38" fontId="5" fillId="0" borderId="22" xfId="17" applyFont="1" applyBorder="1" applyAlignment="1">
      <alignment horizontal="right" vertical="center"/>
    </xf>
    <xf numFmtId="38" fontId="5" fillId="0" borderId="61" xfId="17" applyFont="1" applyBorder="1" applyAlignment="1">
      <alignment horizontal="right" vertical="center"/>
    </xf>
    <xf numFmtId="231" fontId="15" fillId="0" borderId="0" xfId="23" applyNumberFormat="1" applyFont="1" applyFill="1" applyAlignment="1">
      <alignment horizontal="center" vertical="center"/>
      <protection/>
    </xf>
    <xf numFmtId="231" fontId="41" fillId="0" borderId="0" xfId="23" applyNumberFormat="1" applyFont="1" applyFill="1" applyBorder="1" applyAlignment="1">
      <alignment horizontal="center" vertical="center"/>
      <protection/>
    </xf>
    <xf numFmtId="233" fontId="41" fillId="0" borderId="0" xfId="23" applyNumberFormat="1" applyFont="1" applyFill="1" applyBorder="1" applyAlignment="1">
      <alignment horizontal="center" vertical="center"/>
      <protection/>
    </xf>
    <xf numFmtId="231" fontId="16" fillId="0" borderId="0" xfId="23" applyNumberFormat="1" applyFont="1" applyFill="1" applyAlignment="1">
      <alignment horizontal="center" vertical="center"/>
      <protection/>
    </xf>
    <xf numFmtId="231" fontId="5" fillId="0" borderId="0" xfId="23" applyNumberFormat="1" applyFont="1" applyFill="1" applyAlignment="1">
      <alignment horizontal="center" vertical="center"/>
      <protection/>
    </xf>
    <xf numFmtId="0" fontId="6" fillId="0" borderId="0" xfId="0" applyFont="1" applyBorder="1" applyAlignment="1">
      <alignment horizontal="left" vertical="distributed"/>
    </xf>
    <xf numFmtId="0" fontId="7" fillId="0" borderId="0" xfId="0" applyFont="1" applyFill="1" applyAlignment="1">
      <alignment horizontal="center" vertical="center"/>
    </xf>
    <xf numFmtId="0" fontId="8" fillId="0" borderId="42" xfId="0" applyFont="1" applyFill="1" applyBorder="1" applyAlignment="1">
      <alignment horizontal="right"/>
    </xf>
    <xf numFmtId="0" fontId="6" fillId="0" borderId="0" xfId="0" applyFont="1" applyBorder="1" applyAlignment="1">
      <alignment vertical="distributed"/>
    </xf>
    <xf numFmtId="0" fontId="0" fillId="0" borderId="0" xfId="0" applyBorder="1" applyAlignment="1">
      <alignment vertical="distributed"/>
    </xf>
    <xf numFmtId="0" fontId="25" fillId="0" borderId="42" xfId="0" applyFont="1" applyBorder="1" applyAlignment="1">
      <alignment vertical="center"/>
    </xf>
    <xf numFmtId="0" fontId="8" fillId="0" borderId="0" xfId="0" applyFont="1" applyBorder="1" applyAlignment="1">
      <alignment horizontal="right"/>
    </xf>
    <xf numFmtId="0" fontId="6" fillId="0" borderId="30" xfId="0" applyFont="1" applyBorder="1" applyAlignment="1">
      <alignment horizontal="distributed" vertical="center"/>
    </xf>
    <xf numFmtId="0" fontId="6" fillId="0" borderId="28" xfId="0" applyFont="1" applyBorder="1" applyAlignment="1">
      <alignment horizontal="distributed"/>
    </xf>
    <xf numFmtId="0" fontId="6" fillId="0" borderId="80" xfId="0" applyFont="1" applyBorder="1" applyAlignment="1">
      <alignment horizontal="distributed" vertical="center"/>
    </xf>
    <xf numFmtId="0" fontId="6" fillId="0" borderId="29" xfId="0" applyFont="1" applyBorder="1" applyAlignment="1">
      <alignment horizontal="distributed"/>
    </xf>
    <xf numFmtId="0" fontId="6" fillId="0" borderId="20" xfId="0" applyFont="1" applyBorder="1" applyAlignment="1">
      <alignment horizontal="distributed" vertical="center" indent="1"/>
    </xf>
    <xf numFmtId="0" fontId="6" fillId="0" borderId="51" xfId="0" applyFont="1" applyBorder="1" applyAlignment="1">
      <alignment horizontal="distributed" vertical="center" indent="1"/>
    </xf>
    <xf numFmtId="0" fontId="6" fillId="0" borderId="52" xfId="0" applyFont="1" applyBorder="1" applyAlignment="1">
      <alignment horizontal="distributed" vertical="center" indent="1"/>
    </xf>
    <xf numFmtId="0" fontId="6" fillId="0" borderId="81" xfId="0" applyFont="1" applyBorder="1" applyAlignment="1">
      <alignment horizontal="distributed" vertical="center" indent="1"/>
    </xf>
    <xf numFmtId="0" fontId="6" fillId="0" borderId="79" xfId="0" applyFont="1" applyBorder="1" applyAlignment="1">
      <alignment horizontal="distributed" vertical="center" indent="1"/>
    </xf>
    <xf numFmtId="0" fontId="5" fillId="0" borderId="6" xfId="0" applyFont="1" applyBorder="1" applyAlignment="1">
      <alignment horizontal="distributed" vertical="center"/>
    </xf>
    <xf numFmtId="0" fontId="5" fillId="0" borderId="13" xfId="0" applyFont="1" applyBorder="1" applyAlignment="1">
      <alignment horizontal="distributed" vertical="center"/>
    </xf>
    <xf numFmtId="0" fontId="5" fillId="0" borderId="4" xfId="0" applyFont="1" applyBorder="1" applyAlignment="1">
      <alignment horizontal="distributed" vertical="center"/>
    </xf>
    <xf numFmtId="0" fontId="5" fillId="0" borderId="82" xfId="0" applyFont="1" applyBorder="1" applyAlignment="1">
      <alignment horizontal="left" vertical="distributed"/>
    </xf>
    <xf numFmtId="0" fontId="5" fillId="0" borderId="83" xfId="0" applyFont="1" applyBorder="1" applyAlignment="1">
      <alignment horizontal="left" vertical="distributed"/>
    </xf>
    <xf numFmtId="0" fontId="5" fillId="0" borderId="84" xfId="0" applyFont="1" applyBorder="1" applyAlignment="1">
      <alignment horizontal="left" vertical="distributed"/>
    </xf>
    <xf numFmtId="0" fontId="5" fillId="0" borderId="5" xfId="0" applyFont="1" applyBorder="1" applyAlignment="1">
      <alignment horizontal="center" vertical="center"/>
    </xf>
    <xf numFmtId="0" fontId="28" fillId="0" borderId="0" xfId="0" applyFont="1" applyAlignment="1">
      <alignment horizontal="center" vertical="center"/>
    </xf>
    <xf numFmtId="0" fontId="8" fillId="0" borderId="0" xfId="0" applyFont="1" applyBorder="1" applyAlignment="1">
      <alignment horizontal="right"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8" fillId="0" borderId="12" xfId="0" applyFont="1" applyFill="1" applyBorder="1" applyAlignment="1">
      <alignment horizontal="distributed" vertical="center"/>
    </xf>
    <xf numFmtId="0" fontId="5" fillId="0" borderId="15" xfId="0" applyFont="1" applyFill="1" applyBorder="1" applyAlignment="1">
      <alignment horizontal="distributed" vertical="center"/>
    </xf>
    <xf numFmtId="0" fontId="28" fillId="0" borderId="0" xfId="0" applyFont="1" applyFill="1" applyAlignment="1">
      <alignment horizontal="center"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85" xfId="0" applyFont="1" applyFill="1" applyBorder="1" applyAlignment="1">
      <alignment horizontal="distributed" vertical="center"/>
    </xf>
    <xf numFmtId="0" fontId="5" fillId="0" borderId="46" xfId="0" applyFont="1" applyFill="1" applyBorder="1" applyAlignment="1">
      <alignment horizontal="distributed" vertical="center"/>
    </xf>
    <xf numFmtId="0" fontId="5" fillId="0" borderId="53" xfId="0" applyFont="1" applyBorder="1" applyAlignment="1">
      <alignment horizontal="distributed" vertical="center"/>
    </xf>
    <xf numFmtId="0" fontId="0" fillId="0" borderId="54" xfId="0" applyBorder="1" applyAlignment="1">
      <alignment vertical="center"/>
    </xf>
    <xf numFmtId="0" fontId="5" fillId="0" borderId="28" xfId="0" applyFont="1" applyBorder="1" applyAlignment="1">
      <alignment horizontal="distributed" vertical="center"/>
    </xf>
    <xf numFmtId="0" fontId="5" fillId="0" borderId="11" xfId="0" applyFont="1" applyBorder="1" applyAlignment="1">
      <alignment horizontal="distributed" vertical="center"/>
    </xf>
    <xf numFmtId="49" fontId="30" fillId="0" borderId="0" xfId="0" applyNumberFormat="1" applyFont="1" applyAlignment="1">
      <alignment/>
    </xf>
    <xf numFmtId="0" fontId="31" fillId="0" borderId="0" xfId="0" applyFont="1" applyAlignment="1">
      <alignment/>
    </xf>
    <xf numFmtId="0" fontId="6" fillId="0" borderId="86" xfId="0" applyFont="1" applyBorder="1" applyAlignment="1">
      <alignment horizontal="distributed" vertical="center"/>
    </xf>
    <xf numFmtId="0" fontId="5" fillId="0" borderId="87" xfId="0" applyFont="1" applyBorder="1" applyAlignment="1">
      <alignment vertical="center"/>
    </xf>
    <xf numFmtId="0" fontId="6" fillId="0" borderId="53" xfId="0" applyFont="1" applyBorder="1" applyAlignment="1">
      <alignment horizontal="distributed" vertical="center"/>
    </xf>
    <xf numFmtId="0" fontId="5" fillId="0" borderId="54" xfId="0" applyFont="1" applyBorder="1" applyAlignment="1">
      <alignment vertical="center"/>
    </xf>
    <xf numFmtId="0" fontId="5" fillId="0" borderId="25" xfId="0" applyFont="1" applyBorder="1" applyAlignment="1">
      <alignment horizontal="distributed" vertical="center"/>
    </xf>
    <xf numFmtId="0" fontId="5" fillId="0" borderId="14" xfId="0" applyFont="1" applyBorder="1" applyAlignment="1">
      <alignment horizontal="distributed" vertical="center"/>
    </xf>
    <xf numFmtId="0" fontId="5" fillId="0" borderId="59" xfId="0" applyFont="1" applyBorder="1" applyAlignment="1">
      <alignment horizontal="distributed" vertical="center"/>
    </xf>
    <xf numFmtId="0" fontId="5" fillId="0" borderId="54" xfId="0" applyFont="1" applyBorder="1" applyAlignment="1">
      <alignment horizontal="distributed" vertical="center"/>
    </xf>
    <xf numFmtId="228" fontId="15" fillId="0" borderId="14" xfId="17" applyNumberFormat="1" applyFont="1" applyFill="1" applyBorder="1" applyAlignment="1">
      <alignment horizontal="right" vertical="center"/>
    </xf>
    <xf numFmtId="0" fontId="34" fillId="0" borderId="0" xfId="22" applyFont="1" applyAlignment="1">
      <alignment vertical="center"/>
      <protection/>
    </xf>
    <xf numFmtId="0" fontId="8" fillId="0" borderId="42" xfId="22" applyFont="1" applyBorder="1" applyAlignment="1">
      <alignment horizontal="right"/>
      <protection/>
    </xf>
    <xf numFmtId="0" fontId="6" fillId="0" borderId="4" xfId="22" applyFont="1" applyBorder="1" applyAlignment="1">
      <alignment horizontal="distributed" vertical="center"/>
      <protection/>
    </xf>
    <xf numFmtId="0" fontId="6" fillId="0" borderId="5" xfId="22" applyFont="1" applyBorder="1" applyAlignment="1">
      <alignment horizontal="distributed" vertical="center"/>
      <protection/>
    </xf>
    <xf numFmtId="0" fontId="6" fillId="0" borderId="8" xfId="22" applyFont="1" applyBorder="1" applyAlignment="1">
      <alignment horizontal="distributed" vertical="center"/>
      <protection/>
    </xf>
    <xf numFmtId="0" fontId="6" fillId="0" borderId="47" xfId="22" applyFont="1" applyBorder="1" applyAlignment="1">
      <alignment horizontal="distributed" vertical="center"/>
      <protection/>
    </xf>
    <xf numFmtId="0" fontId="6" fillId="0" borderId="14" xfId="22" applyFont="1" applyBorder="1" applyAlignment="1">
      <alignment horizontal="distributed" vertical="center"/>
      <protection/>
    </xf>
    <xf numFmtId="0" fontId="6" fillId="0" borderId="28" xfId="22" applyFont="1" applyBorder="1" applyAlignment="1">
      <alignment horizontal="distributed" vertical="center"/>
      <protection/>
    </xf>
    <xf numFmtId="0" fontId="6" fillId="0" borderId="25" xfId="22" applyFont="1" applyBorder="1" applyAlignment="1">
      <alignment horizontal="distributed" vertical="center"/>
      <protection/>
    </xf>
    <xf numFmtId="0" fontId="6" fillId="0" borderId="29" xfId="22" applyFont="1" applyBorder="1" applyAlignment="1">
      <alignment horizontal="distributed" vertical="center"/>
      <protection/>
    </xf>
    <xf numFmtId="0" fontId="6" fillId="0" borderId="11" xfId="22" applyFont="1" applyBorder="1" applyAlignment="1">
      <alignment horizontal="distributed" vertical="center"/>
      <protection/>
    </xf>
    <xf numFmtId="0" fontId="6" fillId="0" borderId="17" xfId="22" applyFont="1" applyBorder="1" applyAlignment="1">
      <alignment horizontal="distributed" vertical="center"/>
      <protection/>
    </xf>
    <xf numFmtId="206" fontId="15" fillId="0" borderId="14" xfId="17" applyNumberFormat="1" applyFont="1" applyBorder="1" applyAlignment="1">
      <alignment horizontal="right" vertical="center"/>
    </xf>
    <xf numFmtId="206" fontId="15" fillId="0" borderId="15" xfId="17" applyNumberFormat="1" applyFont="1" applyBorder="1" applyAlignment="1">
      <alignment horizontal="right" vertical="center"/>
    </xf>
    <xf numFmtId="189" fontId="15" fillId="0" borderId="14" xfId="17" applyNumberFormat="1" applyFont="1" applyBorder="1" applyAlignment="1">
      <alignment horizontal="right" vertical="center"/>
    </xf>
    <xf numFmtId="189" fontId="15" fillId="0" borderId="15" xfId="17" applyNumberFormat="1" applyFont="1" applyBorder="1" applyAlignment="1">
      <alignment horizontal="right" vertical="center"/>
    </xf>
    <xf numFmtId="0" fontId="8" fillId="0" borderId="50" xfId="22" applyFont="1" applyBorder="1" applyAlignment="1">
      <alignment horizontal="right" vertical="center"/>
      <protection/>
    </xf>
    <xf numFmtId="0" fontId="6" fillId="0" borderId="4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distributed" vertical="center"/>
    </xf>
    <xf numFmtId="0" fontId="6" fillId="0" borderId="20" xfId="0" applyFont="1" applyBorder="1" applyAlignment="1">
      <alignment horizontal="distributed" vertical="center"/>
    </xf>
    <xf numFmtId="0" fontId="35" fillId="0" borderId="47" xfId="0" applyFont="1" applyBorder="1" applyAlignment="1">
      <alignment horizontal="center" vertical="center" wrapText="1"/>
    </xf>
    <xf numFmtId="0" fontId="35" fillId="0" borderId="88" xfId="0" applyFont="1" applyBorder="1" applyAlignment="1">
      <alignment horizontal="center" vertical="center" wrapText="1"/>
    </xf>
    <xf numFmtId="0" fontId="35" fillId="0" borderId="4" xfId="0" applyFont="1" applyBorder="1" applyAlignment="1">
      <alignment horizontal="center" vertical="center" wrapText="1"/>
    </xf>
    <xf numFmtId="0" fontId="6" fillId="0" borderId="42" xfId="0" applyFont="1" applyBorder="1" applyAlignment="1">
      <alignment horizontal="right"/>
    </xf>
    <xf numFmtId="0" fontId="6" fillId="0" borderId="52" xfId="0" applyFont="1" applyBorder="1" applyAlignment="1">
      <alignment horizontal="distributed" vertical="center"/>
    </xf>
    <xf numFmtId="0" fontId="6" fillId="0" borderId="54" xfId="0" applyFont="1" applyBorder="1" applyAlignment="1">
      <alignment horizontal="distributed" vertical="center"/>
    </xf>
    <xf numFmtId="0" fontId="0" fillId="0" borderId="6" xfId="0" applyBorder="1" applyAlignment="1">
      <alignment horizontal="distributed" vertical="center"/>
    </xf>
    <xf numFmtId="0" fontId="36" fillId="0" borderId="88" xfId="0" applyFont="1" applyBorder="1" applyAlignment="1">
      <alignment horizontal="center" vertical="center" wrapText="1"/>
    </xf>
    <xf numFmtId="0" fontId="36" fillId="0" borderId="4" xfId="0" applyFont="1" applyBorder="1" applyAlignment="1">
      <alignment horizontal="center" vertical="center" wrapText="1"/>
    </xf>
    <xf numFmtId="0" fontId="6" fillId="0" borderId="26" xfId="0" applyFont="1" applyBorder="1" applyAlignment="1">
      <alignment horizontal="distributed" vertical="center"/>
    </xf>
    <xf numFmtId="0" fontId="0" fillId="0" borderId="0" xfId="0" applyBorder="1" applyAlignment="1">
      <alignment horizontal="distributed"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8" fillId="0" borderId="26" xfId="0" applyFont="1" applyBorder="1" applyAlignment="1">
      <alignment horizontal="distributed" vertical="center"/>
    </xf>
    <xf numFmtId="0" fontId="8" fillId="0" borderId="0" xfId="0" applyFont="1" applyBorder="1" applyAlignment="1">
      <alignment horizontal="distributed"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26" xfId="0" applyFont="1" applyBorder="1" applyAlignment="1">
      <alignment vertical="center"/>
    </xf>
    <xf numFmtId="0" fontId="6" fillId="0" borderId="0" xfId="0" applyFont="1" applyBorder="1" applyAlignment="1">
      <alignment vertical="center"/>
    </xf>
    <xf numFmtId="49" fontId="34" fillId="0" borderId="0" xfId="0" applyNumberFormat="1" applyFont="1" applyAlignment="1">
      <alignment horizontal="right" vertical="center"/>
    </xf>
    <xf numFmtId="0" fontId="34" fillId="0" borderId="0" xfId="0" applyFont="1" applyAlignment="1">
      <alignment horizontal="right" vertical="center"/>
    </xf>
    <xf numFmtId="0" fontId="6" fillId="0" borderId="89" xfId="0" applyFont="1" applyBorder="1" applyAlignment="1">
      <alignment horizontal="center" vertical="center"/>
    </xf>
    <xf numFmtId="0" fontId="6" fillId="0" borderId="90" xfId="0" applyFont="1" applyBorder="1" applyAlignment="1">
      <alignment/>
    </xf>
    <xf numFmtId="0" fontId="6" fillId="0" borderId="91" xfId="0" applyFont="1" applyBorder="1" applyAlignment="1">
      <alignment/>
    </xf>
    <xf numFmtId="0" fontId="6" fillId="0" borderId="59" xfId="0" applyFont="1" applyBorder="1" applyAlignment="1">
      <alignment/>
    </xf>
    <xf numFmtId="0" fontId="6" fillId="0" borderId="88" xfId="0" applyFont="1" applyBorder="1" applyAlignment="1">
      <alignment horizontal="center" vertical="center"/>
    </xf>
    <xf numFmtId="0" fontId="6" fillId="0" borderId="47" xfId="0" applyFont="1" applyBorder="1" applyAlignment="1">
      <alignment horizontal="center" vertical="center"/>
    </xf>
    <xf numFmtId="0" fontId="6" fillId="0" borderId="6" xfId="0" applyFont="1" applyBorder="1" applyAlignment="1">
      <alignment horizontal="distributed" vertical="center"/>
    </xf>
    <xf numFmtId="0" fontId="0" fillId="0" borderId="7" xfId="0" applyBorder="1" applyAlignment="1">
      <alignment horizontal="distributed"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8" fillId="0" borderId="92" xfId="0" applyFont="1" applyBorder="1" applyAlignment="1">
      <alignment horizontal="center" vertical="center"/>
    </xf>
    <xf numFmtId="0" fontId="8" fillId="0" borderId="6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50" xfId="0" applyFont="1" applyBorder="1" applyAlignment="1">
      <alignment horizontal="left" vertical="center"/>
    </xf>
    <xf numFmtId="0" fontId="6" fillId="0" borderId="93" xfId="0" applyFont="1" applyBorder="1" applyAlignment="1">
      <alignment horizontal="left" vertical="center"/>
    </xf>
    <xf numFmtId="0" fontId="6" fillId="0" borderId="26" xfId="0" applyFont="1" applyBorder="1" applyAlignment="1">
      <alignment horizontal="left" vertical="center"/>
    </xf>
    <xf numFmtId="0" fontId="6" fillId="0" borderId="0" xfId="0" applyFont="1" applyBorder="1" applyAlignment="1">
      <alignment horizontal="left"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59" xfId="0" applyFont="1" applyBorder="1" applyAlignment="1">
      <alignment horizontal="center" vertical="center"/>
    </xf>
    <xf numFmtId="0" fontId="6" fillId="0" borderId="94" xfId="0" applyFont="1" applyBorder="1" applyAlignment="1">
      <alignment horizontal="center" vertical="center"/>
    </xf>
    <xf numFmtId="0" fontId="6" fillId="0" borderId="56" xfId="0" applyFont="1" applyBorder="1" applyAlignment="1">
      <alignment horizontal="center" vertical="center"/>
    </xf>
    <xf numFmtId="0" fontId="6" fillId="0" borderId="56" xfId="0" applyFont="1" applyBorder="1" applyAlignment="1">
      <alignment horizontal="distributed" vertical="center"/>
    </xf>
    <xf numFmtId="0" fontId="6" fillId="0" borderId="62" xfId="0" applyFont="1" applyBorder="1" applyAlignment="1">
      <alignment horizontal="distributed" vertical="center"/>
    </xf>
    <xf numFmtId="0" fontId="8" fillId="0" borderId="13" xfId="0" applyFont="1" applyBorder="1" applyAlignment="1">
      <alignment horizontal="center" vertical="center"/>
    </xf>
    <xf numFmtId="0" fontId="34" fillId="0" borderId="0" xfId="0" applyFont="1" applyFill="1" applyAlignment="1">
      <alignment horizontal="center" vertical="center"/>
    </xf>
    <xf numFmtId="0" fontId="6" fillId="0" borderId="4"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26" xfId="0" applyFont="1" applyFill="1" applyBorder="1" applyAlignment="1">
      <alignment horizontal="distributed" vertical="center"/>
    </xf>
    <xf numFmtId="0" fontId="36" fillId="0" borderId="0" xfId="0" applyFont="1" applyFill="1" applyBorder="1" applyAlignment="1">
      <alignment horizontal="distributed" vertical="center"/>
    </xf>
    <xf numFmtId="0" fontId="6" fillId="0" borderId="36"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36" fillId="0" borderId="93"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0" fillId="0" borderId="95" xfId="0" applyFill="1" applyBorder="1" applyAlignment="1">
      <alignment horizontal="center" wrapText="1"/>
    </xf>
    <xf numFmtId="0" fontId="0" fillId="0" borderId="92" xfId="0" applyFill="1" applyBorder="1" applyAlignment="1">
      <alignment horizontal="center" wrapText="1"/>
    </xf>
    <xf numFmtId="0" fontId="0" fillId="0" borderId="96" xfId="0" applyFill="1" applyBorder="1" applyAlignment="1">
      <alignment horizontal="center" wrapText="1"/>
    </xf>
    <xf numFmtId="0" fontId="5" fillId="0" borderId="14" xfId="0" applyFont="1" applyFill="1" applyBorder="1" applyAlignment="1">
      <alignment horizontal="distributed" vertical="center"/>
    </xf>
    <xf numFmtId="0" fontId="5" fillId="0" borderId="17" xfId="0" applyFont="1" applyFill="1" applyBorder="1" applyAlignment="1">
      <alignment horizontal="distributed" vertical="center"/>
    </xf>
    <xf numFmtId="0" fontId="6" fillId="0" borderId="26" xfId="0" applyFont="1" applyFill="1" applyBorder="1" applyAlignment="1">
      <alignment horizontal="center" vertical="center"/>
    </xf>
    <xf numFmtId="0" fontId="36" fillId="0" borderId="26" xfId="0" applyFont="1" applyFill="1" applyBorder="1" applyAlignment="1">
      <alignment vertical="center"/>
    </xf>
    <xf numFmtId="0" fontId="8" fillId="0" borderId="14" xfId="0" applyFont="1" applyFill="1" applyBorder="1" applyAlignment="1">
      <alignment horizontal="distributed" vertical="center"/>
    </xf>
    <xf numFmtId="0" fontId="8" fillId="0" borderId="17"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7" xfId="0" applyFont="1" applyFill="1" applyBorder="1" applyAlignment="1">
      <alignment horizontal="distributed" vertical="center"/>
    </xf>
    <xf numFmtId="0" fontId="28" fillId="0" borderId="0" xfId="0" applyFont="1" applyFill="1" applyAlignment="1">
      <alignment horizontal="right" vertical="center"/>
    </xf>
    <xf numFmtId="0" fontId="0" fillId="0" borderId="0" xfId="0" applyFill="1" applyAlignment="1">
      <alignment horizontal="right"/>
    </xf>
    <xf numFmtId="0" fontId="28" fillId="0" borderId="0" xfId="0" applyFont="1" applyFill="1" applyAlignment="1">
      <alignment horizontal="left" vertical="center"/>
    </xf>
    <xf numFmtId="0" fontId="5" fillId="0" borderId="0" xfId="0" applyFont="1" applyFill="1" applyAlignment="1">
      <alignment horizontal="left" vertical="center"/>
    </xf>
    <xf numFmtId="0" fontId="6" fillId="0" borderId="5" xfId="0" applyFont="1" applyFill="1" applyBorder="1" applyAlignment="1">
      <alignment horizontal="distributed" vertical="center"/>
    </xf>
    <xf numFmtId="0" fontId="6" fillId="0" borderId="89"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79"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36" xfId="0" applyFont="1" applyFill="1" applyBorder="1" applyAlignment="1">
      <alignment horizontal="center" vertical="justify"/>
    </xf>
    <xf numFmtId="0" fontId="36" fillId="0" borderId="26" xfId="0" applyFont="1" applyFill="1" applyBorder="1" applyAlignment="1">
      <alignment horizontal="center" vertical="justify"/>
    </xf>
    <xf numFmtId="0" fontId="36" fillId="0" borderId="14" xfId="0" applyFont="1" applyFill="1" applyBorder="1" applyAlignment="1">
      <alignment horizontal="distributed" vertical="center"/>
    </xf>
    <xf numFmtId="0" fontId="6" fillId="0" borderId="97" xfId="0" applyFont="1" applyFill="1" applyBorder="1" applyAlignment="1">
      <alignment horizontal="distributed" vertical="center" wrapText="1"/>
    </xf>
    <xf numFmtId="0" fontId="6" fillId="0" borderId="97" xfId="0" applyFont="1" applyFill="1" applyBorder="1" applyAlignment="1">
      <alignment horizontal="distributed" vertical="center"/>
    </xf>
    <xf numFmtId="0" fontId="6" fillId="0" borderId="72" xfId="0" applyFont="1" applyFill="1" applyBorder="1" applyAlignment="1">
      <alignment horizontal="distributed" vertical="center"/>
    </xf>
    <xf numFmtId="0" fontId="8" fillId="0" borderId="13" xfId="0" applyFont="1" applyFill="1" applyBorder="1" applyAlignment="1">
      <alignment horizontal="distributed" vertical="center"/>
    </xf>
    <xf numFmtId="0" fontId="6" fillId="0" borderId="98" xfId="0" applyFont="1" applyFill="1" applyBorder="1" applyAlignment="1">
      <alignment horizontal="distributed" vertical="center"/>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0" fillId="0" borderId="0" xfId="0" applyFont="1" applyFill="1" applyAlignment="1">
      <alignment horizontal="center" vertical="center"/>
    </xf>
    <xf numFmtId="0" fontId="6" fillId="0" borderId="8" xfId="0" applyFont="1" applyFill="1" applyBorder="1" applyAlignment="1">
      <alignment horizontal="distributed" vertical="center"/>
    </xf>
    <xf numFmtId="0" fontId="6" fillId="0" borderId="91" xfId="0" applyFont="1" applyFill="1" applyBorder="1" applyAlignment="1">
      <alignment horizontal="distributed" vertical="center"/>
    </xf>
    <xf numFmtId="0" fontId="6" fillId="0" borderId="1" xfId="0" applyFont="1" applyFill="1" applyBorder="1" applyAlignment="1">
      <alignment horizontal="distributed"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3" xfId="0" applyFont="1" applyFill="1" applyBorder="1" applyAlignment="1">
      <alignment horizontal="distributed" vertical="center"/>
    </xf>
    <xf numFmtId="0" fontId="24" fillId="0" borderId="14" xfId="0" applyFont="1" applyFill="1" applyBorder="1" applyAlignment="1">
      <alignment/>
    </xf>
    <xf numFmtId="0" fontId="24" fillId="0" borderId="17" xfId="0" applyFont="1" applyFill="1" applyBorder="1" applyAlignment="1">
      <alignment/>
    </xf>
    <xf numFmtId="0" fontId="6" fillId="0" borderId="20" xfId="0" applyFont="1" applyFill="1" applyBorder="1" applyAlignment="1">
      <alignment horizontal="distributed" vertical="center" indent="1"/>
    </xf>
    <xf numFmtId="0" fontId="6" fillId="0" borderId="51" xfId="0" applyFont="1" applyFill="1" applyBorder="1" applyAlignment="1">
      <alignment horizontal="distributed" vertical="center" indent="1"/>
    </xf>
    <xf numFmtId="0" fontId="6" fillId="0" borderId="79" xfId="0" applyFont="1" applyFill="1" applyBorder="1" applyAlignment="1">
      <alignment horizontal="distributed" vertical="center" indent="1"/>
    </xf>
  </cellXfs>
  <cellStyles count="11">
    <cellStyle name="Normal" xfId="0"/>
    <cellStyle name="Percent" xfId="15"/>
    <cellStyle name="Hyperlink" xfId="16"/>
    <cellStyle name="Comma [0]" xfId="17"/>
    <cellStyle name="Comma" xfId="18"/>
    <cellStyle name="Currency [0]" xfId="19"/>
    <cellStyle name="Currency" xfId="20"/>
    <cellStyle name="標準_JB16" xfId="21"/>
    <cellStyle name="標準_Sheet1" xfId="22"/>
    <cellStyle name="標準_グ ラ フ"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（単位：千人）</a:t>
            </a:r>
          </a:p>
        </c:rich>
      </c:tx>
      <c:layout>
        <c:manualLayout>
          <c:xMode val="factor"/>
          <c:yMode val="factor"/>
          <c:x val="-0.42725"/>
          <c:y val="-0.01975"/>
        </c:manualLayout>
      </c:layout>
      <c:spPr>
        <a:noFill/>
        <a:ln>
          <a:noFill/>
        </a:ln>
      </c:spPr>
    </c:title>
    <c:plotArea>
      <c:layout>
        <c:manualLayout>
          <c:xMode val="edge"/>
          <c:yMode val="edge"/>
          <c:x val="0.0015"/>
          <c:y val="0.1385"/>
          <c:w val="0.959"/>
          <c:h val="0.8615"/>
        </c:manualLayout>
      </c:layout>
      <c:lineChart>
        <c:grouping val="standard"/>
        <c:varyColors val="0"/>
        <c:ser>
          <c:idx val="0"/>
          <c:order val="0"/>
          <c:tx>
            <c:strRef>
              <c:f>グラフ!$E$265</c:f>
              <c:strCache>
                <c:ptCount val="1"/>
                <c:pt idx="0">
                  <c:v>出生</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グラフ!$F$264:$J$264</c:f>
              <c:strCache/>
            </c:strRef>
          </c:cat>
          <c:val>
            <c:numRef>
              <c:f>グラフ!$F$265:$J$265</c:f>
              <c:numCache/>
            </c:numRef>
          </c:val>
          <c:smooth val="0"/>
        </c:ser>
        <c:ser>
          <c:idx val="1"/>
          <c:order val="1"/>
          <c:tx>
            <c:strRef>
              <c:f>グラフ!$E$266</c:f>
              <c:strCache>
                <c:ptCount val="1"/>
                <c:pt idx="0">
                  <c:v>死亡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グラフ!$F$264:$J$264</c:f>
              <c:strCache/>
            </c:strRef>
          </c:cat>
          <c:val>
            <c:numRef>
              <c:f>グラフ!$F$266:$J$266</c:f>
              <c:numCache/>
            </c:numRef>
          </c:val>
          <c:smooth val="0"/>
        </c:ser>
        <c:ser>
          <c:idx val="2"/>
          <c:order val="2"/>
          <c:tx>
            <c:strRef>
              <c:f>グラフ!$E$267</c:f>
              <c:strCache>
                <c:ptCount val="1"/>
                <c:pt idx="0">
                  <c:v>転入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グラフ!$F$264:$J$264</c:f>
              <c:strCache/>
            </c:strRef>
          </c:cat>
          <c:val>
            <c:numRef>
              <c:f>グラフ!$F$267:$J$267</c:f>
              <c:numCache/>
            </c:numRef>
          </c:val>
          <c:smooth val="0"/>
        </c:ser>
        <c:ser>
          <c:idx val="3"/>
          <c:order val="3"/>
          <c:tx>
            <c:strRef>
              <c:f>グラフ!$E$268</c:f>
              <c:strCache>
                <c:ptCount val="1"/>
                <c:pt idx="0">
                  <c:v>転出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グラフ!$F$264:$J$264</c:f>
              <c:strCache/>
            </c:strRef>
          </c:cat>
          <c:val>
            <c:numRef>
              <c:f>グラフ!$F$268:$J$268</c:f>
              <c:numCache/>
            </c:numRef>
          </c:val>
          <c:smooth val="0"/>
        </c:ser>
        <c:marker val="1"/>
        <c:axId val="39955935"/>
        <c:axId val="24059096"/>
      </c:lineChart>
      <c:catAx>
        <c:axId val="39955935"/>
        <c:scaling>
          <c:orientation val="minMax"/>
        </c:scaling>
        <c:axPos val="b"/>
        <c:delete val="0"/>
        <c:numFmt formatCode="General" sourceLinked="1"/>
        <c:majorTickMark val="in"/>
        <c:minorTickMark val="none"/>
        <c:tickLblPos val="nextTo"/>
        <c:crossAx val="24059096"/>
        <c:crosses val="autoZero"/>
        <c:auto val="1"/>
        <c:lblOffset val="100"/>
        <c:noMultiLvlLbl val="0"/>
      </c:catAx>
      <c:valAx>
        <c:axId val="24059096"/>
        <c:scaling>
          <c:orientation val="minMax"/>
          <c:max val="6.5"/>
        </c:scaling>
        <c:axPos val="l"/>
        <c:delete val="0"/>
        <c:numFmt formatCode="General" sourceLinked="0"/>
        <c:majorTickMark val="in"/>
        <c:minorTickMark val="none"/>
        <c:tickLblPos val="nextTo"/>
        <c:crossAx val="39955935"/>
        <c:crossesAt val="1"/>
        <c:crossBetween val="between"/>
        <c:dispUnits/>
        <c:majorUnit val="0.5"/>
      </c:valAx>
      <c:spPr>
        <a:noFill/>
        <a:ln>
          <a:noFill/>
        </a:ln>
      </c:spPr>
    </c:plotArea>
    <c:legend>
      <c:legendPos val="r"/>
      <c:layout>
        <c:manualLayout>
          <c:xMode val="edge"/>
          <c:yMode val="edge"/>
          <c:x val="0.2095"/>
          <c:y val="0.09625"/>
        </c:manualLayout>
      </c:layout>
      <c:overlay val="0"/>
      <c:spPr>
        <a:ln w="3175">
          <a:noFill/>
        </a:ln>
      </c:sp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275"/>
          <c:y val="0.15775"/>
          <c:w val="0.5495"/>
          <c:h val="0.81"/>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ltHorz">
                <a:fgClr>
                  <a:srgbClr val="000000"/>
                </a:fgClr>
                <a:bgClr>
                  <a:srgbClr val="FFFFFF"/>
                </a:bgClr>
              </a:pattFill>
            </c:spPr>
          </c:dPt>
          <c:dPt>
            <c:idx val="2"/>
            <c:spPr>
              <a:pattFill prst="pct5">
                <a:fgClr>
                  <a:srgbClr val="000000"/>
                </a:fgClr>
                <a:bgClr>
                  <a:srgbClr val="FFFFFF"/>
                </a:bgClr>
              </a:pattFill>
            </c:spPr>
          </c:dPt>
          <c:dPt>
            <c:idx val="3"/>
            <c:spPr>
              <a:pattFill prst="ltVert">
                <a:fgClr>
                  <a:srgbClr val="000000"/>
                </a:fgClr>
                <a:bgClr>
                  <a:srgbClr val="FFFFFF"/>
                </a:bgClr>
              </a:pattFill>
            </c:spPr>
          </c:dPt>
          <c:dPt>
            <c:idx val="4"/>
            <c:spPr>
              <a:pattFill prst="ltDnDiag">
                <a:fgClr>
                  <a:srgbClr val="000000"/>
                </a:fgClr>
                <a:bgClr>
                  <a:srgbClr val="FFFFFF"/>
                </a:bgClr>
              </a:pattFill>
            </c:spPr>
          </c:dPt>
          <c:dPt>
            <c:idx val="5"/>
            <c:spPr>
              <a:solidFill>
                <a:srgbClr val="000000"/>
              </a:solidFill>
            </c:spPr>
          </c:dPt>
          <c:dPt>
            <c:idx val="6"/>
            <c:spPr>
              <a:pattFill prst="lgGrid">
                <a:fgClr>
                  <a:srgbClr val="000000"/>
                </a:fgClr>
                <a:bgClr>
                  <a:srgbClr val="FFFFFF"/>
                </a:bgClr>
              </a:pattFill>
            </c:spPr>
          </c:dPt>
          <c:dPt>
            <c:idx val="7"/>
            <c:spPr>
              <a:pattFill prst="wdUpDiag">
                <a:fgClr>
                  <a:srgbClr val="000000"/>
                </a:fgClr>
                <a:bgClr>
                  <a:srgbClr val="FFFFFF"/>
                </a:bgClr>
              </a:pattFill>
            </c:spPr>
          </c:dPt>
          <c:dPt>
            <c:idx val="8"/>
            <c:spPr>
              <a:pattFill prst="pct25">
                <a:fgClr>
                  <a:srgbClr val="000000"/>
                </a:fgClr>
                <a:bgClr>
                  <a:srgbClr val="FFFFFF"/>
                </a:bgClr>
              </a:pattFill>
            </c:spPr>
          </c:dPt>
          <c:dLbls>
            <c:dLbl>
              <c:idx val="0"/>
              <c:layout>
                <c:manualLayout>
                  <c:x val="0"/>
                  <c:y val="0"/>
                </c:manualLayout>
              </c:layout>
              <c:tx>
                <c:rich>
                  <a:bodyPr vert="horz" rot="0" anchor="ctr"/>
                  <a:lstStyle/>
                  <a:p>
                    <a:pPr algn="ctr">
                      <a:defRPr/>
                    </a:pPr>
                    <a:r>
                      <a:rPr lang="en-US" cap="none" sz="1000" b="0" i="0" u="none" baseline="0"/>
                      <a:t>農業、林業、漁業
334人
1%</a:t>
                    </a:r>
                  </a:p>
                </c:rich>
              </c:tx>
              <c:numFmt formatCode="General" sourceLinked="1"/>
              <c:spPr>
                <a:noFill/>
                <a:ln>
                  <a:noFill/>
                </a:ln>
              </c:spPr>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1000" b="0" i="0" u="none" baseline="0"/>
                      <a:t>建設業
4,091人
12%</a:t>
                    </a:r>
                  </a:p>
                </c:rich>
              </c:tx>
              <c:numFmt formatCode="General" sourceLinked="1"/>
              <c:spPr>
                <a:noFill/>
                <a:ln>
                  <a:noFill/>
                </a:ln>
              </c:spPr>
              <c:showLegendKey val="0"/>
              <c:showVal val="1"/>
              <c:showBubbleSize val="0"/>
              <c:showCatName val="1"/>
              <c:showSerName val="0"/>
              <c:showPercent val="1"/>
            </c:dLbl>
            <c:dLbl>
              <c:idx val="2"/>
              <c:layout>
                <c:manualLayout>
                  <c:x val="0"/>
                  <c:y val="0"/>
                </c:manualLayout>
              </c:layout>
              <c:tx>
                <c:rich>
                  <a:bodyPr vert="horz" rot="0" anchor="ctr"/>
                  <a:lstStyle/>
                  <a:p>
                    <a:pPr algn="ctr">
                      <a:defRPr/>
                    </a:pPr>
                    <a:r>
                      <a:rPr lang="en-US" cap="none" sz="1000" b="0" i="0" u="none" baseline="0"/>
                      <a:t>製造業、鉱業 1,284人
4%</a:t>
                    </a:r>
                  </a:p>
                </c:rich>
              </c:tx>
              <c:numFmt formatCode="General" sourceLinked="1"/>
              <c:spPr>
                <a:noFill/>
                <a:ln>
                  <a:noFill/>
                </a:ln>
              </c:spPr>
              <c:showLegendKey val="0"/>
              <c:showVal val="1"/>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t>卸売・小売業
7,386人
22%</a:t>
                    </a:r>
                  </a:p>
                </c:rich>
              </c:tx>
              <c:numFmt formatCode="General" sourceLinked="1"/>
              <c:spPr>
                <a:noFill/>
                <a:ln>
                  <a:noFill/>
                </a:ln>
              </c:spPr>
              <c:showLegendKey val="0"/>
              <c:showVal val="1"/>
              <c:showBubbleSize val="0"/>
              <c:showCatName val="1"/>
              <c:showSerName val="0"/>
              <c:showPercent val="1"/>
            </c:dLbl>
            <c:dLbl>
              <c:idx val="4"/>
              <c:layout>
                <c:manualLayout>
                  <c:x val="0"/>
                  <c:y val="0"/>
                </c:manualLayout>
              </c:layout>
              <c:tx>
                <c:rich>
                  <a:bodyPr vert="horz" rot="0" anchor="ctr"/>
                  <a:lstStyle/>
                  <a:p>
                    <a:pPr algn="ctr">
                      <a:defRPr/>
                    </a:pPr>
                    <a:r>
                      <a:rPr lang="en-US" cap="none" sz="1000" b="0" i="0" u="none" baseline="0"/>
                      <a:t>サービス業
6,734人
19%</a:t>
                    </a:r>
                  </a:p>
                </c:rich>
              </c:tx>
              <c:numFmt formatCode="General" sourceLinked="1"/>
              <c:spPr>
                <a:noFill/>
                <a:ln>
                  <a:noFill/>
                </a:ln>
              </c:spPr>
              <c:showLegendKey val="0"/>
              <c:showVal val="1"/>
              <c:showBubbleSize val="0"/>
              <c:showCatName val="1"/>
              <c:showSerName val="0"/>
              <c:showPercent val="1"/>
            </c:dLbl>
            <c:dLbl>
              <c:idx val="5"/>
              <c:layout>
                <c:manualLayout>
                  <c:x val="0"/>
                  <c:y val="0"/>
                </c:manualLayout>
              </c:layout>
              <c:tx>
                <c:rich>
                  <a:bodyPr vert="horz" rot="0" anchor="ctr"/>
                  <a:lstStyle/>
                  <a:p>
                    <a:pPr algn="ctr">
                      <a:defRPr/>
                    </a:pPr>
                    <a:r>
                      <a:rPr lang="en-US" cap="none" sz="1000" b="0" i="0" u="none" baseline="0"/>
                      <a:t>医療，福祉
3,918人
11%</a:t>
                    </a:r>
                  </a:p>
                </c:rich>
              </c:tx>
              <c:numFmt formatCode="General" sourceLinked="1"/>
              <c:spPr>
                <a:noFill/>
                <a:ln>
                  <a:noFill/>
                </a:ln>
              </c:spPr>
              <c:showLegendKey val="0"/>
              <c:showVal val="1"/>
              <c:showBubbleSize val="0"/>
              <c:showCatName val="1"/>
              <c:showSerName val="0"/>
              <c:showPercent val="1"/>
            </c:dLbl>
            <c:dLbl>
              <c:idx val="6"/>
              <c:layout>
                <c:manualLayout>
                  <c:x val="0"/>
                  <c:y val="0"/>
                </c:manualLayout>
              </c:layout>
              <c:tx>
                <c:rich>
                  <a:bodyPr vert="horz" rot="0" anchor="ctr"/>
                  <a:lstStyle/>
                  <a:p>
                    <a:pPr algn="ctr">
                      <a:defRPr/>
                    </a:pPr>
                    <a:r>
                      <a:rPr lang="en-US" cap="none" sz="1000" b="0" i="0" u="none" baseline="0"/>
                      <a:t>飲食店，宿泊業
2,622人
7%</a:t>
                    </a:r>
                  </a:p>
                </c:rich>
              </c:tx>
              <c:numFmt formatCode="General" sourceLinked="1"/>
              <c:spPr>
                <a:noFill/>
                <a:ln>
                  <a:noFill/>
                </a:ln>
              </c:spPr>
              <c:showLegendKey val="0"/>
              <c:showVal val="1"/>
              <c:showBubbleSize val="0"/>
              <c:showCatName val="1"/>
              <c:showSerName val="0"/>
              <c:showPercent val="1"/>
            </c:dLbl>
            <c:dLbl>
              <c:idx val="7"/>
              <c:layout>
                <c:manualLayout>
                  <c:x val="0"/>
                  <c:y val="0"/>
                </c:manualLayout>
              </c:layout>
              <c:tx>
                <c:rich>
                  <a:bodyPr vert="horz" rot="0" anchor="ctr"/>
                  <a:lstStyle/>
                  <a:p>
                    <a:pPr algn="ctr">
                      <a:defRPr/>
                    </a:pPr>
                    <a:r>
                      <a:rPr lang="en-US" cap="none" sz="1000" b="0" i="0" u="none" baseline="0"/>
                      <a:t>教育，学習支援業
2,590人
7%</a:t>
                    </a:r>
                  </a:p>
                </c:rich>
              </c:tx>
              <c:numFmt formatCode="General" sourceLinked="1"/>
              <c:spPr>
                <a:noFill/>
                <a:ln>
                  <a:noFill/>
                </a:ln>
              </c:spPr>
              <c:showLegendKey val="0"/>
              <c:showVal val="1"/>
              <c:showBubbleSize val="0"/>
              <c:showCatName val="1"/>
              <c:showSerName val="0"/>
              <c:showPercent val="1"/>
            </c:dLbl>
            <c:dLbl>
              <c:idx val="8"/>
              <c:layout>
                <c:manualLayout>
                  <c:x val="0"/>
                  <c:y val="0"/>
                </c:manualLayout>
              </c:layout>
              <c:tx>
                <c:rich>
                  <a:bodyPr vert="horz" rot="0" anchor="ctr"/>
                  <a:lstStyle/>
                  <a:p>
                    <a:pPr algn="ctr">
                      <a:defRPr/>
                    </a:pPr>
                    <a:r>
                      <a:rPr lang="en-US" cap="none" sz="1000" b="0" i="0" u="none" baseline="0"/>
                      <a:t>その他
6,033人
17%</a:t>
                    </a:r>
                  </a:p>
                </c:rich>
              </c:tx>
              <c:numFmt formatCode="General" sourceLinked="1"/>
              <c:spPr>
                <a:noFill/>
                <a:ln>
                  <a:noFill/>
                </a:ln>
              </c:spPr>
              <c:showLegendKey val="0"/>
              <c:showVal val="1"/>
              <c:showBubbleSize val="0"/>
              <c:showCatName val="1"/>
              <c:showSerName val="0"/>
              <c:showPercent val="1"/>
            </c:dLbl>
            <c:numFmt formatCode="0%" sourceLinked="0"/>
            <c:spPr>
              <a:noFill/>
              <a:ln>
                <a:noFill/>
              </a:ln>
            </c:spPr>
            <c:txPr>
              <a:bodyPr vert="horz" rot="0" anchor="ctr"/>
              <a:lstStyle/>
              <a:p>
                <a:pPr algn="ctr">
                  <a:defRPr lang="en-US" cap="none" sz="1000" b="0" i="0" u="none" baseline="0"/>
                </a:pPr>
              </a:p>
            </c:txPr>
            <c:showLegendKey val="0"/>
            <c:showVal val="1"/>
            <c:showBubbleSize val="0"/>
            <c:showCatName val="1"/>
            <c:showSerName val="0"/>
            <c:showLeaderLines val="1"/>
            <c:showPercent val="1"/>
          </c:dLbls>
          <c:cat>
            <c:strRef>
              <c:f>グラフ!$Q$279:$Q$287</c:f>
              <c:strCache/>
            </c:strRef>
          </c:cat>
          <c:val>
            <c:numRef>
              <c:f>グラフ!$R$279:$R$287</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ltUpDiag">
                <a:fgClr>
                  <a:srgbClr val="000000"/>
                </a:fgClr>
                <a:bgClr>
                  <a:srgbClr val="FFFFFF"/>
                </a:bgClr>
              </a:pattFill>
            </c:spPr>
          </c:dPt>
          <c:dPt>
            <c:idx val="2"/>
            <c:spPr>
              <a:pattFill prst="pct10">
                <a:fgClr>
                  <a:srgbClr val="000000"/>
                </a:fgClr>
                <a:bgClr>
                  <a:srgbClr val="FFFFFF"/>
                </a:bgClr>
              </a:pattFill>
            </c:spPr>
          </c:dPt>
          <c:dLbls>
            <c:dLbl>
              <c:idx val="0"/>
              <c:layout>
                <c:manualLayout>
                  <c:x val="0"/>
                  <c:y val="0"/>
                </c:manualLayout>
              </c:layout>
              <c:tx>
                <c:rich>
                  <a:bodyPr vert="horz" rot="0" anchor="ctr"/>
                  <a:lstStyle/>
                  <a:p>
                    <a:pPr algn="ctr">
                      <a:defRPr/>
                    </a:pPr>
                    <a:r>
                      <a:rPr lang="en-US" cap="none" sz="1100" b="0" i="1" u="none" baseline="0"/>
                      <a:t>第１次産業
334人
1%</a:t>
                    </a:r>
                  </a:p>
                </c:rich>
              </c:tx>
              <c:numFmt formatCode="General" sourceLinked="1"/>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1100" b="0" i="1" u="none" baseline="0"/>
                      <a:t>第２次産業
5,375人
15%</a:t>
                    </a:r>
                  </a:p>
                </c:rich>
              </c:tx>
              <c:numFmt formatCode="General" sourceLinked="1"/>
              <c:showLegendKey val="0"/>
              <c:showVal val="1"/>
              <c:showBubbleSize val="0"/>
              <c:showCatName val="1"/>
              <c:showSerName val="0"/>
              <c:showPercent val="1"/>
            </c:dLbl>
            <c:dLbl>
              <c:idx val="2"/>
              <c:layout>
                <c:manualLayout>
                  <c:x val="0"/>
                  <c:y val="0"/>
                </c:manualLayout>
              </c:layout>
              <c:tx>
                <c:rich>
                  <a:bodyPr vert="horz" rot="0" anchor="ctr"/>
                  <a:lstStyle/>
                  <a:p>
                    <a:pPr algn="ctr">
                      <a:defRPr/>
                    </a:pPr>
                    <a:r>
                      <a:rPr lang="en-US" cap="none" sz="1100" b="0" i="1" u="none" baseline="0"/>
                      <a:t>第３次産業
29,283人
84%</a:t>
                    </a:r>
                  </a:p>
                </c:rich>
              </c:tx>
              <c:numFmt formatCode="General" sourceLinked="1"/>
              <c:showLegendKey val="0"/>
              <c:showVal val="1"/>
              <c:showBubbleSize val="0"/>
              <c:showCatName val="1"/>
              <c:showSerName val="0"/>
              <c:showPercent val="1"/>
            </c:dLbl>
            <c:numFmt formatCode="0%" sourceLinked="0"/>
            <c:txPr>
              <a:bodyPr vert="horz" rot="0" anchor="ctr"/>
              <a:lstStyle/>
              <a:p>
                <a:pPr algn="ctr">
                  <a:defRPr lang="en-US" cap="none" sz="1100" b="0" i="1" u="none" baseline="0"/>
                </a:pPr>
              </a:p>
            </c:txPr>
            <c:showLegendKey val="0"/>
            <c:showVal val="1"/>
            <c:showBubbleSize val="0"/>
            <c:showCatName val="1"/>
            <c:showSerName val="0"/>
            <c:showLeaderLines val="1"/>
            <c:showPercent val="1"/>
          </c:dLbls>
          <c:cat>
            <c:strRef>
              <c:f>グラフ!$Q$279:$Q$287</c:f>
              <c:strCache/>
            </c:strRef>
          </c:cat>
          <c:val>
            <c:numRef>
              <c:f>グラフ!$R$288:$R$290</c:f>
              <c:numCache/>
            </c:numRef>
          </c:val>
        </c:ser>
        <c:holeSize val="20"/>
      </c:doughnut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（単位：百人）</a:t>
            </a:r>
          </a:p>
        </c:rich>
      </c:tx>
      <c:layout>
        <c:manualLayout>
          <c:xMode val="factor"/>
          <c:yMode val="factor"/>
          <c:x val="-0.41475"/>
          <c:y val="-0.01925"/>
        </c:manualLayout>
      </c:layout>
      <c:spPr>
        <a:noFill/>
        <a:ln>
          <a:noFill/>
        </a:ln>
      </c:spPr>
    </c:title>
    <c:plotArea>
      <c:layout>
        <c:manualLayout>
          <c:xMode val="edge"/>
          <c:yMode val="edge"/>
          <c:x val="0"/>
          <c:y val="0.158"/>
          <c:w val="0.95"/>
          <c:h val="0.823"/>
        </c:manualLayout>
      </c:layout>
      <c:lineChart>
        <c:grouping val="standard"/>
        <c:varyColors val="0"/>
        <c:ser>
          <c:idx val="0"/>
          <c:order val="0"/>
          <c:tx>
            <c:strRef>
              <c:f>グラフ!$E$272</c:f>
              <c:strCache>
                <c:ptCount val="1"/>
                <c:pt idx="0">
                  <c:v>出生</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グラフ!$F$271:$J$271</c:f>
              <c:strCache/>
            </c:strRef>
          </c:cat>
          <c:val>
            <c:numRef>
              <c:f>グラフ!$F$272:$J$272</c:f>
              <c:numCache/>
            </c:numRef>
          </c:val>
          <c:smooth val="0"/>
        </c:ser>
        <c:ser>
          <c:idx val="1"/>
          <c:order val="1"/>
          <c:tx>
            <c:strRef>
              <c:f>グラフ!$E$273</c:f>
              <c:strCache>
                <c:ptCount val="1"/>
                <c:pt idx="0">
                  <c:v>死亡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グラフ!$F$271:$J$271</c:f>
              <c:strCache/>
            </c:strRef>
          </c:cat>
          <c:val>
            <c:numRef>
              <c:f>グラフ!$F$273:$J$273</c:f>
              <c:numCache/>
            </c:numRef>
          </c:val>
          <c:smooth val="0"/>
        </c:ser>
        <c:marker val="1"/>
        <c:axId val="15205273"/>
        <c:axId val="2629730"/>
      </c:lineChart>
      <c:catAx>
        <c:axId val="15205273"/>
        <c:scaling>
          <c:orientation val="minMax"/>
        </c:scaling>
        <c:axPos val="b"/>
        <c:delete val="0"/>
        <c:numFmt formatCode="General" sourceLinked="1"/>
        <c:majorTickMark val="in"/>
        <c:minorTickMark val="none"/>
        <c:tickLblPos val="nextTo"/>
        <c:spPr>
          <a:ln w="3175">
            <a:solidFill/>
          </a:ln>
        </c:spPr>
        <c:crossAx val="2629730"/>
        <c:crosses val="autoZero"/>
        <c:auto val="1"/>
        <c:lblOffset val="100"/>
        <c:noMultiLvlLbl val="0"/>
      </c:catAx>
      <c:valAx>
        <c:axId val="2629730"/>
        <c:scaling>
          <c:orientation val="minMax"/>
          <c:max val="16"/>
        </c:scaling>
        <c:axPos val="l"/>
        <c:delete val="0"/>
        <c:numFmt formatCode="General" sourceLinked="0"/>
        <c:majorTickMark val="in"/>
        <c:minorTickMark val="none"/>
        <c:tickLblPos val="nextTo"/>
        <c:crossAx val="15205273"/>
        <c:crossesAt val="1"/>
        <c:crossBetween val="between"/>
        <c:dispUnits/>
        <c:majorUnit val="2"/>
      </c:valAx>
      <c:spPr>
        <a:noFill/>
        <a:ln>
          <a:noFill/>
        </a:ln>
      </c:spPr>
    </c:plotArea>
    <c:legend>
      <c:legendPos val="t"/>
      <c:layout>
        <c:manualLayout>
          <c:xMode val="edge"/>
          <c:yMode val="edge"/>
          <c:x val="0.256"/>
          <c:y val="0.0872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（単位：千人）</a:t>
            </a:r>
          </a:p>
        </c:rich>
      </c:tx>
      <c:layout>
        <c:manualLayout>
          <c:xMode val="factor"/>
          <c:yMode val="factor"/>
          <c:x val="-0.41475"/>
          <c:y val="-0.01925"/>
        </c:manualLayout>
      </c:layout>
      <c:spPr>
        <a:noFill/>
        <a:ln>
          <a:noFill/>
        </a:ln>
      </c:spPr>
    </c:title>
    <c:plotArea>
      <c:layout>
        <c:manualLayout>
          <c:xMode val="edge"/>
          <c:yMode val="edge"/>
          <c:x val="0"/>
          <c:y val="0.1365"/>
          <c:w val="0.97075"/>
          <c:h val="0.8635"/>
        </c:manualLayout>
      </c:layout>
      <c:lineChart>
        <c:grouping val="standard"/>
        <c:varyColors val="0"/>
        <c:ser>
          <c:idx val="0"/>
          <c:order val="0"/>
          <c:tx>
            <c:strRef>
              <c:f>グラフ!$E$276</c:f>
              <c:strCache>
                <c:ptCount val="1"/>
                <c:pt idx="0">
                  <c:v>転入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グラフ!$F$275:$J$275</c:f>
              <c:strCache/>
            </c:strRef>
          </c:cat>
          <c:val>
            <c:numRef>
              <c:f>グラフ!$F$276:$J$276</c:f>
              <c:numCache/>
            </c:numRef>
          </c:val>
          <c:smooth val="0"/>
        </c:ser>
        <c:ser>
          <c:idx val="1"/>
          <c:order val="1"/>
          <c:tx>
            <c:strRef>
              <c:f>グラフ!$E$277</c:f>
              <c:strCache>
                <c:ptCount val="1"/>
                <c:pt idx="0">
                  <c:v>転出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グラフ!$F$275:$J$275</c:f>
              <c:strCache/>
            </c:strRef>
          </c:cat>
          <c:val>
            <c:numRef>
              <c:f>グラフ!$F$277:$J$277</c:f>
              <c:numCache/>
            </c:numRef>
          </c:val>
          <c:smooth val="0"/>
        </c:ser>
        <c:marker val="1"/>
        <c:axId val="23667571"/>
        <c:axId val="11681548"/>
      </c:lineChart>
      <c:catAx>
        <c:axId val="23667571"/>
        <c:scaling>
          <c:orientation val="minMax"/>
        </c:scaling>
        <c:axPos val="b"/>
        <c:delete val="0"/>
        <c:numFmt formatCode="General" sourceLinked="1"/>
        <c:majorTickMark val="in"/>
        <c:minorTickMark val="none"/>
        <c:tickLblPos val="nextTo"/>
        <c:crossAx val="11681548"/>
        <c:crosses val="autoZero"/>
        <c:auto val="1"/>
        <c:lblOffset val="100"/>
        <c:noMultiLvlLbl val="0"/>
      </c:catAx>
      <c:valAx>
        <c:axId val="11681548"/>
        <c:scaling>
          <c:orientation val="minMax"/>
          <c:max val="8"/>
        </c:scaling>
        <c:axPos val="l"/>
        <c:delete val="0"/>
        <c:numFmt formatCode="General" sourceLinked="0"/>
        <c:majorTickMark val="in"/>
        <c:minorTickMark val="none"/>
        <c:tickLblPos val="nextTo"/>
        <c:crossAx val="23667571"/>
        <c:crossesAt val="1"/>
        <c:crossBetween val="between"/>
        <c:dispUnits/>
        <c:majorUnit val="2"/>
      </c:valAx>
      <c:spPr>
        <a:noFill/>
        <a:ln>
          <a:noFill/>
        </a:ln>
      </c:spPr>
    </c:plotArea>
    <c:legend>
      <c:legendPos val="t"/>
      <c:layout>
        <c:manualLayout>
          <c:xMode val="edge"/>
          <c:yMode val="edge"/>
          <c:x val="0.31075"/>
          <c:y val="0.087"/>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（単位：万人）</a:t>
            </a:r>
          </a:p>
        </c:rich>
      </c:tx>
      <c:layout>
        <c:manualLayout>
          <c:xMode val="factor"/>
          <c:yMode val="factor"/>
          <c:x val="-0.41125"/>
          <c:y val="-0.0195"/>
        </c:manualLayout>
      </c:layout>
      <c:spPr>
        <a:noFill/>
        <a:ln>
          <a:noFill/>
        </a:ln>
      </c:spPr>
    </c:title>
    <c:plotArea>
      <c:layout>
        <c:manualLayout>
          <c:xMode val="edge"/>
          <c:yMode val="edge"/>
          <c:x val="0"/>
          <c:y val="0.085"/>
          <c:w val="0.98625"/>
          <c:h val="0.915"/>
        </c:manualLayout>
      </c:layout>
      <c:barChart>
        <c:barDir val="col"/>
        <c:grouping val="stacked"/>
        <c:varyColors val="0"/>
        <c:ser>
          <c:idx val="0"/>
          <c:order val="0"/>
          <c:tx>
            <c:strRef>
              <c:f>グラフ!$G$280</c:f>
              <c:strCache>
                <c:ptCount val="1"/>
                <c:pt idx="0">
                  <c:v>女</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グラフ!$E$282:$E$287</c:f>
              <c:strCache/>
            </c:strRef>
          </c:cat>
          <c:val>
            <c:numRef>
              <c:f>グラフ!$G$282:$G$287</c:f>
              <c:numCache/>
            </c:numRef>
          </c:val>
        </c:ser>
        <c:ser>
          <c:idx val="1"/>
          <c:order val="1"/>
          <c:tx>
            <c:strRef>
              <c:f>グラフ!$F$280</c:f>
              <c:strCache>
                <c:ptCount val="1"/>
                <c:pt idx="0">
                  <c:v>男</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グラフ!$E$282:$E$287</c:f>
              <c:strCache/>
            </c:strRef>
          </c:cat>
          <c:val>
            <c:numRef>
              <c:f>グラフ!$F$282:$F$287</c:f>
              <c:numCache/>
            </c:numRef>
          </c:val>
        </c:ser>
        <c:overlap val="100"/>
        <c:gapWidth val="90"/>
        <c:axId val="38025069"/>
        <c:axId val="6681302"/>
      </c:barChart>
      <c:lineChart>
        <c:grouping val="standard"/>
        <c:varyColors val="0"/>
        <c:ser>
          <c:idx val="2"/>
          <c:order val="2"/>
          <c:tx>
            <c:strRef>
              <c:f>グラフ!$H$280</c:f>
              <c:strCache>
                <c:ptCount val="1"/>
                <c:pt idx="0">
                  <c:v>対前年比増加率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グラフ!$E$282:$E$287</c:f>
              <c:strCache/>
            </c:strRef>
          </c:cat>
          <c:val>
            <c:numRef>
              <c:f>グラフ!$H$282:$H$287</c:f>
              <c:numCache/>
            </c:numRef>
          </c:val>
          <c:smooth val="0"/>
        </c:ser>
        <c:axId val="60131719"/>
        <c:axId val="4314560"/>
      </c:lineChart>
      <c:catAx>
        <c:axId val="38025069"/>
        <c:scaling>
          <c:orientation val="minMax"/>
        </c:scaling>
        <c:axPos val="b"/>
        <c:title>
          <c:tx>
            <c:rich>
              <a:bodyPr vert="horz" rot="0" anchor="ctr"/>
              <a:lstStyle/>
              <a:p>
                <a:pPr algn="ctr">
                  <a:defRPr/>
                </a:pPr>
                <a:r>
                  <a:rPr lang="en-US" cap="none" sz="1100" b="0" i="0" u="none" baseline="0"/>
                  <a:t>（単位：％）</a:t>
                </a:r>
              </a:p>
            </c:rich>
          </c:tx>
          <c:layout>
            <c:manualLayout>
              <c:xMode val="factor"/>
              <c:yMode val="factor"/>
              <c:x val="0.264"/>
              <c:y val="0.11625"/>
            </c:manualLayout>
          </c:layout>
          <c:overlay val="0"/>
          <c:spPr>
            <a:noFill/>
            <a:ln>
              <a:noFill/>
            </a:ln>
          </c:spPr>
        </c:title>
        <c:delete val="0"/>
        <c:numFmt formatCode="General" sourceLinked="1"/>
        <c:majorTickMark val="in"/>
        <c:minorTickMark val="none"/>
        <c:tickLblPos val="nextTo"/>
        <c:crossAx val="6681302"/>
        <c:crosses val="autoZero"/>
        <c:auto val="0"/>
        <c:lblOffset val="100"/>
        <c:noMultiLvlLbl val="0"/>
      </c:catAx>
      <c:valAx>
        <c:axId val="6681302"/>
        <c:scaling>
          <c:orientation val="minMax"/>
          <c:max val="10"/>
        </c:scaling>
        <c:axPos val="l"/>
        <c:delete val="0"/>
        <c:numFmt formatCode="General" sourceLinked="1"/>
        <c:majorTickMark val="in"/>
        <c:minorTickMark val="none"/>
        <c:tickLblPos val="nextTo"/>
        <c:crossAx val="38025069"/>
        <c:crossesAt val="1"/>
        <c:crossBetween val="between"/>
        <c:dispUnits/>
      </c:valAx>
      <c:catAx>
        <c:axId val="60131719"/>
        <c:scaling>
          <c:orientation val="minMax"/>
        </c:scaling>
        <c:axPos val="b"/>
        <c:delete val="1"/>
        <c:majorTickMark val="in"/>
        <c:minorTickMark val="none"/>
        <c:tickLblPos val="nextTo"/>
        <c:crossAx val="4314560"/>
        <c:crosses val="autoZero"/>
        <c:auto val="0"/>
        <c:lblOffset val="100"/>
        <c:noMultiLvlLbl val="0"/>
      </c:catAx>
      <c:valAx>
        <c:axId val="4314560"/>
        <c:scaling>
          <c:orientation val="minMax"/>
          <c:max val="3"/>
        </c:scaling>
        <c:axPos val="l"/>
        <c:delete val="0"/>
        <c:numFmt formatCode="General" sourceLinked="1"/>
        <c:majorTickMark val="in"/>
        <c:minorTickMark val="none"/>
        <c:tickLblPos val="nextTo"/>
        <c:crossAx val="60131719"/>
        <c:crosses val="max"/>
        <c:crossBetween val="between"/>
        <c:dispUnits/>
        <c:majorUnit val="1"/>
      </c:valAx>
      <c:spPr>
        <a:noFill/>
        <a:ln>
          <a:noFill/>
        </a:ln>
      </c:spPr>
    </c:plotArea>
    <c:legend>
      <c:legendPos val="r"/>
      <c:layout>
        <c:manualLayout>
          <c:xMode val="edge"/>
          <c:yMode val="edge"/>
          <c:x val="0.29675"/>
          <c:y val="0.0995"/>
        </c:manualLayout>
      </c:layout>
      <c:overlay val="0"/>
      <c:spPr>
        <a:ln w="3175">
          <a:noFill/>
        </a:ln>
      </c:sp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グラフ!$E$290</c:f>
              <c:strCache>
                <c:ptCount val="1"/>
                <c:pt idx="0">
                  <c:v>平成21年</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5">
                <a:fgClr>
                  <a:srgbClr val="000000"/>
                </a:fgClr>
                <a:bgClr>
                  <a:srgbClr val="FFFFFF"/>
                </a:bgClr>
              </a:pattFill>
            </c:spPr>
          </c:dPt>
          <c:dPt>
            <c:idx val="2"/>
            <c:spPr>
              <a:pattFill prst="ltHorz">
                <a:fgClr>
                  <a:srgbClr val="000000"/>
                </a:fgClr>
                <a:bgClr>
                  <a:srgbClr val="FFFFFF"/>
                </a:bgClr>
              </a:pattFill>
            </c:spPr>
          </c:dPt>
          <c:dPt>
            <c:idx val="3"/>
            <c:spPr>
              <a:solidFill>
                <a:srgbClr val="000000"/>
              </a:solidFill>
            </c:spPr>
          </c:dPt>
          <c:dPt>
            <c:idx val="4"/>
            <c:spPr>
              <a:pattFill prst="pct10">
                <a:fgClr>
                  <a:srgbClr val="000000"/>
                </a:fgClr>
                <a:bgClr>
                  <a:srgbClr val="FFFFFF"/>
                </a:bgClr>
              </a:pattFill>
            </c:spPr>
          </c:dPt>
          <c:dPt>
            <c:idx val="5"/>
            <c:spPr>
              <a:solidFill>
                <a:srgbClr val="FFFFFF"/>
              </a:solidFill>
            </c:spPr>
          </c:dPt>
          <c:dPt>
            <c:idx val="6"/>
            <c:spPr>
              <a:pattFill prst="lgGrid">
                <a:fgClr>
                  <a:srgbClr val="000000"/>
                </a:fgClr>
                <a:bgClr>
                  <a:srgbClr val="FFFFFF"/>
                </a:bgClr>
              </a:pattFill>
            </c:spPr>
          </c:dPt>
          <c:dLbls>
            <c:dLbl>
              <c:idx val="0"/>
              <c:txPr>
                <a:bodyPr vert="horz" rot="0" anchor="ctr"/>
                <a:lstStyle/>
                <a:p>
                  <a:pPr algn="ctr">
                    <a:defRPr lang="en-US" cap="none" sz="1000" b="0" i="0" u="none" baseline="0"/>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pPr>
                </a:p>
              </c:txPr>
              <c:numFmt formatCode="0%" sourceLinked="0"/>
              <c:spPr>
                <a:noFill/>
                <a:ln>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 sourceLinked="0"/>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000" b="0" i="0" u="none" baseline="0"/>
                  </a:pPr>
                </a:p>
              </c:txPr>
              <c:numFmt formatCode="0%" sourceLinked="0"/>
              <c:spPr>
                <a:noFill/>
                <a:ln>
                  <a:noFill/>
                </a:ln>
              </c:spPr>
              <c:showLegendKey val="0"/>
              <c:showVal val="1"/>
              <c:showBubbleSize val="0"/>
              <c:showCatName val="1"/>
              <c:showSerName val="0"/>
              <c:showPercent val="1"/>
              <c:separator>
</c:separator>
            </c:dLbl>
            <c:dLbl>
              <c:idx val="5"/>
              <c:layout>
                <c:manualLayout>
                  <c:x val="0"/>
                  <c:y val="0"/>
                </c:manualLayout>
              </c:layout>
              <c:txPr>
                <a:bodyPr vert="horz" rot="0" anchor="ctr"/>
                <a:lstStyle/>
                <a:p>
                  <a:pPr algn="ctr">
                    <a:defRPr lang="en-US" cap="none" sz="1000" b="0" i="0" u="none" baseline="0"/>
                  </a:pPr>
                </a:p>
              </c:txPr>
              <c:numFmt formatCode="0%" sourceLinked="0"/>
              <c:showLegendKey val="0"/>
              <c:showVal val="1"/>
              <c:showBubbleSize val="0"/>
              <c:showCatName val="1"/>
              <c:showSerName val="0"/>
              <c:showPercent val="1"/>
              <c:separator>
</c:separator>
            </c:dLbl>
            <c:dLbl>
              <c:idx val="6"/>
              <c:txPr>
                <a:bodyPr vert="horz" rot="0" anchor="ctr"/>
                <a:lstStyle/>
                <a:p>
                  <a:pPr algn="ctr">
                    <a:defRPr lang="en-US" cap="none" sz="1000" b="0" i="0" u="none" baseline="0"/>
                  </a:pPr>
                </a:p>
              </c:txPr>
              <c:numFmt formatCode="0%" sourceLinked="0"/>
              <c:spPr>
                <a:noFill/>
                <a:ln>
                  <a:noFill/>
                </a:ln>
              </c:spPr>
              <c:showLegendKey val="0"/>
              <c:showVal val="1"/>
              <c:showBubbleSize val="0"/>
              <c:showCatName val="1"/>
              <c:showSerName val="0"/>
              <c:showPercent val="1"/>
            </c:dLbl>
            <c:numFmt formatCode="0%" sourceLinked="0"/>
            <c:spPr>
              <a:noFill/>
              <a:ln>
                <a:noFill/>
              </a:ln>
            </c:spPr>
            <c:txPr>
              <a:bodyPr vert="horz" rot="0" anchor="ctr"/>
              <a:lstStyle/>
              <a:p>
                <a:pPr algn="ctr">
                  <a:defRPr lang="en-US" cap="none" sz="1000" b="0" i="0" u="none" baseline="0"/>
                </a:pPr>
              </a:p>
            </c:txPr>
            <c:showLegendKey val="0"/>
            <c:showVal val="1"/>
            <c:showBubbleSize val="0"/>
            <c:showCatName val="1"/>
            <c:showSerName val="0"/>
            <c:showLeaderLines val="1"/>
            <c:showPercent val="1"/>
            <c:separator>
</c:separator>
          </c:dLbls>
          <c:cat>
            <c:strRef>
              <c:f>グラフ!$F$289:$L$289</c:f>
              <c:strCache/>
            </c:strRef>
          </c:cat>
          <c:val>
            <c:numRef>
              <c:f>グラフ!$F$290:$L$290</c:f>
              <c:numCache/>
            </c:numRef>
          </c:val>
        </c:ser>
        <c:holeSize val="35"/>
      </c:doughnutChart>
      <c:spPr>
        <a:noFill/>
        <a:ln>
          <a:noFill/>
        </a:ln>
      </c:spPr>
    </c:plotArea>
    <c:plotVisOnly val="1"/>
    <c:dispBlanksAs val="gap"/>
    <c:showDLblsOverMax val="0"/>
  </c:chart>
  <c:spPr>
    <a:noFill/>
    <a:ln>
      <a:noFill/>
    </a:ln>
  </c:spPr>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1"/>
          <c:h val="1"/>
        </c:manualLayout>
      </c:layout>
      <c:barChart>
        <c:barDir val="bar"/>
        <c:grouping val="clustered"/>
        <c:varyColors val="0"/>
        <c:ser>
          <c:idx val="0"/>
          <c:order val="0"/>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グラフ!$E$293:$E$310</c:f>
              <c:strCache/>
            </c:strRef>
          </c:cat>
          <c:val>
            <c:numRef>
              <c:f>グラフ!$F$293:$F$310</c:f>
              <c:numCache/>
            </c:numRef>
          </c:val>
        </c:ser>
        <c:gapWidth val="0"/>
        <c:axId val="38831041"/>
        <c:axId val="13935050"/>
      </c:barChart>
      <c:catAx>
        <c:axId val="38831041"/>
        <c:scaling>
          <c:orientation val="minMax"/>
        </c:scaling>
        <c:axPos val="r"/>
        <c:delete val="0"/>
        <c:numFmt formatCode="General" sourceLinked="1"/>
        <c:majorTickMark val="in"/>
        <c:minorTickMark val="none"/>
        <c:tickLblPos val="nextTo"/>
        <c:crossAx val="13935050"/>
        <c:crosses val="autoZero"/>
        <c:auto val="1"/>
        <c:lblOffset val="100"/>
        <c:noMultiLvlLbl val="0"/>
      </c:catAx>
      <c:valAx>
        <c:axId val="13935050"/>
        <c:scaling>
          <c:orientation val="maxMin"/>
        </c:scaling>
        <c:axPos val="b"/>
        <c:delete val="0"/>
        <c:numFmt formatCode="General" sourceLinked="1"/>
        <c:majorTickMark val="in"/>
        <c:minorTickMark val="none"/>
        <c:tickLblPos val="nextTo"/>
        <c:crossAx val="3883104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1"/>
          <c:h val="1"/>
        </c:manualLayout>
      </c:layout>
      <c:barChart>
        <c:barDir val="bar"/>
        <c:grouping val="clustered"/>
        <c:varyColors val="0"/>
        <c:ser>
          <c:idx val="0"/>
          <c:order val="0"/>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グラフ!$H$293:$H$310</c:f>
              <c:strCache/>
            </c:strRef>
          </c:cat>
          <c:val>
            <c:numRef>
              <c:f>グラフ!$I$293:$I$310</c:f>
              <c:numCache/>
            </c:numRef>
          </c:val>
        </c:ser>
        <c:gapWidth val="0"/>
        <c:axId val="58306587"/>
        <c:axId val="54997236"/>
      </c:barChart>
      <c:catAx>
        <c:axId val="58306587"/>
        <c:scaling>
          <c:orientation val="minMax"/>
        </c:scaling>
        <c:axPos val="l"/>
        <c:delete val="1"/>
        <c:majorTickMark val="in"/>
        <c:minorTickMark val="none"/>
        <c:tickLblPos val="nextTo"/>
        <c:crossAx val="54997236"/>
        <c:crosses val="autoZero"/>
        <c:auto val="1"/>
        <c:lblOffset val="100"/>
        <c:noMultiLvlLbl val="0"/>
      </c:catAx>
      <c:valAx>
        <c:axId val="54997236"/>
        <c:scaling>
          <c:orientation val="minMax"/>
        </c:scaling>
        <c:axPos val="b"/>
        <c:delete val="0"/>
        <c:numFmt formatCode="General" sourceLinked="1"/>
        <c:majorTickMark val="in"/>
        <c:minorTickMark val="none"/>
        <c:tickLblPos val="nextTo"/>
        <c:crossAx val="5830658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（単位：万人）</a:t>
            </a:r>
          </a:p>
        </c:rich>
      </c:tx>
      <c:layout>
        <c:manualLayout>
          <c:xMode val="factor"/>
          <c:yMode val="factor"/>
          <c:x val="-0.4265"/>
          <c:y val="-0.02075"/>
        </c:manualLayout>
      </c:layout>
      <c:spPr>
        <a:noFill/>
        <a:ln>
          <a:noFill/>
        </a:ln>
      </c:spPr>
    </c:title>
    <c:plotArea>
      <c:layout>
        <c:manualLayout>
          <c:xMode val="edge"/>
          <c:yMode val="edge"/>
          <c:x val="0.0015"/>
          <c:y val="0.06975"/>
          <c:w val="0.9985"/>
          <c:h val="0.92775"/>
        </c:manualLayout>
      </c:layout>
      <c:barChart>
        <c:barDir val="col"/>
        <c:grouping val="stacked"/>
        <c:varyColors val="0"/>
        <c:ser>
          <c:idx val="1"/>
          <c:order val="0"/>
          <c:tx>
            <c:strRef>
              <c:f>グラフ!$F$312</c:f>
              <c:strCache>
                <c:ptCount val="1"/>
                <c:pt idx="0">
                  <c:v>男</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グラフ!$E$313:$E$327</c:f>
              <c:strCache/>
            </c:strRef>
          </c:cat>
          <c:val>
            <c:numRef>
              <c:f>グラフ!$F$313:$F$327</c:f>
              <c:numCache/>
            </c:numRef>
          </c:val>
        </c:ser>
        <c:ser>
          <c:idx val="0"/>
          <c:order val="1"/>
          <c:tx>
            <c:strRef>
              <c:f>グラフ!$G$312</c:f>
              <c:strCache>
                <c:ptCount val="1"/>
                <c:pt idx="0">
                  <c:v>女</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グラフ!$E$313:$E$327</c:f>
              <c:strCache/>
            </c:strRef>
          </c:cat>
          <c:val>
            <c:numRef>
              <c:f>グラフ!$G$313:$G$327</c:f>
              <c:numCache/>
            </c:numRef>
          </c:val>
        </c:ser>
        <c:overlap val="100"/>
        <c:gapWidth val="70"/>
        <c:axId val="25213077"/>
        <c:axId val="25591102"/>
      </c:barChart>
      <c:lineChart>
        <c:grouping val="standard"/>
        <c:varyColors val="0"/>
        <c:ser>
          <c:idx val="2"/>
          <c:order val="2"/>
          <c:tx>
            <c:strRef>
              <c:f>グラフ!$H$312</c:f>
              <c:strCache>
                <c:ptCount val="1"/>
                <c:pt idx="0">
                  <c:v>対前年比増加率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グラフ!$E$313:$E$327</c:f>
              <c:strCache/>
            </c:strRef>
          </c:cat>
          <c:val>
            <c:numRef>
              <c:f>グラフ!$H$313:$H$327</c:f>
              <c:numCache/>
            </c:numRef>
          </c:val>
          <c:smooth val="0"/>
        </c:ser>
        <c:axId val="28993327"/>
        <c:axId val="59613352"/>
      </c:lineChart>
      <c:catAx>
        <c:axId val="25213077"/>
        <c:scaling>
          <c:orientation val="minMax"/>
        </c:scaling>
        <c:axPos val="b"/>
        <c:title>
          <c:tx>
            <c:rich>
              <a:bodyPr vert="horz" rot="0" anchor="ctr"/>
              <a:lstStyle/>
              <a:p>
                <a:pPr algn="ctr">
                  <a:defRPr/>
                </a:pPr>
                <a:r>
                  <a:rPr lang="en-US" cap="none" sz="1000" b="0" i="0" u="none" baseline="0"/>
                  <a:t>（単位：％）</a:t>
                </a:r>
              </a:p>
            </c:rich>
          </c:tx>
          <c:layout>
            <c:manualLayout>
              <c:xMode val="factor"/>
              <c:yMode val="factor"/>
              <c:x val="0.263"/>
              <c:y val="0.125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25591102"/>
        <c:crosses val="autoZero"/>
        <c:auto val="0"/>
        <c:lblOffset val="100"/>
        <c:noMultiLvlLbl val="0"/>
      </c:catAx>
      <c:valAx>
        <c:axId val="25591102"/>
        <c:scaling>
          <c:orientation val="minMax"/>
          <c:max val="10"/>
        </c:scaling>
        <c:axPos val="l"/>
        <c:delete val="0"/>
        <c:numFmt formatCode="General" sourceLinked="1"/>
        <c:majorTickMark val="in"/>
        <c:minorTickMark val="none"/>
        <c:tickLblPos val="nextTo"/>
        <c:crossAx val="25213077"/>
        <c:crossesAt val="1"/>
        <c:crossBetween val="between"/>
        <c:dispUnits/>
      </c:valAx>
      <c:catAx>
        <c:axId val="28993327"/>
        <c:scaling>
          <c:orientation val="minMax"/>
        </c:scaling>
        <c:axPos val="b"/>
        <c:delete val="1"/>
        <c:majorTickMark val="in"/>
        <c:minorTickMark val="none"/>
        <c:tickLblPos val="nextTo"/>
        <c:crossAx val="59613352"/>
        <c:crosses val="autoZero"/>
        <c:auto val="0"/>
        <c:lblOffset val="100"/>
        <c:noMultiLvlLbl val="0"/>
      </c:catAx>
      <c:valAx>
        <c:axId val="59613352"/>
        <c:scaling>
          <c:orientation val="minMax"/>
        </c:scaling>
        <c:axPos val="l"/>
        <c:delete val="0"/>
        <c:numFmt formatCode="0_ " sourceLinked="0"/>
        <c:majorTickMark val="in"/>
        <c:minorTickMark val="none"/>
        <c:tickLblPos val="nextTo"/>
        <c:crossAx val="28993327"/>
        <c:crosses val="max"/>
        <c:crossBetween val="between"/>
        <c:dispUnits/>
      </c:valAx>
      <c:spPr>
        <a:noFill/>
        <a:ln>
          <a:noFill/>
        </a:ln>
      </c:spPr>
    </c:plotArea>
    <c:legend>
      <c:legendPos val="r"/>
      <c:layout>
        <c:manualLayout>
          <c:xMode val="edge"/>
          <c:yMode val="edge"/>
          <c:x val="0.34225"/>
          <c:y val="0.093"/>
        </c:manualLayout>
      </c:layout>
      <c:overlay val="0"/>
      <c:spPr>
        <a:ln w="3175">
          <a:noFill/>
        </a:ln>
      </c:sp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（単位：千人）</a:t>
            </a:r>
          </a:p>
        </c:rich>
      </c:tx>
      <c:layout>
        <c:manualLayout>
          <c:xMode val="factor"/>
          <c:yMode val="factor"/>
          <c:x val="-0.42675"/>
          <c:y val="-0.02025"/>
        </c:manualLayout>
      </c:layout>
      <c:spPr>
        <a:noFill/>
        <a:ln>
          <a:noFill/>
        </a:ln>
      </c:spPr>
    </c:title>
    <c:plotArea>
      <c:layout>
        <c:manualLayout>
          <c:xMode val="edge"/>
          <c:yMode val="edge"/>
          <c:x val="0"/>
          <c:y val="0.04725"/>
          <c:w val="1"/>
          <c:h val="0.95275"/>
        </c:manualLayout>
      </c:layout>
      <c:barChart>
        <c:barDir val="col"/>
        <c:grouping val="stacked"/>
        <c:varyColors val="0"/>
        <c:ser>
          <c:idx val="2"/>
          <c:order val="0"/>
          <c:tx>
            <c:strRef>
              <c:f>グラフ!$R$264</c:f>
              <c:strCache>
                <c:ptCount val="1"/>
                <c:pt idx="0">
                  <c:v>第３次産業</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グラフ!$O$265:$O$270</c:f>
              <c:strCache/>
            </c:strRef>
          </c:cat>
          <c:val>
            <c:numRef>
              <c:f>グラフ!$R$265:$R$270</c:f>
              <c:numCache/>
            </c:numRef>
          </c:val>
        </c:ser>
        <c:ser>
          <c:idx val="1"/>
          <c:order val="1"/>
          <c:tx>
            <c:strRef>
              <c:f>グラフ!$Q$264</c:f>
              <c:strCache>
                <c:ptCount val="1"/>
                <c:pt idx="0">
                  <c:v>第２次産業</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グラフ!$O$265:$O$270</c:f>
              <c:strCache/>
            </c:strRef>
          </c:cat>
          <c:val>
            <c:numRef>
              <c:f>グラフ!$Q$265:$Q$270</c:f>
              <c:numCache/>
            </c:numRef>
          </c:val>
        </c:ser>
        <c:ser>
          <c:idx val="0"/>
          <c:order val="2"/>
          <c:tx>
            <c:strRef>
              <c:f>グラフ!$P$264</c:f>
              <c:strCache>
                <c:ptCount val="1"/>
                <c:pt idx="0">
                  <c:v>第１次産業</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グラフ!$O$265:$O$270</c:f>
              <c:strCache/>
            </c:strRef>
          </c:cat>
          <c:val>
            <c:numRef>
              <c:f>グラフ!$P$265:$P$270</c:f>
              <c:numCache/>
            </c:numRef>
          </c:val>
        </c:ser>
        <c:overlap val="100"/>
        <c:gapWidth val="70"/>
        <c:axId val="66758121"/>
        <c:axId val="63952178"/>
      </c:barChart>
      <c:catAx>
        <c:axId val="66758121"/>
        <c:scaling>
          <c:orientation val="minMax"/>
        </c:scaling>
        <c:axPos val="b"/>
        <c:delete val="0"/>
        <c:numFmt formatCode="General" sourceLinked="1"/>
        <c:majorTickMark val="in"/>
        <c:minorTickMark val="none"/>
        <c:tickLblPos val="nextTo"/>
        <c:crossAx val="63952178"/>
        <c:crosses val="autoZero"/>
        <c:auto val="1"/>
        <c:lblOffset val="100"/>
        <c:noMultiLvlLbl val="0"/>
      </c:catAx>
      <c:valAx>
        <c:axId val="63952178"/>
        <c:scaling>
          <c:orientation val="minMax"/>
        </c:scaling>
        <c:axPos val="l"/>
        <c:delete val="0"/>
        <c:numFmt formatCode="General" sourceLinked="1"/>
        <c:majorTickMark val="in"/>
        <c:minorTickMark val="none"/>
        <c:tickLblPos val="nextTo"/>
        <c:crossAx val="6675812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xdr:colOff>
      <xdr:row>6</xdr:row>
      <xdr:rowOff>0</xdr:rowOff>
    </xdr:from>
    <xdr:ext cx="6772275" cy="4162425"/>
    <xdr:graphicFrame>
      <xdr:nvGraphicFramePr>
        <xdr:cNvPr id="1" name="Chart 1"/>
        <xdr:cNvGraphicFramePr/>
      </xdr:nvGraphicFramePr>
      <xdr:xfrm>
        <a:off x="266700" y="1085850"/>
        <a:ext cx="6772275" cy="4162425"/>
      </xdr:xfrm>
      <a:graphic>
        <a:graphicData uri="http://schemas.openxmlformats.org/drawingml/2006/chart">
          <c:chart xmlns:c="http://schemas.openxmlformats.org/drawingml/2006/chart" r:id="rId1"/>
        </a:graphicData>
      </a:graphic>
    </xdr:graphicFrame>
    <xdr:clientData/>
  </xdr:oneCellAnchor>
  <xdr:oneCellAnchor>
    <xdr:from>
      <xdr:col>0</xdr:col>
      <xdr:colOff>381000</xdr:colOff>
      <xdr:row>35</xdr:row>
      <xdr:rowOff>0</xdr:rowOff>
    </xdr:from>
    <xdr:ext cx="3324225" cy="4352925"/>
    <xdr:graphicFrame>
      <xdr:nvGraphicFramePr>
        <xdr:cNvPr id="2" name="Chart 2"/>
        <xdr:cNvGraphicFramePr/>
      </xdr:nvGraphicFramePr>
      <xdr:xfrm>
        <a:off x="381000" y="6334125"/>
        <a:ext cx="3324225" cy="4352925"/>
      </xdr:xfrm>
      <a:graphic>
        <a:graphicData uri="http://schemas.openxmlformats.org/drawingml/2006/chart">
          <c:chart xmlns:c="http://schemas.openxmlformats.org/drawingml/2006/chart" r:id="rId2"/>
        </a:graphicData>
      </a:graphic>
    </xdr:graphicFrame>
    <xdr:clientData/>
  </xdr:oneCellAnchor>
  <xdr:oneCellAnchor>
    <xdr:from>
      <xdr:col>5</xdr:col>
      <xdr:colOff>619125</xdr:colOff>
      <xdr:row>35</xdr:row>
      <xdr:rowOff>0</xdr:rowOff>
    </xdr:from>
    <xdr:ext cx="3333750" cy="4362450"/>
    <xdr:graphicFrame>
      <xdr:nvGraphicFramePr>
        <xdr:cNvPr id="3" name="Chart 3"/>
        <xdr:cNvGraphicFramePr/>
      </xdr:nvGraphicFramePr>
      <xdr:xfrm>
        <a:off x="3714750" y="6334125"/>
        <a:ext cx="3333750" cy="4362450"/>
      </xdr:xfrm>
      <a:graphic>
        <a:graphicData uri="http://schemas.openxmlformats.org/drawingml/2006/chart">
          <c:chart xmlns:c="http://schemas.openxmlformats.org/drawingml/2006/chart" r:id="rId3"/>
        </a:graphicData>
      </a:graphic>
    </xdr:graphicFrame>
    <xdr:clientData/>
  </xdr:oneCellAnchor>
  <xdr:oneCellAnchor>
    <xdr:from>
      <xdr:col>0</xdr:col>
      <xdr:colOff>447675</xdr:colOff>
      <xdr:row>68</xdr:row>
      <xdr:rowOff>0</xdr:rowOff>
    </xdr:from>
    <xdr:ext cx="6315075" cy="4210050"/>
    <xdr:graphicFrame>
      <xdr:nvGraphicFramePr>
        <xdr:cNvPr id="4" name="Chart 4"/>
        <xdr:cNvGraphicFramePr/>
      </xdr:nvGraphicFramePr>
      <xdr:xfrm>
        <a:off x="447675" y="12277725"/>
        <a:ext cx="6315075" cy="4210050"/>
      </xdr:xfrm>
      <a:graphic>
        <a:graphicData uri="http://schemas.openxmlformats.org/drawingml/2006/chart">
          <c:chart xmlns:c="http://schemas.openxmlformats.org/drawingml/2006/chart" r:id="rId4"/>
        </a:graphicData>
      </a:graphic>
    </xdr:graphicFrame>
    <xdr:clientData/>
  </xdr:oneCellAnchor>
  <xdr:oneCellAnchor>
    <xdr:from>
      <xdr:col>0</xdr:col>
      <xdr:colOff>561975</xdr:colOff>
      <xdr:row>98</xdr:row>
      <xdr:rowOff>9525</xdr:rowOff>
    </xdr:from>
    <xdr:ext cx="6115050" cy="4886325"/>
    <xdr:graphicFrame>
      <xdr:nvGraphicFramePr>
        <xdr:cNvPr id="5" name="Chart 5"/>
        <xdr:cNvGraphicFramePr/>
      </xdr:nvGraphicFramePr>
      <xdr:xfrm>
        <a:off x="561975" y="17573625"/>
        <a:ext cx="6115050" cy="4886325"/>
      </xdr:xfrm>
      <a:graphic>
        <a:graphicData uri="http://schemas.openxmlformats.org/drawingml/2006/chart">
          <c:chart xmlns:c="http://schemas.openxmlformats.org/drawingml/2006/chart" r:id="rId5"/>
        </a:graphicData>
      </a:graphic>
    </xdr:graphicFrame>
    <xdr:clientData/>
  </xdr:oneCellAnchor>
  <xdr:twoCellAnchor>
    <xdr:from>
      <xdr:col>5</xdr:col>
      <xdr:colOff>76200</xdr:colOff>
      <xdr:row>110</xdr:row>
      <xdr:rowOff>47625</xdr:rowOff>
    </xdr:from>
    <xdr:to>
      <xdr:col>6</xdr:col>
      <xdr:colOff>333375</xdr:colOff>
      <xdr:row>113</xdr:row>
      <xdr:rowOff>76200</xdr:rowOff>
    </xdr:to>
    <xdr:sp>
      <xdr:nvSpPr>
        <xdr:cNvPr id="6" name="TextBox 6"/>
        <xdr:cNvSpPr txBox="1">
          <a:spLocks noChangeArrowheads="1"/>
        </xdr:cNvSpPr>
      </xdr:nvSpPr>
      <xdr:spPr>
        <a:xfrm>
          <a:off x="3171825" y="19783425"/>
          <a:ext cx="952500" cy="571500"/>
        </a:xfrm>
        <a:prstGeom prst="rect">
          <a:avLst/>
        </a:prstGeom>
        <a:noFill/>
        <a:ln w="9525" cmpd="sng">
          <a:noFill/>
        </a:ln>
      </xdr:spPr>
      <xdr:txBody>
        <a:bodyPr vertOverflow="clip" wrap="square"/>
        <a:p>
          <a:pPr algn="ctr">
            <a:defRPr/>
          </a:pPr>
          <a:r>
            <a:rPr lang="en-US" cap="none" sz="1100" b="0" i="0" u="none" baseline="0"/>
            <a:t>登録総人口
1049人
(100%)</a:t>
          </a:r>
        </a:p>
      </xdr:txBody>
    </xdr:sp>
    <xdr:clientData/>
  </xdr:twoCellAnchor>
  <xdr:oneCellAnchor>
    <xdr:from>
      <xdr:col>0</xdr:col>
      <xdr:colOff>476250</xdr:colOff>
      <xdr:row>135</xdr:row>
      <xdr:rowOff>0</xdr:rowOff>
    </xdr:from>
    <xdr:ext cx="3781425" cy="4676775"/>
    <xdr:graphicFrame>
      <xdr:nvGraphicFramePr>
        <xdr:cNvPr id="7" name="Chart 7"/>
        <xdr:cNvGraphicFramePr/>
      </xdr:nvGraphicFramePr>
      <xdr:xfrm>
        <a:off x="476250" y="24222075"/>
        <a:ext cx="3781425" cy="4676775"/>
      </xdr:xfrm>
      <a:graphic>
        <a:graphicData uri="http://schemas.openxmlformats.org/drawingml/2006/chart">
          <c:chart xmlns:c="http://schemas.openxmlformats.org/drawingml/2006/chart" r:id="rId6"/>
        </a:graphicData>
      </a:graphic>
    </xdr:graphicFrame>
    <xdr:clientData/>
  </xdr:oneCellAnchor>
  <xdr:oneCellAnchor>
    <xdr:from>
      <xdr:col>6</xdr:col>
      <xdr:colOff>219075</xdr:colOff>
      <xdr:row>135</xdr:row>
      <xdr:rowOff>0</xdr:rowOff>
    </xdr:from>
    <xdr:ext cx="3305175" cy="4676775"/>
    <xdr:graphicFrame>
      <xdr:nvGraphicFramePr>
        <xdr:cNvPr id="8" name="Chart 8"/>
        <xdr:cNvGraphicFramePr/>
      </xdr:nvGraphicFramePr>
      <xdr:xfrm>
        <a:off x="4010025" y="24222075"/>
        <a:ext cx="3305175" cy="4676775"/>
      </xdr:xfrm>
      <a:graphic>
        <a:graphicData uri="http://schemas.openxmlformats.org/drawingml/2006/chart">
          <c:chart xmlns:c="http://schemas.openxmlformats.org/drawingml/2006/chart" r:id="rId7"/>
        </a:graphicData>
      </a:graphic>
    </xdr:graphicFrame>
    <xdr:clientData/>
  </xdr:oneCellAnchor>
  <xdr:oneCellAnchor>
    <xdr:from>
      <xdr:col>0</xdr:col>
      <xdr:colOff>485775</xdr:colOff>
      <xdr:row>166</xdr:row>
      <xdr:rowOff>0</xdr:rowOff>
    </xdr:from>
    <xdr:ext cx="6762750" cy="3962400"/>
    <xdr:graphicFrame>
      <xdr:nvGraphicFramePr>
        <xdr:cNvPr id="9" name="Chart 11"/>
        <xdr:cNvGraphicFramePr/>
      </xdr:nvGraphicFramePr>
      <xdr:xfrm>
        <a:off x="485775" y="29879925"/>
        <a:ext cx="6762750" cy="3962400"/>
      </xdr:xfrm>
      <a:graphic>
        <a:graphicData uri="http://schemas.openxmlformats.org/drawingml/2006/chart">
          <c:chart xmlns:c="http://schemas.openxmlformats.org/drawingml/2006/chart" r:id="rId8"/>
        </a:graphicData>
      </a:graphic>
    </xdr:graphicFrame>
    <xdr:clientData/>
  </xdr:oneCellAnchor>
  <xdr:twoCellAnchor>
    <xdr:from>
      <xdr:col>2</xdr:col>
      <xdr:colOff>28575</xdr:colOff>
      <xdr:row>171</xdr:row>
      <xdr:rowOff>47625</xdr:rowOff>
    </xdr:from>
    <xdr:to>
      <xdr:col>4</xdr:col>
      <xdr:colOff>247650</xdr:colOff>
      <xdr:row>185</xdr:row>
      <xdr:rowOff>38100</xdr:rowOff>
    </xdr:to>
    <xdr:sp>
      <xdr:nvSpPr>
        <xdr:cNvPr id="10" name="Line 12"/>
        <xdr:cNvSpPr>
          <a:spLocks/>
        </xdr:cNvSpPr>
      </xdr:nvSpPr>
      <xdr:spPr>
        <a:xfrm flipV="1">
          <a:off x="1447800" y="30641925"/>
          <a:ext cx="1152525" cy="2524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390525</xdr:colOff>
      <xdr:row>198</xdr:row>
      <xdr:rowOff>0</xdr:rowOff>
    </xdr:from>
    <xdr:ext cx="6781800" cy="4505325"/>
    <xdr:graphicFrame>
      <xdr:nvGraphicFramePr>
        <xdr:cNvPr id="11" name="Chart 13"/>
        <xdr:cNvGraphicFramePr/>
      </xdr:nvGraphicFramePr>
      <xdr:xfrm>
        <a:off x="390525" y="35490150"/>
        <a:ext cx="6781800" cy="4505325"/>
      </xdr:xfrm>
      <a:graphic>
        <a:graphicData uri="http://schemas.openxmlformats.org/drawingml/2006/chart">
          <c:chart xmlns:c="http://schemas.openxmlformats.org/drawingml/2006/chart" r:id="rId9"/>
        </a:graphicData>
      </a:graphic>
    </xdr:graphicFrame>
    <xdr:clientData/>
  </xdr:oneCellAnchor>
  <xdr:oneCellAnchor>
    <xdr:from>
      <xdr:col>0</xdr:col>
      <xdr:colOff>180975</xdr:colOff>
      <xdr:row>230</xdr:row>
      <xdr:rowOff>0</xdr:rowOff>
    </xdr:from>
    <xdr:ext cx="6896100" cy="4933950"/>
    <xdr:graphicFrame>
      <xdr:nvGraphicFramePr>
        <xdr:cNvPr id="12" name="Chart 14"/>
        <xdr:cNvGraphicFramePr/>
      </xdr:nvGraphicFramePr>
      <xdr:xfrm>
        <a:off x="180975" y="40967025"/>
        <a:ext cx="6896100" cy="4933950"/>
      </xdr:xfrm>
      <a:graphic>
        <a:graphicData uri="http://schemas.openxmlformats.org/drawingml/2006/chart">
          <c:chart xmlns:c="http://schemas.openxmlformats.org/drawingml/2006/chart" r:id="rId10"/>
        </a:graphicData>
      </a:graphic>
    </xdr:graphicFrame>
    <xdr:clientData/>
  </xdr:oneCellAnchor>
  <xdr:oneCellAnchor>
    <xdr:from>
      <xdr:col>5</xdr:col>
      <xdr:colOff>381000</xdr:colOff>
      <xdr:row>160</xdr:row>
      <xdr:rowOff>76200</xdr:rowOff>
    </xdr:from>
    <xdr:ext cx="914400" cy="171450"/>
    <xdr:sp>
      <xdr:nvSpPr>
        <xdr:cNvPr id="13" name="TextBox 15"/>
        <xdr:cNvSpPr txBox="1">
          <a:spLocks noChangeArrowheads="1"/>
        </xdr:cNvSpPr>
      </xdr:nvSpPr>
      <xdr:spPr>
        <a:xfrm>
          <a:off x="3476625" y="28860750"/>
          <a:ext cx="914400" cy="171450"/>
        </a:xfrm>
        <a:prstGeom prst="rect">
          <a:avLst/>
        </a:prstGeom>
        <a:solidFill>
          <a:srgbClr val="FFFFFF"/>
        </a:solidFill>
        <a:ln w="9525" cmpd="sng">
          <a:noFill/>
        </a:ln>
      </xdr:spPr>
      <xdr:txBody>
        <a:bodyPr vertOverflow="clip" wrap="square"/>
        <a:p>
          <a:pPr algn="l">
            <a:defRPr/>
          </a:pPr>
          <a:r>
            <a:rPr lang="en-US" cap="none" sz="1000" b="0" i="0" u="none" baseline="0"/>
            <a:t>（単位：人）</a:t>
          </a:r>
        </a:p>
      </xdr:txBody>
    </xdr:sp>
    <xdr:clientData/>
  </xdr:oneCellAnchor>
  <xdr:twoCellAnchor>
    <xdr:from>
      <xdr:col>5</xdr:col>
      <xdr:colOff>38100</xdr:colOff>
      <xdr:row>243</xdr:row>
      <xdr:rowOff>66675</xdr:rowOff>
    </xdr:from>
    <xdr:to>
      <xdr:col>5</xdr:col>
      <xdr:colOff>685800</xdr:colOff>
      <xdr:row>246</xdr:row>
      <xdr:rowOff>38100</xdr:rowOff>
    </xdr:to>
    <xdr:sp>
      <xdr:nvSpPr>
        <xdr:cNvPr id="14" name="TextBox 19"/>
        <xdr:cNvSpPr txBox="1">
          <a:spLocks noChangeArrowheads="1"/>
        </xdr:cNvSpPr>
      </xdr:nvSpPr>
      <xdr:spPr>
        <a:xfrm>
          <a:off x="3133725" y="43453050"/>
          <a:ext cx="647700" cy="514350"/>
        </a:xfrm>
        <a:prstGeom prst="rect">
          <a:avLst/>
        </a:prstGeom>
        <a:noFill/>
        <a:ln w="9525" cmpd="sng">
          <a:noFill/>
        </a:ln>
      </xdr:spPr>
      <xdr:txBody>
        <a:bodyPr vertOverflow="clip" wrap="square"/>
        <a:p>
          <a:pPr algn="ctr">
            <a:defRPr/>
          </a:pPr>
          <a:r>
            <a:rPr lang="en-US" cap="none" sz="1000" b="0" i="0" u="none" baseline="0"/>
            <a:t>産 業 別
就業者数
34,992人</a:t>
          </a:r>
        </a:p>
      </xdr:txBody>
    </xdr:sp>
    <xdr:clientData/>
  </xdr:twoCellAnchor>
  <xdr:oneCellAnchor>
    <xdr:from>
      <xdr:col>5</xdr:col>
      <xdr:colOff>409575</xdr:colOff>
      <xdr:row>232</xdr:row>
      <xdr:rowOff>123825</xdr:rowOff>
    </xdr:from>
    <xdr:ext cx="9525" cy="266700"/>
    <xdr:sp>
      <xdr:nvSpPr>
        <xdr:cNvPr id="15" name="Line 20"/>
        <xdr:cNvSpPr>
          <a:spLocks/>
        </xdr:cNvSpPr>
      </xdr:nvSpPr>
      <xdr:spPr>
        <a:xfrm flipH="1">
          <a:off x="3505200" y="41519475"/>
          <a:ext cx="952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152400</xdr:colOff>
      <xdr:row>233</xdr:row>
      <xdr:rowOff>57150</xdr:rowOff>
    </xdr:from>
    <xdr:ext cx="971550" cy="1028700"/>
    <xdr:sp>
      <xdr:nvSpPr>
        <xdr:cNvPr id="16" name="Line 21"/>
        <xdr:cNvSpPr>
          <a:spLocks/>
        </xdr:cNvSpPr>
      </xdr:nvSpPr>
      <xdr:spPr>
        <a:xfrm flipH="1">
          <a:off x="3943350" y="41633775"/>
          <a:ext cx="97155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590550</xdr:colOff>
      <xdr:row>240</xdr:row>
      <xdr:rowOff>57150</xdr:rowOff>
    </xdr:from>
    <xdr:ext cx="1314450" cy="133350"/>
    <xdr:sp>
      <xdr:nvSpPr>
        <xdr:cNvPr id="17" name="Line 22"/>
        <xdr:cNvSpPr>
          <a:spLocks/>
        </xdr:cNvSpPr>
      </xdr:nvSpPr>
      <xdr:spPr>
        <a:xfrm flipH="1">
          <a:off x="4381500" y="42900600"/>
          <a:ext cx="131445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390525</xdr:colOff>
      <xdr:row>233</xdr:row>
      <xdr:rowOff>66675</xdr:rowOff>
    </xdr:from>
    <xdr:ext cx="771525" cy="933450"/>
    <xdr:sp>
      <xdr:nvSpPr>
        <xdr:cNvPr id="18" name="Line 23"/>
        <xdr:cNvSpPr>
          <a:spLocks/>
        </xdr:cNvSpPr>
      </xdr:nvSpPr>
      <xdr:spPr>
        <a:xfrm>
          <a:off x="2743200" y="41643300"/>
          <a:ext cx="771525"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104775</xdr:colOff>
      <xdr:row>245</xdr:row>
      <xdr:rowOff>0</xdr:rowOff>
    </xdr:from>
    <xdr:ext cx="1257300" cy="133350"/>
    <xdr:sp>
      <xdr:nvSpPr>
        <xdr:cNvPr id="19" name="Line 24"/>
        <xdr:cNvSpPr>
          <a:spLocks/>
        </xdr:cNvSpPr>
      </xdr:nvSpPr>
      <xdr:spPr>
        <a:xfrm flipH="1">
          <a:off x="4591050" y="43748325"/>
          <a:ext cx="12573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xdr:colOff>
      <xdr:row>235</xdr:row>
      <xdr:rowOff>114300</xdr:rowOff>
    </xdr:from>
    <xdr:ext cx="1390650" cy="685800"/>
    <xdr:sp>
      <xdr:nvSpPr>
        <xdr:cNvPr id="20" name="Line 25"/>
        <xdr:cNvSpPr>
          <a:spLocks/>
        </xdr:cNvSpPr>
      </xdr:nvSpPr>
      <xdr:spPr>
        <a:xfrm>
          <a:off x="1447800" y="42052875"/>
          <a:ext cx="139065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241</xdr:row>
      <xdr:rowOff>114300</xdr:rowOff>
    </xdr:from>
    <xdr:ext cx="1343025" cy="295275"/>
    <xdr:sp>
      <xdr:nvSpPr>
        <xdr:cNvPr id="21" name="Line 26"/>
        <xdr:cNvSpPr>
          <a:spLocks/>
        </xdr:cNvSpPr>
      </xdr:nvSpPr>
      <xdr:spPr>
        <a:xfrm>
          <a:off x="1076325" y="43138725"/>
          <a:ext cx="13430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246</xdr:row>
      <xdr:rowOff>57150</xdr:rowOff>
    </xdr:from>
    <xdr:ext cx="1047750" cy="28575"/>
    <xdr:sp>
      <xdr:nvSpPr>
        <xdr:cNvPr id="22" name="Line 27"/>
        <xdr:cNvSpPr>
          <a:spLocks/>
        </xdr:cNvSpPr>
      </xdr:nvSpPr>
      <xdr:spPr>
        <a:xfrm flipV="1">
          <a:off x="1343025" y="43986450"/>
          <a:ext cx="104775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202</xdr:row>
      <xdr:rowOff>0</xdr:rowOff>
    </xdr:from>
    <xdr:to>
      <xdr:col>4</xdr:col>
      <xdr:colOff>0</xdr:colOff>
      <xdr:row>203</xdr:row>
      <xdr:rowOff>0</xdr:rowOff>
    </xdr:to>
    <xdr:sp>
      <xdr:nvSpPr>
        <xdr:cNvPr id="23" name="Rectangle 32"/>
        <xdr:cNvSpPr>
          <a:spLocks/>
        </xdr:cNvSpPr>
      </xdr:nvSpPr>
      <xdr:spPr>
        <a:xfrm>
          <a:off x="2114550" y="36052125"/>
          <a:ext cx="238125" cy="152400"/>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204</xdr:row>
      <xdr:rowOff>0</xdr:rowOff>
    </xdr:from>
    <xdr:to>
      <xdr:col>4</xdr:col>
      <xdr:colOff>0</xdr:colOff>
      <xdr:row>205</xdr:row>
      <xdr:rowOff>0</xdr:rowOff>
    </xdr:to>
    <xdr:sp>
      <xdr:nvSpPr>
        <xdr:cNvPr id="24" name="Rectangle 33"/>
        <xdr:cNvSpPr>
          <a:spLocks/>
        </xdr:cNvSpPr>
      </xdr:nvSpPr>
      <xdr:spPr>
        <a:xfrm>
          <a:off x="2114550" y="36252150"/>
          <a:ext cx="238125" cy="1524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xdr:colOff>
      <xdr:row>251</xdr:row>
      <xdr:rowOff>19050</xdr:rowOff>
    </xdr:from>
    <xdr:ext cx="1600200" cy="476250"/>
    <xdr:sp>
      <xdr:nvSpPr>
        <xdr:cNvPr id="25" name="Line 34"/>
        <xdr:cNvSpPr>
          <a:spLocks/>
        </xdr:cNvSpPr>
      </xdr:nvSpPr>
      <xdr:spPr>
        <a:xfrm flipH="1" flipV="1">
          <a:off x="3810000" y="44853225"/>
          <a:ext cx="160020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495300</xdr:colOff>
      <xdr:row>249</xdr:row>
      <xdr:rowOff>76200</xdr:rowOff>
    </xdr:from>
    <xdr:ext cx="1495425" cy="628650"/>
    <xdr:sp>
      <xdr:nvSpPr>
        <xdr:cNvPr id="26" name="Line 35"/>
        <xdr:cNvSpPr>
          <a:spLocks/>
        </xdr:cNvSpPr>
      </xdr:nvSpPr>
      <xdr:spPr>
        <a:xfrm flipV="1">
          <a:off x="1181100" y="44548425"/>
          <a:ext cx="14954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171450</xdr:colOff>
      <xdr:row>233</xdr:row>
      <xdr:rowOff>28575</xdr:rowOff>
    </xdr:from>
    <xdr:ext cx="1438275" cy="609600"/>
    <xdr:sp>
      <xdr:nvSpPr>
        <xdr:cNvPr id="27" name="Line 36"/>
        <xdr:cNvSpPr>
          <a:spLocks/>
        </xdr:cNvSpPr>
      </xdr:nvSpPr>
      <xdr:spPr>
        <a:xfrm flipH="1">
          <a:off x="4657725" y="41605200"/>
          <a:ext cx="14382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723900</xdr:colOff>
      <xdr:row>106</xdr:row>
      <xdr:rowOff>133350</xdr:rowOff>
    </xdr:from>
    <xdr:ext cx="371475" cy="219075"/>
    <xdr:sp>
      <xdr:nvSpPr>
        <xdr:cNvPr id="28" name="Line 17"/>
        <xdr:cNvSpPr>
          <a:spLocks/>
        </xdr:cNvSpPr>
      </xdr:nvSpPr>
      <xdr:spPr>
        <a:xfrm>
          <a:off x="1409700" y="19145250"/>
          <a:ext cx="37147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76200</xdr:colOff>
      <xdr:row>113</xdr:row>
      <xdr:rowOff>47625</xdr:rowOff>
    </xdr:from>
    <xdr:ext cx="257175" cy="123825"/>
    <xdr:sp>
      <xdr:nvSpPr>
        <xdr:cNvPr id="29" name="Line 18"/>
        <xdr:cNvSpPr>
          <a:spLocks/>
        </xdr:cNvSpPr>
      </xdr:nvSpPr>
      <xdr:spPr>
        <a:xfrm flipV="1">
          <a:off x="1495425" y="20326350"/>
          <a:ext cx="2571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723900</xdr:colOff>
      <xdr:row>109</xdr:row>
      <xdr:rowOff>133350</xdr:rowOff>
    </xdr:from>
    <xdr:ext cx="304800" cy="0"/>
    <xdr:sp>
      <xdr:nvSpPr>
        <xdr:cNvPr id="30" name="Line 37"/>
        <xdr:cNvSpPr>
          <a:spLocks/>
        </xdr:cNvSpPr>
      </xdr:nvSpPr>
      <xdr:spPr>
        <a:xfrm>
          <a:off x="1409700" y="196881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23</xdr:row>
      <xdr:rowOff>76200</xdr:rowOff>
    </xdr:from>
    <xdr:to>
      <xdr:col>7</xdr:col>
      <xdr:colOff>9525</xdr:colOff>
      <xdr:row>27</xdr:row>
      <xdr:rowOff>0</xdr:rowOff>
    </xdr:to>
    <xdr:sp>
      <xdr:nvSpPr>
        <xdr:cNvPr id="1" name="AutoShape 1"/>
        <xdr:cNvSpPr>
          <a:spLocks/>
        </xdr:cNvSpPr>
      </xdr:nvSpPr>
      <xdr:spPr>
        <a:xfrm>
          <a:off x="4048125" y="5524500"/>
          <a:ext cx="85725" cy="1143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23</xdr:row>
      <xdr:rowOff>76200</xdr:rowOff>
    </xdr:from>
    <xdr:to>
      <xdr:col>10</xdr:col>
      <xdr:colOff>142875</xdr:colOff>
      <xdr:row>27</xdr:row>
      <xdr:rowOff>0</xdr:rowOff>
    </xdr:to>
    <xdr:sp>
      <xdr:nvSpPr>
        <xdr:cNvPr id="2" name="AutoShape 2"/>
        <xdr:cNvSpPr>
          <a:spLocks/>
        </xdr:cNvSpPr>
      </xdr:nvSpPr>
      <xdr:spPr>
        <a:xfrm>
          <a:off x="5667375" y="5524500"/>
          <a:ext cx="85725" cy="1143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23</xdr:row>
      <xdr:rowOff>76200</xdr:rowOff>
    </xdr:from>
    <xdr:to>
      <xdr:col>7</xdr:col>
      <xdr:colOff>9525</xdr:colOff>
      <xdr:row>27</xdr:row>
      <xdr:rowOff>0</xdr:rowOff>
    </xdr:to>
    <xdr:sp>
      <xdr:nvSpPr>
        <xdr:cNvPr id="3" name="AutoShape 13"/>
        <xdr:cNvSpPr>
          <a:spLocks/>
        </xdr:cNvSpPr>
      </xdr:nvSpPr>
      <xdr:spPr>
        <a:xfrm>
          <a:off x="4048125" y="5524500"/>
          <a:ext cx="85725" cy="1143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23</xdr:row>
      <xdr:rowOff>76200</xdr:rowOff>
    </xdr:from>
    <xdr:to>
      <xdr:col>10</xdr:col>
      <xdr:colOff>142875</xdr:colOff>
      <xdr:row>27</xdr:row>
      <xdr:rowOff>0</xdr:rowOff>
    </xdr:to>
    <xdr:sp>
      <xdr:nvSpPr>
        <xdr:cNvPr id="4" name="AutoShape 14"/>
        <xdr:cNvSpPr>
          <a:spLocks/>
        </xdr:cNvSpPr>
      </xdr:nvSpPr>
      <xdr:spPr>
        <a:xfrm>
          <a:off x="5667375" y="5524500"/>
          <a:ext cx="85725" cy="1143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23</xdr:row>
      <xdr:rowOff>76200</xdr:rowOff>
    </xdr:from>
    <xdr:to>
      <xdr:col>7</xdr:col>
      <xdr:colOff>9525</xdr:colOff>
      <xdr:row>27</xdr:row>
      <xdr:rowOff>0</xdr:rowOff>
    </xdr:to>
    <xdr:sp>
      <xdr:nvSpPr>
        <xdr:cNvPr id="5" name="AutoShape 19"/>
        <xdr:cNvSpPr>
          <a:spLocks/>
        </xdr:cNvSpPr>
      </xdr:nvSpPr>
      <xdr:spPr>
        <a:xfrm>
          <a:off x="4048125" y="5524500"/>
          <a:ext cx="85725" cy="1143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23</xdr:row>
      <xdr:rowOff>76200</xdr:rowOff>
    </xdr:from>
    <xdr:to>
      <xdr:col>10</xdr:col>
      <xdr:colOff>142875</xdr:colOff>
      <xdr:row>27</xdr:row>
      <xdr:rowOff>0</xdr:rowOff>
    </xdr:to>
    <xdr:sp>
      <xdr:nvSpPr>
        <xdr:cNvPr id="6" name="AutoShape 20"/>
        <xdr:cNvSpPr>
          <a:spLocks/>
        </xdr:cNvSpPr>
      </xdr:nvSpPr>
      <xdr:spPr>
        <a:xfrm>
          <a:off x="5667375" y="5524500"/>
          <a:ext cx="85725" cy="1143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2</xdr:row>
      <xdr:rowOff>0</xdr:rowOff>
    </xdr:from>
    <xdr:to>
      <xdr:col>1</xdr:col>
      <xdr:colOff>76200</xdr:colOff>
      <xdr:row>3</xdr:row>
      <xdr:rowOff>9525</xdr:rowOff>
    </xdr:to>
    <xdr:sp>
      <xdr:nvSpPr>
        <xdr:cNvPr id="1" name="Rectangle 1"/>
        <xdr:cNvSpPr>
          <a:spLocks/>
        </xdr:cNvSpPr>
      </xdr:nvSpPr>
      <xdr:spPr>
        <a:xfrm>
          <a:off x="647700" y="438150"/>
          <a:ext cx="400050" cy="200025"/>
        </a:xfrm>
        <a:prstGeom prst="rect">
          <a:avLst/>
        </a:prstGeom>
        <a:noFill/>
        <a:ln w="9525" cmpd="sng">
          <a:noFill/>
        </a:ln>
      </xdr:spPr>
      <xdr:txBody>
        <a:bodyPr vertOverflow="clip" wrap="square"/>
        <a:p>
          <a:pPr algn="l">
            <a:defRPr/>
          </a:pPr>
          <a:r>
            <a:rPr lang="en-US" cap="none" sz="1000" b="0" i="0" u="none" baseline="0"/>
            <a:t>年別</a:t>
          </a:r>
        </a:p>
      </xdr:txBody>
    </xdr:sp>
    <xdr:clientData/>
  </xdr:twoCellAnchor>
  <xdr:twoCellAnchor>
    <xdr:from>
      <xdr:col>0</xdr:col>
      <xdr:colOff>0</xdr:colOff>
      <xdr:row>3</xdr:row>
      <xdr:rowOff>28575</xdr:rowOff>
    </xdr:from>
    <xdr:to>
      <xdr:col>0</xdr:col>
      <xdr:colOff>666750</xdr:colOff>
      <xdr:row>4</xdr:row>
      <xdr:rowOff>47625</xdr:rowOff>
    </xdr:to>
    <xdr:sp>
      <xdr:nvSpPr>
        <xdr:cNvPr id="2" name="Rectangle 2"/>
        <xdr:cNvSpPr>
          <a:spLocks/>
        </xdr:cNvSpPr>
      </xdr:nvSpPr>
      <xdr:spPr>
        <a:xfrm>
          <a:off x="0" y="657225"/>
          <a:ext cx="666750" cy="209550"/>
        </a:xfrm>
        <a:prstGeom prst="rect">
          <a:avLst/>
        </a:prstGeom>
        <a:noFill/>
        <a:ln w="9525" cmpd="sng">
          <a:noFill/>
        </a:ln>
      </xdr:spPr>
      <xdr:txBody>
        <a:bodyPr vertOverflow="clip" wrap="square"/>
        <a:p>
          <a:pPr algn="l">
            <a:defRPr/>
          </a:pPr>
          <a:r>
            <a:rPr lang="en-US" cap="none" sz="1000" b="0" i="0" u="none" baseline="0"/>
            <a:t>行政区別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3</xdr:row>
      <xdr:rowOff>19050</xdr:rowOff>
    </xdr:from>
    <xdr:to>
      <xdr:col>1</xdr:col>
      <xdr:colOff>104775</xdr:colOff>
      <xdr:row>4</xdr:row>
      <xdr:rowOff>38100</xdr:rowOff>
    </xdr:to>
    <xdr:sp>
      <xdr:nvSpPr>
        <xdr:cNvPr id="1" name="Rectangle 1"/>
        <xdr:cNvSpPr>
          <a:spLocks/>
        </xdr:cNvSpPr>
      </xdr:nvSpPr>
      <xdr:spPr>
        <a:xfrm>
          <a:off x="428625" y="571500"/>
          <a:ext cx="504825" cy="22860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0</xdr:col>
      <xdr:colOff>0</xdr:colOff>
      <xdr:row>5</xdr:row>
      <xdr:rowOff>0</xdr:rowOff>
    </xdr:from>
    <xdr:to>
      <xdr:col>0</xdr:col>
      <xdr:colOff>485775</xdr:colOff>
      <xdr:row>6</xdr:row>
      <xdr:rowOff>0</xdr:rowOff>
    </xdr:to>
    <xdr:sp>
      <xdr:nvSpPr>
        <xdr:cNvPr id="2" name="Rectangle 2"/>
        <xdr:cNvSpPr>
          <a:spLocks/>
        </xdr:cNvSpPr>
      </xdr:nvSpPr>
      <xdr:spPr>
        <a:xfrm>
          <a:off x="0" y="971550"/>
          <a:ext cx="485775" cy="20955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18&#32113;&#35336;&#26360;\&#25552;&#20986;&#21069;\&#22806;&#37096;\&#12381;&#12398;&#20182;\&#12471;&#12523;&#12496;&#12540;&#20154;&#26448;&#12475;&#12531;&#1247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宜野湾シルバー人材センター活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X327"/>
  <sheetViews>
    <sheetView tabSelected="1" view="pageBreakPreview" zoomScaleSheetLayoutView="100" workbookViewId="0" topLeftCell="A1">
      <selection activeCell="A1" sqref="A1"/>
    </sheetView>
  </sheetViews>
  <sheetFormatPr defaultColWidth="9.00390625" defaultRowHeight="13.5"/>
  <cols>
    <col min="1" max="1" width="9.00390625" style="67" customWidth="1"/>
    <col min="2" max="2" width="9.625" style="67" bestFit="1" customWidth="1"/>
    <col min="3" max="3" width="9.125" style="67" customWidth="1"/>
    <col min="4" max="4" width="3.125" style="67" customWidth="1"/>
    <col min="5" max="5" width="9.75390625" style="67" bestFit="1" customWidth="1"/>
    <col min="6" max="7" width="9.125" style="67" bestFit="1" customWidth="1"/>
    <col min="8" max="9" width="9.00390625" style="67" customWidth="1"/>
    <col min="10" max="11" width="9.50390625" style="67" bestFit="1" customWidth="1"/>
    <col min="12" max="12" width="9.00390625" style="67" customWidth="1"/>
    <col min="13" max="13" width="9.50390625" style="67" bestFit="1" customWidth="1"/>
    <col min="14" max="16" width="9.00390625" style="67" customWidth="1"/>
    <col min="17" max="17" width="17.25390625" style="67" bestFit="1" customWidth="1"/>
    <col min="18" max="16384" width="9.00390625" style="67" customWidth="1"/>
  </cols>
  <sheetData>
    <row r="4" spans="1:12" ht="17.25">
      <c r="A4" s="680" t="s">
        <v>98</v>
      </c>
      <c r="B4" s="680"/>
      <c r="C4" s="680"/>
      <c r="D4" s="680"/>
      <c r="E4" s="680"/>
      <c r="F4" s="680"/>
      <c r="G4" s="680"/>
      <c r="H4" s="680"/>
      <c r="I4" s="680"/>
      <c r="J4" s="680"/>
      <c r="K4" s="680"/>
      <c r="L4" s="66"/>
    </row>
    <row r="5" spans="1:12" ht="13.5">
      <c r="A5" s="677"/>
      <c r="B5" s="677"/>
      <c r="C5" s="677"/>
      <c r="D5" s="677"/>
      <c r="E5" s="677"/>
      <c r="F5" s="677"/>
      <c r="G5" s="677"/>
      <c r="H5" s="677"/>
      <c r="I5" s="677"/>
      <c r="J5" s="677"/>
      <c r="K5" s="677"/>
      <c r="L5" s="66"/>
    </row>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4" spans="1:10" ht="17.25">
      <c r="A34" s="69"/>
      <c r="B34" s="70" t="s">
        <v>99</v>
      </c>
      <c r="C34" s="69"/>
      <c r="D34" s="69"/>
      <c r="E34" s="69"/>
      <c r="F34" s="69"/>
      <c r="G34" s="69"/>
      <c r="H34" s="70" t="s">
        <v>100</v>
      </c>
      <c r="I34" s="69"/>
      <c r="J34" s="69"/>
    </row>
    <row r="35" ht="13.5">
      <c r="K35" s="69"/>
    </row>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3" ht="13.5">
      <c r="I63" s="71"/>
    </row>
    <row r="64" ht="13.5">
      <c r="I64" s="71"/>
    </row>
    <row r="66" spans="1:12" ht="17.25">
      <c r="A66" s="680" t="s">
        <v>101</v>
      </c>
      <c r="B66" s="680"/>
      <c r="C66" s="680"/>
      <c r="D66" s="680"/>
      <c r="E66" s="680"/>
      <c r="F66" s="680"/>
      <c r="G66" s="680"/>
      <c r="H66" s="680"/>
      <c r="I66" s="680"/>
      <c r="J66" s="680"/>
      <c r="K66" s="680"/>
      <c r="L66" s="72"/>
    </row>
    <row r="67" spans="1:12" ht="13.5">
      <c r="A67" s="681" t="s">
        <v>102</v>
      </c>
      <c r="B67" s="681"/>
      <c r="C67" s="681"/>
      <c r="D67" s="681"/>
      <c r="E67" s="681"/>
      <c r="F67" s="681"/>
      <c r="G67" s="681"/>
      <c r="H67" s="681"/>
      <c r="I67" s="681"/>
      <c r="J67" s="681"/>
      <c r="K67" s="681"/>
      <c r="L67" s="66"/>
    </row>
    <row r="68" spans="4:5" ht="13.5">
      <c r="D68" s="71"/>
      <c r="E68" s="74"/>
    </row>
    <row r="69" ht="12" customHeight="1">
      <c r="E69" s="74"/>
    </row>
    <row r="70" ht="3.75" customHeight="1">
      <c r="E70" s="74"/>
    </row>
    <row r="71" ht="12" customHeight="1">
      <c r="E71" s="74"/>
    </row>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7.25">
      <c r="M94" s="72"/>
    </row>
    <row r="95" ht="13.5">
      <c r="M95" s="66"/>
    </row>
    <row r="97" spans="1:12" ht="17.25">
      <c r="A97" s="680" t="s">
        <v>103</v>
      </c>
      <c r="B97" s="680"/>
      <c r="C97" s="680"/>
      <c r="D97" s="680"/>
      <c r="E97" s="680"/>
      <c r="F97" s="680"/>
      <c r="G97" s="680"/>
      <c r="H97" s="680"/>
      <c r="I97" s="680"/>
      <c r="J97" s="680"/>
      <c r="K97" s="680"/>
      <c r="L97" s="72"/>
    </row>
    <row r="98" spans="1:12" ht="13.5">
      <c r="A98" s="681" t="s">
        <v>723</v>
      </c>
      <c r="B98" s="681"/>
      <c r="C98" s="681"/>
      <c r="D98" s="681"/>
      <c r="E98" s="681"/>
      <c r="F98" s="681"/>
      <c r="G98" s="681"/>
      <c r="H98" s="681"/>
      <c r="I98" s="681"/>
      <c r="J98" s="681"/>
      <c r="K98" s="681"/>
      <c r="L98" s="68"/>
    </row>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33" spans="1:11" ht="17.25">
      <c r="A133" s="680" t="s">
        <v>104</v>
      </c>
      <c r="B133" s="680"/>
      <c r="C133" s="680"/>
      <c r="D133" s="680"/>
      <c r="E133" s="680"/>
      <c r="F133" s="680"/>
      <c r="G133" s="680"/>
      <c r="H133" s="680"/>
      <c r="I133" s="680"/>
      <c r="J133" s="680"/>
      <c r="K133" s="680"/>
    </row>
    <row r="134" spans="1:11" ht="13.5">
      <c r="A134" s="681" t="s">
        <v>105</v>
      </c>
      <c r="B134" s="681"/>
      <c r="C134" s="681"/>
      <c r="D134" s="681"/>
      <c r="E134" s="681"/>
      <c r="F134" s="681"/>
      <c r="G134" s="681"/>
      <c r="H134" s="681"/>
      <c r="I134" s="681"/>
      <c r="J134" s="681"/>
      <c r="K134" s="681"/>
    </row>
    <row r="135" ht="13.5">
      <c r="B135" s="73"/>
    </row>
    <row r="136" spans="9:10" ht="14.25">
      <c r="I136" s="75" t="s">
        <v>63</v>
      </c>
      <c r="J136" s="76">
        <v>89769</v>
      </c>
    </row>
    <row r="137" ht="14.25"/>
    <row r="138" ht="14.25">
      <c r="K138" s="74"/>
    </row>
    <row r="139" spans="2:11" ht="14.25">
      <c r="B139" s="73" t="s">
        <v>64</v>
      </c>
      <c r="K139" s="73" t="s">
        <v>65</v>
      </c>
    </row>
    <row r="140" spans="2:11" ht="14.25">
      <c r="B140" s="74"/>
      <c r="K140" s="74"/>
    </row>
    <row r="141" spans="2:11" ht="14.25">
      <c r="B141" s="77">
        <v>43879</v>
      </c>
      <c r="K141" s="78">
        <v>45890</v>
      </c>
    </row>
    <row r="142" ht="14.25"/>
    <row r="143" ht="14.25"/>
    <row r="144" ht="14.25"/>
    <row r="145" ht="14.25">
      <c r="M145" s="79"/>
    </row>
    <row r="146" ht="14.25">
      <c r="L146" s="74"/>
    </row>
    <row r="147" spans="1:12" ht="14.25">
      <c r="A147" s="74"/>
      <c r="L147" s="74"/>
    </row>
    <row r="148" spans="1:12" ht="14.25">
      <c r="A148" s="74"/>
      <c r="L148" s="74"/>
    </row>
    <row r="149" spans="1:12" ht="14.25">
      <c r="A149" s="74"/>
      <c r="L149" s="74"/>
    </row>
    <row r="150" ht="14.25"/>
    <row r="151" ht="14.25"/>
    <row r="152" ht="14.25"/>
    <row r="153" ht="14.25"/>
    <row r="154" ht="14.25">
      <c r="B154" s="71"/>
    </row>
    <row r="155" ht="14.25">
      <c r="B155" s="80"/>
    </row>
    <row r="156" ht="14.25">
      <c r="B156" s="80"/>
    </row>
    <row r="157" spans="2:11" ht="17.25">
      <c r="B157" s="65"/>
      <c r="K157" s="65"/>
    </row>
    <row r="158" spans="2:11" ht="14.25">
      <c r="B158" s="73"/>
      <c r="K158" s="73"/>
    </row>
    <row r="159" spans="2:11" ht="14.25">
      <c r="B159" s="74"/>
      <c r="K159" s="74"/>
    </row>
    <row r="160" spans="2:11" ht="14.25">
      <c r="B160" s="74"/>
      <c r="K160" s="74"/>
    </row>
    <row r="161" spans="2:11" ht="14.25">
      <c r="B161" s="74"/>
      <c r="K161" s="74"/>
    </row>
    <row r="162" spans="2:11" ht="14.25">
      <c r="B162" s="74"/>
      <c r="K162" s="74"/>
    </row>
    <row r="163" spans="2:11" ht="13.5">
      <c r="B163" s="74"/>
      <c r="K163" s="74"/>
    </row>
    <row r="164" spans="2:11" ht="13.5">
      <c r="B164" s="74"/>
      <c r="K164" s="74"/>
    </row>
    <row r="165" spans="7:17" ht="17.25">
      <c r="G165" s="65" t="s">
        <v>106</v>
      </c>
      <c r="H165" s="74"/>
      <c r="I165" s="65"/>
      <c r="J165" s="65"/>
      <c r="K165" s="65"/>
      <c r="L165" s="65"/>
      <c r="M165" s="65"/>
      <c r="N165" s="65"/>
      <c r="O165" s="65"/>
      <c r="P165" s="65"/>
      <c r="Q165" s="74"/>
    </row>
    <row r="166" spans="7:17" ht="13.5">
      <c r="G166" s="73" t="s">
        <v>107</v>
      </c>
      <c r="H166" s="74"/>
      <c r="I166" s="73"/>
      <c r="J166" s="73"/>
      <c r="K166" s="73"/>
      <c r="L166" s="73"/>
      <c r="M166" s="73"/>
      <c r="N166" s="73"/>
      <c r="O166" s="73"/>
      <c r="P166" s="73"/>
      <c r="Q166" s="74"/>
    </row>
    <row r="167" spans="1:10" ht="14.25">
      <c r="A167" s="74"/>
      <c r="C167" s="74"/>
      <c r="D167" s="74"/>
      <c r="E167" s="74"/>
      <c r="F167" s="74"/>
      <c r="G167" s="74"/>
      <c r="H167" s="74"/>
      <c r="I167" s="74"/>
      <c r="J167" s="74"/>
    </row>
    <row r="168" spans="1:10" ht="14.25">
      <c r="A168" s="74"/>
      <c r="C168" s="74"/>
      <c r="D168" s="71"/>
      <c r="E168" s="74"/>
      <c r="F168" s="74"/>
      <c r="G168" s="74"/>
      <c r="H168" s="74"/>
      <c r="I168" s="74"/>
      <c r="J168" s="74"/>
    </row>
    <row r="169" spans="1:10" ht="12" customHeight="1">
      <c r="A169" s="74"/>
      <c r="C169" s="74"/>
      <c r="E169" s="74"/>
      <c r="F169" s="74"/>
      <c r="G169" s="74"/>
      <c r="H169" s="74"/>
      <c r="I169" s="74"/>
      <c r="J169" s="74"/>
    </row>
    <row r="170" spans="1:10" ht="3.75" customHeight="1">
      <c r="A170" s="74"/>
      <c r="C170" s="74"/>
      <c r="E170" s="74"/>
      <c r="F170" s="74"/>
      <c r="G170" s="74"/>
      <c r="H170" s="74"/>
      <c r="I170" s="74"/>
      <c r="J170" s="74"/>
    </row>
    <row r="171" spans="1:10" ht="12" customHeight="1">
      <c r="A171" s="74"/>
      <c r="C171" s="74"/>
      <c r="E171" s="74"/>
      <c r="F171" s="74"/>
      <c r="G171" s="74"/>
      <c r="H171" s="74"/>
      <c r="I171" s="74"/>
      <c r="J171" s="74"/>
    </row>
    <row r="172" spans="1:10" ht="14.25">
      <c r="A172" s="74"/>
      <c r="C172" s="74"/>
      <c r="D172" s="74"/>
      <c r="E172" s="74"/>
      <c r="F172" s="74"/>
      <c r="G172" s="74"/>
      <c r="H172" s="74"/>
      <c r="I172" s="74"/>
      <c r="J172" s="74"/>
    </row>
    <row r="173" spans="1:10" ht="14.25">
      <c r="A173" s="74"/>
      <c r="C173" s="74"/>
      <c r="D173" s="74"/>
      <c r="E173" s="74"/>
      <c r="F173" s="74"/>
      <c r="G173" s="74"/>
      <c r="H173" s="74"/>
      <c r="I173" s="74"/>
      <c r="J173" s="74"/>
    </row>
    <row r="174" spans="1:10" ht="14.25">
      <c r="A174" s="74"/>
      <c r="C174" s="74"/>
      <c r="D174" s="74"/>
      <c r="E174" s="74"/>
      <c r="F174" s="74"/>
      <c r="G174" s="74"/>
      <c r="H174" s="74"/>
      <c r="I174" s="74"/>
      <c r="J174" s="74"/>
    </row>
    <row r="175" ht="14.25"/>
    <row r="176" ht="14.25"/>
    <row r="177" ht="14.25"/>
    <row r="178" ht="14.25"/>
    <row r="179" ht="14.25"/>
    <row r="180" ht="14.25"/>
    <row r="181" ht="14.25"/>
    <row r="182" ht="14.25"/>
    <row r="183" ht="14.25"/>
    <row r="184" ht="14.25"/>
    <row r="185" ht="14.25"/>
    <row r="186" ht="14.25"/>
    <row r="187" ht="14.25"/>
    <row r="188" ht="14.25"/>
    <row r="189" ht="14.25"/>
    <row r="190" ht="13.5">
      <c r="B190" s="80"/>
    </row>
    <row r="191" ht="13.5">
      <c r="B191" s="80"/>
    </row>
    <row r="192" spans="2:11" ht="17.25">
      <c r="B192" s="65"/>
      <c r="K192" s="65"/>
    </row>
    <row r="193" spans="2:11" ht="13.5">
      <c r="B193" s="74"/>
      <c r="K193" s="74"/>
    </row>
    <row r="194" spans="2:11" ht="13.5">
      <c r="B194" s="74"/>
      <c r="K194" s="74"/>
    </row>
    <row r="195" spans="2:11" ht="13.5">
      <c r="B195" s="74"/>
      <c r="K195" s="74"/>
    </row>
    <row r="196" spans="2:11" ht="13.5">
      <c r="B196" s="74"/>
      <c r="K196" s="74"/>
    </row>
    <row r="197" spans="7:17" ht="17.25">
      <c r="G197" s="65" t="s">
        <v>108</v>
      </c>
      <c r="H197" s="74"/>
      <c r="I197" s="65"/>
      <c r="J197" s="65"/>
      <c r="K197" s="65"/>
      <c r="L197" s="65"/>
      <c r="M197" s="65"/>
      <c r="N197" s="65"/>
      <c r="O197" s="65"/>
      <c r="P197" s="65"/>
      <c r="Q197" s="74"/>
    </row>
    <row r="198" spans="7:16" ht="13.5">
      <c r="G198" s="73" t="s">
        <v>109</v>
      </c>
      <c r="I198" s="73"/>
      <c r="J198" s="73"/>
      <c r="K198" s="73"/>
      <c r="L198" s="73"/>
      <c r="M198" s="73"/>
      <c r="N198" s="73"/>
      <c r="O198" s="73"/>
      <c r="P198" s="73"/>
    </row>
    <row r="199" spans="1:10" ht="14.25">
      <c r="A199" s="74"/>
      <c r="C199" s="74"/>
      <c r="D199" s="74"/>
      <c r="E199" s="74"/>
      <c r="F199" s="74"/>
      <c r="G199" s="74"/>
      <c r="H199" s="74"/>
      <c r="I199" s="74"/>
      <c r="J199" s="74"/>
    </row>
    <row r="200" spans="1:10" ht="14.25">
      <c r="A200" s="74"/>
      <c r="C200" s="74"/>
      <c r="D200" s="74"/>
      <c r="E200" s="74"/>
      <c r="F200" s="74"/>
      <c r="G200" s="74"/>
      <c r="H200" s="74"/>
      <c r="I200" s="74"/>
      <c r="J200" s="74"/>
    </row>
    <row r="201" spans="1:10" ht="12" customHeight="1">
      <c r="A201" s="74"/>
      <c r="C201" s="74"/>
      <c r="D201" s="81"/>
      <c r="E201" s="74" t="s">
        <v>110</v>
      </c>
      <c r="F201" s="74"/>
      <c r="G201" s="74"/>
      <c r="H201" s="74"/>
      <c r="I201" s="74"/>
      <c r="J201" s="74"/>
    </row>
    <row r="202" spans="1:10" ht="3.75" customHeight="1">
      <c r="A202" s="74"/>
      <c r="C202" s="74"/>
      <c r="E202" s="74"/>
      <c r="F202" s="74"/>
      <c r="G202" s="74"/>
      <c r="H202" s="74"/>
      <c r="I202" s="74"/>
      <c r="J202" s="74"/>
    </row>
    <row r="203" spans="1:10" ht="12" customHeight="1">
      <c r="A203" s="74"/>
      <c r="C203" s="74"/>
      <c r="E203" s="74" t="s">
        <v>111</v>
      </c>
      <c r="F203" s="74"/>
      <c r="G203" s="74"/>
      <c r="H203" s="74"/>
      <c r="I203" s="74"/>
      <c r="J203" s="74"/>
    </row>
    <row r="204" spans="1:10" ht="3.75" customHeight="1">
      <c r="A204" s="74"/>
      <c r="C204" s="74"/>
      <c r="E204" s="74"/>
      <c r="F204" s="74"/>
      <c r="G204" s="74"/>
      <c r="H204" s="74"/>
      <c r="I204" s="74"/>
      <c r="J204" s="74"/>
    </row>
    <row r="205" spans="1:10" ht="12" customHeight="1">
      <c r="A205" s="74"/>
      <c r="C205" s="74"/>
      <c r="E205" s="74" t="s">
        <v>112</v>
      </c>
      <c r="F205" s="74"/>
      <c r="G205" s="74"/>
      <c r="H205" s="74"/>
      <c r="I205" s="74"/>
      <c r="J205" s="74"/>
    </row>
    <row r="206" ht="14.25"/>
    <row r="207" ht="14.25"/>
    <row r="208" ht="14.25"/>
    <row r="209" ht="14.25"/>
    <row r="210" ht="14.25"/>
    <row r="211" ht="14.25"/>
    <row r="212" ht="14.25"/>
    <row r="213" ht="14.25"/>
    <row r="214" ht="14.25"/>
    <row r="215" ht="14.25"/>
    <row r="216" ht="14.25"/>
    <row r="217" ht="14.25"/>
    <row r="218" ht="14.25"/>
    <row r="219" ht="14.25"/>
    <row r="220" ht="14.25"/>
    <row r="221" spans="2:11" ht="17.25">
      <c r="B221" s="65"/>
      <c r="K221" s="65"/>
    </row>
    <row r="222" spans="2:11" ht="14.25">
      <c r="B222" s="73"/>
      <c r="K222" s="73"/>
    </row>
    <row r="223" ht="14.25"/>
    <row r="224" ht="14.25"/>
    <row r="225" ht="14.25"/>
    <row r="229" spans="6:15" ht="17.25">
      <c r="F229" s="65" t="s">
        <v>113</v>
      </c>
      <c r="H229" s="65"/>
      <c r="I229" s="65"/>
      <c r="J229" s="65"/>
      <c r="K229" s="65"/>
      <c r="L229" s="65"/>
      <c r="M229" s="65"/>
      <c r="N229" s="65"/>
      <c r="O229" s="65"/>
    </row>
    <row r="230" spans="6:15" ht="13.5">
      <c r="F230" s="73" t="s">
        <v>109</v>
      </c>
      <c r="H230" s="73"/>
      <c r="I230" s="73"/>
      <c r="J230" s="73"/>
      <c r="K230" s="73"/>
      <c r="L230" s="73"/>
      <c r="M230" s="73"/>
      <c r="N230" s="73"/>
      <c r="O230" s="73"/>
    </row>
    <row r="231" ht="19.5" customHeight="1"/>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62" s="496" customFormat="1" ht="13.5"/>
    <row r="263" spans="5:15" s="496" customFormat="1" ht="13.5">
      <c r="E263" s="496" t="s">
        <v>114</v>
      </c>
      <c r="O263" s="496" t="s">
        <v>115</v>
      </c>
    </row>
    <row r="264" spans="5:18" s="496" customFormat="1" ht="13.5">
      <c r="E264" s="500"/>
      <c r="F264" s="494" t="s">
        <v>40</v>
      </c>
      <c r="G264" s="494" t="s">
        <v>41</v>
      </c>
      <c r="H264" s="494" t="s">
        <v>42</v>
      </c>
      <c r="I264" s="494" t="s">
        <v>620</v>
      </c>
      <c r="J264" s="494" t="s">
        <v>625</v>
      </c>
      <c r="P264" s="496" t="s">
        <v>116</v>
      </c>
      <c r="Q264" s="496" t="s">
        <v>117</v>
      </c>
      <c r="R264" s="496" t="s">
        <v>118</v>
      </c>
    </row>
    <row r="265" spans="5:18" s="496" customFormat="1" ht="13.5">
      <c r="E265" s="490" t="s">
        <v>10</v>
      </c>
      <c r="F265" s="491">
        <v>1.129</v>
      </c>
      <c r="G265" s="491">
        <v>1.266</v>
      </c>
      <c r="H265" s="491">
        <v>1.214</v>
      </c>
      <c r="I265" s="491">
        <v>1.172</v>
      </c>
      <c r="J265" s="491">
        <v>1.283</v>
      </c>
      <c r="O265" s="496" t="s">
        <v>119</v>
      </c>
      <c r="P265" s="496">
        <v>0.675</v>
      </c>
      <c r="Q265" s="496">
        <v>5.193</v>
      </c>
      <c r="R265" s="496">
        <v>16.866</v>
      </c>
    </row>
    <row r="266" spans="5:18" s="496" customFormat="1" ht="13.5">
      <c r="E266" s="490" t="s">
        <v>11</v>
      </c>
      <c r="F266" s="491">
        <v>0.44</v>
      </c>
      <c r="G266" s="491">
        <v>0.434</v>
      </c>
      <c r="H266" s="491">
        <v>0.44</v>
      </c>
      <c r="I266" s="491">
        <v>0.462</v>
      </c>
      <c r="J266" s="491">
        <v>0.482</v>
      </c>
      <c r="O266" s="496" t="s">
        <v>120</v>
      </c>
      <c r="P266" s="496">
        <v>0.639</v>
      </c>
      <c r="Q266" s="496">
        <v>5.93</v>
      </c>
      <c r="R266" s="496">
        <v>20.136</v>
      </c>
    </row>
    <row r="267" spans="5:18" s="496" customFormat="1" ht="13.5">
      <c r="E267" s="490" t="s">
        <v>13</v>
      </c>
      <c r="F267" s="491">
        <v>5.54</v>
      </c>
      <c r="G267" s="491">
        <v>5.461</v>
      </c>
      <c r="H267" s="491">
        <v>5.473</v>
      </c>
      <c r="I267" s="491">
        <v>5.433</v>
      </c>
      <c r="J267" s="491">
        <v>5.315</v>
      </c>
      <c r="O267" s="496" t="s">
        <v>121</v>
      </c>
      <c r="P267" s="496">
        <v>0.46</v>
      </c>
      <c r="Q267" s="496">
        <v>6.27</v>
      </c>
      <c r="R267" s="496">
        <v>24.104</v>
      </c>
    </row>
    <row r="268" spans="5:18" s="496" customFormat="1" ht="13.5">
      <c r="E268" s="490" t="s">
        <v>14</v>
      </c>
      <c r="F268" s="491">
        <v>5.702</v>
      </c>
      <c r="G268" s="491">
        <v>5.738</v>
      </c>
      <c r="H268" s="491">
        <v>5.549</v>
      </c>
      <c r="I268" s="491">
        <v>5.465</v>
      </c>
      <c r="J268" s="491">
        <v>5.252</v>
      </c>
      <c r="O268" s="496" t="s">
        <v>122</v>
      </c>
      <c r="P268" s="496">
        <v>0.335</v>
      </c>
      <c r="Q268" s="496">
        <v>6.502</v>
      </c>
      <c r="R268" s="496">
        <v>27.395</v>
      </c>
    </row>
    <row r="269" spans="5:18" s="496" customFormat="1" ht="13.5">
      <c r="E269" s="501" t="s">
        <v>9</v>
      </c>
      <c r="F269" s="491">
        <v>89400</v>
      </c>
      <c r="G269" s="491">
        <v>89955</v>
      </c>
      <c r="H269" s="491">
        <v>90653</v>
      </c>
      <c r="I269" s="491">
        <v>91244</v>
      </c>
      <c r="J269" s="491">
        <v>92108</v>
      </c>
      <c r="O269" s="496" t="s">
        <v>123</v>
      </c>
      <c r="P269" s="496">
        <v>0.262</v>
      </c>
      <c r="Q269" s="496">
        <v>6.25</v>
      </c>
      <c r="R269" s="496">
        <v>28.766</v>
      </c>
    </row>
    <row r="270" spans="5:18" s="496" customFormat="1" ht="13.5">
      <c r="E270" s="502" t="s">
        <v>124</v>
      </c>
      <c r="O270" s="496" t="s">
        <v>125</v>
      </c>
      <c r="P270" s="496">
        <v>0.334</v>
      </c>
      <c r="Q270" s="496">
        <v>5.375</v>
      </c>
      <c r="R270" s="496">
        <v>29.283</v>
      </c>
    </row>
    <row r="271" spans="5:10" s="496" customFormat="1" ht="24">
      <c r="E271" s="500"/>
      <c r="F271" s="503" t="s">
        <v>126</v>
      </c>
      <c r="G271" s="503" t="s">
        <v>127</v>
      </c>
      <c r="H271" s="503" t="s">
        <v>156</v>
      </c>
      <c r="I271" s="503" t="s">
        <v>622</v>
      </c>
      <c r="J271" s="503" t="s">
        <v>721</v>
      </c>
    </row>
    <row r="272" spans="5:10" s="496" customFormat="1" ht="13.5">
      <c r="E272" s="490" t="s">
        <v>10</v>
      </c>
      <c r="F272" s="491">
        <v>11.29</v>
      </c>
      <c r="G272" s="491">
        <v>12.66</v>
      </c>
      <c r="H272" s="491">
        <v>12.14</v>
      </c>
      <c r="I272" s="491">
        <v>11.72</v>
      </c>
      <c r="J272" s="491">
        <v>12.83</v>
      </c>
    </row>
    <row r="273" spans="5:10" s="496" customFormat="1" ht="13.5">
      <c r="E273" s="490" t="s">
        <v>11</v>
      </c>
      <c r="F273" s="491">
        <v>4.4</v>
      </c>
      <c r="G273" s="491">
        <v>4.34</v>
      </c>
      <c r="H273" s="491">
        <v>4.4</v>
      </c>
      <c r="I273" s="491">
        <v>4.62</v>
      </c>
      <c r="J273" s="491">
        <v>4.82</v>
      </c>
    </row>
    <row r="274" s="496" customFormat="1" ht="13.5">
      <c r="E274" s="502" t="s">
        <v>128</v>
      </c>
    </row>
    <row r="275" spans="5:10" s="496" customFormat="1" ht="24">
      <c r="E275" s="500"/>
      <c r="F275" s="503" t="s">
        <v>126</v>
      </c>
      <c r="G275" s="503" t="s">
        <v>127</v>
      </c>
      <c r="H275" s="503" t="s">
        <v>156</v>
      </c>
      <c r="I275" s="503" t="s">
        <v>622</v>
      </c>
      <c r="J275" s="503" t="s">
        <v>721</v>
      </c>
    </row>
    <row r="276" spans="5:15" s="496" customFormat="1" ht="13.5">
      <c r="E276" s="490" t="s">
        <v>13</v>
      </c>
      <c r="F276" s="491">
        <v>5.54</v>
      </c>
      <c r="G276" s="491">
        <v>5.461</v>
      </c>
      <c r="H276" s="491">
        <v>5.473</v>
      </c>
      <c r="I276" s="491">
        <v>5.346</v>
      </c>
      <c r="J276" s="491">
        <v>5.315</v>
      </c>
      <c r="O276" s="496" t="s">
        <v>129</v>
      </c>
    </row>
    <row r="277" spans="5:10" s="496" customFormat="1" ht="13.5">
      <c r="E277" s="490" t="s">
        <v>14</v>
      </c>
      <c r="F277" s="491">
        <v>5.702</v>
      </c>
      <c r="G277" s="491">
        <v>5.738</v>
      </c>
      <c r="H277" s="491">
        <v>5.549</v>
      </c>
      <c r="I277" s="491">
        <v>5.465</v>
      </c>
      <c r="J277" s="491">
        <v>5.252</v>
      </c>
    </row>
    <row r="278" spans="5:11" s="496" customFormat="1" ht="13.5">
      <c r="E278" s="490"/>
      <c r="F278" s="491"/>
      <c r="G278" s="491"/>
      <c r="H278" s="491"/>
      <c r="I278" s="491"/>
      <c r="J278" s="491"/>
      <c r="K278" s="491"/>
    </row>
    <row r="279" spans="5:18" s="496" customFormat="1" ht="13.5">
      <c r="E279" s="496" t="s">
        <v>130</v>
      </c>
      <c r="I279" s="504" t="s">
        <v>93</v>
      </c>
      <c r="Q279" s="493" t="s">
        <v>131</v>
      </c>
      <c r="R279" s="505">
        <v>334</v>
      </c>
    </row>
    <row r="280" spans="5:18" s="496" customFormat="1" ht="13.5">
      <c r="E280" s="504"/>
      <c r="F280" s="504" t="s">
        <v>64</v>
      </c>
      <c r="G280" s="504" t="s">
        <v>65</v>
      </c>
      <c r="H280" s="504" t="s">
        <v>132</v>
      </c>
      <c r="I280" s="506">
        <v>87284</v>
      </c>
      <c r="Q280" s="493" t="s">
        <v>133</v>
      </c>
      <c r="R280" s="505">
        <v>4091</v>
      </c>
    </row>
    <row r="281" spans="5:18" s="496" customFormat="1" ht="13.5">
      <c r="E281" s="502" t="s">
        <v>38</v>
      </c>
      <c r="F281" s="506">
        <v>4.3195</v>
      </c>
      <c r="G281" s="506">
        <v>4.4691</v>
      </c>
      <c r="H281" s="506">
        <f aca="true" t="shared" si="0" ref="H281:H286">(I281/I280-1)*100</f>
        <v>0.6897025800834067</v>
      </c>
      <c r="I281" s="506">
        <v>87886</v>
      </c>
      <c r="Q281" s="493" t="s">
        <v>134</v>
      </c>
      <c r="R281" s="505">
        <v>1284</v>
      </c>
    </row>
    <row r="282" spans="5:18" s="496" customFormat="1" ht="13.5">
      <c r="E282" s="502" t="s">
        <v>39</v>
      </c>
      <c r="F282" s="506">
        <v>4.3641</v>
      </c>
      <c r="G282" s="506">
        <v>4.5232</v>
      </c>
      <c r="H282" s="506">
        <f t="shared" si="0"/>
        <v>1.1230457638304214</v>
      </c>
      <c r="I282" s="506">
        <v>88873</v>
      </c>
      <c r="O282" s="493"/>
      <c r="P282" s="493"/>
      <c r="Q282" s="493" t="s">
        <v>135</v>
      </c>
      <c r="R282" s="505">
        <v>7386</v>
      </c>
    </row>
    <row r="283" spans="5:18" s="496" customFormat="1" ht="13.5">
      <c r="E283" s="502" t="s">
        <v>40</v>
      </c>
      <c r="F283" s="506">
        <v>4.3882</v>
      </c>
      <c r="G283" s="506">
        <v>4.5518</v>
      </c>
      <c r="H283" s="506">
        <f t="shared" si="0"/>
        <v>0.5929809953529208</v>
      </c>
      <c r="I283" s="506">
        <v>89400</v>
      </c>
      <c r="J283" s="492"/>
      <c r="O283" s="493"/>
      <c r="P283" s="493"/>
      <c r="Q283" s="493" t="s">
        <v>136</v>
      </c>
      <c r="R283" s="505">
        <v>6734</v>
      </c>
    </row>
    <row r="284" spans="5:18" s="496" customFormat="1" ht="13.5">
      <c r="E284" s="502" t="s">
        <v>41</v>
      </c>
      <c r="F284" s="506">
        <v>4.409</v>
      </c>
      <c r="G284" s="506">
        <v>4.5865</v>
      </c>
      <c r="H284" s="506">
        <f t="shared" si="0"/>
        <v>0.6208053691275195</v>
      </c>
      <c r="I284" s="506">
        <v>89955</v>
      </c>
      <c r="O284" s="493"/>
      <c r="P284" s="493"/>
      <c r="Q284" s="493" t="s">
        <v>138</v>
      </c>
      <c r="R284" s="505">
        <v>3918</v>
      </c>
    </row>
    <row r="285" spans="5:18" s="496" customFormat="1" ht="13.5">
      <c r="E285" s="502" t="s">
        <v>42</v>
      </c>
      <c r="F285" s="506">
        <v>4.4367</v>
      </c>
      <c r="G285" s="506">
        <v>4.6286</v>
      </c>
      <c r="H285" s="506">
        <f t="shared" si="0"/>
        <v>0.7759435273192228</v>
      </c>
      <c r="I285" s="506">
        <v>90653</v>
      </c>
      <c r="O285" s="493"/>
      <c r="P285" s="493"/>
      <c r="Q285" s="493" t="s">
        <v>139</v>
      </c>
      <c r="R285" s="505">
        <v>2622</v>
      </c>
    </row>
    <row r="286" spans="5:18" s="496" customFormat="1" ht="13.5">
      <c r="E286" s="502" t="s">
        <v>620</v>
      </c>
      <c r="F286" s="506">
        <v>4.4526</v>
      </c>
      <c r="G286" s="506">
        <v>4.6718</v>
      </c>
      <c r="H286" s="506">
        <f t="shared" si="0"/>
        <v>0.6519365051349757</v>
      </c>
      <c r="I286" s="506">
        <v>91244</v>
      </c>
      <c r="O286" s="493"/>
      <c r="P286" s="493"/>
      <c r="Q286" s="493" t="s">
        <v>140</v>
      </c>
      <c r="R286" s="505">
        <v>2590</v>
      </c>
    </row>
    <row r="287" spans="5:18" s="496" customFormat="1" ht="13.5">
      <c r="E287" s="502" t="s">
        <v>625</v>
      </c>
      <c r="F287" s="506">
        <v>4.4972</v>
      </c>
      <c r="G287" s="506">
        <v>4.7136</v>
      </c>
      <c r="H287" s="506">
        <f>(I287/I286-1)*100</f>
        <v>0.9469115777475778</v>
      </c>
      <c r="I287" s="506">
        <v>92108</v>
      </c>
      <c r="O287" s="493"/>
      <c r="P287" s="493"/>
      <c r="Q287" s="493" t="s">
        <v>53</v>
      </c>
      <c r="R287" s="505">
        <v>6033</v>
      </c>
    </row>
    <row r="288" spans="5:19" s="496" customFormat="1" ht="13.5">
      <c r="E288" s="496" t="s">
        <v>141</v>
      </c>
      <c r="Q288" s="493" t="s">
        <v>116</v>
      </c>
      <c r="R288" s="505">
        <v>334</v>
      </c>
      <c r="S288" s="493"/>
    </row>
    <row r="289" spans="5:18" s="496" customFormat="1" ht="13.5">
      <c r="E289" s="494" t="s">
        <v>46</v>
      </c>
      <c r="F289" s="494" t="s">
        <v>48</v>
      </c>
      <c r="G289" s="494" t="s">
        <v>49</v>
      </c>
      <c r="H289" s="495" t="s">
        <v>597</v>
      </c>
      <c r="I289" s="495" t="s">
        <v>142</v>
      </c>
      <c r="J289" s="494" t="s">
        <v>722</v>
      </c>
      <c r="K289" s="494" t="s">
        <v>598</v>
      </c>
      <c r="L289" s="495" t="s">
        <v>53</v>
      </c>
      <c r="M289" s="494" t="s">
        <v>47</v>
      </c>
      <c r="N289" s="494"/>
      <c r="O289" s="494"/>
      <c r="P289" s="495"/>
      <c r="Q289" s="493" t="s">
        <v>117</v>
      </c>
      <c r="R289" s="505">
        <v>5375</v>
      </c>
    </row>
    <row r="290" spans="5:18" s="496" customFormat="1" ht="13.5">
      <c r="E290" s="507" t="s">
        <v>625</v>
      </c>
      <c r="F290" s="508">
        <v>251</v>
      </c>
      <c r="G290" s="508">
        <v>211</v>
      </c>
      <c r="H290" s="508">
        <v>274</v>
      </c>
      <c r="I290" s="508">
        <v>67</v>
      </c>
      <c r="J290" s="508">
        <v>29</v>
      </c>
      <c r="K290" s="508">
        <v>20</v>
      </c>
      <c r="L290" s="508">
        <v>197</v>
      </c>
      <c r="M290" s="509">
        <f>SUM(F290:L290)</f>
        <v>1049</v>
      </c>
      <c r="N290" s="497"/>
      <c r="O290" s="497"/>
      <c r="P290" s="497"/>
      <c r="Q290" s="493" t="s">
        <v>118</v>
      </c>
      <c r="R290" s="505">
        <v>29283</v>
      </c>
    </row>
    <row r="291" s="496" customFormat="1" ht="13.5">
      <c r="E291" s="496" t="s">
        <v>143</v>
      </c>
    </row>
    <row r="292" spans="6:24" s="496" customFormat="1" ht="13.5">
      <c r="F292" s="504" t="s">
        <v>64</v>
      </c>
      <c r="I292" s="504" t="s">
        <v>65</v>
      </c>
      <c r="P292" s="493"/>
      <c r="Q292" s="493"/>
      <c r="R292" s="493"/>
      <c r="T292" s="493"/>
      <c r="U292" s="493"/>
      <c r="V292" s="493"/>
      <c r="W292" s="493"/>
      <c r="X292" s="493"/>
    </row>
    <row r="293" spans="1:15" s="496" customFormat="1" ht="13.5">
      <c r="A293" s="498"/>
      <c r="B293" s="498"/>
      <c r="E293" s="496" t="s">
        <v>144</v>
      </c>
      <c r="F293" s="498">
        <v>2986</v>
      </c>
      <c r="H293" s="496" t="s">
        <v>144</v>
      </c>
      <c r="I293" s="498">
        <v>2828</v>
      </c>
      <c r="J293" s="678" t="s">
        <v>93</v>
      </c>
      <c r="K293" s="678"/>
      <c r="O293" s="493"/>
    </row>
    <row r="294" spans="1:15" s="496" customFormat="1" ht="13.5">
      <c r="A294" s="498"/>
      <c r="B294" s="498"/>
      <c r="E294" s="496" t="s">
        <v>599</v>
      </c>
      <c r="F294" s="498">
        <v>2968</v>
      </c>
      <c r="H294" s="496" t="s">
        <v>599</v>
      </c>
      <c r="I294" s="498">
        <v>2813</v>
      </c>
      <c r="J294" s="679">
        <f>SUM(J296:K296)</f>
        <v>89755</v>
      </c>
      <c r="K294" s="679"/>
      <c r="O294" s="493"/>
    </row>
    <row r="295" spans="1:15" s="496" customFormat="1" ht="13.5">
      <c r="A295" s="498"/>
      <c r="B295" s="498"/>
      <c r="E295" s="496" t="s">
        <v>600</v>
      </c>
      <c r="F295" s="498">
        <v>2914</v>
      </c>
      <c r="H295" s="496" t="s">
        <v>600</v>
      </c>
      <c r="I295" s="498">
        <v>2822</v>
      </c>
      <c r="J295" s="504" t="s">
        <v>64</v>
      </c>
      <c r="K295" s="504" t="s">
        <v>65</v>
      </c>
      <c r="O295" s="493"/>
    </row>
    <row r="296" spans="1:11" s="496" customFormat="1" ht="13.5">
      <c r="A296" s="498"/>
      <c r="B296" s="498"/>
      <c r="E296" s="496" t="s">
        <v>601</v>
      </c>
      <c r="F296" s="498">
        <v>2891</v>
      </c>
      <c r="H296" s="496" t="s">
        <v>601</v>
      </c>
      <c r="I296" s="498">
        <v>2956</v>
      </c>
      <c r="J296" s="510">
        <f>SUM(F293:F310)</f>
        <v>43869</v>
      </c>
      <c r="K296" s="511">
        <f>SUM(I293:I310)</f>
        <v>45886</v>
      </c>
    </row>
    <row r="297" spans="1:9" s="496" customFormat="1" ht="13.5">
      <c r="A297" s="498"/>
      <c r="B297" s="498"/>
      <c r="E297" s="496" t="s">
        <v>602</v>
      </c>
      <c r="F297" s="498">
        <v>3503</v>
      </c>
      <c r="H297" s="496" t="s">
        <v>602</v>
      </c>
      <c r="I297" s="498">
        <v>3282</v>
      </c>
    </row>
    <row r="298" spans="1:9" s="496" customFormat="1" ht="13.5">
      <c r="A298" s="498"/>
      <c r="B298" s="498"/>
      <c r="E298" s="496" t="s">
        <v>603</v>
      </c>
      <c r="F298" s="498">
        <v>3481</v>
      </c>
      <c r="H298" s="496" t="s">
        <v>603</v>
      </c>
      <c r="I298" s="498">
        <v>3577</v>
      </c>
    </row>
    <row r="299" spans="1:9" s="496" customFormat="1" ht="13.5">
      <c r="A299" s="498"/>
      <c r="B299" s="498"/>
      <c r="E299" s="496" t="s">
        <v>604</v>
      </c>
      <c r="F299" s="498">
        <v>3888</v>
      </c>
      <c r="H299" s="496" t="s">
        <v>604</v>
      </c>
      <c r="I299" s="498">
        <v>3987</v>
      </c>
    </row>
    <row r="300" spans="1:17" s="496" customFormat="1" ht="13.5">
      <c r="A300" s="498"/>
      <c r="B300" s="498"/>
      <c r="E300" s="496" t="s">
        <v>605</v>
      </c>
      <c r="F300" s="498">
        <v>3317</v>
      </c>
      <c r="H300" s="496" t="s">
        <v>605</v>
      </c>
      <c r="I300" s="498">
        <v>3456</v>
      </c>
      <c r="Q300" s="493"/>
    </row>
    <row r="301" spans="1:9" s="496" customFormat="1" ht="13.5">
      <c r="A301" s="498"/>
      <c r="B301" s="498"/>
      <c r="E301" s="496" t="s">
        <v>606</v>
      </c>
      <c r="F301" s="498">
        <v>2945</v>
      </c>
      <c r="H301" s="496" t="s">
        <v>606</v>
      </c>
      <c r="I301" s="498">
        <v>2988</v>
      </c>
    </row>
    <row r="302" spans="1:9" s="496" customFormat="1" ht="13.5">
      <c r="A302" s="498"/>
      <c r="B302" s="498"/>
      <c r="E302" s="496" t="s">
        <v>607</v>
      </c>
      <c r="F302" s="498">
        <v>2700</v>
      </c>
      <c r="H302" s="496" t="s">
        <v>607</v>
      </c>
      <c r="I302" s="498">
        <v>2885</v>
      </c>
    </row>
    <row r="303" spans="1:9" s="496" customFormat="1" ht="13.5">
      <c r="A303" s="498"/>
      <c r="B303" s="498"/>
      <c r="E303" s="496" t="s">
        <v>608</v>
      </c>
      <c r="F303" s="498">
        <v>3048</v>
      </c>
      <c r="H303" s="496" t="s">
        <v>608</v>
      </c>
      <c r="I303" s="498">
        <v>3039</v>
      </c>
    </row>
    <row r="304" spans="1:9" s="496" customFormat="1" ht="13.5">
      <c r="A304" s="498"/>
      <c r="B304" s="498"/>
      <c r="E304" s="496" t="s">
        <v>609</v>
      </c>
      <c r="F304" s="498">
        <v>2368</v>
      </c>
      <c r="H304" s="496" t="s">
        <v>609</v>
      </c>
      <c r="I304" s="498">
        <v>2612</v>
      </c>
    </row>
    <row r="305" spans="1:9" s="496" customFormat="1" ht="13.5">
      <c r="A305" s="498"/>
      <c r="B305" s="498"/>
      <c r="E305" s="496" t="s">
        <v>610</v>
      </c>
      <c r="F305" s="498">
        <v>1912</v>
      </c>
      <c r="H305" s="496" t="s">
        <v>610</v>
      </c>
      <c r="I305" s="498">
        <v>2000</v>
      </c>
    </row>
    <row r="306" spans="1:9" s="496" customFormat="1" ht="13.5">
      <c r="A306" s="498"/>
      <c r="B306" s="498"/>
      <c r="E306" s="496" t="s">
        <v>611</v>
      </c>
      <c r="F306" s="498">
        <v>1920</v>
      </c>
      <c r="H306" s="496" t="s">
        <v>611</v>
      </c>
      <c r="I306" s="498">
        <v>2132</v>
      </c>
    </row>
    <row r="307" spans="1:9" s="496" customFormat="1" ht="13.5">
      <c r="A307" s="498"/>
      <c r="B307" s="498"/>
      <c r="E307" s="496" t="s">
        <v>612</v>
      </c>
      <c r="F307" s="498">
        <v>1522</v>
      </c>
      <c r="H307" s="496" t="s">
        <v>612</v>
      </c>
      <c r="I307" s="498">
        <v>1726</v>
      </c>
    </row>
    <row r="308" spans="1:9" s="496" customFormat="1" ht="13.5">
      <c r="A308" s="498"/>
      <c r="B308" s="498"/>
      <c r="E308" s="496" t="s">
        <v>613</v>
      </c>
      <c r="F308" s="498">
        <v>782</v>
      </c>
      <c r="H308" s="496" t="s">
        <v>613</v>
      </c>
      <c r="I308" s="498">
        <v>1152</v>
      </c>
    </row>
    <row r="309" spans="1:9" s="496" customFormat="1" ht="13.5">
      <c r="A309" s="498"/>
      <c r="B309" s="498"/>
      <c r="E309" s="496" t="s">
        <v>614</v>
      </c>
      <c r="F309" s="498">
        <v>412</v>
      </c>
      <c r="H309" s="496" t="s">
        <v>614</v>
      </c>
      <c r="I309" s="498">
        <v>779</v>
      </c>
    </row>
    <row r="310" spans="1:9" s="496" customFormat="1" ht="13.5">
      <c r="A310" s="499"/>
      <c r="B310" s="498"/>
      <c r="E310" s="496" t="s">
        <v>145</v>
      </c>
      <c r="F310" s="512">
        <v>312</v>
      </c>
      <c r="H310" s="496" t="s">
        <v>145</v>
      </c>
      <c r="I310" s="493">
        <v>852</v>
      </c>
    </row>
    <row r="311" spans="1:5" s="496" customFormat="1" ht="13.5">
      <c r="A311" s="498"/>
      <c r="B311" s="498"/>
      <c r="E311" s="496" t="s">
        <v>146</v>
      </c>
    </row>
    <row r="312" spans="1:8" s="496" customFormat="1" ht="12.75" customHeight="1">
      <c r="A312" s="498"/>
      <c r="B312" s="498"/>
      <c r="F312" s="504" t="s">
        <v>64</v>
      </c>
      <c r="G312" s="504" t="s">
        <v>65</v>
      </c>
      <c r="H312" s="496" t="s">
        <v>132</v>
      </c>
    </row>
    <row r="313" spans="1:8" s="496" customFormat="1" ht="12.75" customHeight="1">
      <c r="A313" s="498"/>
      <c r="B313" s="498"/>
      <c r="E313" s="496" t="s">
        <v>147</v>
      </c>
      <c r="F313" s="496">
        <v>0.6351</v>
      </c>
      <c r="G313" s="496">
        <v>0.6995</v>
      </c>
      <c r="H313" s="513">
        <v>3.8</v>
      </c>
    </row>
    <row r="314" spans="5:8" s="496" customFormat="1" ht="12.75" customHeight="1">
      <c r="E314" s="496" t="s">
        <v>137</v>
      </c>
      <c r="F314" s="496">
        <v>0.5921</v>
      </c>
      <c r="G314" s="496">
        <v>0.6904</v>
      </c>
      <c r="H314" s="513">
        <v>-3.9</v>
      </c>
    </row>
    <row r="315" spans="5:8" s="496" customFormat="1" ht="12.75" customHeight="1">
      <c r="E315" s="496" t="s">
        <v>148</v>
      </c>
      <c r="H315" s="513"/>
    </row>
    <row r="316" spans="5:8" s="496" customFormat="1" ht="12.75" customHeight="1">
      <c r="E316" s="496" t="s">
        <v>149</v>
      </c>
      <c r="F316" s="496">
        <v>0.7625</v>
      </c>
      <c r="G316" s="496">
        <v>0.8305</v>
      </c>
      <c r="H316" s="513"/>
    </row>
    <row r="317" spans="5:8" s="496" customFormat="1" ht="12.75" customHeight="1">
      <c r="E317" s="496" t="s">
        <v>150</v>
      </c>
      <c r="F317" s="496">
        <v>1.1626</v>
      </c>
      <c r="G317" s="496">
        <v>1.2702</v>
      </c>
      <c r="H317" s="513">
        <v>52.72</v>
      </c>
    </row>
    <row r="318" spans="5:8" s="496" customFormat="1" ht="12.75" customHeight="1">
      <c r="E318" s="496" t="s">
        <v>151</v>
      </c>
      <c r="F318" s="496">
        <v>1.3977</v>
      </c>
      <c r="G318" s="496">
        <v>1.5524</v>
      </c>
      <c r="H318" s="513">
        <v>21.26</v>
      </c>
    </row>
    <row r="319" spans="5:8" s="496" customFormat="1" ht="12.75" customHeight="1">
      <c r="E319" s="496" t="s">
        <v>152</v>
      </c>
      <c r="F319" s="496">
        <v>1.6475</v>
      </c>
      <c r="G319" s="496">
        <v>1.8098</v>
      </c>
      <c r="H319" s="513">
        <v>17.19</v>
      </c>
    </row>
    <row r="320" spans="5:8" s="496" customFormat="1" ht="12.75" customHeight="1">
      <c r="E320" s="496" t="s">
        <v>153</v>
      </c>
      <c r="F320" s="496">
        <v>1.8869</v>
      </c>
      <c r="G320" s="496">
        <v>2.0521</v>
      </c>
      <c r="H320" s="513">
        <v>13.93</v>
      </c>
    </row>
    <row r="321" spans="5:8" s="496" customFormat="1" ht="12.75" customHeight="1">
      <c r="E321" s="496" t="s">
        <v>154</v>
      </c>
      <c r="F321" s="496">
        <v>2.6472</v>
      </c>
      <c r="G321" s="496">
        <v>2.7363</v>
      </c>
      <c r="H321" s="513">
        <v>36.67</v>
      </c>
    </row>
    <row r="322" spans="5:8" s="496" customFormat="1" ht="12.75" customHeight="1">
      <c r="E322" s="496" t="s">
        <v>155</v>
      </c>
      <c r="F322" s="496">
        <v>3.0796</v>
      </c>
      <c r="G322" s="496">
        <v>3.1753</v>
      </c>
      <c r="H322" s="513">
        <v>16.19</v>
      </c>
    </row>
    <row r="323" spans="5:8" s="496" customFormat="1" ht="12.75" customHeight="1">
      <c r="E323" s="496" t="s">
        <v>120</v>
      </c>
      <c r="F323" s="496">
        <v>3.4455</v>
      </c>
      <c r="G323" s="496">
        <v>3.4751</v>
      </c>
      <c r="H323" s="513">
        <v>10.64</v>
      </c>
    </row>
    <row r="324" spans="5:8" s="496" customFormat="1" ht="12.75" customHeight="1">
      <c r="E324" s="496" t="s">
        <v>121</v>
      </c>
      <c r="F324" s="496">
        <v>3.7362</v>
      </c>
      <c r="G324" s="496">
        <v>3.8543</v>
      </c>
      <c r="H324" s="513">
        <v>9.68</v>
      </c>
    </row>
    <row r="325" spans="5:8" s="496" customFormat="1" ht="12.75" customHeight="1">
      <c r="E325" s="496" t="s">
        <v>122</v>
      </c>
      <c r="F325" s="496">
        <v>4.0782</v>
      </c>
      <c r="G325" s="496">
        <v>4.208</v>
      </c>
      <c r="H325" s="513">
        <v>9.17</v>
      </c>
    </row>
    <row r="326" spans="5:8" s="496" customFormat="1" ht="12.75" customHeight="1">
      <c r="E326" s="496" t="s">
        <v>123</v>
      </c>
      <c r="F326" s="496">
        <v>4.2728</v>
      </c>
      <c r="G326" s="496">
        <v>4.4016</v>
      </c>
      <c r="H326" s="513">
        <v>4.68</v>
      </c>
    </row>
    <row r="327" spans="5:8" s="496" customFormat="1" ht="12.75" customHeight="1">
      <c r="E327" s="496" t="s">
        <v>125</v>
      </c>
      <c r="F327" s="496">
        <v>4.3879</v>
      </c>
      <c r="G327" s="496">
        <v>4.589</v>
      </c>
      <c r="H327" s="513">
        <v>3.49</v>
      </c>
    </row>
    <row r="328" s="496" customFormat="1" ht="13.5"/>
    <row r="329" s="496" customFormat="1" ht="13.5"/>
    <row r="330" s="496" customFormat="1" ht="13.5"/>
    <row r="331" s="496" customFormat="1" ht="13.5"/>
    <row r="332" s="496" customFormat="1" ht="13.5"/>
    <row r="333" s="496" customFormat="1" ht="13.5"/>
    <row r="334" s="496" customFormat="1" ht="13.5"/>
    <row r="335" s="496" customFormat="1" ht="13.5"/>
    <row r="336" s="496" customFormat="1" ht="13.5"/>
    <row r="337" s="496" customFormat="1" ht="13.5"/>
  </sheetData>
  <mergeCells count="10">
    <mergeCell ref="A5:K5"/>
    <mergeCell ref="J293:K293"/>
    <mergeCell ref="J294:K294"/>
    <mergeCell ref="A4:K4"/>
    <mergeCell ref="A134:K134"/>
    <mergeCell ref="A66:K66"/>
    <mergeCell ref="A133:K133"/>
    <mergeCell ref="A67:K67"/>
    <mergeCell ref="A97:K97"/>
    <mergeCell ref="A98:K98"/>
  </mergeCells>
  <printOptions/>
  <pageMargins left="0.74" right="0.15748031496062992" top="0.52" bottom="0.1968503937007874" header="0.11811023622047245" footer="0.35433070866141736"/>
  <pageSetup firstPageNumber="17" useFirstPageNumber="1" orientation="portrait" paperSize="9" scale="91" r:id="rId2"/>
  <headerFooter alignWithMargins="0">
    <oddFooter>&amp;C&amp;"ＭＳ 明朝,標準"&amp;P</oddFooter>
  </headerFooter>
  <rowBreaks count="3" manualBreakCount="3">
    <brk id="62" max="10" man="1"/>
    <brk id="128" max="10" man="1"/>
    <brk id="194" max="10" man="1"/>
  </rowBreaks>
  <drawing r:id="rId1"/>
</worksheet>
</file>

<file path=xl/worksheets/sheet10.xml><?xml version="1.0" encoding="utf-8"?>
<worksheet xmlns="http://schemas.openxmlformats.org/spreadsheetml/2006/main" xmlns:r="http://schemas.openxmlformats.org/officeDocument/2006/relationships">
  <sheetPr codeName="Sheet26"/>
  <dimension ref="A1:H22"/>
  <sheetViews>
    <sheetView showGridLines="0" view="pageBreakPreview" zoomScaleSheetLayoutView="100" workbookViewId="0" topLeftCell="A1">
      <selection activeCell="A1" sqref="A1:G1"/>
    </sheetView>
  </sheetViews>
  <sheetFormatPr defaultColWidth="9.00390625" defaultRowHeight="13.5"/>
  <cols>
    <col min="1" max="1" width="12.625" style="117" customWidth="1"/>
    <col min="2" max="7" width="12.375" style="117" customWidth="1"/>
    <col min="8" max="16384" width="9.00390625" style="117" customWidth="1"/>
  </cols>
  <sheetData>
    <row r="1" spans="1:7" ht="21">
      <c r="A1" s="667" t="s">
        <v>187</v>
      </c>
      <c r="B1" s="668"/>
      <c r="C1" s="668"/>
      <c r="D1" s="668"/>
      <c r="E1" s="668"/>
      <c r="F1" s="668"/>
      <c r="G1" s="668"/>
    </row>
    <row r="2" spans="1:7" ht="9" customHeight="1">
      <c r="A2" s="121"/>
      <c r="B2" s="138"/>
      <c r="C2" s="138"/>
      <c r="D2" s="138"/>
      <c r="E2" s="138"/>
      <c r="F2" s="138"/>
      <c r="G2" s="138"/>
    </row>
    <row r="3" spans="1:7" ht="13.5">
      <c r="A3" s="63"/>
      <c r="B3" s="63"/>
      <c r="C3" s="63"/>
      <c r="D3" s="63"/>
      <c r="E3" s="63"/>
      <c r="F3" s="684" t="s">
        <v>188</v>
      </c>
      <c r="G3" s="684"/>
    </row>
    <row r="4" spans="1:7" ht="15" customHeight="1">
      <c r="A4" s="635" t="s">
        <v>189</v>
      </c>
      <c r="B4" s="634" t="s">
        <v>190</v>
      </c>
      <c r="C4" s="634"/>
      <c r="D4" s="634"/>
      <c r="E4" s="139" t="s">
        <v>191</v>
      </c>
      <c r="F4" s="632" t="s">
        <v>192</v>
      </c>
      <c r="G4" s="140" t="s">
        <v>193</v>
      </c>
    </row>
    <row r="5" spans="1:7" ht="15" customHeight="1">
      <c r="A5" s="636"/>
      <c r="B5" s="141" t="s">
        <v>194</v>
      </c>
      <c r="C5" s="141" t="s">
        <v>64</v>
      </c>
      <c r="D5" s="141" t="s">
        <v>65</v>
      </c>
      <c r="E5" s="142" t="s">
        <v>195</v>
      </c>
      <c r="F5" s="633"/>
      <c r="G5" s="143" t="s">
        <v>196</v>
      </c>
    </row>
    <row r="6" spans="1:7" s="131" customFormat="1" ht="15" customHeight="1">
      <c r="A6" s="144" t="s">
        <v>197</v>
      </c>
      <c r="B6" s="145">
        <v>13346</v>
      </c>
      <c r="C6" s="145">
        <v>6351</v>
      </c>
      <c r="D6" s="145">
        <v>6995</v>
      </c>
      <c r="E6" s="146">
        <v>3.803375593062145</v>
      </c>
      <c r="F6" s="145">
        <v>2964</v>
      </c>
      <c r="G6" s="147">
        <v>4.505739365293721</v>
      </c>
    </row>
    <row r="7" spans="1:7" s="131" customFormat="1" ht="15" customHeight="1">
      <c r="A7" s="144" t="s">
        <v>198</v>
      </c>
      <c r="B7" s="145">
        <v>12825</v>
      </c>
      <c r="C7" s="145">
        <v>5921</v>
      </c>
      <c r="D7" s="145">
        <v>6904</v>
      </c>
      <c r="E7" s="146">
        <v>-3.903791398171737</v>
      </c>
      <c r="F7" s="145">
        <v>2896</v>
      </c>
      <c r="G7" s="147">
        <v>4.4</v>
      </c>
    </row>
    <row r="8" spans="1:7" s="131" customFormat="1" ht="15" customHeight="1">
      <c r="A8" s="144" t="s">
        <v>199</v>
      </c>
      <c r="B8" s="145" t="s">
        <v>200</v>
      </c>
      <c r="C8" s="145" t="s">
        <v>200</v>
      </c>
      <c r="D8" s="145" t="s">
        <v>200</v>
      </c>
      <c r="E8" s="146" t="s">
        <v>200</v>
      </c>
      <c r="F8" s="145" t="s">
        <v>200</v>
      </c>
      <c r="G8" s="147" t="s">
        <v>201</v>
      </c>
    </row>
    <row r="9" spans="1:7" s="131" customFormat="1" ht="15" customHeight="1">
      <c r="A9" s="144" t="s">
        <v>202</v>
      </c>
      <c r="B9" s="145">
        <v>15930</v>
      </c>
      <c r="C9" s="145">
        <v>7625</v>
      </c>
      <c r="D9" s="145">
        <v>8305</v>
      </c>
      <c r="E9" s="146" t="s">
        <v>200</v>
      </c>
      <c r="F9" s="145">
        <v>3488</v>
      </c>
      <c r="G9" s="147">
        <v>4.567087155963303</v>
      </c>
    </row>
    <row r="10" spans="1:7" s="131" customFormat="1" ht="15" customHeight="1">
      <c r="A10" s="144" t="s">
        <v>203</v>
      </c>
      <c r="B10" s="145">
        <v>24328</v>
      </c>
      <c r="C10" s="145">
        <v>11626</v>
      </c>
      <c r="D10" s="145">
        <v>12702</v>
      </c>
      <c r="E10" s="146">
        <v>52.71814187068424</v>
      </c>
      <c r="F10" s="145">
        <v>5363</v>
      </c>
      <c r="G10" s="147">
        <v>4.536267014730561</v>
      </c>
    </row>
    <row r="11" spans="1:7" s="131" customFormat="1" ht="15" customHeight="1">
      <c r="A11" s="144" t="s">
        <v>204</v>
      </c>
      <c r="B11" s="145">
        <v>29501</v>
      </c>
      <c r="C11" s="145">
        <v>13977</v>
      </c>
      <c r="D11" s="145">
        <v>15524</v>
      </c>
      <c r="E11" s="146">
        <v>21.263564616902332</v>
      </c>
      <c r="F11" s="145">
        <v>7680</v>
      </c>
      <c r="G11" s="147">
        <v>3.8412760416666667</v>
      </c>
    </row>
    <row r="12" spans="1:8" s="131" customFormat="1" ht="15" customHeight="1">
      <c r="A12" s="144" t="s">
        <v>205</v>
      </c>
      <c r="B12" s="145">
        <v>34573</v>
      </c>
      <c r="C12" s="145">
        <v>16475</v>
      </c>
      <c r="D12" s="145">
        <v>18098</v>
      </c>
      <c r="E12" s="146">
        <v>17.19263753771059</v>
      </c>
      <c r="F12" s="145">
        <v>8269</v>
      </c>
      <c r="G12" s="147">
        <v>4.1810376103519165</v>
      </c>
      <c r="H12" s="148"/>
    </row>
    <row r="13" spans="1:7" s="131" customFormat="1" ht="15" customHeight="1">
      <c r="A13" s="144" t="s">
        <v>206</v>
      </c>
      <c r="B13" s="145">
        <v>39390</v>
      </c>
      <c r="C13" s="145">
        <v>18869</v>
      </c>
      <c r="D13" s="145">
        <v>20521</v>
      </c>
      <c r="E13" s="146">
        <v>13.932837763572731</v>
      </c>
      <c r="F13" s="145">
        <v>9341</v>
      </c>
      <c r="G13" s="147">
        <v>4.216893266245584</v>
      </c>
    </row>
    <row r="14" spans="1:7" s="131" customFormat="1" ht="15" customHeight="1">
      <c r="A14" s="144" t="s">
        <v>207</v>
      </c>
      <c r="B14" s="145">
        <v>53835</v>
      </c>
      <c r="C14" s="145">
        <v>26472</v>
      </c>
      <c r="D14" s="145">
        <v>27363</v>
      </c>
      <c r="E14" s="146">
        <v>36.671744097486666</v>
      </c>
      <c r="F14" s="145">
        <v>13967</v>
      </c>
      <c r="G14" s="147">
        <v>3.8544426147347317</v>
      </c>
    </row>
    <row r="15" spans="1:7" s="131" customFormat="1" ht="15" customHeight="1">
      <c r="A15" s="144" t="s">
        <v>119</v>
      </c>
      <c r="B15" s="145">
        <v>62549</v>
      </c>
      <c r="C15" s="145">
        <v>30796</v>
      </c>
      <c r="D15" s="145">
        <v>31753</v>
      </c>
      <c r="E15" s="146">
        <v>16.18649577412464</v>
      </c>
      <c r="F15" s="145">
        <v>17619</v>
      </c>
      <c r="G15" s="147">
        <v>3.550087973210738</v>
      </c>
    </row>
    <row r="16" spans="1:7" s="131" customFormat="1" ht="15" customHeight="1">
      <c r="A16" s="144" t="s">
        <v>208</v>
      </c>
      <c r="B16" s="145">
        <v>69206</v>
      </c>
      <c r="C16" s="145">
        <v>34455</v>
      </c>
      <c r="D16" s="145">
        <v>34751</v>
      </c>
      <c r="E16" s="146">
        <v>10.642856000895298</v>
      </c>
      <c r="F16" s="145">
        <v>20929</v>
      </c>
      <c r="G16" s="147">
        <v>3.306703616990778</v>
      </c>
    </row>
    <row r="17" spans="1:7" s="131" customFormat="1" ht="15" customHeight="1">
      <c r="A17" s="144" t="s">
        <v>121</v>
      </c>
      <c r="B17" s="145">
        <v>75905</v>
      </c>
      <c r="C17" s="145">
        <v>37362</v>
      </c>
      <c r="D17" s="145">
        <v>38543</v>
      </c>
      <c r="E17" s="146">
        <v>9.679796549432131</v>
      </c>
      <c r="F17" s="145">
        <v>24467</v>
      </c>
      <c r="G17" s="147">
        <v>3.1023419299464585</v>
      </c>
    </row>
    <row r="18" spans="1:7" s="131" customFormat="1" ht="15" customHeight="1">
      <c r="A18" s="144" t="s">
        <v>209</v>
      </c>
      <c r="B18" s="145">
        <v>82862</v>
      </c>
      <c r="C18" s="145">
        <v>40782</v>
      </c>
      <c r="D18" s="145">
        <v>42080</v>
      </c>
      <c r="E18" s="146">
        <v>9.165404123575522</v>
      </c>
      <c r="F18" s="145">
        <v>28109</v>
      </c>
      <c r="G18" s="147">
        <v>2.947881461453627</v>
      </c>
    </row>
    <row r="19" spans="1:7" s="131" customFormat="1" ht="15" customHeight="1">
      <c r="A19" s="144" t="s">
        <v>162</v>
      </c>
      <c r="B19" s="145">
        <v>86744</v>
      </c>
      <c r="C19" s="145">
        <v>42728</v>
      </c>
      <c r="D19" s="145">
        <v>44016</v>
      </c>
      <c r="E19" s="146">
        <v>4.6848977818541675</v>
      </c>
      <c r="F19" s="145">
        <v>31942</v>
      </c>
      <c r="G19" s="147">
        <v>2.7156721557823555</v>
      </c>
    </row>
    <row r="20" spans="1:7" s="131" customFormat="1" ht="15" customHeight="1">
      <c r="A20" s="149" t="s">
        <v>40</v>
      </c>
      <c r="B20" s="150">
        <v>89769</v>
      </c>
      <c r="C20" s="150">
        <v>43879</v>
      </c>
      <c r="D20" s="150">
        <v>45890</v>
      </c>
      <c r="E20" s="151">
        <v>3.4872728949552707</v>
      </c>
      <c r="F20" s="150">
        <v>34738</v>
      </c>
      <c r="G20" s="152">
        <v>2.584172951810697</v>
      </c>
    </row>
    <row r="21" spans="1:7" s="131" customFormat="1" ht="15.75" customHeight="1">
      <c r="A21" s="514" t="s">
        <v>615</v>
      </c>
      <c r="B21" s="137"/>
      <c r="C21" s="137"/>
      <c r="D21" s="137"/>
      <c r="E21" s="137"/>
      <c r="F21" s="671" t="s">
        <v>210</v>
      </c>
      <c r="G21" s="671"/>
    </row>
    <row r="22" spans="1:7" ht="13.5">
      <c r="A22" s="63"/>
      <c r="B22" s="63"/>
      <c r="C22" s="63"/>
      <c r="D22" s="63"/>
      <c r="E22" s="63"/>
      <c r="F22" s="63"/>
      <c r="G22" s="63"/>
    </row>
  </sheetData>
  <mergeCells count="6">
    <mergeCell ref="F21:G21"/>
    <mergeCell ref="F4:F5"/>
    <mergeCell ref="B4:D4"/>
    <mergeCell ref="A1:G1"/>
    <mergeCell ref="A4:A5"/>
    <mergeCell ref="F3:G3"/>
  </mergeCells>
  <printOptions/>
  <pageMargins left="0.75" right="0.75" top="1" bottom="1" header="0.512" footer="0.512"/>
  <pageSetup horizontalDpi="300" verticalDpi="300" orientation="portrait" paperSize="9" scale="96" r:id="rId1"/>
</worksheet>
</file>

<file path=xl/worksheets/sheet11.xml><?xml version="1.0" encoding="utf-8"?>
<worksheet xmlns="http://schemas.openxmlformats.org/spreadsheetml/2006/main" xmlns:r="http://schemas.openxmlformats.org/officeDocument/2006/relationships">
  <sheetPr codeName="Sheet33"/>
  <dimension ref="A1:P51"/>
  <sheetViews>
    <sheetView showGridLines="0" view="pageBreakPreview" zoomScaleNormal="85" zoomScaleSheetLayoutView="100" workbookViewId="0" topLeftCell="A1">
      <selection activeCell="A1" sqref="A1:H1"/>
    </sheetView>
  </sheetViews>
  <sheetFormatPr defaultColWidth="9.00390625" defaultRowHeight="13.5"/>
  <cols>
    <col min="1" max="15" width="10.875" style="117" customWidth="1"/>
    <col min="16" max="16" width="10.625" style="117" customWidth="1"/>
    <col min="17" max="16384" width="9.00390625" style="117" customWidth="1"/>
  </cols>
  <sheetData>
    <row r="1" spans="1:16" ht="21">
      <c r="A1" s="620" t="s">
        <v>211</v>
      </c>
      <c r="B1" s="620"/>
      <c r="C1" s="620"/>
      <c r="D1" s="620"/>
      <c r="E1" s="620"/>
      <c r="F1" s="620"/>
      <c r="G1" s="620"/>
      <c r="H1" s="620"/>
      <c r="I1" s="637" t="s">
        <v>212</v>
      </c>
      <c r="J1" s="637"/>
      <c r="K1" s="637"/>
      <c r="L1" s="637"/>
      <c r="M1" s="637"/>
      <c r="N1" s="637"/>
      <c r="O1" s="637"/>
      <c r="P1" s="637"/>
    </row>
    <row r="2" spans="1:16" ht="9" customHeight="1">
      <c r="A2" s="118"/>
      <c r="B2" s="118"/>
      <c r="C2" s="118"/>
      <c r="D2" s="118"/>
      <c r="E2" s="118"/>
      <c r="F2" s="118"/>
      <c r="G2" s="118"/>
      <c r="H2" s="118"/>
      <c r="I2" s="153"/>
      <c r="J2" s="153"/>
      <c r="K2" s="153"/>
      <c r="L2" s="153"/>
      <c r="M2" s="153"/>
      <c r="N2" s="153"/>
      <c r="O2" s="153"/>
      <c r="P2" s="153"/>
    </row>
    <row r="3" spans="1:16" ht="13.5">
      <c r="A3" s="63"/>
      <c r="B3" s="63"/>
      <c r="C3" s="63"/>
      <c r="D3" s="63"/>
      <c r="E3" s="63"/>
      <c r="F3" s="63"/>
      <c r="G3" s="63"/>
      <c r="H3" s="63"/>
      <c r="I3" s="63"/>
      <c r="J3" s="63"/>
      <c r="K3" s="63"/>
      <c r="L3" s="63"/>
      <c r="M3" s="63"/>
      <c r="N3" s="63"/>
      <c r="O3" s="684" t="s">
        <v>213</v>
      </c>
      <c r="P3" s="684"/>
    </row>
    <row r="4" spans="1:16" ht="19.5" customHeight="1">
      <c r="A4" s="154" t="s">
        <v>92</v>
      </c>
      <c r="B4" s="638" t="s">
        <v>214</v>
      </c>
      <c r="C4" s="638" t="s">
        <v>64</v>
      </c>
      <c r="D4" s="640" t="s">
        <v>65</v>
      </c>
      <c r="E4" s="618" t="s">
        <v>215</v>
      </c>
      <c r="F4" s="638" t="s">
        <v>214</v>
      </c>
      <c r="G4" s="638" t="s">
        <v>64</v>
      </c>
      <c r="H4" s="638" t="s">
        <v>65</v>
      </c>
      <c r="I4" s="638" t="s">
        <v>215</v>
      </c>
      <c r="J4" s="638" t="s">
        <v>214</v>
      </c>
      <c r="K4" s="638" t="s">
        <v>64</v>
      </c>
      <c r="L4" s="640" t="s">
        <v>65</v>
      </c>
      <c r="M4" s="618" t="s">
        <v>215</v>
      </c>
      <c r="N4" s="638" t="s">
        <v>214</v>
      </c>
      <c r="O4" s="638" t="s">
        <v>64</v>
      </c>
      <c r="P4" s="638" t="s">
        <v>65</v>
      </c>
    </row>
    <row r="5" spans="1:16" ht="19.5" customHeight="1">
      <c r="A5" s="155" t="s">
        <v>216</v>
      </c>
      <c r="B5" s="639"/>
      <c r="C5" s="639"/>
      <c r="D5" s="617"/>
      <c r="E5" s="619"/>
      <c r="F5" s="639"/>
      <c r="G5" s="639"/>
      <c r="H5" s="639"/>
      <c r="I5" s="639"/>
      <c r="J5" s="639"/>
      <c r="K5" s="639"/>
      <c r="L5" s="617"/>
      <c r="M5" s="619"/>
      <c r="N5" s="639"/>
      <c r="O5" s="639"/>
      <c r="P5" s="639"/>
    </row>
    <row r="6" spans="1:16" ht="15" customHeight="1">
      <c r="A6" s="154" t="s">
        <v>194</v>
      </c>
      <c r="B6" s="156">
        <v>89769</v>
      </c>
      <c r="C6" s="157">
        <v>43879</v>
      </c>
      <c r="D6" s="158">
        <v>45890</v>
      </c>
      <c r="E6" s="159"/>
      <c r="F6" s="160"/>
      <c r="G6" s="157"/>
      <c r="H6" s="161"/>
      <c r="I6" s="154"/>
      <c r="J6" s="156"/>
      <c r="K6" s="157"/>
      <c r="L6" s="158"/>
      <c r="M6" s="162"/>
      <c r="N6" s="157"/>
      <c r="O6" s="163"/>
      <c r="P6" s="157"/>
    </row>
    <row r="7" spans="1:16" s="167" customFormat="1" ht="15" customHeight="1">
      <c r="A7" s="164" t="s">
        <v>144</v>
      </c>
      <c r="B7" s="156">
        <v>5814</v>
      </c>
      <c r="C7" s="161">
        <v>2986</v>
      </c>
      <c r="D7" s="165">
        <v>2828</v>
      </c>
      <c r="E7" s="159" t="s">
        <v>521</v>
      </c>
      <c r="F7" s="156">
        <v>7875</v>
      </c>
      <c r="G7" s="161">
        <v>3888</v>
      </c>
      <c r="H7" s="161">
        <v>3987</v>
      </c>
      <c r="I7" s="164" t="s">
        <v>522</v>
      </c>
      <c r="J7" s="156">
        <v>3912</v>
      </c>
      <c r="K7" s="161">
        <v>1912</v>
      </c>
      <c r="L7" s="165">
        <v>2000</v>
      </c>
      <c r="M7" s="166" t="s">
        <v>523</v>
      </c>
      <c r="N7" s="161">
        <v>366</v>
      </c>
      <c r="O7" s="160">
        <v>78</v>
      </c>
      <c r="P7" s="161">
        <v>288</v>
      </c>
    </row>
    <row r="8" spans="1:16" ht="15" customHeight="1">
      <c r="A8" s="164">
        <v>0</v>
      </c>
      <c r="B8" s="156">
        <v>1139</v>
      </c>
      <c r="C8" s="161">
        <v>583</v>
      </c>
      <c r="D8" s="158">
        <v>556</v>
      </c>
      <c r="E8" s="159">
        <v>30</v>
      </c>
      <c r="F8" s="160">
        <v>1560</v>
      </c>
      <c r="G8" s="161">
        <v>764</v>
      </c>
      <c r="H8" s="161">
        <v>796</v>
      </c>
      <c r="I8" s="164">
        <v>60</v>
      </c>
      <c r="J8" s="156">
        <v>597</v>
      </c>
      <c r="K8" s="161">
        <v>293</v>
      </c>
      <c r="L8" s="158">
        <v>304</v>
      </c>
      <c r="M8" s="162">
        <v>90</v>
      </c>
      <c r="N8" s="161">
        <v>97</v>
      </c>
      <c r="O8" s="160">
        <v>18</v>
      </c>
      <c r="P8" s="161">
        <v>79</v>
      </c>
    </row>
    <row r="9" spans="1:16" ht="15" customHeight="1">
      <c r="A9" s="164">
        <v>1</v>
      </c>
      <c r="B9" s="156">
        <v>1156</v>
      </c>
      <c r="C9" s="161">
        <v>561</v>
      </c>
      <c r="D9" s="158">
        <v>595</v>
      </c>
      <c r="E9" s="159">
        <v>31</v>
      </c>
      <c r="F9" s="160">
        <v>1618</v>
      </c>
      <c r="G9" s="161">
        <v>795</v>
      </c>
      <c r="H9" s="161">
        <v>823</v>
      </c>
      <c r="I9" s="164">
        <v>61</v>
      </c>
      <c r="J9" s="156">
        <v>771</v>
      </c>
      <c r="K9" s="161">
        <v>376</v>
      </c>
      <c r="L9" s="158">
        <v>395</v>
      </c>
      <c r="M9" s="162">
        <v>91</v>
      </c>
      <c r="N9" s="161">
        <v>109</v>
      </c>
      <c r="O9" s="160">
        <v>28</v>
      </c>
      <c r="P9" s="161">
        <v>81</v>
      </c>
    </row>
    <row r="10" spans="1:16" ht="15" customHeight="1">
      <c r="A10" s="164"/>
      <c r="B10" s="156">
        <v>1139</v>
      </c>
      <c r="C10" s="161">
        <v>599</v>
      </c>
      <c r="D10" s="158">
        <v>540</v>
      </c>
      <c r="E10" s="159">
        <v>32</v>
      </c>
      <c r="F10" s="160">
        <v>1608</v>
      </c>
      <c r="G10" s="161">
        <v>801</v>
      </c>
      <c r="H10" s="161">
        <v>807</v>
      </c>
      <c r="I10" s="164">
        <v>62</v>
      </c>
      <c r="J10" s="156">
        <v>817</v>
      </c>
      <c r="K10" s="161">
        <v>386</v>
      </c>
      <c r="L10" s="158">
        <v>431</v>
      </c>
      <c r="M10" s="162">
        <v>92</v>
      </c>
      <c r="N10" s="161">
        <v>78</v>
      </c>
      <c r="O10" s="160">
        <v>15</v>
      </c>
      <c r="P10" s="161">
        <v>63</v>
      </c>
    </row>
    <row r="11" spans="1:16" ht="15" customHeight="1">
      <c r="A11" s="164">
        <v>3</v>
      </c>
      <c r="B11" s="156">
        <v>1238</v>
      </c>
      <c r="C11" s="161">
        <v>655</v>
      </c>
      <c r="D11" s="158">
        <v>583</v>
      </c>
      <c r="E11" s="159">
        <v>33</v>
      </c>
      <c r="F11" s="160">
        <v>1570</v>
      </c>
      <c r="G11" s="161">
        <v>805</v>
      </c>
      <c r="H11" s="161">
        <v>765</v>
      </c>
      <c r="I11" s="164">
        <v>63</v>
      </c>
      <c r="J11" s="156">
        <v>837</v>
      </c>
      <c r="K11" s="161">
        <v>402</v>
      </c>
      <c r="L11" s="158">
        <v>435</v>
      </c>
      <c r="M11" s="162">
        <v>93</v>
      </c>
      <c r="N11" s="161">
        <v>41</v>
      </c>
      <c r="O11" s="160">
        <v>10</v>
      </c>
      <c r="P11" s="161">
        <v>31</v>
      </c>
    </row>
    <row r="12" spans="1:16" ht="15" customHeight="1">
      <c r="A12" s="164">
        <v>4</v>
      </c>
      <c r="B12" s="156">
        <v>1142</v>
      </c>
      <c r="C12" s="161">
        <v>588</v>
      </c>
      <c r="D12" s="158">
        <v>554</v>
      </c>
      <c r="E12" s="159">
        <v>34</v>
      </c>
      <c r="F12" s="160">
        <v>1519</v>
      </c>
      <c r="G12" s="161">
        <v>723</v>
      </c>
      <c r="H12" s="161">
        <v>796</v>
      </c>
      <c r="I12" s="164">
        <v>64</v>
      </c>
      <c r="J12" s="156">
        <v>890</v>
      </c>
      <c r="K12" s="161">
        <v>455</v>
      </c>
      <c r="L12" s="158">
        <v>435</v>
      </c>
      <c r="M12" s="162">
        <v>94</v>
      </c>
      <c r="N12" s="161">
        <v>41</v>
      </c>
      <c r="O12" s="160">
        <v>7</v>
      </c>
      <c r="P12" s="161">
        <v>34</v>
      </c>
    </row>
    <row r="13" spans="1:16" ht="15" customHeight="1">
      <c r="A13" s="164"/>
      <c r="B13" s="156"/>
      <c r="C13" s="161"/>
      <c r="D13" s="165"/>
      <c r="E13" s="168"/>
      <c r="F13" s="160"/>
      <c r="G13" s="161"/>
      <c r="H13" s="161"/>
      <c r="I13" s="164"/>
      <c r="J13" s="156"/>
      <c r="K13" s="161"/>
      <c r="L13" s="165"/>
      <c r="M13" s="166"/>
      <c r="N13" s="161"/>
      <c r="O13" s="160"/>
      <c r="P13" s="161"/>
    </row>
    <row r="14" spans="1:16" s="167" customFormat="1" ht="15" customHeight="1">
      <c r="A14" s="164" t="s">
        <v>524</v>
      </c>
      <c r="B14" s="156"/>
      <c r="C14" s="161">
        <v>2968</v>
      </c>
      <c r="D14" s="165">
        <v>2813</v>
      </c>
      <c r="E14" s="159" t="s">
        <v>525</v>
      </c>
      <c r="F14" s="156">
        <v>6773</v>
      </c>
      <c r="G14" s="161">
        <v>3317</v>
      </c>
      <c r="H14" s="161">
        <v>3456</v>
      </c>
      <c r="I14" s="164" t="s">
        <v>526</v>
      </c>
      <c r="J14" s="156">
        <v>4052</v>
      </c>
      <c r="K14" s="161">
        <v>1920</v>
      </c>
      <c r="L14" s="165">
        <v>2132</v>
      </c>
      <c r="M14" s="166" t="s">
        <v>527</v>
      </c>
      <c r="N14" s="161">
        <v>95</v>
      </c>
      <c r="O14" s="160">
        <v>21</v>
      </c>
      <c r="P14" s="161">
        <v>74</v>
      </c>
    </row>
    <row r="15" spans="1:16" ht="15" customHeight="1">
      <c r="A15" s="164">
        <v>5</v>
      </c>
      <c r="B15" s="156">
        <v>1159</v>
      </c>
      <c r="C15" s="161">
        <v>602</v>
      </c>
      <c r="D15" s="158">
        <v>557</v>
      </c>
      <c r="E15" s="159">
        <v>35</v>
      </c>
      <c r="F15" s="160">
        <v>1508</v>
      </c>
      <c r="G15" s="161">
        <v>736</v>
      </c>
      <c r="H15" s="161">
        <v>772</v>
      </c>
      <c r="I15" s="164">
        <v>65</v>
      </c>
      <c r="J15" s="156">
        <v>820</v>
      </c>
      <c r="K15" s="161">
        <v>382</v>
      </c>
      <c r="L15" s="158">
        <v>438</v>
      </c>
      <c r="M15" s="162">
        <v>95</v>
      </c>
      <c r="N15" s="161">
        <v>32</v>
      </c>
      <c r="O15" s="160">
        <v>7</v>
      </c>
      <c r="P15" s="161">
        <v>25</v>
      </c>
    </row>
    <row r="16" spans="1:16" ht="15" customHeight="1">
      <c r="A16" s="164">
        <v>6</v>
      </c>
      <c r="B16" s="156">
        <v>1120</v>
      </c>
      <c r="C16" s="161">
        <v>555</v>
      </c>
      <c r="D16" s="158">
        <v>565</v>
      </c>
      <c r="E16" s="159">
        <v>36</v>
      </c>
      <c r="F16" s="160">
        <v>1457</v>
      </c>
      <c r="G16" s="161">
        <v>711</v>
      </c>
      <c r="H16" s="161">
        <v>746</v>
      </c>
      <c r="I16" s="164">
        <v>66</v>
      </c>
      <c r="J16" s="156">
        <v>826</v>
      </c>
      <c r="K16" s="161">
        <v>399</v>
      </c>
      <c r="L16" s="158">
        <v>427</v>
      </c>
      <c r="M16" s="162">
        <v>96</v>
      </c>
      <c r="N16" s="161">
        <v>21</v>
      </c>
      <c r="O16" s="160">
        <v>6</v>
      </c>
      <c r="P16" s="161">
        <v>15</v>
      </c>
    </row>
    <row r="17" spans="1:16" ht="15" customHeight="1">
      <c r="A17" s="164">
        <v>7</v>
      </c>
      <c r="B17" s="156">
        <v>1159</v>
      </c>
      <c r="C17" s="161">
        <v>603</v>
      </c>
      <c r="D17" s="158">
        <v>556</v>
      </c>
      <c r="E17" s="159">
        <v>37</v>
      </c>
      <c r="F17" s="160">
        <v>1392</v>
      </c>
      <c r="G17" s="161">
        <v>677</v>
      </c>
      <c r="H17" s="161">
        <v>715</v>
      </c>
      <c r="I17" s="164">
        <v>67</v>
      </c>
      <c r="J17" s="156">
        <v>826</v>
      </c>
      <c r="K17" s="161">
        <v>395</v>
      </c>
      <c r="L17" s="158">
        <v>431</v>
      </c>
      <c r="M17" s="162">
        <v>97</v>
      </c>
      <c r="N17" s="161">
        <v>22</v>
      </c>
      <c r="O17" s="160">
        <v>6</v>
      </c>
      <c r="P17" s="161">
        <v>16</v>
      </c>
    </row>
    <row r="18" spans="1:16" ht="15" customHeight="1">
      <c r="A18" s="164">
        <v>8</v>
      </c>
      <c r="B18" s="156">
        <v>1147</v>
      </c>
      <c r="C18" s="161">
        <v>582</v>
      </c>
      <c r="D18" s="158">
        <v>565</v>
      </c>
      <c r="E18" s="159">
        <v>38</v>
      </c>
      <c r="F18" s="160">
        <v>1272</v>
      </c>
      <c r="G18" s="161">
        <v>644</v>
      </c>
      <c r="H18" s="161">
        <v>628</v>
      </c>
      <c r="I18" s="164">
        <v>68</v>
      </c>
      <c r="J18" s="156">
        <v>783</v>
      </c>
      <c r="K18" s="161">
        <v>375</v>
      </c>
      <c r="L18" s="158">
        <v>408</v>
      </c>
      <c r="M18" s="162">
        <v>98</v>
      </c>
      <c r="N18" s="161">
        <v>10</v>
      </c>
      <c r="O18" s="169" t="s">
        <v>528</v>
      </c>
      <c r="P18" s="161">
        <v>10</v>
      </c>
    </row>
    <row r="19" spans="1:16" ht="15" customHeight="1">
      <c r="A19" s="164">
        <v>9</v>
      </c>
      <c r="B19" s="156">
        <v>1196</v>
      </c>
      <c r="C19" s="161">
        <v>626</v>
      </c>
      <c r="D19" s="158">
        <v>570</v>
      </c>
      <c r="E19" s="159">
        <v>39</v>
      </c>
      <c r="F19" s="160">
        <v>1144</v>
      </c>
      <c r="G19" s="161">
        <v>549</v>
      </c>
      <c r="H19" s="161">
        <v>595</v>
      </c>
      <c r="I19" s="164">
        <v>69</v>
      </c>
      <c r="J19" s="156">
        <v>797</v>
      </c>
      <c r="K19" s="161">
        <v>369</v>
      </c>
      <c r="L19" s="158">
        <v>428</v>
      </c>
      <c r="M19" s="162">
        <v>99</v>
      </c>
      <c r="N19" s="161">
        <v>10</v>
      </c>
      <c r="O19" s="160">
        <v>2</v>
      </c>
      <c r="P19" s="161">
        <v>8</v>
      </c>
    </row>
    <row r="20" spans="1:16" ht="15" customHeight="1">
      <c r="A20" s="164"/>
      <c r="B20" s="156"/>
      <c r="C20" s="161"/>
      <c r="D20" s="158"/>
      <c r="E20" s="159"/>
      <c r="F20" s="160"/>
      <c r="G20" s="161"/>
      <c r="H20" s="161"/>
      <c r="I20" s="164"/>
      <c r="J20" s="156"/>
      <c r="K20" s="161"/>
      <c r="L20" s="158"/>
      <c r="M20" s="162"/>
      <c r="N20" s="161"/>
      <c r="O20" s="160"/>
      <c r="P20" s="161"/>
    </row>
    <row r="21" spans="1:16" s="167" customFormat="1" ht="15" customHeight="1">
      <c r="A21" s="164" t="s">
        <v>529</v>
      </c>
      <c r="B21" s="156">
        <v>5736</v>
      </c>
      <c r="C21" s="161">
        <v>2914</v>
      </c>
      <c r="D21" s="165">
        <v>2822</v>
      </c>
      <c r="E21" s="159" t="s">
        <v>530</v>
      </c>
      <c r="F21" s="156">
        <v>5933</v>
      </c>
      <c r="G21" s="161">
        <v>2945</v>
      </c>
      <c r="H21" s="161">
        <v>2988</v>
      </c>
      <c r="I21" s="164" t="s">
        <v>531</v>
      </c>
      <c r="J21" s="156">
        <v>3248</v>
      </c>
      <c r="K21" s="161">
        <v>1522</v>
      </c>
      <c r="L21" s="165">
        <v>1726</v>
      </c>
      <c r="M21" s="166" t="s">
        <v>217</v>
      </c>
      <c r="N21" s="161">
        <v>20</v>
      </c>
      <c r="O21" s="160">
        <v>2</v>
      </c>
      <c r="P21" s="161">
        <v>18</v>
      </c>
    </row>
    <row r="22" spans="1:16" ht="15" customHeight="1">
      <c r="A22" s="164">
        <v>10</v>
      </c>
      <c r="B22" s="156">
        <v>1170</v>
      </c>
      <c r="C22" s="161">
        <v>611</v>
      </c>
      <c r="D22" s="158">
        <v>559</v>
      </c>
      <c r="E22" s="159">
        <v>40</v>
      </c>
      <c r="F22" s="160">
        <v>1275</v>
      </c>
      <c r="G22" s="161">
        <v>586</v>
      </c>
      <c r="H22" s="161">
        <v>689</v>
      </c>
      <c r="I22" s="164">
        <v>70</v>
      </c>
      <c r="J22" s="156">
        <v>784</v>
      </c>
      <c r="K22" s="161">
        <v>376</v>
      </c>
      <c r="L22" s="158">
        <v>408</v>
      </c>
      <c r="M22" s="162"/>
      <c r="N22" s="170"/>
      <c r="O22" s="171"/>
      <c r="P22" s="170"/>
    </row>
    <row r="23" spans="1:16" ht="15" customHeight="1">
      <c r="A23" s="164">
        <v>11</v>
      </c>
      <c r="B23" s="156">
        <v>1150</v>
      </c>
      <c r="C23" s="161">
        <v>552</v>
      </c>
      <c r="D23" s="158">
        <v>598</v>
      </c>
      <c r="E23" s="159">
        <v>41</v>
      </c>
      <c r="F23" s="160">
        <v>1184</v>
      </c>
      <c r="G23" s="161">
        <v>612</v>
      </c>
      <c r="H23" s="161">
        <v>572</v>
      </c>
      <c r="I23" s="164">
        <v>71</v>
      </c>
      <c r="J23" s="156">
        <v>667</v>
      </c>
      <c r="K23" s="161">
        <v>316</v>
      </c>
      <c r="L23" s="158">
        <v>351</v>
      </c>
      <c r="M23" s="162" t="s">
        <v>218</v>
      </c>
      <c r="N23" s="161">
        <v>14</v>
      </c>
      <c r="O23" s="160">
        <v>10</v>
      </c>
      <c r="P23" s="161">
        <v>4</v>
      </c>
    </row>
    <row r="24" spans="1:16" ht="15" customHeight="1">
      <c r="A24" s="164">
        <v>12</v>
      </c>
      <c r="B24" s="156">
        <v>1139</v>
      </c>
      <c r="C24" s="161">
        <v>576</v>
      </c>
      <c r="D24" s="158">
        <v>563</v>
      </c>
      <c r="E24" s="159">
        <v>42</v>
      </c>
      <c r="F24" s="160">
        <v>1201</v>
      </c>
      <c r="G24" s="161">
        <v>609</v>
      </c>
      <c r="H24" s="161">
        <v>592</v>
      </c>
      <c r="I24" s="164">
        <v>72</v>
      </c>
      <c r="J24" s="156">
        <v>639</v>
      </c>
      <c r="K24" s="161">
        <v>294</v>
      </c>
      <c r="L24" s="158">
        <v>345</v>
      </c>
      <c r="M24" s="162"/>
      <c r="N24" s="161"/>
      <c r="O24" s="160"/>
      <c r="P24" s="161"/>
    </row>
    <row r="25" spans="1:16" ht="15" customHeight="1">
      <c r="A25" s="164">
        <v>13</v>
      </c>
      <c r="B25" s="156">
        <v>1141</v>
      </c>
      <c r="C25" s="161">
        <v>593</v>
      </c>
      <c r="D25" s="158">
        <v>548</v>
      </c>
      <c r="E25" s="159">
        <v>43</v>
      </c>
      <c r="F25" s="160">
        <v>1113</v>
      </c>
      <c r="G25" s="161">
        <v>545</v>
      </c>
      <c r="H25" s="161">
        <v>568</v>
      </c>
      <c r="I25" s="164">
        <v>73</v>
      </c>
      <c r="J25" s="156">
        <v>658</v>
      </c>
      <c r="K25" s="161">
        <v>305</v>
      </c>
      <c r="L25" s="158">
        <v>353</v>
      </c>
      <c r="M25" s="162"/>
      <c r="N25" s="161"/>
      <c r="O25" s="160"/>
      <c r="P25" s="161"/>
    </row>
    <row r="26" spans="1:16" ht="15" customHeight="1">
      <c r="A26" s="164">
        <v>14</v>
      </c>
      <c r="B26" s="156">
        <v>1136</v>
      </c>
      <c r="C26" s="161">
        <v>582</v>
      </c>
      <c r="D26" s="158">
        <v>554</v>
      </c>
      <c r="E26" s="159">
        <v>44</v>
      </c>
      <c r="F26" s="160">
        <v>1160</v>
      </c>
      <c r="G26" s="161">
        <v>593</v>
      </c>
      <c r="H26" s="161">
        <v>567</v>
      </c>
      <c r="I26" s="164">
        <v>74</v>
      </c>
      <c r="J26" s="156">
        <v>500</v>
      </c>
      <c r="K26" s="161">
        <v>231</v>
      </c>
      <c r="L26" s="158">
        <v>269</v>
      </c>
      <c r="M26" s="162"/>
      <c r="N26" s="161"/>
      <c r="O26" s="160"/>
      <c r="P26" s="161"/>
    </row>
    <row r="27" spans="1:16" ht="15" customHeight="1">
      <c r="A27" s="164"/>
      <c r="B27" s="156"/>
      <c r="C27" s="161"/>
      <c r="D27" s="158"/>
      <c r="E27" s="159"/>
      <c r="F27" s="160"/>
      <c r="G27" s="161"/>
      <c r="H27" s="161"/>
      <c r="I27" s="164"/>
      <c r="J27" s="156"/>
      <c r="K27" s="161"/>
      <c r="L27" s="158"/>
      <c r="M27" s="172"/>
      <c r="N27" s="166"/>
      <c r="O27" s="161"/>
      <c r="P27" s="161"/>
    </row>
    <row r="28" spans="1:16" s="167" customFormat="1" ht="15" customHeight="1">
      <c r="A28" s="164" t="s">
        <v>532</v>
      </c>
      <c r="B28" s="156">
        <v>5847</v>
      </c>
      <c r="C28" s="161">
        <v>2891</v>
      </c>
      <c r="D28" s="165">
        <v>2956</v>
      </c>
      <c r="E28" s="159" t="s">
        <v>533</v>
      </c>
      <c r="F28" s="156">
        <v>5585</v>
      </c>
      <c r="G28" s="161">
        <v>2700</v>
      </c>
      <c r="H28" s="161">
        <v>2885</v>
      </c>
      <c r="I28" s="164" t="s">
        <v>534</v>
      </c>
      <c r="J28" s="156">
        <v>1934</v>
      </c>
      <c r="K28" s="161">
        <v>782</v>
      </c>
      <c r="L28" s="165">
        <v>1152</v>
      </c>
      <c r="M28" s="166"/>
      <c r="N28" s="161"/>
      <c r="O28" s="160"/>
      <c r="P28" s="161"/>
    </row>
    <row r="29" spans="1:16" ht="15" customHeight="1">
      <c r="A29" s="164">
        <v>15</v>
      </c>
      <c r="B29" s="156">
        <v>1003</v>
      </c>
      <c r="C29" s="161">
        <v>493</v>
      </c>
      <c r="D29" s="158">
        <v>510</v>
      </c>
      <c r="E29" s="159">
        <v>45</v>
      </c>
      <c r="F29" s="160">
        <v>1070</v>
      </c>
      <c r="G29" s="161">
        <v>515</v>
      </c>
      <c r="H29" s="161">
        <v>555</v>
      </c>
      <c r="I29" s="164">
        <v>75</v>
      </c>
      <c r="J29" s="156">
        <v>483</v>
      </c>
      <c r="K29" s="161">
        <v>203</v>
      </c>
      <c r="L29" s="158">
        <v>280</v>
      </c>
      <c r="M29" s="162"/>
      <c r="N29" s="161"/>
      <c r="O29" s="160"/>
      <c r="P29" s="161"/>
    </row>
    <row r="30" spans="1:16" ht="15" customHeight="1">
      <c r="A30" s="164">
        <v>16</v>
      </c>
      <c r="B30" s="156">
        <v>1185</v>
      </c>
      <c r="C30" s="161">
        <v>564</v>
      </c>
      <c r="D30" s="158">
        <v>621</v>
      </c>
      <c r="E30" s="159">
        <v>46</v>
      </c>
      <c r="F30" s="160">
        <v>1171</v>
      </c>
      <c r="G30" s="161">
        <v>579</v>
      </c>
      <c r="H30" s="161">
        <v>592</v>
      </c>
      <c r="I30" s="164">
        <v>76</v>
      </c>
      <c r="J30" s="156">
        <v>451</v>
      </c>
      <c r="K30" s="161">
        <v>197</v>
      </c>
      <c r="L30" s="158">
        <v>254</v>
      </c>
      <c r="M30" s="173" t="s">
        <v>219</v>
      </c>
      <c r="N30" s="170"/>
      <c r="O30" s="171"/>
      <c r="P30" s="170"/>
    </row>
    <row r="31" spans="1:16" ht="15" customHeight="1">
      <c r="A31" s="164">
        <v>17</v>
      </c>
      <c r="B31" s="156">
        <v>1129</v>
      </c>
      <c r="C31" s="161">
        <v>537</v>
      </c>
      <c r="D31" s="158">
        <v>592</v>
      </c>
      <c r="E31" s="159">
        <v>47</v>
      </c>
      <c r="F31" s="160">
        <v>1122</v>
      </c>
      <c r="G31" s="161">
        <v>566</v>
      </c>
      <c r="H31" s="161">
        <v>556</v>
      </c>
      <c r="I31" s="164">
        <v>77</v>
      </c>
      <c r="J31" s="156">
        <v>386</v>
      </c>
      <c r="K31" s="161">
        <v>177</v>
      </c>
      <c r="L31" s="158">
        <v>209</v>
      </c>
      <c r="M31" s="162" t="s">
        <v>94</v>
      </c>
      <c r="N31" s="161">
        <v>17331</v>
      </c>
      <c r="O31" s="160">
        <v>8868</v>
      </c>
      <c r="P31" s="161">
        <v>8463</v>
      </c>
    </row>
    <row r="32" spans="1:16" ht="15" customHeight="1">
      <c r="A32" s="164">
        <v>18</v>
      </c>
      <c r="B32" s="156">
        <v>1249</v>
      </c>
      <c r="C32" s="161">
        <v>648</v>
      </c>
      <c r="D32" s="158">
        <v>601</v>
      </c>
      <c r="E32" s="159">
        <v>48</v>
      </c>
      <c r="F32" s="160">
        <v>1092</v>
      </c>
      <c r="G32" s="161">
        <v>508</v>
      </c>
      <c r="H32" s="161">
        <v>584</v>
      </c>
      <c r="I32" s="164">
        <v>78</v>
      </c>
      <c r="J32" s="156">
        <v>331</v>
      </c>
      <c r="K32" s="161">
        <v>105</v>
      </c>
      <c r="L32" s="158">
        <v>226</v>
      </c>
      <c r="M32" s="162" t="s">
        <v>95</v>
      </c>
      <c r="N32" s="161">
        <v>60835</v>
      </c>
      <c r="O32" s="160">
        <v>30053</v>
      </c>
      <c r="P32" s="161">
        <v>30782</v>
      </c>
    </row>
    <row r="33" spans="1:16" ht="15" customHeight="1">
      <c r="A33" s="164">
        <v>19</v>
      </c>
      <c r="B33" s="156">
        <v>1281</v>
      </c>
      <c r="C33" s="161">
        <v>649</v>
      </c>
      <c r="D33" s="158">
        <v>632</v>
      </c>
      <c r="E33" s="159">
        <v>49</v>
      </c>
      <c r="F33" s="160">
        <v>1130</v>
      </c>
      <c r="G33" s="161">
        <v>532</v>
      </c>
      <c r="H33" s="161">
        <v>598</v>
      </c>
      <c r="I33" s="164">
        <v>79</v>
      </c>
      <c r="J33" s="156">
        <v>283</v>
      </c>
      <c r="K33" s="161">
        <v>100</v>
      </c>
      <c r="L33" s="158">
        <v>183</v>
      </c>
      <c r="M33" s="162" t="s">
        <v>220</v>
      </c>
      <c r="N33" s="161">
        <v>11589</v>
      </c>
      <c r="O33" s="160">
        <v>4948</v>
      </c>
      <c r="P33" s="161">
        <v>6641</v>
      </c>
    </row>
    <row r="34" spans="1:16" ht="15" customHeight="1">
      <c r="A34" s="164"/>
      <c r="B34" s="156"/>
      <c r="C34" s="161"/>
      <c r="D34" s="158"/>
      <c r="E34" s="159"/>
      <c r="F34" s="156"/>
      <c r="G34" s="161"/>
      <c r="H34" s="161"/>
      <c r="I34" s="164"/>
      <c r="J34" s="156"/>
      <c r="K34" s="161"/>
      <c r="L34" s="158"/>
      <c r="M34" s="162"/>
      <c r="N34" s="161"/>
      <c r="O34" s="160"/>
      <c r="P34" s="161"/>
    </row>
    <row r="35" spans="1:16" s="167" customFormat="1" ht="15" customHeight="1">
      <c r="A35" s="164" t="s">
        <v>221</v>
      </c>
      <c r="B35" s="156">
        <v>6785</v>
      </c>
      <c r="C35" s="161">
        <v>3503</v>
      </c>
      <c r="D35" s="165">
        <v>3282</v>
      </c>
      <c r="E35" s="159" t="s">
        <v>222</v>
      </c>
      <c r="F35" s="156">
        <v>6087</v>
      </c>
      <c r="G35" s="161">
        <v>3048</v>
      </c>
      <c r="H35" s="161">
        <v>3039</v>
      </c>
      <c r="I35" s="164" t="s">
        <v>223</v>
      </c>
      <c r="J35" s="156">
        <v>1191</v>
      </c>
      <c r="K35" s="161">
        <v>412</v>
      </c>
      <c r="L35" s="165">
        <v>779</v>
      </c>
      <c r="M35" s="174" t="s">
        <v>224</v>
      </c>
      <c r="N35" s="161"/>
      <c r="O35" s="160"/>
      <c r="P35" s="161"/>
    </row>
    <row r="36" spans="1:16" ht="15" customHeight="1">
      <c r="A36" s="164">
        <v>20</v>
      </c>
      <c r="B36" s="156">
        <v>1367</v>
      </c>
      <c r="C36" s="161">
        <v>706</v>
      </c>
      <c r="D36" s="158">
        <v>661</v>
      </c>
      <c r="E36" s="159">
        <v>50</v>
      </c>
      <c r="F36" s="160">
        <v>1222</v>
      </c>
      <c r="G36" s="161">
        <v>617</v>
      </c>
      <c r="H36" s="161">
        <v>605</v>
      </c>
      <c r="I36" s="164">
        <v>80</v>
      </c>
      <c r="J36" s="156">
        <v>287</v>
      </c>
      <c r="K36" s="161">
        <v>89</v>
      </c>
      <c r="L36" s="158">
        <v>198</v>
      </c>
      <c r="M36" s="162" t="s">
        <v>94</v>
      </c>
      <c r="N36" s="175">
        <v>0.19306219296193564</v>
      </c>
      <c r="O36" s="176">
        <v>0.20210123293602864</v>
      </c>
      <c r="P36" s="175">
        <v>0.18441926345609067</v>
      </c>
    </row>
    <row r="37" spans="1:16" ht="15" customHeight="1">
      <c r="A37" s="164">
        <v>21</v>
      </c>
      <c r="B37" s="156">
        <v>1350</v>
      </c>
      <c r="C37" s="161">
        <v>709</v>
      </c>
      <c r="D37" s="158">
        <v>641</v>
      </c>
      <c r="E37" s="159">
        <v>51</v>
      </c>
      <c r="F37" s="160">
        <v>1233</v>
      </c>
      <c r="G37" s="161">
        <v>632</v>
      </c>
      <c r="H37" s="161">
        <v>601</v>
      </c>
      <c r="I37" s="164">
        <v>81</v>
      </c>
      <c r="J37" s="156">
        <v>242</v>
      </c>
      <c r="K37" s="161">
        <v>84</v>
      </c>
      <c r="L37" s="158">
        <v>158</v>
      </c>
      <c r="M37" s="162" t="s">
        <v>95</v>
      </c>
      <c r="N37" s="177">
        <v>0.6776838329490136</v>
      </c>
      <c r="O37" s="178">
        <v>0.6849062193760113</v>
      </c>
      <c r="P37" s="177">
        <v>0.6707779472651993</v>
      </c>
    </row>
    <row r="38" spans="1:16" ht="15" customHeight="1">
      <c r="A38" s="164">
        <v>22</v>
      </c>
      <c r="B38" s="156">
        <v>1441</v>
      </c>
      <c r="C38" s="161">
        <v>723</v>
      </c>
      <c r="D38" s="158">
        <v>718</v>
      </c>
      <c r="E38" s="159">
        <v>52</v>
      </c>
      <c r="F38" s="160">
        <v>1279</v>
      </c>
      <c r="G38" s="161">
        <v>625</v>
      </c>
      <c r="H38" s="161">
        <v>654</v>
      </c>
      <c r="I38" s="164">
        <v>82</v>
      </c>
      <c r="J38" s="156">
        <v>263</v>
      </c>
      <c r="K38" s="161">
        <v>107</v>
      </c>
      <c r="L38" s="158">
        <v>156</v>
      </c>
      <c r="M38" s="162" t="s">
        <v>220</v>
      </c>
      <c r="N38" s="177">
        <v>0.12909801824683353</v>
      </c>
      <c r="O38" s="178">
        <v>0.11276464823719774</v>
      </c>
      <c r="P38" s="177">
        <v>0.14471562431902374</v>
      </c>
    </row>
    <row r="39" spans="1:16" ht="15" customHeight="1">
      <c r="A39" s="164">
        <v>23</v>
      </c>
      <c r="B39" s="156">
        <v>1332</v>
      </c>
      <c r="C39" s="161">
        <v>693</v>
      </c>
      <c r="D39" s="158">
        <v>639</v>
      </c>
      <c r="E39" s="159">
        <v>53</v>
      </c>
      <c r="F39" s="160">
        <v>1169</v>
      </c>
      <c r="G39" s="161">
        <v>597</v>
      </c>
      <c r="H39" s="161">
        <v>572</v>
      </c>
      <c r="I39" s="164">
        <v>83</v>
      </c>
      <c r="J39" s="156">
        <v>212</v>
      </c>
      <c r="K39" s="161">
        <v>70</v>
      </c>
      <c r="L39" s="158">
        <v>142</v>
      </c>
      <c r="M39" s="162"/>
      <c r="N39" s="179"/>
      <c r="O39" s="180"/>
      <c r="P39" s="179"/>
    </row>
    <row r="40" spans="1:16" ht="15" customHeight="1">
      <c r="A40" s="164">
        <v>24</v>
      </c>
      <c r="B40" s="156">
        <v>1295</v>
      </c>
      <c r="C40" s="161">
        <v>672</v>
      </c>
      <c r="D40" s="158">
        <v>623</v>
      </c>
      <c r="E40" s="159">
        <v>54</v>
      </c>
      <c r="F40" s="160">
        <v>1184</v>
      </c>
      <c r="G40" s="161">
        <v>577</v>
      </c>
      <c r="H40" s="161">
        <v>607</v>
      </c>
      <c r="I40" s="164">
        <v>84</v>
      </c>
      <c r="J40" s="156">
        <v>187</v>
      </c>
      <c r="K40" s="161">
        <v>62</v>
      </c>
      <c r="L40" s="158">
        <v>125</v>
      </c>
      <c r="M40" s="162" t="s">
        <v>225</v>
      </c>
      <c r="N40" s="179">
        <v>36.9</v>
      </c>
      <c r="O40" s="180">
        <v>35.8</v>
      </c>
      <c r="P40" s="179">
        <v>38</v>
      </c>
    </row>
    <row r="41" spans="1:16" ht="15" customHeight="1">
      <c r="A41" s="164"/>
      <c r="B41" s="156"/>
      <c r="C41" s="161"/>
      <c r="D41" s="158"/>
      <c r="E41" s="159"/>
      <c r="F41" s="156"/>
      <c r="G41" s="161"/>
      <c r="H41" s="161"/>
      <c r="I41" s="164"/>
      <c r="J41" s="156"/>
      <c r="K41" s="161"/>
      <c r="L41" s="158"/>
      <c r="M41" s="162" t="s">
        <v>226</v>
      </c>
      <c r="N41" s="179">
        <v>34.95</v>
      </c>
      <c r="O41" s="180">
        <v>34</v>
      </c>
      <c r="P41" s="179">
        <v>35.9</v>
      </c>
    </row>
    <row r="42" spans="1:16" s="167" customFormat="1" ht="15" customHeight="1">
      <c r="A42" s="164" t="s">
        <v>227</v>
      </c>
      <c r="B42" s="156">
        <v>7058</v>
      </c>
      <c r="C42" s="161">
        <v>3481</v>
      </c>
      <c r="D42" s="165">
        <v>3577</v>
      </c>
      <c r="E42" s="159" t="s">
        <v>228</v>
      </c>
      <c r="F42" s="156">
        <v>4980</v>
      </c>
      <c r="G42" s="161">
        <v>2368</v>
      </c>
      <c r="H42" s="161">
        <v>2612</v>
      </c>
      <c r="I42" s="164" t="s">
        <v>229</v>
      </c>
      <c r="J42" s="156">
        <v>683</v>
      </c>
      <c r="K42" s="161">
        <v>211</v>
      </c>
      <c r="L42" s="165">
        <v>472</v>
      </c>
      <c r="M42" s="166"/>
      <c r="N42" s="170"/>
      <c r="O42" s="171"/>
      <c r="P42" s="170"/>
    </row>
    <row r="43" spans="1:16" ht="15" customHeight="1">
      <c r="A43" s="164">
        <v>25</v>
      </c>
      <c r="B43" s="156">
        <v>1346</v>
      </c>
      <c r="C43" s="161">
        <v>652</v>
      </c>
      <c r="D43" s="158">
        <v>694</v>
      </c>
      <c r="E43" s="159">
        <v>55</v>
      </c>
      <c r="F43" s="160">
        <v>1223</v>
      </c>
      <c r="G43" s="161">
        <v>582</v>
      </c>
      <c r="H43" s="161">
        <v>641</v>
      </c>
      <c r="I43" s="164">
        <v>85</v>
      </c>
      <c r="J43" s="156">
        <v>158</v>
      </c>
      <c r="K43" s="161">
        <v>60</v>
      </c>
      <c r="L43" s="165">
        <v>98</v>
      </c>
      <c r="M43" s="166"/>
      <c r="N43" s="170"/>
      <c r="O43" s="171"/>
      <c r="P43" s="170"/>
    </row>
    <row r="44" spans="1:16" ht="15" customHeight="1">
      <c r="A44" s="164">
        <v>26</v>
      </c>
      <c r="B44" s="156">
        <v>1376</v>
      </c>
      <c r="C44" s="161">
        <v>701</v>
      </c>
      <c r="D44" s="158">
        <v>675</v>
      </c>
      <c r="E44" s="159">
        <v>56</v>
      </c>
      <c r="F44" s="160">
        <v>1123</v>
      </c>
      <c r="G44" s="161">
        <v>548</v>
      </c>
      <c r="H44" s="161">
        <v>575</v>
      </c>
      <c r="I44" s="164">
        <v>86</v>
      </c>
      <c r="J44" s="156">
        <v>135</v>
      </c>
      <c r="K44" s="161">
        <v>39</v>
      </c>
      <c r="L44" s="158">
        <v>96</v>
      </c>
      <c r="M44" s="162"/>
      <c r="N44" s="170"/>
      <c r="O44" s="171"/>
      <c r="P44" s="170"/>
    </row>
    <row r="45" spans="1:16" ht="15" customHeight="1">
      <c r="A45" s="164">
        <v>27</v>
      </c>
      <c r="B45" s="156">
        <v>1344</v>
      </c>
      <c r="C45" s="161">
        <v>652</v>
      </c>
      <c r="D45" s="158">
        <v>692</v>
      </c>
      <c r="E45" s="159">
        <v>57</v>
      </c>
      <c r="F45" s="160">
        <v>1178</v>
      </c>
      <c r="G45" s="161">
        <v>544</v>
      </c>
      <c r="H45" s="161">
        <v>634</v>
      </c>
      <c r="I45" s="164">
        <v>87</v>
      </c>
      <c r="J45" s="156">
        <v>134</v>
      </c>
      <c r="K45" s="161">
        <v>48</v>
      </c>
      <c r="L45" s="158">
        <v>86</v>
      </c>
      <c r="M45" s="162"/>
      <c r="N45" s="170"/>
      <c r="O45" s="171"/>
      <c r="P45" s="170"/>
    </row>
    <row r="46" spans="1:16" ht="15" customHeight="1">
      <c r="A46" s="164">
        <v>28</v>
      </c>
      <c r="B46" s="156">
        <v>1492</v>
      </c>
      <c r="C46" s="161">
        <v>761</v>
      </c>
      <c r="D46" s="158">
        <v>731</v>
      </c>
      <c r="E46" s="159">
        <v>58</v>
      </c>
      <c r="F46" s="160">
        <v>972</v>
      </c>
      <c r="G46" s="161">
        <v>461</v>
      </c>
      <c r="H46" s="161">
        <v>511</v>
      </c>
      <c r="I46" s="164">
        <v>88</v>
      </c>
      <c r="J46" s="156">
        <v>135</v>
      </c>
      <c r="K46" s="161">
        <v>36</v>
      </c>
      <c r="L46" s="158">
        <v>99</v>
      </c>
      <c r="M46" s="162"/>
      <c r="N46" s="170"/>
      <c r="O46" s="171"/>
      <c r="P46" s="170"/>
    </row>
    <row r="47" spans="1:16" ht="15" customHeight="1">
      <c r="A47" s="155">
        <v>29</v>
      </c>
      <c r="B47" s="181">
        <v>1500</v>
      </c>
      <c r="C47" s="181">
        <v>715</v>
      </c>
      <c r="D47" s="182">
        <v>785</v>
      </c>
      <c r="E47" s="183">
        <v>59</v>
      </c>
      <c r="F47" s="184">
        <v>484</v>
      </c>
      <c r="G47" s="181">
        <v>233</v>
      </c>
      <c r="H47" s="181">
        <v>251</v>
      </c>
      <c r="I47" s="155">
        <v>89</v>
      </c>
      <c r="J47" s="185">
        <v>121</v>
      </c>
      <c r="K47" s="181">
        <v>28</v>
      </c>
      <c r="L47" s="182">
        <v>93</v>
      </c>
      <c r="M47" s="186"/>
      <c r="N47" s="187"/>
      <c r="O47" s="188"/>
      <c r="P47" s="187"/>
    </row>
    <row r="48" spans="1:16" s="131" customFormat="1" ht="13.5">
      <c r="A48" s="137"/>
      <c r="B48" s="137"/>
      <c r="C48" s="137"/>
      <c r="D48" s="137"/>
      <c r="E48" s="137"/>
      <c r="F48" s="137"/>
      <c r="G48" s="137"/>
      <c r="H48" s="137"/>
      <c r="I48" s="137"/>
      <c r="J48" s="137"/>
      <c r="K48" s="137"/>
      <c r="L48" s="137"/>
      <c r="M48" s="137"/>
      <c r="N48" s="137"/>
      <c r="O48" s="671" t="s">
        <v>230</v>
      </c>
      <c r="P48" s="671"/>
    </row>
    <row r="49" spans="1:16" ht="13.5">
      <c r="A49" s="63"/>
      <c r="B49" s="63"/>
      <c r="C49" s="63"/>
      <c r="D49" s="63"/>
      <c r="E49" s="63"/>
      <c r="F49" s="63"/>
      <c r="G49" s="63"/>
      <c r="H49" s="63"/>
      <c r="I49" s="63"/>
      <c r="J49" s="63"/>
      <c r="K49" s="63"/>
      <c r="L49" s="63"/>
      <c r="M49" s="63"/>
      <c r="N49" s="63"/>
      <c r="O49" s="63"/>
      <c r="P49" s="63"/>
    </row>
    <row r="50" spans="1:16" ht="13.5">
      <c r="A50" s="63"/>
      <c r="B50" s="63"/>
      <c r="C50" s="63"/>
      <c r="D50" s="63"/>
      <c r="E50" s="63"/>
      <c r="F50" s="63"/>
      <c r="G50" s="63"/>
      <c r="H50" s="63"/>
      <c r="I50" s="63"/>
      <c r="J50" s="63"/>
      <c r="K50" s="63"/>
      <c r="L50" s="63"/>
      <c r="M50" s="63"/>
      <c r="N50" s="63"/>
      <c r="O50" s="63"/>
      <c r="P50" s="63"/>
    </row>
    <row r="51" spans="1:16" ht="13.5">
      <c r="A51" s="189"/>
      <c r="B51" s="189"/>
      <c r="C51" s="189"/>
      <c r="D51" s="189"/>
      <c r="E51" s="189"/>
      <c r="F51" s="189"/>
      <c r="G51" s="189"/>
      <c r="H51" s="189"/>
      <c r="I51" s="189"/>
      <c r="J51" s="189"/>
      <c r="K51" s="189"/>
      <c r="L51" s="189"/>
      <c r="M51" s="189"/>
      <c r="N51" s="189"/>
      <c r="O51" s="189"/>
      <c r="P51" s="189"/>
    </row>
  </sheetData>
  <mergeCells count="19">
    <mergeCell ref="G4:G5"/>
    <mergeCell ref="H4:H5"/>
    <mergeCell ref="J4:J5"/>
    <mergeCell ref="I4:I5"/>
    <mergeCell ref="P4:P5"/>
    <mergeCell ref="M4:M5"/>
    <mergeCell ref="K4:K5"/>
    <mergeCell ref="L4:L5"/>
    <mergeCell ref="N4:N5"/>
    <mergeCell ref="O3:P3"/>
    <mergeCell ref="O48:P48"/>
    <mergeCell ref="I1:P1"/>
    <mergeCell ref="B4:B5"/>
    <mergeCell ref="C4:C5"/>
    <mergeCell ref="D4:D5"/>
    <mergeCell ref="F4:F5"/>
    <mergeCell ref="E4:E5"/>
    <mergeCell ref="O4:O5"/>
    <mergeCell ref="A1:H1"/>
  </mergeCells>
  <printOptions/>
  <pageMargins left="0.75" right="0.75" top="1" bottom="1" header="0.512" footer="0.512"/>
  <pageSetup horizontalDpi="300" verticalDpi="300" orientation="portrait" paperSize="9" scale="96"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codeName="Sheet34"/>
  <dimension ref="A1:V33"/>
  <sheetViews>
    <sheetView showGridLines="0" view="pageBreakPreview" zoomScaleSheetLayoutView="100" workbookViewId="0" topLeftCell="A1">
      <selection activeCell="A1" sqref="A1:H1"/>
    </sheetView>
  </sheetViews>
  <sheetFormatPr defaultColWidth="9.00390625" defaultRowHeight="13.5"/>
  <cols>
    <col min="1" max="1" width="2.125" style="0" customWidth="1"/>
    <col min="2" max="2" width="20.75390625" style="0" customWidth="1"/>
    <col min="3" max="11" width="9.625" style="0" customWidth="1"/>
    <col min="12" max="12" width="2.125" style="0" customWidth="1"/>
    <col min="13" max="13" width="20.75390625" style="0" customWidth="1"/>
    <col min="14" max="14" width="9.50390625" style="0" customWidth="1"/>
    <col min="15" max="16" width="9.625" style="0" customWidth="1"/>
    <col min="17" max="19" width="9.375" style="0" customWidth="1"/>
  </cols>
  <sheetData>
    <row r="1" spans="1:22" ht="21">
      <c r="A1" s="654" t="s">
        <v>231</v>
      </c>
      <c r="B1" s="654"/>
      <c r="C1" s="654"/>
      <c r="D1" s="654"/>
      <c r="E1" s="654"/>
      <c r="F1" s="654"/>
      <c r="G1" s="654"/>
      <c r="H1" s="654"/>
      <c r="I1" s="655" t="s">
        <v>232</v>
      </c>
      <c r="J1" s="655"/>
      <c r="K1" s="655"/>
      <c r="L1" s="655"/>
      <c r="M1" s="655"/>
      <c r="N1" s="655"/>
      <c r="O1" s="655"/>
      <c r="P1" s="655"/>
      <c r="Q1" s="190"/>
      <c r="R1" s="190"/>
      <c r="S1" s="190"/>
      <c r="T1" s="191"/>
      <c r="U1" s="20"/>
      <c r="V1" s="20"/>
    </row>
    <row r="2" spans="1:19" ht="9" customHeight="1">
      <c r="A2" s="88"/>
      <c r="B2" s="88"/>
      <c r="C2" s="20"/>
      <c r="D2" s="8"/>
      <c r="E2" s="8"/>
      <c r="F2" s="8"/>
      <c r="G2" s="8"/>
      <c r="H2" s="8"/>
      <c r="I2" s="8"/>
      <c r="J2" s="8"/>
      <c r="K2" s="8"/>
      <c r="L2" s="88"/>
      <c r="M2" s="88"/>
      <c r="N2" s="8"/>
      <c r="O2" s="8"/>
      <c r="P2" s="8"/>
      <c r="Q2" s="191"/>
      <c r="R2" s="20"/>
      <c r="S2" s="20"/>
    </row>
    <row r="3" spans="1:19" ht="13.5">
      <c r="A3" s="2"/>
      <c r="B3" s="2"/>
      <c r="C3" s="2"/>
      <c r="D3" s="2"/>
      <c r="E3" s="2"/>
      <c r="F3" s="2"/>
      <c r="G3" s="2"/>
      <c r="H3" s="2"/>
      <c r="I3" s="2"/>
      <c r="J3" s="192"/>
      <c r="K3" s="2"/>
      <c r="L3" s="2"/>
      <c r="M3" s="2"/>
      <c r="N3" s="2"/>
      <c r="O3" s="688" t="s">
        <v>233</v>
      </c>
      <c r="P3" s="688"/>
      <c r="Q3" s="193"/>
      <c r="R3" s="194"/>
      <c r="S3" s="2"/>
    </row>
    <row r="4" spans="1:19" ht="16.5" customHeight="1">
      <c r="A4" s="689" t="s">
        <v>234</v>
      </c>
      <c r="B4" s="690"/>
      <c r="C4" s="693" t="s">
        <v>235</v>
      </c>
      <c r="D4" s="694"/>
      <c r="E4" s="695"/>
      <c r="F4" s="693" t="s">
        <v>236</v>
      </c>
      <c r="G4" s="694"/>
      <c r="H4" s="695"/>
      <c r="I4" s="693" t="s">
        <v>237</v>
      </c>
      <c r="J4" s="694"/>
      <c r="K4" s="696"/>
      <c r="L4" s="689" t="s">
        <v>234</v>
      </c>
      <c r="M4" s="690"/>
      <c r="N4" s="693" t="s">
        <v>60</v>
      </c>
      <c r="O4" s="694"/>
      <c r="P4" s="697"/>
      <c r="Q4" s="195"/>
      <c r="R4" s="195"/>
      <c r="S4" s="195"/>
    </row>
    <row r="5" spans="1:19" ht="16.5" customHeight="1">
      <c r="A5" s="691" t="s">
        <v>238</v>
      </c>
      <c r="B5" s="692"/>
      <c r="C5" s="196" t="s">
        <v>214</v>
      </c>
      <c r="D5" s="196" t="s">
        <v>64</v>
      </c>
      <c r="E5" s="196" t="s">
        <v>65</v>
      </c>
      <c r="F5" s="196" t="s">
        <v>214</v>
      </c>
      <c r="G5" s="196" t="s">
        <v>64</v>
      </c>
      <c r="H5" s="196" t="s">
        <v>65</v>
      </c>
      <c r="I5" s="196" t="s">
        <v>214</v>
      </c>
      <c r="J5" s="196" t="s">
        <v>64</v>
      </c>
      <c r="K5" s="197" t="s">
        <v>65</v>
      </c>
      <c r="L5" s="691" t="s">
        <v>238</v>
      </c>
      <c r="M5" s="692"/>
      <c r="N5" s="198" t="s">
        <v>214</v>
      </c>
      <c r="O5" s="196" t="s">
        <v>64</v>
      </c>
      <c r="P5" s="199" t="s">
        <v>65</v>
      </c>
      <c r="Q5" s="200"/>
      <c r="R5" s="200"/>
      <c r="S5" s="200"/>
    </row>
    <row r="6" spans="1:19" s="17" customFormat="1" ht="16.5" customHeight="1">
      <c r="A6" s="621" t="s">
        <v>239</v>
      </c>
      <c r="B6" s="622"/>
      <c r="C6" s="201">
        <v>30869</v>
      </c>
      <c r="D6" s="201">
        <v>18795</v>
      </c>
      <c r="E6" s="201">
        <v>12074</v>
      </c>
      <c r="F6" s="201">
        <v>34244</v>
      </c>
      <c r="G6" s="201">
        <v>20618</v>
      </c>
      <c r="H6" s="201">
        <v>13626</v>
      </c>
      <c r="I6" s="201">
        <v>35726</v>
      </c>
      <c r="J6" s="201">
        <v>20882</v>
      </c>
      <c r="K6" s="202">
        <v>14844</v>
      </c>
      <c r="L6" s="621" t="s">
        <v>239</v>
      </c>
      <c r="M6" s="622"/>
      <c r="N6" s="201">
        <v>35645</v>
      </c>
      <c r="O6" s="201">
        <v>20189</v>
      </c>
      <c r="P6" s="203">
        <v>15456</v>
      </c>
      <c r="Q6" s="204"/>
      <c r="R6" s="204"/>
      <c r="S6" s="204"/>
    </row>
    <row r="7" spans="1:19" s="17" customFormat="1" ht="16.5" customHeight="1">
      <c r="A7" s="90"/>
      <c r="B7" s="91"/>
      <c r="C7" s="205"/>
      <c r="D7" s="205"/>
      <c r="E7" s="205"/>
      <c r="F7" s="205"/>
      <c r="G7" s="205"/>
      <c r="H7" s="205"/>
      <c r="I7" s="205"/>
      <c r="J7" s="205"/>
      <c r="K7" s="206"/>
      <c r="L7" s="90"/>
      <c r="M7" s="91"/>
      <c r="N7" s="205"/>
      <c r="O7" s="205"/>
      <c r="P7" s="207"/>
      <c r="Q7" s="208"/>
      <c r="R7" s="208"/>
      <c r="S7" s="208"/>
    </row>
    <row r="8" spans="1:19" s="17" customFormat="1" ht="16.5" customHeight="1">
      <c r="A8" s="621" t="s">
        <v>240</v>
      </c>
      <c r="B8" s="622"/>
      <c r="C8" s="209">
        <v>460</v>
      </c>
      <c r="D8" s="209">
        <v>377</v>
      </c>
      <c r="E8" s="209">
        <v>83</v>
      </c>
      <c r="F8" s="209">
        <v>335</v>
      </c>
      <c r="G8" s="209">
        <v>286</v>
      </c>
      <c r="H8" s="209">
        <v>49</v>
      </c>
      <c r="I8" s="209">
        <v>262</v>
      </c>
      <c r="J8" s="209">
        <v>210</v>
      </c>
      <c r="K8" s="210">
        <v>52</v>
      </c>
      <c r="L8" s="621" t="s">
        <v>240</v>
      </c>
      <c r="M8" s="622"/>
      <c r="N8" s="209">
        <v>334</v>
      </c>
      <c r="O8" s="209">
        <v>275</v>
      </c>
      <c r="P8" s="211">
        <v>59</v>
      </c>
      <c r="Q8" s="204"/>
      <c r="R8" s="204"/>
      <c r="S8" s="204"/>
    </row>
    <row r="9" spans="1:19" s="17" customFormat="1" ht="16.5" customHeight="1">
      <c r="A9" s="212"/>
      <c r="B9" s="213" t="s">
        <v>241</v>
      </c>
      <c r="C9" s="205">
        <v>411</v>
      </c>
      <c r="D9" s="205">
        <v>330</v>
      </c>
      <c r="E9" s="205">
        <v>81</v>
      </c>
      <c r="F9" s="205">
        <v>302</v>
      </c>
      <c r="G9" s="205">
        <v>253</v>
      </c>
      <c r="H9" s="205">
        <v>49</v>
      </c>
      <c r="I9" s="205">
        <v>216</v>
      </c>
      <c r="J9" s="205">
        <v>166</v>
      </c>
      <c r="K9" s="206">
        <v>50</v>
      </c>
      <c r="L9" s="212"/>
      <c r="M9" s="213" t="s">
        <v>241</v>
      </c>
      <c r="N9" s="205">
        <v>296</v>
      </c>
      <c r="O9" s="205">
        <v>239</v>
      </c>
      <c r="P9" s="207">
        <v>57</v>
      </c>
      <c r="Q9" s="208"/>
      <c r="R9" s="208"/>
      <c r="S9" s="208"/>
    </row>
    <row r="10" spans="1:19" s="17" customFormat="1" ht="16.5" customHeight="1">
      <c r="A10" s="212"/>
      <c r="B10" s="213" t="s">
        <v>242</v>
      </c>
      <c r="C10" s="205">
        <v>1</v>
      </c>
      <c r="D10" s="205">
        <v>1</v>
      </c>
      <c r="E10" s="214" t="s">
        <v>55</v>
      </c>
      <c r="F10" s="214" t="s">
        <v>55</v>
      </c>
      <c r="G10" s="214" t="s">
        <v>55</v>
      </c>
      <c r="H10" s="214" t="s">
        <v>55</v>
      </c>
      <c r="I10" s="214" t="s">
        <v>55</v>
      </c>
      <c r="J10" s="214" t="s">
        <v>55</v>
      </c>
      <c r="K10" s="215" t="s">
        <v>55</v>
      </c>
      <c r="L10" s="212"/>
      <c r="M10" s="213" t="s">
        <v>242</v>
      </c>
      <c r="N10" s="205">
        <v>1</v>
      </c>
      <c r="O10" s="214">
        <v>1</v>
      </c>
      <c r="P10" s="216" t="s">
        <v>55</v>
      </c>
      <c r="Q10" s="208"/>
      <c r="R10" s="208"/>
      <c r="S10" s="208"/>
    </row>
    <row r="11" spans="1:19" s="17" customFormat="1" ht="16.5" customHeight="1">
      <c r="A11" s="212"/>
      <c r="B11" s="213" t="s">
        <v>243</v>
      </c>
      <c r="C11" s="205">
        <v>48</v>
      </c>
      <c r="D11" s="205">
        <v>46</v>
      </c>
      <c r="E11" s="205">
        <v>2</v>
      </c>
      <c r="F11" s="205">
        <v>33</v>
      </c>
      <c r="G11" s="205">
        <v>33</v>
      </c>
      <c r="H11" s="214" t="s">
        <v>55</v>
      </c>
      <c r="I11" s="205">
        <v>46</v>
      </c>
      <c r="J11" s="205">
        <v>44</v>
      </c>
      <c r="K11" s="215">
        <v>2</v>
      </c>
      <c r="L11" s="212"/>
      <c r="M11" s="213" t="s">
        <v>243</v>
      </c>
      <c r="N11" s="205">
        <v>37</v>
      </c>
      <c r="O11" s="205">
        <v>35</v>
      </c>
      <c r="P11" s="207">
        <v>2</v>
      </c>
      <c r="Q11" s="208"/>
      <c r="R11" s="208"/>
      <c r="S11" s="208"/>
    </row>
    <row r="12" spans="1:19" s="17" customFormat="1" ht="16.5" customHeight="1">
      <c r="A12" s="212"/>
      <c r="B12" s="217"/>
      <c r="C12" s="205"/>
      <c r="D12" s="205"/>
      <c r="E12" s="205"/>
      <c r="F12" s="205"/>
      <c r="G12" s="205"/>
      <c r="H12" s="205"/>
      <c r="I12" s="205"/>
      <c r="J12" s="205"/>
      <c r="K12" s="206"/>
      <c r="L12" s="212"/>
      <c r="M12" s="217"/>
      <c r="N12" s="205"/>
      <c r="O12" s="205"/>
      <c r="P12" s="207"/>
      <c r="Q12" s="208"/>
      <c r="R12" s="208"/>
      <c r="S12" s="208"/>
    </row>
    <row r="13" spans="1:19" s="17" customFormat="1" ht="16.5" customHeight="1">
      <c r="A13" s="621" t="s">
        <v>244</v>
      </c>
      <c r="B13" s="622"/>
      <c r="C13" s="209">
        <v>6270</v>
      </c>
      <c r="D13" s="209">
        <v>5240</v>
      </c>
      <c r="E13" s="209">
        <v>1030</v>
      </c>
      <c r="F13" s="209">
        <v>6502</v>
      </c>
      <c r="G13" s="209">
        <v>5322</v>
      </c>
      <c r="H13" s="209">
        <v>1180</v>
      </c>
      <c r="I13" s="209">
        <v>6205</v>
      </c>
      <c r="J13" s="209">
        <v>5097</v>
      </c>
      <c r="K13" s="210">
        <v>1108</v>
      </c>
      <c r="L13" s="621" t="s">
        <v>244</v>
      </c>
      <c r="M13" s="622"/>
      <c r="N13" s="209">
        <v>5375</v>
      </c>
      <c r="O13" s="209">
        <v>4383</v>
      </c>
      <c r="P13" s="211">
        <v>992</v>
      </c>
      <c r="Q13" s="204"/>
      <c r="R13" s="204"/>
      <c r="S13" s="204"/>
    </row>
    <row r="14" spans="1:19" s="17" customFormat="1" ht="16.5" customHeight="1">
      <c r="A14" s="212"/>
      <c r="B14" s="213"/>
      <c r="C14" s="205">
        <v>7</v>
      </c>
      <c r="D14" s="205">
        <v>6</v>
      </c>
      <c r="E14" s="205">
        <v>1</v>
      </c>
      <c r="F14" s="205">
        <v>10</v>
      </c>
      <c r="G14" s="205">
        <v>6</v>
      </c>
      <c r="H14" s="205">
        <v>4</v>
      </c>
      <c r="I14" s="205">
        <v>12</v>
      </c>
      <c r="J14" s="205">
        <v>7</v>
      </c>
      <c r="K14" s="206">
        <v>5</v>
      </c>
      <c r="L14" s="212"/>
      <c r="M14" s="213" t="s">
        <v>245</v>
      </c>
      <c r="N14" s="205">
        <v>5</v>
      </c>
      <c r="O14" s="205">
        <v>1</v>
      </c>
      <c r="P14" s="207">
        <v>4</v>
      </c>
      <c r="Q14" s="208"/>
      <c r="R14" s="208"/>
      <c r="S14" s="208"/>
    </row>
    <row r="15" spans="1:19" s="17" customFormat="1" ht="16.5" customHeight="1">
      <c r="A15" s="212"/>
      <c r="B15" s="213" t="s">
        <v>133</v>
      </c>
      <c r="C15" s="205">
        <v>4537</v>
      </c>
      <c r="D15" s="205">
        <v>4029</v>
      </c>
      <c r="E15" s="205">
        <v>508</v>
      </c>
      <c r="F15" s="205">
        <v>4670</v>
      </c>
      <c r="G15" s="205">
        <v>4089</v>
      </c>
      <c r="H15" s="205">
        <v>581</v>
      </c>
      <c r="I15" s="205">
        <v>4673</v>
      </c>
      <c r="J15" s="205">
        <v>4126</v>
      </c>
      <c r="K15" s="206">
        <v>547</v>
      </c>
      <c r="L15" s="212"/>
      <c r="M15" s="213" t="s">
        <v>133</v>
      </c>
      <c r="N15" s="205">
        <v>4091</v>
      </c>
      <c r="O15" s="205">
        <v>3600</v>
      </c>
      <c r="P15" s="207">
        <v>491</v>
      </c>
      <c r="Q15" s="208"/>
      <c r="R15" s="208"/>
      <c r="S15" s="208"/>
    </row>
    <row r="16" spans="1:19" s="17" customFormat="1" ht="16.5" customHeight="1">
      <c r="A16" s="212"/>
      <c r="B16" s="213" t="s">
        <v>246</v>
      </c>
      <c r="C16" s="205">
        <v>1726</v>
      </c>
      <c r="D16" s="205">
        <v>1205</v>
      </c>
      <c r="E16" s="205">
        <v>521</v>
      </c>
      <c r="F16" s="205">
        <v>1822</v>
      </c>
      <c r="G16" s="205">
        <v>1227</v>
      </c>
      <c r="H16" s="205">
        <v>595</v>
      </c>
      <c r="I16" s="205">
        <v>1520</v>
      </c>
      <c r="J16" s="205">
        <v>964</v>
      </c>
      <c r="K16" s="206">
        <v>556</v>
      </c>
      <c r="L16" s="212"/>
      <c r="M16" s="213" t="s">
        <v>246</v>
      </c>
      <c r="N16" s="205">
        <v>1279</v>
      </c>
      <c r="O16" s="205">
        <v>782</v>
      </c>
      <c r="P16" s="207">
        <v>497</v>
      </c>
      <c r="Q16" s="208"/>
      <c r="R16" s="208"/>
      <c r="S16" s="208"/>
    </row>
    <row r="17" spans="1:19" s="17" customFormat="1" ht="16.5" customHeight="1">
      <c r="A17" s="212"/>
      <c r="B17" s="217"/>
      <c r="C17" s="205"/>
      <c r="D17" s="205"/>
      <c r="E17" s="205"/>
      <c r="F17" s="205"/>
      <c r="G17" s="205"/>
      <c r="H17" s="205"/>
      <c r="I17" s="205"/>
      <c r="J17" s="205"/>
      <c r="K17" s="206"/>
      <c r="L17" s="212"/>
      <c r="M17" s="217"/>
      <c r="N17" s="205"/>
      <c r="O17" s="205"/>
      <c r="P17" s="207"/>
      <c r="Q17" s="208"/>
      <c r="R17" s="208"/>
      <c r="S17" s="208"/>
    </row>
    <row r="18" spans="1:19" s="17" customFormat="1" ht="16.5" customHeight="1">
      <c r="A18" s="621" t="s">
        <v>247</v>
      </c>
      <c r="B18" s="622"/>
      <c r="C18" s="209">
        <v>24104</v>
      </c>
      <c r="D18" s="209">
        <v>13164</v>
      </c>
      <c r="E18" s="209">
        <v>10940</v>
      </c>
      <c r="F18" s="209">
        <v>27395</v>
      </c>
      <c r="G18" s="209">
        <v>15007</v>
      </c>
      <c r="H18" s="209">
        <v>12388</v>
      </c>
      <c r="I18" s="209">
        <v>28766</v>
      </c>
      <c r="J18" s="209">
        <v>15286</v>
      </c>
      <c r="K18" s="210">
        <v>13480</v>
      </c>
      <c r="L18" s="621" t="s">
        <v>247</v>
      </c>
      <c r="M18" s="622"/>
      <c r="N18" s="209">
        <v>29283</v>
      </c>
      <c r="O18" s="209">
        <v>15137</v>
      </c>
      <c r="P18" s="211">
        <v>14146</v>
      </c>
      <c r="Q18" s="204"/>
      <c r="R18" s="204"/>
      <c r="S18" s="204"/>
    </row>
    <row r="19" spans="1:19" s="17" customFormat="1" ht="16.5" customHeight="1">
      <c r="A19" s="212"/>
      <c r="B19" s="218" t="s">
        <v>248</v>
      </c>
      <c r="C19" s="205">
        <v>249</v>
      </c>
      <c r="D19" s="205">
        <v>211</v>
      </c>
      <c r="E19" s="205">
        <v>38</v>
      </c>
      <c r="F19" s="205">
        <v>299</v>
      </c>
      <c r="G19" s="205">
        <v>254</v>
      </c>
      <c r="H19" s="205">
        <v>45</v>
      </c>
      <c r="I19" s="205">
        <v>316</v>
      </c>
      <c r="J19" s="205">
        <v>250</v>
      </c>
      <c r="K19" s="206">
        <v>66</v>
      </c>
      <c r="L19" s="212"/>
      <c r="M19" s="218" t="s">
        <v>248</v>
      </c>
      <c r="N19" s="205">
        <v>262</v>
      </c>
      <c r="O19" s="205">
        <v>211</v>
      </c>
      <c r="P19" s="207">
        <v>51</v>
      </c>
      <c r="Q19" s="208"/>
      <c r="R19" s="208"/>
      <c r="S19" s="208"/>
    </row>
    <row r="20" spans="1:19" s="17" customFormat="1" ht="16.5" customHeight="1">
      <c r="A20" s="212"/>
      <c r="B20" s="213" t="s">
        <v>249</v>
      </c>
      <c r="C20" s="205">
        <v>1631</v>
      </c>
      <c r="D20" s="205"/>
      <c r="E20" s="205">
        <v>217</v>
      </c>
      <c r="F20" s="205">
        <v>1844</v>
      </c>
      <c r="G20" s="205">
        <v>1515</v>
      </c>
      <c r="H20" s="205">
        <v>329</v>
      </c>
      <c r="I20" s="205">
        <v>2092</v>
      </c>
      <c r="J20" s="205">
        <v>1676</v>
      </c>
      <c r="K20" s="206">
        <v>416</v>
      </c>
      <c r="L20" s="212"/>
      <c r="M20" s="213" t="s">
        <v>250</v>
      </c>
      <c r="N20" s="205">
        <v>1013</v>
      </c>
      <c r="O20" s="205">
        <v>659</v>
      </c>
      <c r="P20" s="207">
        <v>354</v>
      </c>
      <c r="Q20" s="208"/>
      <c r="R20" s="208"/>
      <c r="S20" s="208"/>
    </row>
    <row r="21" spans="1:19" s="17" customFormat="1" ht="16.5" customHeight="1">
      <c r="A21" s="212"/>
      <c r="B21" s="213" t="s">
        <v>251</v>
      </c>
      <c r="C21" s="205">
        <v>9030</v>
      </c>
      <c r="D21" s="205">
        <v>4280</v>
      </c>
      <c r="E21" s="205">
        <v>4750</v>
      </c>
      <c r="F21" s="205">
        <v>9703</v>
      </c>
      <c r="G21" s="205">
        <v>4767</v>
      </c>
      <c r="H21" s="205">
        <v>4936</v>
      </c>
      <c r="I21" s="205">
        <v>9792</v>
      </c>
      <c r="J21" s="205">
        <v>4634</v>
      </c>
      <c r="K21" s="206">
        <v>5158</v>
      </c>
      <c r="L21" s="212"/>
      <c r="M21" s="213" t="s">
        <v>252</v>
      </c>
      <c r="N21" s="205">
        <v>1645</v>
      </c>
      <c r="O21" s="205">
        <v>1407</v>
      </c>
      <c r="P21" s="207">
        <v>238</v>
      </c>
      <c r="Q21" s="208"/>
      <c r="R21" s="208"/>
      <c r="S21" s="208"/>
    </row>
    <row r="22" spans="1:19" s="17" customFormat="1" ht="16.5" customHeight="1">
      <c r="A22" s="212"/>
      <c r="B22" s="213" t="s">
        <v>253</v>
      </c>
      <c r="C22" s="205">
        <v>1001</v>
      </c>
      <c r="D22" s="205">
        <v>484</v>
      </c>
      <c r="E22" s="205">
        <v>517</v>
      </c>
      <c r="F22" s="205">
        <v>1055</v>
      </c>
      <c r="G22" s="205">
        <v>521</v>
      </c>
      <c r="H22" s="205">
        <v>534</v>
      </c>
      <c r="I22" s="205">
        <v>1003</v>
      </c>
      <c r="J22" s="205">
        <v>491</v>
      </c>
      <c r="K22" s="206">
        <v>512</v>
      </c>
      <c r="L22" s="212"/>
      <c r="M22" s="213" t="s">
        <v>254</v>
      </c>
      <c r="N22" s="205">
        <v>7386</v>
      </c>
      <c r="O22" s="205">
        <v>3666</v>
      </c>
      <c r="P22" s="207">
        <v>3720</v>
      </c>
      <c r="Q22" s="208"/>
      <c r="R22" s="208"/>
      <c r="S22" s="208"/>
    </row>
    <row r="23" spans="1:19" s="17" customFormat="1" ht="16.5" customHeight="1">
      <c r="A23" s="212"/>
      <c r="B23" s="213" t="s">
        <v>255</v>
      </c>
      <c r="C23" s="205">
        <v>540</v>
      </c>
      <c r="D23" s="205">
        <v>378</v>
      </c>
      <c r="E23" s="205">
        <v>162</v>
      </c>
      <c r="F23" s="205">
        <v>480</v>
      </c>
      <c r="G23" s="205">
        <v>329</v>
      </c>
      <c r="H23" s="205">
        <v>151</v>
      </c>
      <c r="I23" s="205">
        <v>431</v>
      </c>
      <c r="J23" s="205">
        <v>297</v>
      </c>
      <c r="K23" s="206">
        <v>134</v>
      </c>
      <c r="L23" s="212"/>
      <c r="M23" s="213" t="s">
        <v>256</v>
      </c>
      <c r="N23" s="205">
        <v>830</v>
      </c>
      <c r="O23" s="205">
        <v>412</v>
      </c>
      <c r="P23" s="207">
        <v>418</v>
      </c>
      <c r="Q23" s="208"/>
      <c r="R23" s="208"/>
      <c r="S23" s="208"/>
    </row>
    <row r="24" spans="1:19" s="17" customFormat="1" ht="16.5" customHeight="1">
      <c r="A24" s="212"/>
      <c r="B24" s="213" t="s">
        <v>136</v>
      </c>
      <c r="C24" s="205">
        <v>10173</v>
      </c>
      <c r="D24" s="205">
        <v>5278</v>
      </c>
      <c r="E24" s="205">
        <v>4895</v>
      </c>
      <c r="F24" s="205">
        <v>12436</v>
      </c>
      <c r="G24" s="205">
        <v>6431</v>
      </c>
      <c r="H24" s="205">
        <v>6005</v>
      </c>
      <c r="I24" s="205">
        <v>13363</v>
      </c>
      <c r="J24" s="205">
        <v>6751</v>
      </c>
      <c r="K24" s="206">
        <v>6612</v>
      </c>
      <c r="L24" s="212"/>
      <c r="M24" s="213" t="s">
        <v>255</v>
      </c>
      <c r="N24" s="205">
        <v>457</v>
      </c>
      <c r="O24" s="205">
        <v>297</v>
      </c>
      <c r="P24" s="207">
        <v>160</v>
      </c>
      <c r="Q24" s="208"/>
      <c r="R24" s="208"/>
      <c r="S24" s="208"/>
    </row>
    <row r="25" spans="1:19" s="17" customFormat="1" ht="16.5" customHeight="1">
      <c r="A25" s="212"/>
      <c r="B25" s="217" t="s">
        <v>535</v>
      </c>
      <c r="C25" s="205">
        <v>1480</v>
      </c>
      <c r="D25" s="205">
        <v>1119</v>
      </c>
      <c r="E25" s="205">
        <v>361</v>
      </c>
      <c r="F25" s="205">
        <v>1578</v>
      </c>
      <c r="G25" s="205">
        <v>1190</v>
      </c>
      <c r="H25" s="205">
        <v>388</v>
      </c>
      <c r="I25" s="205">
        <v>1769</v>
      </c>
      <c r="J25" s="205">
        <v>1187</v>
      </c>
      <c r="K25" s="206">
        <v>582</v>
      </c>
      <c r="L25" s="212"/>
      <c r="M25" s="213" t="s">
        <v>139</v>
      </c>
      <c r="N25" s="205">
        <v>2622</v>
      </c>
      <c r="O25" s="205">
        <v>1017</v>
      </c>
      <c r="P25" s="207">
        <v>1605</v>
      </c>
      <c r="Q25" s="208"/>
      <c r="R25" s="208"/>
      <c r="S25" s="208"/>
    </row>
    <row r="26" spans="1:19" s="17" customFormat="1" ht="16.5" customHeight="1">
      <c r="A26" s="212"/>
      <c r="B26" s="217"/>
      <c r="C26" s="205"/>
      <c r="D26" s="205"/>
      <c r="E26" s="205"/>
      <c r="F26" s="205"/>
      <c r="G26" s="205"/>
      <c r="H26" s="205"/>
      <c r="I26" s="205"/>
      <c r="J26" s="205"/>
      <c r="K26" s="206"/>
      <c r="L26" s="212"/>
      <c r="M26" s="213" t="s">
        <v>138</v>
      </c>
      <c r="N26" s="205">
        <v>3918</v>
      </c>
      <c r="O26" s="205">
        <v>1114</v>
      </c>
      <c r="P26" s="207">
        <v>2804</v>
      </c>
      <c r="Q26" s="208"/>
      <c r="R26" s="208"/>
      <c r="S26" s="208"/>
    </row>
    <row r="27" spans="1:19" s="17" customFormat="1" ht="16.5" customHeight="1">
      <c r="A27" s="212"/>
      <c r="B27" s="217"/>
      <c r="C27" s="205"/>
      <c r="D27" s="205"/>
      <c r="E27" s="205"/>
      <c r="F27" s="205"/>
      <c r="G27" s="205"/>
      <c r="H27" s="205"/>
      <c r="I27" s="205"/>
      <c r="J27" s="205"/>
      <c r="K27" s="206"/>
      <c r="L27" s="212"/>
      <c r="M27" s="213" t="s">
        <v>140</v>
      </c>
      <c r="N27" s="205">
        <v>2590</v>
      </c>
      <c r="O27" s="205">
        <v>1170</v>
      </c>
      <c r="P27" s="207">
        <v>1420</v>
      </c>
      <c r="Q27" s="208"/>
      <c r="R27" s="208"/>
      <c r="S27" s="208"/>
    </row>
    <row r="28" spans="1:19" s="17" customFormat="1" ht="16.5" customHeight="1">
      <c r="A28" s="212"/>
      <c r="B28" s="217"/>
      <c r="C28" s="515"/>
      <c r="D28" s="205"/>
      <c r="E28" s="205"/>
      <c r="F28" s="205"/>
      <c r="G28" s="205"/>
      <c r="H28" s="205"/>
      <c r="I28" s="205"/>
      <c r="J28" s="205"/>
      <c r="K28" s="206"/>
      <c r="L28" s="212"/>
      <c r="M28" s="213" t="s">
        <v>257</v>
      </c>
      <c r="N28" s="205">
        <v>285</v>
      </c>
      <c r="O28" s="205">
        <v>174</v>
      </c>
      <c r="P28" s="207">
        <v>111</v>
      </c>
      <c r="Q28" s="208"/>
      <c r="R28" s="208"/>
      <c r="S28" s="208"/>
    </row>
    <row r="29" spans="1:19" s="17" customFormat="1" ht="16.5" customHeight="1">
      <c r="A29" s="212"/>
      <c r="B29" s="217"/>
      <c r="C29" s="205"/>
      <c r="D29" s="205"/>
      <c r="E29" s="205"/>
      <c r="F29" s="205"/>
      <c r="G29" s="205"/>
      <c r="H29" s="205"/>
      <c r="I29" s="205"/>
      <c r="J29" s="205"/>
      <c r="K29" s="206"/>
      <c r="L29" s="212"/>
      <c r="M29" s="219" t="s">
        <v>536</v>
      </c>
      <c r="N29" s="205">
        <v>6734</v>
      </c>
      <c r="O29" s="205">
        <v>3953</v>
      </c>
      <c r="P29" s="207">
        <v>2781</v>
      </c>
      <c r="Q29" s="208"/>
      <c r="R29" s="208"/>
      <c r="S29" s="208"/>
    </row>
    <row r="30" spans="1:19" s="17" customFormat="1" ht="16.5" customHeight="1">
      <c r="A30" s="212"/>
      <c r="B30" s="217"/>
      <c r="C30" s="205"/>
      <c r="D30" s="205"/>
      <c r="E30" s="205"/>
      <c r="F30" s="205"/>
      <c r="G30" s="205"/>
      <c r="H30" s="205"/>
      <c r="I30" s="205"/>
      <c r="J30" s="205"/>
      <c r="K30" s="206"/>
      <c r="L30" s="212"/>
      <c r="M30" s="213" t="s">
        <v>537</v>
      </c>
      <c r="N30" s="205">
        <v>1541</v>
      </c>
      <c r="O30" s="205">
        <v>1057</v>
      </c>
      <c r="P30" s="207">
        <v>484</v>
      </c>
      <c r="Q30" s="208"/>
      <c r="R30" s="208"/>
      <c r="S30" s="208"/>
    </row>
    <row r="31" spans="1:19" s="17" customFormat="1" ht="16.5" customHeight="1">
      <c r="A31" s="212"/>
      <c r="B31" s="217"/>
      <c r="C31" s="205"/>
      <c r="D31" s="205"/>
      <c r="E31" s="205"/>
      <c r="F31" s="205"/>
      <c r="G31" s="205"/>
      <c r="H31" s="205"/>
      <c r="I31" s="205"/>
      <c r="J31" s="205"/>
      <c r="K31" s="206"/>
      <c r="L31" s="212"/>
      <c r="M31" s="217"/>
      <c r="N31" s="205"/>
      <c r="O31" s="205"/>
      <c r="P31" s="207"/>
      <c r="Q31" s="208"/>
      <c r="R31" s="208"/>
      <c r="S31" s="208"/>
    </row>
    <row r="32" spans="1:19" s="17" customFormat="1" ht="16.5" customHeight="1">
      <c r="A32" s="623" t="s">
        <v>258</v>
      </c>
      <c r="B32" s="687"/>
      <c r="C32" s="220">
        <v>35</v>
      </c>
      <c r="D32" s="220">
        <v>14</v>
      </c>
      <c r="E32" s="220">
        <v>21</v>
      </c>
      <c r="F32" s="220">
        <v>12</v>
      </c>
      <c r="G32" s="220">
        <v>3</v>
      </c>
      <c r="H32" s="220">
        <v>9</v>
      </c>
      <c r="I32" s="220">
        <v>493</v>
      </c>
      <c r="J32" s="220">
        <v>289</v>
      </c>
      <c r="K32" s="221">
        <v>204</v>
      </c>
      <c r="L32" s="623" t="s">
        <v>258</v>
      </c>
      <c r="M32" s="687"/>
      <c r="N32" s="220">
        <v>653</v>
      </c>
      <c r="O32" s="220">
        <v>394</v>
      </c>
      <c r="P32" s="222">
        <v>259</v>
      </c>
      <c r="Q32" s="208"/>
      <c r="R32" s="208"/>
      <c r="S32" s="208"/>
    </row>
    <row r="33" spans="1:19" ht="13.5">
      <c r="A33" s="2"/>
      <c r="B33" s="192" t="s">
        <v>259</v>
      </c>
      <c r="C33" s="2"/>
      <c r="D33" s="2"/>
      <c r="E33" s="2"/>
      <c r="F33" s="2"/>
      <c r="G33" s="2"/>
      <c r="H33" s="2"/>
      <c r="I33" s="2"/>
      <c r="J33" s="2"/>
      <c r="K33" s="2"/>
      <c r="L33" s="2"/>
      <c r="M33" s="2"/>
      <c r="N33" s="2"/>
      <c r="O33" s="2"/>
      <c r="P33" s="223" t="s">
        <v>260</v>
      </c>
      <c r="Q33" s="82"/>
      <c r="R33" s="194"/>
      <c r="S33" s="2"/>
    </row>
  </sheetData>
  <mergeCells count="21">
    <mergeCell ref="A32:B32"/>
    <mergeCell ref="A18:B18"/>
    <mergeCell ref="A8:B8"/>
    <mergeCell ref="A13:B13"/>
    <mergeCell ref="A6:B6"/>
    <mergeCell ref="A4:B4"/>
    <mergeCell ref="A5:B5"/>
    <mergeCell ref="I1:P1"/>
    <mergeCell ref="A1:H1"/>
    <mergeCell ref="C4:E4"/>
    <mergeCell ref="F4:H4"/>
    <mergeCell ref="I4:K4"/>
    <mergeCell ref="N4:P4"/>
    <mergeCell ref="L13:M13"/>
    <mergeCell ref="L18:M18"/>
    <mergeCell ref="L32:M32"/>
    <mergeCell ref="O3:P3"/>
    <mergeCell ref="L4:M4"/>
    <mergeCell ref="L5:M5"/>
    <mergeCell ref="L6:M6"/>
    <mergeCell ref="L8:M8"/>
  </mergeCells>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35"/>
  <dimension ref="A1:P14"/>
  <sheetViews>
    <sheetView showGridLines="0" view="pageBreakPreview" zoomScaleSheetLayoutView="100" workbookViewId="0" topLeftCell="A1">
      <selection activeCell="A1" sqref="A1:H1"/>
    </sheetView>
  </sheetViews>
  <sheetFormatPr defaultColWidth="9.00390625" defaultRowHeight="13.5"/>
  <cols>
    <col min="1" max="16" width="10.875" style="0" customWidth="1"/>
  </cols>
  <sheetData>
    <row r="1" spans="1:16" ht="21">
      <c r="A1" s="654" t="s">
        <v>261</v>
      </c>
      <c r="B1" s="654"/>
      <c r="C1" s="654"/>
      <c r="D1" s="654"/>
      <c r="E1" s="654"/>
      <c r="F1" s="654"/>
      <c r="G1" s="654"/>
      <c r="H1" s="654"/>
      <c r="I1" s="190" t="s">
        <v>262</v>
      </c>
      <c r="J1" s="190"/>
      <c r="K1" s="190"/>
      <c r="L1" s="190"/>
      <c r="M1" s="190"/>
      <c r="N1" s="190"/>
      <c r="O1" s="190"/>
      <c r="P1" s="190"/>
    </row>
    <row r="2" spans="1:16" ht="9" customHeight="1">
      <c r="A2" s="88"/>
      <c r="B2" s="88"/>
      <c r="C2" s="88"/>
      <c r="D2" s="88"/>
      <c r="E2" s="88"/>
      <c r="F2" s="88"/>
      <c r="G2" s="88"/>
      <c r="H2" s="88"/>
      <c r="I2" s="20"/>
      <c r="J2" s="20"/>
      <c r="K2" s="20"/>
      <c r="L2" s="20"/>
      <c r="M2" s="20"/>
      <c r="N2" s="20"/>
      <c r="O2" s="20"/>
      <c r="P2" s="20"/>
    </row>
    <row r="3" spans="1:16" ht="13.5">
      <c r="A3" s="2"/>
      <c r="B3" s="2"/>
      <c r="C3" s="2"/>
      <c r="D3" s="2"/>
      <c r="E3" s="2"/>
      <c r="F3" s="2"/>
      <c r="G3" s="2"/>
      <c r="H3" s="2"/>
      <c r="I3" s="2"/>
      <c r="J3" s="2"/>
      <c r="K3" s="2"/>
      <c r="L3" s="2"/>
      <c r="M3" s="2"/>
      <c r="N3" s="2"/>
      <c r="O3" s="652" t="s">
        <v>263</v>
      </c>
      <c r="P3" s="652"/>
    </row>
    <row r="4" spans="1:16" ht="16.5" customHeight="1">
      <c r="A4" s="701"/>
      <c r="B4" s="700" t="s">
        <v>214</v>
      </c>
      <c r="C4" s="700"/>
      <c r="D4" s="700"/>
      <c r="E4" s="700"/>
      <c r="F4" s="700"/>
      <c r="G4" s="224"/>
      <c r="H4" s="225"/>
      <c r="I4" s="225" t="s">
        <v>64</v>
      </c>
      <c r="J4" s="225"/>
      <c r="K4" s="226"/>
      <c r="L4" s="624" t="s">
        <v>65</v>
      </c>
      <c r="M4" s="624"/>
      <c r="N4" s="624"/>
      <c r="O4" s="624"/>
      <c r="P4" s="704"/>
    </row>
    <row r="5" spans="1:16" ht="16.5" customHeight="1">
      <c r="A5" s="702"/>
      <c r="B5" s="698" t="s">
        <v>47</v>
      </c>
      <c r="C5" s="698" t="s">
        <v>264</v>
      </c>
      <c r="D5" s="698"/>
      <c r="E5" s="698"/>
      <c r="F5" s="92" t="s">
        <v>265</v>
      </c>
      <c r="G5" s="698" t="s">
        <v>47</v>
      </c>
      <c r="H5" s="227"/>
      <c r="I5" s="228" t="s">
        <v>266</v>
      </c>
      <c r="J5" s="229"/>
      <c r="K5" s="92" t="s">
        <v>265</v>
      </c>
      <c r="L5" s="698" t="s">
        <v>47</v>
      </c>
      <c r="M5" s="698" t="s">
        <v>264</v>
      </c>
      <c r="N5" s="698"/>
      <c r="O5" s="698"/>
      <c r="P5" s="230" t="s">
        <v>265</v>
      </c>
    </row>
    <row r="6" spans="1:16" ht="16.5" customHeight="1">
      <c r="A6" s="703"/>
      <c r="B6" s="699"/>
      <c r="C6" s="92" t="s">
        <v>214</v>
      </c>
      <c r="D6" s="92" t="s">
        <v>267</v>
      </c>
      <c r="E6" s="92" t="s">
        <v>268</v>
      </c>
      <c r="F6" s="231" t="s">
        <v>269</v>
      </c>
      <c r="G6" s="699"/>
      <c r="H6" s="92" t="s">
        <v>214</v>
      </c>
      <c r="I6" s="92" t="s">
        <v>267</v>
      </c>
      <c r="J6" s="92" t="s">
        <v>268</v>
      </c>
      <c r="K6" s="231" t="s">
        <v>269</v>
      </c>
      <c r="L6" s="699"/>
      <c r="M6" s="92" t="s">
        <v>214</v>
      </c>
      <c r="N6" s="92" t="s">
        <v>267</v>
      </c>
      <c r="O6" s="92" t="s">
        <v>268</v>
      </c>
      <c r="P6" s="232" t="s">
        <v>269</v>
      </c>
    </row>
    <row r="7" spans="1:16" s="17" customFormat="1" ht="16.5" customHeight="1">
      <c r="A7" s="233" t="s">
        <v>208</v>
      </c>
      <c r="B7" s="41">
        <v>49911</v>
      </c>
      <c r="C7" s="41">
        <v>29560</v>
      </c>
      <c r="D7" s="41">
        <v>26777</v>
      </c>
      <c r="E7" s="41">
        <v>2783</v>
      </c>
      <c r="F7" s="41">
        <v>20267</v>
      </c>
      <c r="G7" s="41">
        <v>24550</v>
      </c>
      <c r="H7" s="41">
        <v>18913</v>
      </c>
      <c r="I7" s="41">
        <v>17030</v>
      </c>
      <c r="J7" s="41">
        <v>1883</v>
      </c>
      <c r="K7" s="41">
        <v>5585</v>
      </c>
      <c r="L7" s="41">
        <v>25361</v>
      </c>
      <c r="M7" s="41">
        <v>10647</v>
      </c>
      <c r="N7" s="41">
        <v>9747</v>
      </c>
      <c r="O7" s="41">
        <v>900</v>
      </c>
      <c r="P7" s="234">
        <v>14682</v>
      </c>
    </row>
    <row r="8" spans="1:16" s="17" customFormat="1" ht="16.5" customHeight="1">
      <c r="A8" s="235" t="s">
        <v>121</v>
      </c>
      <c r="B8" s="236">
        <v>57600</v>
      </c>
      <c r="C8" s="236">
        <v>34402</v>
      </c>
      <c r="D8" s="236">
        <v>30869</v>
      </c>
      <c r="E8" s="236">
        <v>3533</v>
      </c>
      <c r="F8" s="236">
        <v>23065</v>
      </c>
      <c r="G8" s="236">
        <v>28009</v>
      </c>
      <c r="H8" s="236">
        <v>21260</v>
      </c>
      <c r="I8" s="236">
        <v>18795</v>
      </c>
      <c r="J8" s="236">
        <v>2465</v>
      </c>
      <c r="K8" s="236">
        <v>6669</v>
      </c>
      <c r="L8" s="236">
        <v>29591</v>
      </c>
      <c r="M8" s="236">
        <v>13142</v>
      </c>
      <c r="N8" s="236">
        <v>12074</v>
      </c>
      <c r="O8" s="236">
        <v>1068</v>
      </c>
      <c r="P8" s="237">
        <v>16396</v>
      </c>
    </row>
    <row r="9" spans="1:16" s="17" customFormat="1" ht="16.5" customHeight="1">
      <c r="A9" s="235" t="s">
        <v>209</v>
      </c>
      <c r="B9" s="236">
        <v>64825</v>
      </c>
      <c r="C9" s="236">
        <v>38979</v>
      </c>
      <c r="D9" s="236">
        <v>34244</v>
      </c>
      <c r="E9" s="236">
        <v>4735</v>
      </c>
      <c r="F9" s="236">
        <v>25830</v>
      </c>
      <c r="G9" s="236">
        <v>31660</v>
      </c>
      <c r="H9" s="236">
        <v>23872</v>
      </c>
      <c r="I9" s="236">
        <v>20618</v>
      </c>
      <c r="J9" s="236">
        <v>3254</v>
      </c>
      <c r="K9" s="236">
        <v>7782</v>
      </c>
      <c r="L9" s="236">
        <v>33165</v>
      </c>
      <c r="M9" s="236">
        <v>15107</v>
      </c>
      <c r="N9" s="236">
        <v>13626</v>
      </c>
      <c r="O9" s="236">
        <v>1481</v>
      </c>
      <c r="P9" s="237">
        <v>18048</v>
      </c>
    </row>
    <row r="10" spans="1:16" s="17" customFormat="1" ht="16.5" customHeight="1">
      <c r="A10" s="235" t="s">
        <v>162</v>
      </c>
      <c r="B10" s="236">
        <v>68187</v>
      </c>
      <c r="C10" s="236">
        <v>39679</v>
      </c>
      <c r="D10" s="236">
        <v>35726</v>
      </c>
      <c r="E10" s="236">
        <v>3953</v>
      </c>
      <c r="F10" s="236">
        <v>26410</v>
      </c>
      <c r="G10" s="236">
        <v>33271</v>
      </c>
      <c r="H10" s="236">
        <v>23442</v>
      </c>
      <c r="I10" s="236">
        <v>20882</v>
      </c>
      <c r="J10" s="236">
        <v>2560</v>
      </c>
      <c r="K10" s="236">
        <v>8456</v>
      </c>
      <c r="L10" s="236">
        <v>34916</v>
      </c>
      <c r="M10" s="236">
        <v>16237</v>
      </c>
      <c r="N10" s="236">
        <v>14844</v>
      </c>
      <c r="O10" s="236">
        <v>1393</v>
      </c>
      <c r="P10" s="237">
        <v>17954</v>
      </c>
    </row>
    <row r="11" spans="1:16" s="17" customFormat="1" ht="16.5" customHeight="1">
      <c r="A11" s="238" t="s">
        <v>40</v>
      </c>
      <c r="B11" s="239">
        <v>72424</v>
      </c>
      <c r="C11" s="239">
        <v>40760</v>
      </c>
      <c r="D11" s="239">
        <v>35645</v>
      </c>
      <c r="E11" s="239">
        <v>5115</v>
      </c>
      <c r="F11" s="239">
        <v>27334</v>
      </c>
      <c r="G11" s="239">
        <v>35001</v>
      </c>
      <c r="H11" s="239">
        <v>23537</v>
      </c>
      <c r="I11" s="239">
        <v>20189</v>
      </c>
      <c r="J11" s="239">
        <v>3348</v>
      </c>
      <c r="K11" s="239">
        <v>8822</v>
      </c>
      <c r="L11" s="239">
        <v>37423</v>
      </c>
      <c r="M11" s="239">
        <v>17223</v>
      </c>
      <c r="N11" s="239">
        <v>15456</v>
      </c>
      <c r="O11" s="239">
        <v>1767</v>
      </c>
      <c r="P11" s="240">
        <v>18512</v>
      </c>
    </row>
    <row r="12" spans="1:16" s="17" customFormat="1" ht="13.5">
      <c r="A12" s="241" t="s">
        <v>270</v>
      </c>
      <c r="B12" s="8"/>
      <c r="C12" s="8"/>
      <c r="D12" s="8"/>
      <c r="E12" s="8"/>
      <c r="F12" s="8"/>
      <c r="G12" s="8"/>
      <c r="H12" s="8"/>
      <c r="I12" s="8"/>
      <c r="J12" s="8"/>
      <c r="K12" s="8"/>
      <c r="L12" s="8"/>
      <c r="M12" s="8"/>
      <c r="N12" s="8"/>
      <c r="O12" s="653" t="s">
        <v>230</v>
      </c>
      <c r="P12" s="653"/>
    </row>
    <row r="13" spans="1:16" ht="13.5">
      <c r="A13" s="242" t="s">
        <v>271</v>
      </c>
      <c r="B13" s="2"/>
      <c r="C13" s="2"/>
      <c r="D13" s="2"/>
      <c r="E13" s="2"/>
      <c r="F13" s="2"/>
      <c r="G13" s="2"/>
      <c r="H13" s="2"/>
      <c r="I13" s="2"/>
      <c r="J13" s="2"/>
      <c r="K13" s="2"/>
      <c r="L13" s="2"/>
      <c r="M13" s="2"/>
      <c r="N13" s="2"/>
      <c r="O13" s="2"/>
      <c r="P13" s="2"/>
    </row>
    <row r="14" ht="13.5">
      <c r="A14" s="243"/>
    </row>
  </sheetData>
  <mergeCells count="11">
    <mergeCell ref="O3:P3"/>
    <mergeCell ref="O12:P12"/>
    <mergeCell ref="L5:L6"/>
    <mergeCell ref="L4:P4"/>
    <mergeCell ref="M5:O5"/>
    <mergeCell ref="A1:H1"/>
    <mergeCell ref="B5:B6"/>
    <mergeCell ref="G5:G6"/>
    <mergeCell ref="C5:E5"/>
    <mergeCell ref="B4:F4"/>
    <mergeCell ref="A4:A6"/>
  </mergeCells>
  <printOptions/>
  <pageMargins left="0.75" right="0.75" top="1" bottom="1" header="0.512" footer="0.512"/>
  <pageSetup horizontalDpi="300" verticalDpi="300" orientation="portrait" paperSize="9" scale="96" r:id="rId2"/>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sheetPr codeName="Sheet29"/>
  <dimension ref="A1:L26"/>
  <sheetViews>
    <sheetView showGridLines="0" view="pageBreakPreview" zoomScaleSheetLayoutView="100" workbookViewId="0" topLeftCell="A1">
      <selection activeCell="A1" sqref="A1:L1"/>
    </sheetView>
  </sheetViews>
  <sheetFormatPr defaultColWidth="9.00390625" defaultRowHeight="13.5"/>
  <cols>
    <col min="2" max="2" width="9.75390625" style="0" bestFit="1" customWidth="1"/>
    <col min="3" max="7" width="6.875" style="0" customWidth="1"/>
    <col min="8" max="10" width="7.00390625" style="0" customWidth="1"/>
    <col min="11" max="12" width="6.75390625" style="0" customWidth="1"/>
  </cols>
  <sheetData>
    <row r="1" spans="1:12" ht="18.75">
      <c r="A1" s="705" t="s">
        <v>272</v>
      </c>
      <c r="B1" s="705"/>
      <c r="C1" s="705"/>
      <c r="D1" s="705"/>
      <c r="E1" s="705"/>
      <c r="F1" s="705"/>
      <c r="G1" s="705"/>
      <c r="H1" s="705"/>
      <c r="I1" s="705"/>
      <c r="J1" s="705"/>
      <c r="K1" s="705"/>
      <c r="L1" s="705"/>
    </row>
    <row r="2" spans="1:12" ht="9" customHeight="1">
      <c r="A2" s="244"/>
      <c r="B2" s="244"/>
      <c r="C2" s="244"/>
      <c r="D2" s="244"/>
      <c r="E2" s="244"/>
      <c r="F2" s="244"/>
      <c r="G2" s="244"/>
      <c r="H2" s="244"/>
      <c r="I2" s="244"/>
      <c r="J2" s="244"/>
      <c r="K2" s="244"/>
      <c r="L2" s="244"/>
    </row>
    <row r="3" spans="1:12" ht="13.5">
      <c r="A3" s="2"/>
      <c r="B3" s="2"/>
      <c r="C3" s="2"/>
      <c r="D3" s="2"/>
      <c r="E3" s="2"/>
      <c r="F3" s="2"/>
      <c r="G3" s="2"/>
      <c r="H3" s="2"/>
      <c r="I3" s="2"/>
      <c r="J3" s="652" t="s">
        <v>273</v>
      </c>
      <c r="K3" s="652"/>
      <c r="L3" s="652"/>
    </row>
    <row r="4" spans="1:12" ht="16.5" customHeight="1">
      <c r="A4" s="245" t="s">
        <v>274</v>
      </c>
      <c r="B4" s="707" t="s">
        <v>275</v>
      </c>
      <c r="C4" s="707" t="s">
        <v>64</v>
      </c>
      <c r="D4" s="707"/>
      <c r="E4" s="707"/>
      <c r="F4" s="707"/>
      <c r="G4" s="707"/>
      <c r="H4" s="707" t="s">
        <v>65</v>
      </c>
      <c r="I4" s="707"/>
      <c r="J4" s="707"/>
      <c r="K4" s="707"/>
      <c r="L4" s="709"/>
    </row>
    <row r="5" spans="1:12" ht="16.5" customHeight="1">
      <c r="A5" s="246" t="s">
        <v>276</v>
      </c>
      <c r="B5" s="708"/>
      <c r="C5" s="86" t="s">
        <v>275</v>
      </c>
      <c r="D5" s="86" t="s">
        <v>277</v>
      </c>
      <c r="E5" s="86" t="s">
        <v>278</v>
      </c>
      <c r="F5" s="86" t="s">
        <v>279</v>
      </c>
      <c r="G5" s="86" t="s">
        <v>280</v>
      </c>
      <c r="H5" s="86" t="s">
        <v>275</v>
      </c>
      <c r="I5" s="86" t="s">
        <v>277</v>
      </c>
      <c r="J5" s="86" t="s">
        <v>278</v>
      </c>
      <c r="K5" s="86" t="s">
        <v>279</v>
      </c>
      <c r="L5" s="87" t="s">
        <v>280</v>
      </c>
    </row>
    <row r="6" spans="1:12" ht="16.5" customHeight="1">
      <c r="A6" s="85" t="s">
        <v>63</v>
      </c>
      <c r="B6" s="247">
        <f aca="true" t="shared" si="0" ref="B6:B13">SUM(C6,H6)</f>
        <v>72424</v>
      </c>
      <c r="C6" s="248">
        <f aca="true" t="shared" si="1" ref="C6:L6">SUM(C7:C21)</f>
        <v>35001</v>
      </c>
      <c r="D6" s="248">
        <f t="shared" si="1"/>
        <v>13471</v>
      </c>
      <c r="E6" s="248">
        <f t="shared" si="1"/>
        <v>18649</v>
      </c>
      <c r="F6" s="248">
        <f t="shared" si="1"/>
        <v>603</v>
      </c>
      <c r="G6" s="248">
        <f t="shared" si="1"/>
        <v>1414</v>
      </c>
      <c r="H6" s="248">
        <f t="shared" si="1"/>
        <v>37423</v>
      </c>
      <c r="I6" s="248">
        <f t="shared" si="1"/>
        <v>11288</v>
      </c>
      <c r="J6" s="248">
        <f t="shared" si="1"/>
        <v>19067</v>
      </c>
      <c r="K6" s="248">
        <f t="shared" si="1"/>
        <v>3032</v>
      </c>
      <c r="L6" s="249">
        <f t="shared" si="1"/>
        <v>3220</v>
      </c>
    </row>
    <row r="7" spans="1:12" ht="16.5" customHeight="1">
      <c r="A7" s="5" t="s">
        <v>281</v>
      </c>
      <c r="B7" s="247">
        <f t="shared" si="0"/>
        <v>5847</v>
      </c>
      <c r="C7" s="248">
        <v>2891</v>
      </c>
      <c r="D7" s="248">
        <v>2873</v>
      </c>
      <c r="E7" s="248">
        <v>17</v>
      </c>
      <c r="F7" s="248">
        <v>1</v>
      </c>
      <c r="G7" s="248" t="s">
        <v>538</v>
      </c>
      <c r="H7" s="248">
        <v>2956</v>
      </c>
      <c r="I7" s="248">
        <v>2918</v>
      </c>
      <c r="J7" s="248">
        <v>34</v>
      </c>
      <c r="K7" s="248" t="s">
        <v>538</v>
      </c>
      <c r="L7" s="249">
        <v>2</v>
      </c>
    </row>
    <row r="8" spans="1:12" ht="16.5" customHeight="1">
      <c r="A8" s="5" t="s">
        <v>592</v>
      </c>
      <c r="B8" s="247">
        <f t="shared" si="0"/>
        <v>6785</v>
      </c>
      <c r="C8" s="248">
        <v>3503</v>
      </c>
      <c r="D8" s="248">
        <v>3161</v>
      </c>
      <c r="E8" s="248">
        <v>328</v>
      </c>
      <c r="F8" s="248">
        <v>1</v>
      </c>
      <c r="G8" s="248">
        <v>12</v>
      </c>
      <c r="H8" s="248">
        <v>3282</v>
      </c>
      <c r="I8" s="248">
        <v>2774</v>
      </c>
      <c r="J8" s="248">
        <v>471</v>
      </c>
      <c r="K8" s="248" t="s">
        <v>538</v>
      </c>
      <c r="L8" s="249">
        <v>30</v>
      </c>
    </row>
    <row r="9" spans="1:12" ht="16.5" customHeight="1">
      <c r="A9" s="5" t="s">
        <v>593</v>
      </c>
      <c r="B9" s="247">
        <f t="shared" si="0"/>
        <v>7058</v>
      </c>
      <c r="C9" s="248">
        <v>3481</v>
      </c>
      <c r="D9" s="248">
        <v>2360</v>
      </c>
      <c r="E9" s="248">
        <v>1057</v>
      </c>
      <c r="F9" s="248">
        <v>1</v>
      </c>
      <c r="G9" s="248">
        <v>60</v>
      </c>
      <c r="H9" s="248">
        <v>3577</v>
      </c>
      <c r="I9" s="248">
        <v>2052</v>
      </c>
      <c r="J9" s="248">
        <v>1359</v>
      </c>
      <c r="K9" s="248">
        <v>4</v>
      </c>
      <c r="L9" s="249">
        <v>144</v>
      </c>
    </row>
    <row r="10" spans="1:12" ht="16.5" customHeight="1">
      <c r="A10" s="5" t="s">
        <v>594</v>
      </c>
      <c r="B10" s="247">
        <f t="shared" si="0"/>
        <v>7875</v>
      </c>
      <c r="C10" s="248">
        <v>3888</v>
      </c>
      <c r="D10" s="248">
        <v>1836</v>
      </c>
      <c r="E10" s="248">
        <v>1937</v>
      </c>
      <c r="F10" s="248">
        <v>1</v>
      </c>
      <c r="G10" s="248">
        <v>111</v>
      </c>
      <c r="H10" s="248">
        <v>3987</v>
      </c>
      <c r="I10" s="248">
        <v>1390</v>
      </c>
      <c r="J10" s="248">
        <v>2273</v>
      </c>
      <c r="K10" s="248">
        <v>5</v>
      </c>
      <c r="L10" s="249">
        <v>291</v>
      </c>
    </row>
    <row r="11" spans="1:12" ht="16.5" customHeight="1">
      <c r="A11" s="5" t="s">
        <v>595</v>
      </c>
      <c r="B11" s="247">
        <f t="shared" si="0"/>
        <v>6773</v>
      </c>
      <c r="C11" s="248">
        <v>3317</v>
      </c>
      <c r="D11" s="248">
        <v>971</v>
      </c>
      <c r="E11" s="248">
        <v>2022</v>
      </c>
      <c r="F11" s="248">
        <v>3</v>
      </c>
      <c r="G11" s="248">
        <v>141</v>
      </c>
      <c r="H11" s="248">
        <v>3456</v>
      </c>
      <c r="I11" s="248">
        <v>677</v>
      </c>
      <c r="J11" s="248">
        <v>2268</v>
      </c>
      <c r="K11" s="248">
        <v>17</v>
      </c>
      <c r="L11" s="249">
        <v>360</v>
      </c>
    </row>
    <row r="12" spans="1:12" ht="16.5" customHeight="1">
      <c r="A12" s="5" t="s">
        <v>539</v>
      </c>
      <c r="B12" s="247">
        <f t="shared" si="0"/>
        <v>5933</v>
      </c>
      <c r="C12" s="248">
        <v>2945</v>
      </c>
      <c r="D12" s="248">
        <v>663</v>
      </c>
      <c r="E12" s="248">
        <v>2006</v>
      </c>
      <c r="F12" s="248">
        <v>7</v>
      </c>
      <c r="G12" s="248">
        <v>148</v>
      </c>
      <c r="H12" s="248">
        <v>2988</v>
      </c>
      <c r="I12" s="248">
        <v>439</v>
      </c>
      <c r="J12" s="248">
        <v>2075</v>
      </c>
      <c r="K12" s="248">
        <v>30</v>
      </c>
      <c r="L12" s="249">
        <v>340</v>
      </c>
    </row>
    <row r="13" spans="1:12" ht="16.5" customHeight="1">
      <c r="A13" s="5" t="s">
        <v>540</v>
      </c>
      <c r="B13" s="247">
        <f t="shared" si="0"/>
        <v>5585</v>
      </c>
      <c r="C13" s="248">
        <v>2700</v>
      </c>
      <c r="D13" s="248">
        <v>514</v>
      </c>
      <c r="E13" s="248">
        <v>1872</v>
      </c>
      <c r="F13" s="248">
        <v>25</v>
      </c>
      <c r="G13" s="248">
        <v>173</v>
      </c>
      <c r="H13" s="248">
        <v>2885</v>
      </c>
      <c r="I13" s="248">
        <v>287</v>
      </c>
      <c r="J13" s="248">
        <v>2014</v>
      </c>
      <c r="K13" s="248">
        <v>60</v>
      </c>
      <c r="L13" s="249">
        <v>435</v>
      </c>
    </row>
    <row r="14" spans="1:12" ht="16.5" customHeight="1">
      <c r="A14" s="5" t="s">
        <v>541</v>
      </c>
      <c r="B14" s="247">
        <v>6087</v>
      </c>
      <c r="C14" s="248">
        <v>3048</v>
      </c>
      <c r="D14" s="248">
        <v>493</v>
      </c>
      <c r="E14" s="248">
        <v>2179</v>
      </c>
      <c r="F14" s="248">
        <v>19</v>
      </c>
      <c r="G14" s="248">
        <v>213</v>
      </c>
      <c r="H14" s="248">
        <v>3039</v>
      </c>
      <c r="I14" s="248">
        <v>265</v>
      </c>
      <c r="J14" s="248">
        <v>2143</v>
      </c>
      <c r="K14" s="248">
        <v>91</v>
      </c>
      <c r="L14" s="249">
        <v>440</v>
      </c>
    </row>
    <row r="15" spans="1:12" ht="16.5" customHeight="1">
      <c r="A15" s="5" t="s">
        <v>542</v>
      </c>
      <c r="B15" s="247">
        <f aca="true" t="shared" si="2" ref="B15:B21">SUM(C15,H15)</f>
        <v>4980</v>
      </c>
      <c r="C15" s="248">
        <v>2368</v>
      </c>
      <c r="D15" s="248">
        <v>248</v>
      </c>
      <c r="E15" s="248">
        <v>1819</v>
      </c>
      <c r="F15" s="248">
        <v>37</v>
      </c>
      <c r="G15" s="248">
        <v>171</v>
      </c>
      <c r="H15" s="248">
        <v>2612</v>
      </c>
      <c r="I15" s="248">
        <v>153</v>
      </c>
      <c r="J15" s="248">
        <v>1817</v>
      </c>
      <c r="K15" s="248">
        <v>145</v>
      </c>
      <c r="L15" s="249">
        <v>408</v>
      </c>
    </row>
    <row r="16" spans="1:12" ht="16.5" customHeight="1">
      <c r="A16" s="5" t="s">
        <v>543</v>
      </c>
      <c r="B16" s="247">
        <f t="shared" si="2"/>
        <v>3912</v>
      </c>
      <c r="C16" s="248">
        <v>1912</v>
      </c>
      <c r="D16" s="248">
        <v>158</v>
      </c>
      <c r="E16" s="248">
        <v>1509</v>
      </c>
      <c r="F16" s="248">
        <v>46</v>
      </c>
      <c r="G16" s="248">
        <v>128</v>
      </c>
      <c r="H16" s="248">
        <v>2000</v>
      </c>
      <c r="I16" s="248">
        <v>110</v>
      </c>
      <c r="J16" s="248">
        <v>1411</v>
      </c>
      <c r="K16" s="248">
        <v>233</v>
      </c>
      <c r="L16" s="249">
        <v>193</v>
      </c>
    </row>
    <row r="17" spans="1:12" ht="16.5" customHeight="1">
      <c r="A17" s="5" t="s">
        <v>544</v>
      </c>
      <c r="B17" s="247">
        <f t="shared" si="2"/>
        <v>4052</v>
      </c>
      <c r="C17" s="248">
        <v>1920</v>
      </c>
      <c r="D17" s="248">
        <v>118</v>
      </c>
      <c r="E17" s="248">
        <v>1531</v>
      </c>
      <c r="F17" s="248">
        <v>91</v>
      </c>
      <c r="G17" s="248">
        <v>131</v>
      </c>
      <c r="H17" s="248">
        <v>2132</v>
      </c>
      <c r="I17" s="248">
        <v>90</v>
      </c>
      <c r="J17" s="248">
        <v>1395</v>
      </c>
      <c r="K17" s="248">
        <v>378</v>
      </c>
      <c r="L17" s="249">
        <v>225</v>
      </c>
    </row>
    <row r="18" spans="1:12" ht="16.5" customHeight="1">
      <c r="A18" s="5" t="s">
        <v>545</v>
      </c>
      <c r="B18" s="247">
        <f t="shared" si="2"/>
        <v>3248</v>
      </c>
      <c r="C18" s="248">
        <v>1522</v>
      </c>
      <c r="D18" s="248">
        <v>50</v>
      </c>
      <c r="E18" s="248">
        <v>1247</v>
      </c>
      <c r="F18" s="248">
        <v>103</v>
      </c>
      <c r="G18" s="248">
        <v>81</v>
      </c>
      <c r="H18" s="248">
        <v>1726</v>
      </c>
      <c r="I18" s="248">
        <v>73</v>
      </c>
      <c r="J18" s="248">
        <v>973</v>
      </c>
      <c r="K18" s="248">
        <v>454</v>
      </c>
      <c r="L18" s="249">
        <v>171</v>
      </c>
    </row>
    <row r="19" spans="1:12" ht="16.5" customHeight="1">
      <c r="A19" s="5" t="s">
        <v>546</v>
      </c>
      <c r="B19" s="247">
        <f t="shared" si="2"/>
        <v>1934</v>
      </c>
      <c r="C19" s="248">
        <v>782</v>
      </c>
      <c r="D19" s="248">
        <v>14</v>
      </c>
      <c r="E19" s="248">
        <v>645</v>
      </c>
      <c r="F19" s="248">
        <v>87</v>
      </c>
      <c r="G19" s="248">
        <v>15</v>
      </c>
      <c r="H19" s="248">
        <v>1152</v>
      </c>
      <c r="I19" s="248">
        <v>34</v>
      </c>
      <c r="J19" s="248">
        <v>524</v>
      </c>
      <c r="K19" s="248">
        <v>466</v>
      </c>
      <c r="L19" s="249">
        <v>106</v>
      </c>
    </row>
    <row r="20" spans="1:12" ht="16.5" customHeight="1">
      <c r="A20" s="5" t="s">
        <v>547</v>
      </c>
      <c r="B20" s="247">
        <f t="shared" si="2"/>
        <v>1191</v>
      </c>
      <c r="C20" s="248">
        <v>412</v>
      </c>
      <c r="D20" s="248">
        <v>6</v>
      </c>
      <c r="E20" s="248">
        <v>302</v>
      </c>
      <c r="F20" s="248">
        <v>73</v>
      </c>
      <c r="G20" s="248">
        <v>19</v>
      </c>
      <c r="H20" s="248">
        <v>779</v>
      </c>
      <c r="I20" s="248">
        <v>20</v>
      </c>
      <c r="J20" s="248">
        <v>212</v>
      </c>
      <c r="K20" s="248">
        <v>478</v>
      </c>
      <c r="L20" s="249">
        <v>37</v>
      </c>
    </row>
    <row r="21" spans="1:12" ht="16.5" customHeight="1">
      <c r="A21" s="7" t="s">
        <v>145</v>
      </c>
      <c r="B21" s="250">
        <f t="shared" si="2"/>
        <v>1164</v>
      </c>
      <c r="C21" s="251">
        <v>312</v>
      </c>
      <c r="D21" s="251">
        <v>6</v>
      </c>
      <c r="E21" s="251">
        <v>178</v>
      </c>
      <c r="F21" s="251">
        <v>108</v>
      </c>
      <c r="G21" s="251">
        <v>11</v>
      </c>
      <c r="H21" s="251">
        <v>852</v>
      </c>
      <c r="I21" s="251">
        <v>6</v>
      </c>
      <c r="J21" s="251">
        <v>98</v>
      </c>
      <c r="K21" s="251">
        <v>671</v>
      </c>
      <c r="L21" s="252">
        <v>38</v>
      </c>
    </row>
    <row r="22" spans="1:12" ht="7.5" customHeight="1">
      <c r="A22" s="253"/>
      <c r="B22" s="250"/>
      <c r="C22" s="251"/>
      <c r="D22" s="251"/>
      <c r="E22" s="251"/>
      <c r="F22" s="251"/>
      <c r="G22" s="251"/>
      <c r="H22" s="251"/>
      <c r="I22" s="251"/>
      <c r="J22" s="251"/>
      <c r="K22" s="251"/>
      <c r="L22" s="252"/>
    </row>
    <row r="23" spans="1:12" ht="16.5" customHeight="1">
      <c r="A23" s="254" t="s">
        <v>225</v>
      </c>
      <c r="B23" s="255">
        <v>44</v>
      </c>
      <c r="C23" s="255">
        <v>43</v>
      </c>
      <c r="D23" s="255">
        <v>29.5</v>
      </c>
      <c r="E23" s="255">
        <v>50.8</v>
      </c>
      <c r="F23" s="255">
        <v>72.5</v>
      </c>
      <c r="G23" s="255">
        <v>51.5</v>
      </c>
      <c r="H23" s="255">
        <v>44.9</v>
      </c>
      <c r="I23" s="255">
        <v>28.1</v>
      </c>
      <c r="J23" s="255">
        <v>48.6</v>
      </c>
      <c r="K23" s="255">
        <v>75</v>
      </c>
      <c r="L23" s="256">
        <v>50.8</v>
      </c>
    </row>
    <row r="24" spans="1:12" s="17" customFormat="1" ht="13.5">
      <c r="A24" s="299" t="s">
        <v>282</v>
      </c>
      <c r="B24" s="8"/>
      <c r="C24" s="8"/>
      <c r="D24" s="8"/>
      <c r="E24" s="8"/>
      <c r="F24" s="8"/>
      <c r="G24" s="8"/>
      <c r="H24" s="8"/>
      <c r="I24" s="8"/>
      <c r="J24" s="706" t="s">
        <v>260</v>
      </c>
      <c r="K24" s="706"/>
      <c r="L24" s="706"/>
    </row>
    <row r="25" spans="1:12" ht="13.5">
      <c r="A25" s="2"/>
      <c r="B25" s="2"/>
      <c r="C25" s="2"/>
      <c r="D25" s="2"/>
      <c r="E25" s="2"/>
      <c r="F25" s="2"/>
      <c r="G25" s="2"/>
      <c r="H25" s="2"/>
      <c r="I25" s="2"/>
      <c r="J25" s="2"/>
      <c r="K25" s="2"/>
      <c r="L25" s="2"/>
    </row>
    <row r="26" spans="1:12" ht="13.5">
      <c r="A26" s="2"/>
      <c r="B26" s="2"/>
      <c r="C26" s="2"/>
      <c r="D26" s="2"/>
      <c r="E26" s="2"/>
      <c r="F26" s="2"/>
      <c r="G26" s="2"/>
      <c r="H26" s="2"/>
      <c r="I26" s="2"/>
      <c r="J26" s="2"/>
      <c r="K26" s="2"/>
      <c r="L26" s="2"/>
    </row>
  </sheetData>
  <mergeCells count="6">
    <mergeCell ref="A1:L1"/>
    <mergeCell ref="J3:L3"/>
    <mergeCell ref="J24:L24"/>
    <mergeCell ref="B4:B5"/>
    <mergeCell ref="C4:G4"/>
    <mergeCell ref="H4:L4"/>
  </mergeCells>
  <printOptions/>
  <pageMargins left="0.75" right="0.75" top="1" bottom="1" header="0.512" footer="0.51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sheetPr codeName="Sheet50"/>
  <dimension ref="A1:M24"/>
  <sheetViews>
    <sheetView showGridLines="0" view="pageBreakPreview" zoomScaleSheetLayoutView="100" workbookViewId="0" topLeftCell="A1">
      <selection activeCell="A1" sqref="A1:L1"/>
    </sheetView>
  </sheetViews>
  <sheetFormatPr defaultColWidth="9.00390625" defaultRowHeight="13.5"/>
  <cols>
    <col min="1" max="1" width="7.75390625" style="257" customWidth="1"/>
    <col min="2" max="2" width="8.875" style="257" customWidth="1"/>
    <col min="3" max="3" width="6.625" style="257" customWidth="1"/>
    <col min="4" max="4" width="6.25390625" style="257" customWidth="1"/>
    <col min="5" max="5" width="7.875" style="257" customWidth="1"/>
    <col min="6" max="6" width="7.25390625" style="257" customWidth="1"/>
    <col min="7" max="7" width="7.375" style="257" customWidth="1"/>
    <col min="8" max="8" width="7.25390625" style="257" customWidth="1"/>
    <col min="9" max="9" width="6.375" style="257" customWidth="1"/>
    <col min="10" max="10" width="6.25390625" style="257" customWidth="1"/>
    <col min="11" max="11" width="7.875" style="257" customWidth="1"/>
    <col min="12" max="12" width="7.25390625" style="257" customWidth="1"/>
    <col min="13" max="16384" width="9.00390625" style="257" customWidth="1"/>
  </cols>
  <sheetData>
    <row r="1" spans="1:12" ht="23.25" customHeight="1">
      <c r="A1" s="712" t="s">
        <v>283</v>
      </c>
      <c r="B1" s="712"/>
      <c r="C1" s="712"/>
      <c r="D1" s="712"/>
      <c r="E1" s="712"/>
      <c r="F1" s="712"/>
      <c r="G1" s="712"/>
      <c r="H1" s="712"/>
      <c r="I1" s="712"/>
      <c r="J1" s="712"/>
      <c r="K1" s="712"/>
      <c r="L1" s="712"/>
    </row>
    <row r="2" spans="1:12" ht="9" customHeight="1">
      <c r="A2" s="121"/>
      <c r="B2" s="121"/>
      <c r="C2" s="121"/>
      <c r="D2" s="121"/>
      <c r="E2" s="121"/>
      <c r="F2" s="121"/>
      <c r="G2" s="121"/>
      <c r="H2" s="121"/>
      <c r="I2" s="121"/>
      <c r="J2" s="121"/>
      <c r="K2" s="121"/>
      <c r="L2" s="121"/>
    </row>
    <row r="3" spans="1:12" ht="13.5">
      <c r="A3" s="63"/>
      <c r="B3" s="63"/>
      <c r="C3" s="63"/>
      <c r="D3" s="63"/>
      <c r="E3" s="63"/>
      <c r="F3" s="63"/>
      <c r="G3" s="63"/>
      <c r="H3" s="63"/>
      <c r="I3" s="63"/>
      <c r="J3" s="63"/>
      <c r="K3" s="684"/>
      <c r="L3" s="684"/>
    </row>
    <row r="4" spans="1:12" ht="13.5">
      <c r="A4" s="258" t="s">
        <v>284</v>
      </c>
      <c r="B4" s="713" t="s">
        <v>285</v>
      </c>
      <c r="C4" s="259" t="s">
        <v>286</v>
      </c>
      <c r="D4" s="259" t="s">
        <v>287</v>
      </c>
      <c r="E4" s="260" t="s">
        <v>288</v>
      </c>
      <c r="F4" s="715" t="s">
        <v>289</v>
      </c>
      <c r="G4" s="261" t="s">
        <v>284</v>
      </c>
      <c r="H4" s="713" t="s">
        <v>285</v>
      </c>
      <c r="I4" s="259" t="s">
        <v>290</v>
      </c>
      <c r="J4" s="259" t="s">
        <v>169</v>
      </c>
      <c r="K4" s="260" t="s">
        <v>288</v>
      </c>
      <c r="L4" s="710" t="s">
        <v>289</v>
      </c>
    </row>
    <row r="5" spans="1:12" ht="13.5">
      <c r="A5" s="262"/>
      <c r="B5" s="714"/>
      <c r="C5" s="264" t="s">
        <v>291</v>
      </c>
      <c r="D5" s="264" t="s">
        <v>292</v>
      </c>
      <c r="E5" s="265"/>
      <c r="F5" s="716"/>
      <c r="G5" s="266"/>
      <c r="H5" s="714"/>
      <c r="I5" s="264" t="s">
        <v>291</v>
      </c>
      <c r="J5" s="264" t="s">
        <v>292</v>
      </c>
      <c r="K5" s="265"/>
      <c r="L5" s="711"/>
    </row>
    <row r="6" spans="1:12" ht="13.5" customHeight="1">
      <c r="A6" s="262"/>
      <c r="B6" s="714"/>
      <c r="C6" s="264" t="s">
        <v>293</v>
      </c>
      <c r="D6" s="264" t="s">
        <v>293</v>
      </c>
      <c r="E6" s="265"/>
      <c r="F6" s="267"/>
      <c r="G6" s="266"/>
      <c r="H6" s="714"/>
      <c r="I6" s="264" t="s">
        <v>293</v>
      </c>
      <c r="J6" s="264" t="s">
        <v>293</v>
      </c>
      <c r="K6" s="265"/>
      <c r="L6" s="268"/>
    </row>
    <row r="7" spans="1:12" ht="13.5">
      <c r="A7" s="262" t="s">
        <v>294</v>
      </c>
      <c r="B7" s="714"/>
      <c r="C7" s="263" t="s">
        <v>548</v>
      </c>
      <c r="D7" s="263" t="s">
        <v>548</v>
      </c>
      <c r="E7" s="263" t="s">
        <v>549</v>
      </c>
      <c r="F7" s="269" t="s">
        <v>550</v>
      </c>
      <c r="G7" s="270" t="s">
        <v>294</v>
      </c>
      <c r="H7" s="714"/>
      <c r="I7" s="263" t="s">
        <v>548</v>
      </c>
      <c r="J7" s="263" t="s">
        <v>548</v>
      </c>
      <c r="K7" s="263" t="s">
        <v>549</v>
      </c>
      <c r="L7" s="271" t="s">
        <v>551</v>
      </c>
    </row>
    <row r="8" spans="1:12" s="281" customFormat="1" ht="16.5" customHeight="1">
      <c r="A8" s="272" t="s">
        <v>169</v>
      </c>
      <c r="B8" s="273">
        <v>1361594</v>
      </c>
      <c r="C8" s="274" t="s">
        <v>552</v>
      </c>
      <c r="D8" s="275">
        <v>100</v>
      </c>
      <c r="E8" s="276">
        <v>2274.59</v>
      </c>
      <c r="F8" s="277">
        <v>598.6107386386118</v>
      </c>
      <c r="G8" s="278" t="s">
        <v>295</v>
      </c>
      <c r="H8" s="273">
        <v>346977</v>
      </c>
      <c r="I8" s="275">
        <v>100</v>
      </c>
      <c r="J8" s="275">
        <v>25.483146958638187</v>
      </c>
      <c r="K8" s="279">
        <v>1351.8</v>
      </c>
      <c r="L8" s="280">
        <v>256.6777629826897</v>
      </c>
    </row>
    <row r="9" spans="1:12" s="281" customFormat="1" ht="16.5" customHeight="1">
      <c r="A9" s="282" t="s">
        <v>170</v>
      </c>
      <c r="B9" s="273">
        <v>1014617</v>
      </c>
      <c r="C9" s="283">
        <v>100</v>
      </c>
      <c r="D9" s="275">
        <v>74.51685304136181</v>
      </c>
      <c r="E9" s="276">
        <v>922.61</v>
      </c>
      <c r="F9" s="277">
        <v>1099.7246940744192</v>
      </c>
      <c r="G9" s="278" t="s">
        <v>296</v>
      </c>
      <c r="H9" s="273">
        <v>65007</v>
      </c>
      <c r="I9" s="283">
        <v>18.735247581251784</v>
      </c>
      <c r="J9" s="275">
        <v>4.774330674195098</v>
      </c>
      <c r="K9" s="276">
        <v>576.53</v>
      </c>
      <c r="L9" s="280">
        <v>112.7556241652646</v>
      </c>
    </row>
    <row r="10" spans="1:13" s="281" customFormat="1" ht="16.5" customHeight="1">
      <c r="A10" s="284" t="s">
        <v>553</v>
      </c>
      <c r="B10" s="273">
        <v>312393</v>
      </c>
      <c r="C10" s="275">
        <v>30.789253481855717</v>
      </c>
      <c r="D10" s="275">
        <v>22.9431827696068</v>
      </c>
      <c r="E10" s="276">
        <v>39.04</v>
      </c>
      <c r="F10" s="277">
        <v>8001.86987704918</v>
      </c>
      <c r="G10" s="278" t="s">
        <v>183</v>
      </c>
      <c r="H10" s="273">
        <v>143104</v>
      </c>
      <c r="I10" s="283">
        <v>41.24307951247489</v>
      </c>
      <c r="J10" s="275">
        <v>10.510034562431974</v>
      </c>
      <c r="K10" s="276">
        <v>106.67</v>
      </c>
      <c r="L10" s="280">
        <v>1341.5580763101152</v>
      </c>
      <c r="M10" s="285"/>
    </row>
    <row r="11" spans="1:12" s="281" customFormat="1" ht="16.5" customHeight="1">
      <c r="A11" s="284" t="s">
        <v>297</v>
      </c>
      <c r="B11" s="273">
        <v>55816</v>
      </c>
      <c r="C11" s="275">
        <v>5.501189118652654</v>
      </c>
      <c r="D11" s="275">
        <v>4.099313011073786</v>
      </c>
      <c r="E11" s="276">
        <v>46.63</v>
      </c>
      <c r="F11" s="277">
        <v>1196.9976410036456</v>
      </c>
      <c r="G11" s="286" t="s">
        <v>298</v>
      </c>
      <c r="H11" s="287">
        <v>37306</v>
      </c>
      <c r="I11" s="283">
        <v>10.751721295647839</v>
      </c>
      <c r="J11" s="275">
        <v>2.739876938353136</v>
      </c>
      <c r="K11" s="288">
        <v>35.17</v>
      </c>
      <c r="L11" s="289">
        <v>1060.7335797554733</v>
      </c>
    </row>
    <row r="12" spans="1:12" s="281" customFormat="1" ht="16.5" customHeight="1">
      <c r="A12" s="284" t="s">
        <v>299</v>
      </c>
      <c r="B12" s="273">
        <v>52516</v>
      </c>
      <c r="C12" s="275">
        <v>5.175943237694618</v>
      </c>
      <c r="D12" s="275">
        <v>3.856950015937203</v>
      </c>
      <c r="E12" s="276">
        <v>19.45</v>
      </c>
      <c r="F12" s="277">
        <v>2700.051413881748</v>
      </c>
      <c r="G12" s="286" t="s">
        <v>300</v>
      </c>
      <c r="H12" s="287">
        <v>13629</v>
      </c>
      <c r="I12" s="283">
        <v>3.927926058499555</v>
      </c>
      <c r="J12" s="275">
        <v>1.000959169914086</v>
      </c>
      <c r="K12" s="288">
        <v>15.04</v>
      </c>
      <c r="L12" s="289">
        <v>906.1835106382979</v>
      </c>
    </row>
    <row r="13" spans="1:12" s="281" customFormat="1" ht="16.5" customHeight="1">
      <c r="A13" s="284" t="s">
        <v>301</v>
      </c>
      <c r="B13" s="273">
        <v>89769</v>
      </c>
      <c r="C13" s="275">
        <v>8.847574996279384</v>
      </c>
      <c r="D13" s="275">
        <v>6.592934457701782</v>
      </c>
      <c r="E13" s="276">
        <v>19.69</v>
      </c>
      <c r="F13" s="277">
        <v>4559.116302691721</v>
      </c>
      <c r="G13" s="286" t="s">
        <v>302</v>
      </c>
      <c r="H13" s="287">
        <v>26848</v>
      </c>
      <c r="I13" s="283">
        <v>7.737688665242941</v>
      </c>
      <c r="J13" s="275">
        <v>1.971806573765748</v>
      </c>
      <c r="K13" s="288">
        <v>13.63</v>
      </c>
      <c r="L13" s="289">
        <v>1969.7725605282465</v>
      </c>
    </row>
    <row r="14" spans="1:12" s="281" customFormat="1" ht="16.5" customHeight="1">
      <c r="A14" s="284" t="s">
        <v>554</v>
      </c>
      <c r="B14" s="273">
        <v>106049</v>
      </c>
      <c r="C14" s="275">
        <v>10.452121342339032</v>
      </c>
      <c r="D14" s="275">
        <v>7.7885919003755895</v>
      </c>
      <c r="E14" s="276">
        <v>19.09</v>
      </c>
      <c r="F14" s="277">
        <v>5555.212152959665</v>
      </c>
      <c r="G14" s="286" t="s">
        <v>303</v>
      </c>
      <c r="H14" s="287">
        <v>15790</v>
      </c>
      <c r="I14" s="283">
        <v>4.550733910316822</v>
      </c>
      <c r="J14" s="275">
        <v>1.1596702100626177</v>
      </c>
      <c r="K14" s="288">
        <v>11.53</v>
      </c>
      <c r="L14" s="289">
        <v>1369.4709453599307</v>
      </c>
    </row>
    <row r="15" spans="1:12" s="281" customFormat="1" ht="16.5" customHeight="1">
      <c r="A15" s="284" t="s">
        <v>555</v>
      </c>
      <c r="B15" s="273">
        <v>126400</v>
      </c>
      <c r="C15" s="275">
        <v>12.457902834271454</v>
      </c>
      <c r="D15" s="275">
        <v>9.283237147049709</v>
      </c>
      <c r="E15" s="276">
        <v>49</v>
      </c>
      <c r="F15" s="277">
        <v>2579.591836734694</v>
      </c>
      <c r="G15" s="286" t="s">
        <v>304</v>
      </c>
      <c r="H15" s="287">
        <v>15798</v>
      </c>
      <c r="I15" s="283">
        <v>4.553039538643771</v>
      </c>
      <c r="J15" s="275">
        <v>1.1602577567174943</v>
      </c>
      <c r="K15" s="288">
        <v>15.46</v>
      </c>
      <c r="L15" s="289">
        <v>1021.8628719275549</v>
      </c>
    </row>
    <row r="16" spans="1:12" s="281" customFormat="1" ht="16.5" customHeight="1">
      <c r="A16" s="284" t="s">
        <v>556</v>
      </c>
      <c r="B16" s="273">
        <v>113535</v>
      </c>
      <c r="C16" s="275">
        <v>11.189936695324443</v>
      </c>
      <c r="D16" s="275">
        <v>8.338388682676335</v>
      </c>
      <c r="E16" s="276">
        <v>86.01</v>
      </c>
      <c r="F16" s="277">
        <v>1320.020927799093</v>
      </c>
      <c r="G16" s="286" t="s">
        <v>305</v>
      </c>
      <c r="H16" s="287">
        <v>33733</v>
      </c>
      <c r="I16" s="283">
        <v>9.721970044123962</v>
      </c>
      <c r="J16" s="275">
        <v>2.477463913618891</v>
      </c>
      <c r="K16" s="288">
        <v>15.84</v>
      </c>
      <c r="L16" s="289">
        <v>2129.6085858585857</v>
      </c>
    </row>
    <row r="17" spans="1:12" s="281" customFormat="1" ht="16.5" customHeight="1">
      <c r="A17" s="284" t="s">
        <v>557</v>
      </c>
      <c r="B17" s="273">
        <v>59463</v>
      </c>
      <c r="C17" s="275">
        <v>5.860635096790218</v>
      </c>
      <c r="D17" s="275">
        <v>4.367160842365639</v>
      </c>
      <c r="E17" s="276">
        <v>210.26</v>
      </c>
      <c r="F17" s="277">
        <v>282.80700085608294</v>
      </c>
      <c r="G17" s="278" t="s">
        <v>306</v>
      </c>
      <c r="H17" s="273">
        <v>131508</v>
      </c>
      <c r="I17" s="283">
        <v>37.90107125256141</v>
      </c>
      <c r="J17" s="275">
        <v>9.658385686188394</v>
      </c>
      <c r="K17" s="276">
        <v>283.8</v>
      </c>
      <c r="L17" s="280">
        <v>463.3826638477801</v>
      </c>
    </row>
    <row r="18" spans="1:12" s="281" customFormat="1" ht="16.5" customHeight="1">
      <c r="A18" s="284" t="s">
        <v>558</v>
      </c>
      <c r="B18" s="273">
        <v>53493</v>
      </c>
      <c r="C18" s="275">
        <v>5.272235730329769</v>
      </c>
      <c r="D18" s="275">
        <v>3.928704151164003</v>
      </c>
      <c r="E18" s="276">
        <v>204.5</v>
      </c>
      <c r="F18" s="277">
        <v>261.5794621026895</v>
      </c>
      <c r="G18" s="278" t="s">
        <v>307</v>
      </c>
      <c r="H18" s="273">
        <v>1370</v>
      </c>
      <c r="I18" s="283">
        <v>0.3948388509901233</v>
      </c>
      <c r="J18" s="275">
        <v>0.10061736464761155</v>
      </c>
      <c r="K18" s="276">
        <v>21.91</v>
      </c>
      <c r="L18" s="280">
        <v>62.52852578731173</v>
      </c>
    </row>
    <row r="19" spans="1:12" s="281" customFormat="1" ht="16.5" customHeight="1">
      <c r="A19" s="290" t="s">
        <v>559</v>
      </c>
      <c r="B19" s="291">
        <v>45183</v>
      </c>
      <c r="C19" s="292">
        <v>4.453207466462715</v>
      </c>
      <c r="D19" s="292">
        <v>3.3183900634109724</v>
      </c>
      <c r="E19" s="293">
        <v>228.94</v>
      </c>
      <c r="F19" s="294">
        <v>197.35738621472876</v>
      </c>
      <c r="G19" s="295" t="s">
        <v>308</v>
      </c>
      <c r="H19" s="291">
        <v>5988</v>
      </c>
      <c r="I19" s="296">
        <v>1.7257628027217944</v>
      </c>
      <c r="J19" s="292">
        <v>0.439778671175108</v>
      </c>
      <c r="K19" s="293">
        <v>362.89</v>
      </c>
      <c r="L19" s="297">
        <v>16.50086803163493</v>
      </c>
    </row>
    <row r="20" spans="1:13" ht="13.5">
      <c r="A20" s="298" t="s">
        <v>596</v>
      </c>
      <c r="K20" s="299"/>
      <c r="L20" s="300" t="s">
        <v>230</v>
      </c>
      <c r="M20" s="299"/>
    </row>
    <row r="24" ht="13.5">
      <c r="D24" s="301"/>
    </row>
  </sheetData>
  <mergeCells count="6">
    <mergeCell ref="L4:L5"/>
    <mergeCell ref="A1:L1"/>
    <mergeCell ref="B4:B7"/>
    <mergeCell ref="H4:H7"/>
    <mergeCell ref="F4:F5"/>
    <mergeCell ref="K3:L3"/>
  </mergeCells>
  <printOptions/>
  <pageMargins left="0.75" right="0.75" top="1" bottom="1" header="0.512" footer="0.512"/>
  <pageSetup horizontalDpi="300" verticalDpi="300" orientation="portrait" paperSize="9" scale="96" r:id="rId1"/>
</worksheet>
</file>

<file path=xl/worksheets/sheet16.xml><?xml version="1.0" encoding="utf-8"?>
<worksheet xmlns="http://schemas.openxmlformats.org/spreadsheetml/2006/main" xmlns:r="http://schemas.openxmlformats.org/officeDocument/2006/relationships">
  <sheetPr codeName="Sheet44"/>
  <dimension ref="A1:I18"/>
  <sheetViews>
    <sheetView showGridLines="0" view="pageBreakPreview" zoomScaleSheetLayoutView="100" workbookViewId="0" topLeftCell="A1">
      <selection activeCell="A1" sqref="A1:I1"/>
    </sheetView>
  </sheetViews>
  <sheetFormatPr defaultColWidth="9.00390625" defaultRowHeight="13.5"/>
  <cols>
    <col min="1" max="3" width="1.75390625" style="0" customWidth="1"/>
    <col min="4" max="4" width="18.875" style="0" customWidth="1"/>
    <col min="5" max="9" width="12.625" style="0" customWidth="1"/>
  </cols>
  <sheetData>
    <row r="1" spans="1:9" ht="16.5">
      <c r="A1" s="721" t="s">
        <v>560</v>
      </c>
      <c r="B1" s="721"/>
      <c r="C1" s="721"/>
      <c r="D1" s="722"/>
      <c r="E1" s="722"/>
      <c r="F1" s="722"/>
      <c r="G1" s="722"/>
      <c r="H1" s="722"/>
      <c r="I1" s="722"/>
    </row>
    <row r="2" spans="1:9" ht="16.5">
      <c r="A2" s="302"/>
      <c r="B2" s="302"/>
      <c r="C2" s="302"/>
      <c r="D2" s="303" t="s">
        <v>309</v>
      </c>
      <c r="E2" s="303"/>
      <c r="F2" s="303"/>
      <c r="G2" s="303"/>
      <c r="H2" s="303"/>
      <c r="I2" s="303"/>
    </row>
    <row r="3" spans="1:9" ht="9" customHeight="1">
      <c r="A3" s="304"/>
      <c r="B3" s="304"/>
      <c r="C3" s="304"/>
      <c r="D3" s="305"/>
      <c r="E3" s="305"/>
      <c r="F3" s="305"/>
      <c r="G3" s="305"/>
      <c r="H3" s="305"/>
      <c r="I3" s="305"/>
    </row>
    <row r="4" spans="1:9" ht="13.5">
      <c r="A4" s="2"/>
      <c r="B4" s="2"/>
      <c r="C4" s="2"/>
      <c r="D4" s="2"/>
      <c r="E4" s="2"/>
      <c r="F4" s="2"/>
      <c r="G4" s="2"/>
      <c r="H4" s="652" t="s">
        <v>310</v>
      </c>
      <c r="I4" s="652"/>
    </row>
    <row r="5" spans="1:9" ht="19.5" customHeight="1">
      <c r="A5" s="719" t="s">
        <v>311</v>
      </c>
      <c r="B5" s="720"/>
      <c r="C5" s="720"/>
      <c r="D5" s="720"/>
      <c r="E5" s="31"/>
      <c r="F5" s="31"/>
      <c r="G5" s="31" t="s">
        <v>312</v>
      </c>
      <c r="H5" s="31" t="s">
        <v>90</v>
      </c>
      <c r="I5" s="32" t="s">
        <v>313</v>
      </c>
    </row>
    <row r="6" spans="1:9" ht="19.5" customHeight="1">
      <c r="A6" s="727" t="s">
        <v>314</v>
      </c>
      <c r="B6" s="728"/>
      <c r="C6" s="728"/>
      <c r="D6" s="728"/>
      <c r="E6" s="34" t="s">
        <v>66</v>
      </c>
      <c r="F6" s="34" t="s">
        <v>315</v>
      </c>
      <c r="G6" s="34" t="s">
        <v>316</v>
      </c>
      <c r="H6" s="34" t="s">
        <v>317</v>
      </c>
      <c r="I6" s="35" t="s">
        <v>318</v>
      </c>
    </row>
    <row r="7" spans="1:9" ht="19.5" customHeight="1">
      <c r="A7" s="648" t="s">
        <v>319</v>
      </c>
      <c r="B7" s="626"/>
      <c r="C7" s="626"/>
      <c r="D7" s="626"/>
      <c r="E7" s="34"/>
      <c r="F7" s="34"/>
      <c r="G7" s="34" t="s">
        <v>320</v>
      </c>
      <c r="H7" s="34" t="s">
        <v>321</v>
      </c>
      <c r="I7" s="35" t="s">
        <v>322</v>
      </c>
    </row>
    <row r="8" spans="1:9" s="17" customFormat="1" ht="19.5" customHeight="1">
      <c r="A8" s="729" t="s">
        <v>323</v>
      </c>
      <c r="B8" s="717"/>
      <c r="C8" s="717"/>
      <c r="D8" s="730"/>
      <c r="E8" s="37">
        <v>34705</v>
      </c>
      <c r="F8" s="37">
        <v>88922</v>
      </c>
      <c r="G8" s="307">
        <v>2.5622244633338136</v>
      </c>
      <c r="H8" s="308" t="s">
        <v>324</v>
      </c>
      <c r="I8" s="309" t="s">
        <v>324</v>
      </c>
    </row>
    <row r="9" spans="1:9" s="17" customFormat="1" ht="19.5" customHeight="1">
      <c r="A9" s="310"/>
      <c r="B9" s="725" t="s">
        <v>325</v>
      </c>
      <c r="C9" s="725"/>
      <c r="D9" s="726"/>
      <c r="E9" s="37">
        <v>34607</v>
      </c>
      <c r="F9" s="37">
        <v>88757</v>
      </c>
      <c r="G9" s="307">
        <v>2.5647123414338138</v>
      </c>
      <c r="H9" s="311">
        <v>70.9</v>
      </c>
      <c r="I9" s="40">
        <v>27.6</v>
      </c>
    </row>
    <row r="10" spans="1:9" s="17" customFormat="1" ht="19.5" customHeight="1">
      <c r="A10" s="310"/>
      <c r="B10" s="312"/>
      <c r="C10" s="717" t="s">
        <v>326</v>
      </c>
      <c r="D10" s="718"/>
      <c r="E10" s="37">
        <v>33948</v>
      </c>
      <c r="F10" s="37">
        <v>87237</v>
      </c>
      <c r="G10" s="307">
        <v>2.569724284199364</v>
      </c>
      <c r="H10" s="313">
        <v>71.3</v>
      </c>
      <c r="I10" s="40">
        <v>27.7</v>
      </c>
    </row>
    <row r="11" spans="1:9" s="17" customFormat="1" ht="19.5" customHeight="1">
      <c r="A11" s="310"/>
      <c r="B11" s="312"/>
      <c r="C11" s="312"/>
      <c r="D11" s="306" t="s">
        <v>327</v>
      </c>
      <c r="E11" s="37">
        <v>14719</v>
      </c>
      <c r="F11" s="37">
        <v>44896</v>
      </c>
      <c r="G11" s="307">
        <v>3.0502072151640736</v>
      </c>
      <c r="H11" s="313">
        <v>105.7</v>
      </c>
      <c r="I11" s="40">
        <v>34.7</v>
      </c>
    </row>
    <row r="12" spans="1:9" s="17" customFormat="1" ht="19.5" customHeight="1">
      <c r="A12" s="310"/>
      <c r="B12" s="312"/>
      <c r="C12" s="312"/>
      <c r="D12" s="314" t="s">
        <v>328</v>
      </c>
      <c r="E12" s="37">
        <v>1086</v>
      </c>
      <c r="F12" s="37">
        <v>3331</v>
      </c>
      <c r="G12" s="307">
        <v>3.067219152854512</v>
      </c>
      <c r="H12" s="313">
        <v>57.7</v>
      </c>
      <c r="I12" s="40">
        <v>18.8</v>
      </c>
    </row>
    <row r="13" spans="1:9" s="17" customFormat="1" ht="19.5" customHeight="1">
      <c r="A13" s="310"/>
      <c r="B13" s="312"/>
      <c r="C13" s="312"/>
      <c r="D13" s="306" t="s">
        <v>329</v>
      </c>
      <c r="E13" s="37">
        <v>17760</v>
      </c>
      <c r="F13" s="37">
        <v>38182</v>
      </c>
      <c r="G13" s="307">
        <v>2.1498873873873876</v>
      </c>
      <c r="H13" s="313">
        <v>43.9</v>
      </c>
      <c r="I13" s="40">
        <v>20.4</v>
      </c>
    </row>
    <row r="14" spans="1:9" s="17" customFormat="1" ht="19.5" customHeight="1">
      <c r="A14" s="310"/>
      <c r="B14" s="312"/>
      <c r="C14" s="312"/>
      <c r="D14" s="306" t="s">
        <v>330</v>
      </c>
      <c r="E14" s="37">
        <v>383</v>
      </c>
      <c r="F14" s="37">
        <v>828</v>
      </c>
      <c r="G14" s="307">
        <v>2.161879895561358</v>
      </c>
      <c r="H14" s="313">
        <v>55.9</v>
      </c>
      <c r="I14" s="40">
        <v>25.8</v>
      </c>
    </row>
    <row r="15" spans="1:9" s="17" customFormat="1" ht="19.5" customHeight="1">
      <c r="A15" s="310"/>
      <c r="B15" s="312"/>
      <c r="C15" s="717" t="s">
        <v>331</v>
      </c>
      <c r="D15" s="718"/>
      <c r="E15" s="37">
        <v>659</v>
      </c>
      <c r="F15" s="37">
        <v>1520</v>
      </c>
      <c r="G15" s="307">
        <v>2.306525037936267</v>
      </c>
      <c r="H15" s="313">
        <v>48.2</v>
      </c>
      <c r="I15" s="40">
        <v>20.9</v>
      </c>
    </row>
    <row r="16" spans="1:9" s="17" customFormat="1" ht="19.5" customHeight="1">
      <c r="A16" s="315"/>
      <c r="B16" s="723" t="s">
        <v>332</v>
      </c>
      <c r="C16" s="723"/>
      <c r="D16" s="724"/>
      <c r="E16" s="46">
        <v>98</v>
      </c>
      <c r="F16" s="46">
        <v>165</v>
      </c>
      <c r="G16" s="316">
        <v>1.683673469387755</v>
      </c>
      <c r="H16" s="308" t="s">
        <v>333</v>
      </c>
      <c r="I16" s="317" t="s">
        <v>333</v>
      </c>
    </row>
    <row r="17" spans="1:9" s="17" customFormat="1" ht="13.5">
      <c r="A17" s="8"/>
      <c r="B17" s="8"/>
      <c r="C17" s="8"/>
      <c r="D17" s="8"/>
      <c r="E17" s="8"/>
      <c r="F17" s="8"/>
      <c r="G17" s="8"/>
      <c r="H17" s="653" t="s">
        <v>334</v>
      </c>
      <c r="I17" s="653"/>
    </row>
    <row r="18" spans="1:9" ht="13.5">
      <c r="A18" s="2"/>
      <c r="B18" s="2"/>
      <c r="C18" s="2"/>
      <c r="D18" s="2"/>
      <c r="E18" s="2"/>
      <c r="F18" s="2"/>
      <c r="G18" s="2"/>
      <c r="H18" s="2"/>
      <c r="I18" s="2"/>
    </row>
  </sheetData>
  <mergeCells count="11">
    <mergeCell ref="H17:I17"/>
    <mergeCell ref="B16:D16"/>
    <mergeCell ref="B9:D9"/>
    <mergeCell ref="A6:D6"/>
    <mergeCell ref="A7:D7"/>
    <mergeCell ref="A8:D8"/>
    <mergeCell ref="C10:D10"/>
    <mergeCell ref="C15:D15"/>
    <mergeCell ref="A5:D5"/>
    <mergeCell ref="H4:I4"/>
    <mergeCell ref="A1:I1"/>
  </mergeCells>
  <printOptions/>
  <pageMargins left="0.75" right="0.75" top="1" bottom="1" header="0.512" footer="0.512"/>
  <pageSetup horizontalDpi="300" verticalDpi="300" orientation="portrait" paperSize="9" scale="95" r:id="rId1"/>
</worksheet>
</file>

<file path=xl/worksheets/sheet17.xml><?xml version="1.0" encoding="utf-8"?>
<worksheet xmlns="http://schemas.openxmlformats.org/spreadsheetml/2006/main" xmlns:r="http://schemas.openxmlformats.org/officeDocument/2006/relationships">
  <sheetPr codeName="Sheet45"/>
  <dimension ref="A1:J22"/>
  <sheetViews>
    <sheetView showGridLines="0" view="pageBreakPreview" zoomScaleSheetLayoutView="100" workbookViewId="0" topLeftCell="A1">
      <selection activeCell="A1" sqref="A1:J1"/>
    </sheetView>
  </sheetViews>
  <sheetFormatPr defaultColWidth="9.00390625" defaultRowHeight="13.5"/>
  <cols>
    <col min="1" max="1" width="11.625" style="0" customWidth="1"/>
    <col min="2" max="9" width="8.50390625" style="0" customWidth="1"/>
    <col min="10" max="10" width="8.125" style="0" customWidth="1"/>
  </cols>
  <sheetData>
    <row r="1" spans="1:10" ht="18">
      <c r="A1" s="732" t="s">
        <v>335</v>
      </c>
      <c r="B1" s="732"/>
      <c r="C1" s="732"/>
      <c r="D1" s="732"/>
      <c r="E1" s="732"/>
      <c r="F1" s="732"/>
      <c r="G1" s="732"/>
      <c r="H1" s="732"/>
      <c r="I1" s="732"/>
      <c r="J1" s="732"/>
    </row>
    <row r="2" spans="1:10" ht="18">
      <c r="A2" s="732" t="s">
        <v>336</v>
      </c>
      <c r="B2" s="732"/>
      <c r="C2" s="732"/>
      <c r="D2" s="732"/>
      <c r="E2" s="732"/>
      <c r="F2" s="732"/>
      <c r="G2" s="732"/>
      <c r="H2" s="732"/>
      <c r="I2" s="732"/>
      <c r="J2" s="732"/>
    </row>
    <row r="3" spans="1:10" ht="9" customHeight="1">
      <c r="A3" s="318"/>
      <c r="B3" s="318"/>
      <c r="C3" s="318"/>
      <c r="D3" s="318"/>
      <c r="E3" s="318"/>
      <c r="F3" s="318"/>
      <c r="G3" s="318"/>
      <c r="H3" s="318"/>
      <c r="I3" s="318"/>
      <c r="J3" s="318"/>
    </row>
    <row r="4" spans="1:10" ht="14.25">
      <c r="A4" s="319"/>
      <c r="B4" s="319"/>
      <c r="C4" s="319"/>
      <c r="D4" s="319"/>
      <c r="E4" s="320"/>
      <c r="F4" s="320"/>
      <c r="G4" s="320"/>
      <c r="H4" s="320"/>
      <c r="I4" s="733" t="s">
        <v>310</v>
      </c>
      <c r="J4" s="733"/>
    </row>
    <row r="5" spans="1:10" ht="15" customHeight="1">
      <c r="A5" s="739" t="s">
        <v>337</v>
      </c>
      <c r="B5" s="742" t="s">
        <v>93</v>
      </c>
      <c r="C5" s="742" t="s">
        <v>338</v>
      </c>
      <c r="D5" s="742" t="s">
        <v>339</v>
      </c>
      <c r="E5" s="734" t="s">
        <v>340</v>
      </c>
      <c r="F5" s="734"/>
      <c r="G5" s="734"/>
      <c r="H5" s="734"/>
      <c r="I5" s="734"/>
      <c r="J5" s="735" t="s">
        <v>53</v>
      </c>
    </row>
    <row r="6" spans="1:10" ht="15" customHeight="1">
      <c r="A6" s="740"/>
      <c r="B6" s="738"/>
      <c r="C6" s="738"/>
      <c r="D6" s="738"/>
      <c r="E6" s="737" t="s">
        <v>93</v>
      </c>
      <c r="F6" s="738" t="s">
        <v>341</v>
      </c>
      <c r="G6" s="738"/>
      <c r="H6" s="738"/>
      <c r="I6" s="738"/>
      <c r="J6" s="736"/>
    </row>
    <row r="7" spans="1:10" ht="15" customHeight="1">
      <c r="A7" s="741"/>
      <c r="B7" s="743"/>
      <c r="C7" s="743"/>
      <c r="D7" s="743"/>
      <c r="E7" s="734"/>
      <c r="F7" s="322" t="s">
        <v>342</v>
      </c>
      <c r="G7" s="322" t="s">
        <v>343</v>
      </c>
      <c r="H7" s="323" t="s">
        <v>344</v>
      </c>
      <c r="I7" s="322" t="s">
        <v>345</v>
      </c>
      <c r="J7" s="736"/>
    </row>
    <row r="8" spans="1:10" ht="10.5" customHeight="1">
      <c r="A8" s="324"/>
      <c r="B8" s="325"/>
      <c r="C8" s="325"/>
      <c r="D8" s="325"/>
      <c r="E8" s="326"/>
      <c r="F8" s="326"/>
      <c r="G8" s="326"/>
      <c r="H8" s="326"/>
      <c r="I8" s="326"/>
      <c r="J8" s="327"/>
    </row>
    <row r="9" spans="1:10" s="17" customFormat="1" ht="19.5" customHeight="1">
      <c r="A9" s="321" t="s">
        <v>346</v>
      </c>
      <c r="B9" s="328">
        <v>34607</v>
      </c>
      <c r="C9" s="328">
        <v>13452</v>
      </c>
      <c r="D9" s="328">
        <v>257</v>
      </c>
      <c r="E9" s="328">
        <v>20835</v>
      </c>
      <c r="F9" s="328">
        <v>3877</v>
      </c>
      <c r="G9" s="328">
        <v>14102</v>
      </c>
      <c r="H9" s="328">
        <v>2744</v>
      </c>
      <c r="I9" s="328">
        <v>112</v>
      </c>
      <c r="J9" s="329">
        <v>63</v>
      </c>
    </row>
    <row r="10" spans="1:10" s="17" customFormat="1" ht="9" customHeight="1">
      <c r="A10" s="321"/>
      <c r="B10" s="328"/>
      <c r="C10" s="328"/>
      <c r="D10" s="328"/>
      <c r="E10" s="328"/>
      <c r="F10" s="328"/>
      <c r="G10" s="328"/>
      <c r="H10" s="328"/>
      <c r="I10" s="328"/>
      <c r="J10" s="329"/>
    </row>
    <row r="11" spans="1:10" s="17" customFormat="1" ht="19.5" customHeight="1">
      <c r="A11" s="321" t="s">
        <v>347</v>
      </c>
      <c r="B11" s="328">
        <v>88757</v>
      </c>
      <c r="C11" s="328">
        <v>41001</v>
      </c>
      <c r="D11" s="328">
        <v>645</v>
      </c>
      <c r="E11" s="328">
        <v>46931</v>
      </c>
      <c r="F11" s="328">
        <v>9014</v>
      </c>
      <c r="G11" s="328">
        <v>30498</v>
      </c>
      <c r="H11" s="328">
        <v>7062</v>
      </c>
      <c r="I11" s="328">
        <v>357</v>
      </c>
      <c r="J11" s="329">
        <v>180</v>
      </c>
    </row>
    <row r="12" spans="1:10" s="17" customFormat="1" ht="9" customHeight="1">
      <c r="A12" s="321"/>
      <c r="B12" s="328"/>
      <c r="C12" s="328"/>
      <c r="D12" s="330"/>
      <c r="E12" s="330"/>
      <c r="F12" s="330"/>
      <c r="G12" s="330"/>
      <c r="H12" s="330"/>
      <c r="I12" s="330"/>
      <c r="J12" s="331"/>
    </row>
    <row r="13" spans="1:10" s="17" customFormat="1" ht="19.5" customHeight="1">
      <c r="A13" s="321" t="s">
        <v>348</v>
      </c>
      <c r="B13" s="744">
        <v>2.56</v>
      </c>
      <c r="C13" s="744">
        <v>3.05</v>
      </c>
      <c r="D13" s="744">
        <v>2.51</v>
      </c>
      <c r="E13" s="744">
        <v>2.25</v>
      </c>
      <c r="F13" s="744">
        <v>2.32</v>
      </c>
      <c r="G13" s="744">
        <v>2.16</v>
      </c>
      <c r="H13" s="744">
        <v>2.57</v>
      </c>
      <c r="I13" s="744">
        <v>3.19</v>
      </c>
      <c r="J13" s="745">
        <v>2.86</v>
      </c>
    </row>
    <row r="14" spans="1:10" s="17" customFormat="1" ht="19.5" customHeight="1">
      <c r="A14" s="321" t="s">
        <v>91</v>
      </c>
      <c r="B14" s="744"/>
      <c r="C14" s="744"/>
      <c r="D14" s="744"/>
      <c r="E14" s="744"/>
      <c r="F14" s="744"/>
      <c r="G14" s="744"/>
      <c r="H14" s="744"/>
      <c r="I14" s="744"/>
      <c r="J14" s="745"/>
    </row>
    <row r="15" spans="1:10" s="17" customFormat="1" ht="9" customHeight="1">
      <c r="A15" s="321"/>
      <c r="B15" s="332"/>
      <c r="C15" s="332"/>
      <c r="D15" s="332"/>
      <c r="E15" s="332"/>
      <c r="F15" s="332"/>
      <c r="G15" s="332"/>
      <c r="H15" s="332"/>
      <c r="I15" s="332"/>
      <c r="J15" s="333"/>
    </row>
    <row r="16" spans="1:10" s="17" customFormat="1" ht="18" customHeight="1">
      <c r="A16" s="321" t="s">
        <v>349</v>
      </c>
      <c r="B16" s="746">
        <v>70.9</v>
      </c>
      <c r="C16" s="746">
        <v>105.8</v>
      </c>
      <c r="D16" s="746">
        <v>55.6</v>
      </c>
      <c r="E16" s="746">
        <v>48.5</v>
      </c>
      <c r="F16" s="746">
        <v>53.8</v>
      </c>
      <c r="G16" s="746">
        <v>44.2</v>
      </c>
      <c r="H16" s="731">
        <v>62.3</v>
      </c>
      <c r="I16" s="731">
        <v>71.2</v>
      </c>
      <c r="J16" s="747">
        <v>71.5</v>
      </c>
    </row>
    <row r="17" spans="1:10" s="17" customFormat="1" ht="18" customHeight="1">
      <c r="A17" s="321" t="s">
        <v>350</v>
      </c>
      <c r="B17" s="746"/>
      <c r="C17" s="746"/>
      <c r="D17" s="746"/>
      <c r="E17" s="746"/>
      <c r="F17" s="746"/>
      <c r="G17" s="746"/>
      <c r="H17" s="731"/>
      <c r="I17" s="731"/>
      <c r="J17" s="747"/>
    </row>
    <row r="18" spans="1:10" s="17" customFormat="1" ht="9" customHeight="1">
      <c r="A18" s="321"/>
      <c r="B18" s="330"/>
      <c r="C18" s="330"/>
      <c r="D18" s="330"/>
      <c r="E18" s="330"/>
      <c r="F18" s="330"/>
      <c r="G18" s="330"/>
      <c r="H18" s="334"/>
      <c r="I18" s="334"/>
      <c r="J18" s="331"/>
    </row>
    <row r="19" spans="1:10" ht="18" customHeight="1">
      <c r="A19" s="321" t="s">
        <v>351</v>
      </c>
      <c r="B19" s="746">
        <v>27.6</v>
      </c>
      <c r="C19" s="746">
        <v>34.7</v>
      </c>
      <c r="D19" s="746">
        <v>22.1</v>
      </c>
      <c r="E19" s="746">
        <v>21.5</v>
      </c>
      <c r="F19" s="746">
        <v>23.2</v>
      </c>
      <c r="G19" s="746">
        <v>20.4</v>
      </c>
      <c r="H19" s="731">
        <v>24.2</v>
      </c>
      <c r="I19" s="731">
        <v>22.3</v>
      </c>
      <c r="J19" s="747">
        <v>25</v>
      </c>
    </row>
    <row r="20" spans="1:10" ht="18" customHeight="1">
      <c r="A20" s="321" t="s">
        <v>350</v>
      </c>
      <c r="B20" s="746"/>
      <c r="C20" s="746"/>
      <c r="D20" s="746"/>
      <c r="E20" s="746"/>
      <c r="F20" s="746"/>
      <c r="G20" s="746"/>
      <c r="H20" s="731"/>
      <c r="I20" s="731"/>
      <c r="J20" s="747"/>
    </row>
    <row r="21" spans="1:10" ht="9" customHeight="1">
      <c r="A21" s="335"/>
      <c r="B21" s="336"/>
      <c r="C21" s="336"/>
      <c r="D21" s="336"/>
      <c r="E21" s="336"/>
      <c r="F21" s="336"/>
      <c r="G21" s="336"/>
      <c r="H21" s="336"/>
      <c r="I21" s="336"/>
      <c r="J21" s="337"/>
    </row>
    <row r="22" spans="1:10" ht="13.5">
      <c r="A22" s="338"/>
      <c r="B22" s="338"/>
      <c r="C22" s="338"/>
      <c r="D22" s="338"/>
      <c r="E22" s="339"/>
      <c r="F22" s="339"/>
      <c r="G22" s="339"/>
      <c r="H22" s="339"/>
      <c r="I22" s="748" t="s">
        <v>334</v>
      </c>
      <c r="J22" s="748"/>
    </row>
  </sheetData>
  <mergeCells count="39">
    <mergeCell ref="I22:J22"/>
    <mergeCell ref="F19:F20"/>
    <mergeCell ref="G19:G20"/>
    <mergeCell ref="I19:I20"/>
    <mergeCell ref="J19:J20"/>
    <mergeCell ref="B19:B20"/>
    <mergeCell ref="C19:C20"/>
    <mergeCell ref="D19:D20"/>
    <mergeCell ref="E19:E20"/>
    <mergeCell ref="J13:J14"/>
    <mergeCell ref="B16:B17"/>
    <mergeCell ref="C16:C17"/>
    <mergeCell ref="D16:D17"/>
    <mergeCell ref="E16:E17"/>
    <mergeCell ref="F16:F17"/>
    <mergeCell ref="G16:G17"/>
    <mergeCell ref="I16:I17"/>
    <mergeCell ref="J16:J17"/>
    <mergeCell ref="E13:E14"/>
    <mergeCell ref="F13:F14"/>
    <mergeCell ref="G13:G14"/>
    <mergeCell ref="I13:I14"/>
    <mergeCell ref="C5:C7"/>
    <mergeCell ref="H13:H14"/>
    <mergeCell ref="B5:B7"/>
    <mergeCell ref="B13:B14"/>
    <mergeCell ref="C13:C14"/>
    <mergeCell ref="D13:D14"/>
    <mergeCell ref="D5:D7"/>
    <mergeCell ref="H16:H17"/>
    <mergeCell ref="H19:H20"/>
    <mergeCell ref="A1:J1"/>
    <mergeCell ref="A2:J2"/>
    <mergeCell ref="I4:J4"/>
    <mergeCell ref="E5:I5"/>
    <mergeCell ref="J5:J7"/>
    <mergeCell ref="E6:E7"/>
    <mergeCell ref="F6:I6"/>
    <mergeCell ref="A5:A7"/>
  </mergeCells>
  <printOptions horizontalCentered="1"/>
  <pageMargins left="0.7874015748031497" right="0.7086614173228347" top="0.984251968503937" bottom="0.984251968503937" header="0.5118110236220472" footer="0.5118110236220472"/>
  <pageSetup horizontalDpi="300" verticalDpi="300" orientation="portrait" paperSize="9" scale="96" r:id="rId3"/>
  <legacyDrawing r:id="rId2"/>
</worksheet>
</file>

<file path=xl/worksheets/sheet18.xml><?xml version="1.0" encoding="utf-8"?>
<worksheet xmlns="http://schemas.openxmlformats.org/spreadsheetml/2006/main" xmlns:r="http://schemas.openxmlformats.org/officeDocument/2006/relationships">
  <sheetPr codeName="Sheet46"/>
  <dimension ref="A1:V30"/>
  <sheetViews>
    <sheetView showGridLines="0" view="pageBreakPreview" zoomScaleSheetLayoutView="100" workbookViewId="0" topLeftCell="A1">
      <selection activeCell="A1" sqref="A1:L1"/>
    </sheetView>
  </sheetViews>
  <sheetFormatPr defaultColWidth="9.00390625" defaultRowHeight="13.5"/>
  <cols>
    <col min="1" max="1" width="2.00390625" style="0" customWidth="1"/>
    <col min="2" max="2" width="19.375" style="0" customWidth="1"/>
    <col min="3" max="7" width="7.125" style="0" customWidth="1"/>
    <col min="8" max="9" width="6.625" style="0" customWidth="1"/>
    <col min="10" max="10" width="7.125" style="0" customWidth="1"/>
    <col min="11" max="12" width="6.125" style="0" customWidth="1"/>
    <col min="13" max="13" width="8.00390625" style="0" customWidth="1"/>
    <col min="14" max="14" width="7.625" style="0" customWidth="1"/>
    <col min="15" max="18" width="11.375" style="0" customWidth="1"/>
    <col min="19" max="20" width="7.625" style="0" customWidth="1"/>
    <col min="21" max="22" width="6.625" style="0" customWidth="1"/>
  </cols>
  <sheetData>
    <row r="1" spans="1:22" ht="18" customHeight="1">
      <c r="A1" s="774" t="s">
        <v>352</v>
      </c>
      <c r="B1" s="774"/>
      <c r="C1" s="774"/>
      <c r="D1" s="774"/>
      <c r="E1" s="774"/>
      <c r="F1" s="774"/>
      <c r="G1" s="774"/>
      <c r="H1" s="774"/>
      <c r="I1" s="774"/>
      <c r="J1" s="774"/>
      <c r="K1" s="774"/>
      <c r="L1" s="774"/>
      <c r="M1" s="340" t="s">
        <v>561</v>
      </c>
      <c r="N1" s="340"/>
      <c r="O1" s="340"/>
      <c r="P1" s="340"/>
      <c r="Q1" s="340"/>
      <c r="R1" s="340"/>
      <c r="S1" s="340"/>
      <c r="T1" s="340"/>
      <c r="U1" s="340"/>
      <c r="V1" s="340"/>
    </row>
    <row r="2" spans="1:22" ht="18" customHeight="1">
      <c r="A2" s="775" t="s">
        <v>562</v>
      </c>
      <c r="B2" s="775"/>
      <c r="C2" s="775"/>
      <c r="D2" s="775"/>
      <c r="E2" s="775"/>
      <c r="F2" s="775"/>
      <c r="G2" s="775"/>
      <c r="H2" s="775"/>
      <c r="I2" s="775"/>
      <c r="J2" s="775"/>
      <c r="K2" s="775"/>
      <c r="L2" s="775"/>
      <c r="M2" s="340" t="s">
        <v>563</v>
      </c>
      <c r="N2" s="340"/>
      <c r="O2" s="340"/>
      <c r="P2" s="340"/>
      <c r="Q2" s="340"/>
      <c r="R2" s="340"/>
      <c r="S2" s="340"/>
      <c r="T2" s="340"/>
      <c r="U2" s="340"/>
      <c r="V2" s="340"/>
    </row>
    <row r="3" spans="1:22" ht="13.5">
      <c r="A3" s="2"/>
      <c r="B3" s="2"/>
      <c r="C3" s="2"/>
      <c r="D3" s="2"/>
      <c r="E3" s="2"/>
      <c r="F3" s="2"/>
      <c r="G3" s="2"/>
      <c r="H3" s="2"/>
      <c r="I3" s="2"/>
      <c r="J3" s="2"/>
      <c r="K3" s="2"/>
      <c r="L3" s="2"/>
      <c r="M3" s="2"/>
      <c r="N3" s="2"/>
      <c r="O3" s="2"/>
      <c r="P3" s="2"/>
      <c r="Q3" s="2"/>
      <c r="R3" s="2"/>
      <c r="S3" s="2"/>
      <c r="T3" s="757" t="s">
        <v>310</v>
      </c>
      <c r="U3" s="757"/>
      <c r="V3" s="757"/>
    </row>
    <row r="4" spans="1:22" ht="15" customHeight="1">
      <c r="A4" s="776" t="s">
        <v>353</v>
      </c>
      <c r="B4" s="777"/>
      <c r="C4" s="780" t="s">
        <v>63</v>
      </c>
      <c r="D4" s="752" t="s">
        <v>354</v>
      </c>
      <c r="E4" s="752"/>
      <c r="F4" s="752"/>
      <c r="G4" s="752"/>
      <c r="H4" s="752"/>
      <c r="I4" s="752"/>
      <c r="J4" s="752"/>
      <c r="K4" s="752"/>
      <c r="L4" s="753"/>
      <c r="M4" s="758" t="s">
        <v>355</v>
      </c>
      <c r="N4" s="752"/>
      <c r="O4" s="752"/>
      <c r="P4" s="752"/>
      <c r="Q4" s="752"/>
      <c r="R4" s="752"/>
      <c r="S4" s="752"/>
      <c r="T4" s="752"/>
      <c r="U4" s="341"/>
      <c r="V4" s="342"/>
    </row>
    <row r="5" spans="1:22" ht="15" customHeight="1">
      <c r="A5" s="778"/>
      <c r="B5" s="779"/>
      <c r="C5" s="780"/>
      <c r="D5" s="781" t="s">
        <v>63</v>
      </c>
      <c r="E5" s="708" t="s">
        <v>356</v>
      </c>
      <c r="F5" s="708"/>
      <c r="G5" s="708"/>
      <c r="H5" s="708"/>
      <c r="I5" s="708"/>
      <c r="J5" s="782" t="s">
        <v>357</v>
      </c>
      <c r="K5" s="760"/>
      <c r="L5" s="783"/>
      <c r="M5" s="759" t="s">
        <v>358</v>
      </c>
      <c r="N5" s="760"/>
      <c r="O5" s="760"/>
      <c r="P5" s="760"/>
      <c r="Q5" s="760"/>
      <c r="R5" s="760"/>
      <c r="S5" s="760"/>
      <c r="T5" s="760"/>
      <c r="U5" s="343" t="s">
        <v>359</v>
      </c>
      <c r="V5" s="344" t="s">
        <v>360</v>
      </c>
    </row>
    <row r="6" spans="1:22" ht="15" customHeight="1">
      <c r="A6" s="778"/>
      <c r="B6" s="779"/>
      <c r="C6" s="780"/>
      <c r="D6" s="780"/>
      <c r="E6" s="781" t="s">
        <v>361</v>
      </c>
      <c r="F6" s="749" t="s">
        <v>362</v>
      </c>
      <c r="G6" s="749" t="s">
        <v>363</v>
      </c>
      <c r="H6" s="749" t="s">
        <v>364</v>
      </c>
      <c r="I6" s="749" t="s">
        <v>365</v>
      </c>
      <c r="J6" s="781" t="s">
        <v>361</v>
      </c>
      <c r="K6" s="749" t="s">
        <v>366</v>
      </c>
      <c r="L6" s="749" t="s">
        <v>367</v>
      </c>
      <c r="M6" s="749" t="s">
        <v>368</v>
      </c>
      <c r="N6" s="754" t="s">
        <v>369</v>
      </c>
      <c r="O6" s="754" t="s">
        <v>370</v>
      </c>
      <c r="P6" s="754" t="s">
        <v>371</v>
      </c>
      <c r="Q6" s="754" t="s">
        <v>372</v>
      </c>
      <c r="R6" s="749" t="s">
        <v>373</v>
      </c>
      <c r="S6" s="749" t="s">
        <v>374</v>
      </c>
      <c r="T6" s="749" t="s">
        <v>375</v>
      </c>
      <c r="U6" s="343"/>
      <c r="V6" s="344"/>
    </row>
    <row r="7" spans="1:22" ht="15" customHeight="1">
      <c r="A7" s="778"/>
      <c r="B7" s="779"/>
      <c r="C7" s="780"/>
      <c r="D7" s="780"/>
      <c r="E7" s="780"/>
      <c r="F7" s="750"/>
      <c r="G7" s="750"/>
      <c r="H7" s="750"/>
      <c r="I7" s="750"/>
      <c r="J7" s="780"/>
      <c r="K7" s="750"/>
      <c r="L7" s="750"/>
      <c r="M7" s="761"/>
      <c r="N7" s="755"/>
      <c r="O7" s="755"/>
      <c r="P7" s="755"/>
      <c r="Q7" s="755"/>
      <c r="R7" s="750"/>
      <c r="S7" s="750"/>
      <c r="T7" s="750"/>
      <c r="U7" s="343"/>
      <c r="V7" s="344"/>
    </row>
    <row r="8" spans="1:22" ht="15" customHeight="1">
      <c r="A8" s="778"/>
      <c r="B8" s="779"/>
      <c r="C8" s="780"/>
      <c r="D8" s="780"/>
      <c r="E8" s="780"/>
      <c r="F8" s="750"/>
      <c r="G8" s="750"/>
      <c r="H8" s="750"/>
      <c r="I8" s="750"/>
      <c r="J8" s="780"/>
      <c r="K8" s="750"/>
      <c r="L8" s="750"/>
      <c r="M8" s="761"/>
      <c r="N8" s="755"/>
      <c r="O8" s="755"/>
      <c r="P8" s="755"/>
      <c r="Q8" s="755"/>
      <c r="R8" s="750"/>
      <c r="S8" s="750"/>
      <c r="T8" s="750"/>
      <c r="U8" s="343" t="s">
        <v>376</v>
      </c>
      <c r="V8" s="344" t="s">
        <v>376</v>
      </c>
    </row>
    <row r="9" spans="1:22" ht="15" customHeight="1">
      <c r="A9" s="778"/>
      <c r="B9" s="779"/>
      <c r="C9" s="707"/>
      <c r="D9" s="707"/>
      <c r="E9" s="707"/>
      <c r="F9" s="751"/>
      <c r="G9" s="751"/>
      <c r="H9" s="751"/>
      <c r="I9" s="751"/>
      <c r="J9" s="707"/>
      <c r="K9" s="751"/>
      <c r="L9" s="751"/>
      <c r="M9" s="762"/>
      <c r="N9" s="756"/>
      <c r="O9" s="756"/>
      <c r="P9" s="756"/>
      <c r="Q9" s="756"/>
      <c r="R9" s="751"/>
      <c r="S9" s="751"/>
      <c r="T9" s="751"/>
      <c r="U9" s="345"/>
      <c r="V9" s="346"/>
    </row>
    <row r="10" spans="1:22" s="17" customFormat="1" ht="19.5" customHeight="1">
      <c r="A10" s="763"/>
      <c r="B10" s="771"/>
      <c r="C10" s="347">
        <v>34705</v>
      </c>
      <c r="D10" s="347">
        <v>22891</v>
      </c>
      <c r="E10" s="347">
        <v>20223</v>
      </c>
      <c r="F10" s="347">
        <v>4270</v>
      </c>
      <c r="G10" s="347">
        <v>11788</v>
      </c>
      <c r="H10" s="347">
        <v>560</v>
      </c>
      <c r="I10" s="347">
        <v>3605</v>
      </c>
      <c r="J10" s="347">
        <v>2668</v>
      </c>
      <c r="K10" s="347">
        <v>35</v>
      </c>
      <c r="L10" s="347">
        <v>173</v>
      </c>
      <c r="M10" s="347">
        <v>185</v>
      </c>
      <c r="N10" s="347">
        <v>601</v>
      </c>
      <c r="O10" s="347">
        <v>94</v>
      </c>
      <c r="P10" s="347">
        <v>352</v>
      </c>
      <c r="Q10" s="347">
        <v>29</v>
      </c>
      <c r="R10" s="347">
        <v>168</v>
      </c>
      <c r="S10" s="347">
        <v>418</v>
      </c>
      <c r="T10" s="347">
        <v>613</v>
      </c>
      <c r="U10" s="347">
        <v>297</v>
      </c>
      <c r="V10" s="348">
        <v>11517</v>
      </c>
    </row>
    <row r="11" spans="1:22" s="17" customFormat="1" ht="19.5" customHeight="1">
      <c r="A11" s="763" t="s">
        <v>347</v>
      </c>
      <c r="B11" s="771"/>
      <c r="C11" s="347">
        <v>88922</v>
      </c>
      <c r="D11" s="347">
        <v>76810</v>
      </c>
      <c r="E11" s="347">
        <v>65495</v>
      </c>
      <c r="F11" s="347">
        <v>8551</v>
      </c>
      <c r="G11" s="347">
        <v>46075</v>
      </c>
      <c r="H11" s="347">
        <v>1427</v>
      </c>
      <c r="I11" s="347">
        <v>9442</v>
      </c>
      <c r="J11" s="347">
        <v>11315</v>
      </c>
      <c r="K11" s="347">
        <v>140</v>
      </c>
      <c r="L11" s="347">
        <v>519</v>
      </c>
      <c r="M11" s="347">
        <v>1153</v>
      </c>
      <c r="N11" s="347">
        <v>2979</v>
      </c>
      <c r="O11" s="347">
        <v>322</v>
      </c>
      <c r="P11" s="347">
        <v>1733</v>
      </c>
      <c r="Q11" s="347">
        <v>155</v>
      </c>
      <c r="R11" s="347">
        <v>1159</v>
      </c>
      <c r="S11" s="347">
        <v>900</v>
      </c>
      <c r="T11" s="347">
        <v>2255</v>
      </c>
      <c r="U11" s="347">
        <v>595</v>
      </c>
      <c r="V11" s="348">
        <v>11517</v>
      </c>
    </row>
    <row r="12" spans="1:22" s="17" customFormat="1" ht="19.5" customHeight="1">
      <c r="A12" s="763" t="s">
        <v>377</v>
      </c>
      <c r="B12" s="771"/>
      <c r="C12" s="347">
        <v>88514</v>
      </c>
      <c r="D12" s="347">
        <v>76700</v>
      </c>
      <c r="E12" s="347">
        <v>65413</v>
      </c>
      <c r="F12" s="347">
        <v>8540</v>
      </c>
      <c r="G12" s="347">
        <v>46060</v>
      </c>
      <c r="H12" s="347">
        <v>1403</v>
      </c>
      <c r="I12" s="347">
        <v>9410</v>
      </c>
      <c r="J12" s="347">
        <v>11287</v>
      </c>
      <c r="K12" s="347">
        <v>140</v>
      </c>
      <c r="L12" s="347">
        <v>519</v>
      </c>
      <c r="M12" s="347">
        <v>1152</v>
      </c>
      <c r="N12" s="347">
        <v>2976</v>
      </c>
      <c r="O12" s="347">
        <v>320</v>
      </c>
      <c r="P12" s="347">
        <v>1731</v>
      </c>
      <c r="Q12" s="347">
        <v>155</v>
      </c>
      <c r="R12" s="347">
        <v>1157</v>
      </c>
      <c r="S12" s="347">
        <v>893</v>
      </c>
      <c r="T12" s="347">
        <v>2244</v>
      </c>
      <c r="U12" s="347">
        <v>297</v>
      </c>
      <c r="V12" s="348">
        <v>11517</v>
      </c>
    </row>
    <row r="13" spans="1:22" s="17" customFormat="1" ht="19.5" customHeight="1">
      <c r="A13" s="763" t="s">
        <v>378</v>
      </c>
      <c r="B13" s="771"/>
      <c r="C13" s="349">
        <v>2.5504682322431926</v>
      </c>
      <c r="D13" s="349">
        <v>3.3506618321611112</v>
      </c>
      <c r="E13" s="349">
        <v>3.2345843841170945</v>
      </c>
      <c r="F13" s="349">
        <v>2</v>
      </c>
      <c r="G13" s="349">
        <v>3.9073634204275534</v>
      </c>
      <c r="H13" s="349">
        <v>2.505357142857143</v>
      </c>
      <c r="I13" s="349">
        <v>2.6102635228848823</v>
      </c>
      <c r="J13" s="349">
        <v>4.230509745127437</v>
      </c>
      <c r="K13" s="349">
        <v>4</v>
      </c>
      <c r="L13" s="349">
        <v>3</v>
      </c>
      <c r="M13" s="349">
        <v>6.227027027027027</v>
      </c>
      <c r="N13" s="349">
        <v>4.951747088186356</v>
      </c>
      <c r="O13" s="349">
        <v>3.404255319148936</v>
      </c>
      <c r="P13" s="349">
        <v>4.917613636363637</v>
      </c>
      <c r="Q13" s="349">
        <v>5.344827586206897</v>
      </c>
      <c r="R13" s="349">
        <v>6.886904761904762</v>
      </c>
      <c r="S13" s="349">
        <v>2.1363636363636362</v>
      </c>
      <c r="T13" s="349">
        <v>3.66068515497553</v>
      </c>
      <c r="U13" s="349">
        <v>1</v>
      </c>
      <c r="V13" s="350">
        <v>1</v>
      </c>
    </row>
    <row r="14" spans="1:22" s="17" customFormat="1" ht="19.5" customHeight="1">
      <c r="A14" s="772" t="s">
        <v>379</v>
      </c>
      <c r="B14" s="773"/>
      <c r="C14" s="347"/>
      <c r="D14" s="347"/>
      <c r="E14" s="347"/>
      <c r="F14" s="347"/>
      <c r="G14" s="347"/>
      <c r="H14" s="347"/>
      <c r="I14" s="347"/>
      <c r="J14" s="347"/>
      <c r="K14" s="347"/>
      <c r="L14" s="347"/>
      <c r="M14" s="347"/>
      <c r="N14" s="347"/>
      <c r="O14" s="347"/>
      <c r="P14" s="347"/>
      <c r="Q14" s="347"/>
      <c r="R14" s="347"/>
      <c r="S14" s="347"/>
      <c r="T14" s="347"/>
      <c r="U14" s="347"/>
      <c r="V14" s="348"/>
    </row>
    <row r="15" spans="1:22" s="17" customFormat="1" ht="19.5" customHeight="1">
      <c r="A15" s="767" t="s">
        <v>380</v>
      </c>
      <c r="B15" s="768"/>
      <c r="C15" s="347"/>
      <c r="D15" s="347"/>
      <c r="E15" s="347"/>
      <c r="F15" s="347"/>
      <c r="G15" s="347"/>
      <c r="H15" s="347"/>
      <c r="I15" s="347"/>
      <c r="J15" s="347"/>
      <c r="K15" s="347"/>
      <c r="L15" s="347"/>
      <c r="M15" s="347"/>
      <c r="N15" s="347"/>
      <c r="O15" s="347"/>
      <c r="P15" s="347"/>
      <c r="Q15" s="347"/>
      <c r="R15" s="347"/>
      <c r="S15" s="347"/>
      <c r="T15" s="347"/>
      <c r="U15" s="347"/>
      <c r="V15" s="348"/>
    </row>
    <row r="16" spans="1:22" s="17" customFormat="1" ht="19.5" customHeight="1">
      <c r="A16" s="212"/>
      <c r="B16" s="213" t="s">
        <v>66</v>
      </c>
      <c r="C16" s="347">
        <v>5112</v>
      </c>
      <c r="D16" s="347">
        <v>5112</v>
      </c>
      <c r="E16" s="347">
        <v>4556</v>
      </c>
      <c r="F16" s="347" t="s">
        <v>564</v>
      </c>
      <c r="G16" s="347">
        <v>4099</v>
      </c>
      <c r="H16" s="347">
        <v>36</v>
      </c>
      <c r="I16" s="347">
        <v>421</v>
      </c>
      <c r="J16" s="347">
        <v>556</v>
      </c>
      <c r="K16" s="347" t="s">
        <v>564</v>
      </c>
      <c r="L16" s="347" t="s">
        <v>564</v>
      </c>
      <c r="M16" s="347">
        <v>77</v>
      </c>
      <c r="N16" s="347">
        <v>142</v>
      </c>
      <c r="O16" s="347">
        <v>7</v>
      </c>
      <c r="P16" s="347">
        <v>111</v>
      </c>
      <c r="Q16" s="347">
        <v>3</v>
      </c>
      <c r="R16" s="347">
        <v>89</v>
      </c>
      <c r="S16" s="347" t="s">
        <v>564</v>
      </c>
      <c r="T16" s="347">
        <v>127</v>
      </c>
      <c r="U16" s="347" t="s">
        <v>564</v>
      </c>
      <c r="V16" s="348" t="s">
        <v>564</v>
      </c>
    </row>
    <row r="17" spans="1:22" s="17" customFormat="1" ht="19.5" customHeight="1">
      <c r="A17" s="212"/>
      <c r="B17" s="213" t="s">
        <v>315</v>
      </c>
      <c r="C17" s="347">
        <v>20728</v>
      </c>
      <c r="D17" s="347">
        <v>20728</v>
      </c>
      <c r="E17" s="347">
        <v>17743</v>
      </c>
      <c r="F17" s="347" t="s">
        <v>381</v>
      </c>
      <c r="G17" s="347">
        <v>16412</v>
      </c>
      <c r="H17" s="347">
        <v>108</v>
      </c>
      <c r="I17" s="347">
        <v>1223</v>
      </c>
      <c r="J17" s="347">
        <v>2985</v>
      </c>
      <c r="K17" s="347" t="s">
        <v>381</v>
      </c>
      <c r="L17" s="347" t="s">
        <v>381</v>
      </c>
      <c r="M17" s="347">
        <v>471</v>
      </c>
      <c r="N17" s="347">
        <v>705</v>
      </c>
      <c r="O17" s="347">
        <v>26</v>
      </c>
      <c r="P17" s="347">
        <v>587</v>
      </c>
      <c r="Q17" s="347">
        <v>24</v>
      </c>
      <c r="R17" s="347">
        <v>615</v>
      </c>
      <c r="S17" s="347" t="s">
        <v>381</v>
      </c>
      <c r="T17" s="347">
        <v>557</v>
      </c>
      <c r="U17" s="347" t="s">
        <v>381</v>
      </c>
      <c r="V17" s="348" t="s">
        <v>381</v>
      </c>
    </row>
    <row r="18" spans="1:22" s="17" customFormat="1" ht="19.5" customHeight="1">
      <c r="A18" s="212"/>
      <c r="B18" s="351" t="s">
        <v>382</v>
      </c>
      <c r="C18" s="347">
        <v>6962</v>
      </c>
      <c r="D18" s="347">
        <v>6962</v>
      </c>
      <c r="E18" s="347">
        <v>6228</v>
      </c>
      <c r="F18" s="347" t="s">
        <v>381</v>
      </c>
      <c r="G18" s="347">
        <v>5671</v>
      </c>
      <c r="H18" s="347">
        <v>47</v>
      </c>
      <c r="I18" s="347">
        <v>510</v>
      </c>
      <c r="J18" s="347">
        <v>734</v>
      </c>
      <c r="K18" s="347" t="s">
        <v>381</v>
      </c>
      <c r="L18" s="347" t="s">
        <v>381</v>
      </c>
      <c r="M18" s="347">
        <v>112</v>
      </c>
      <c r="N18" s="347">
        <v>185</v>
      </c>
      <c r="O18" s="347">
        <v>8</v>
      </c>
      <c r="P18" s="347">
        <v>134</v>
      </c>
      <c r="Q18" s="347">
        <v>4</v>
      </c>
      <c r="R18" s="347">
        <v>132</v>
      </c>
      <c r="S18" s="347" t="s">
        <v>381</v>
      </c>
      <c r="T18" s="347">
        <v>159</v>
      </c>
      <c r="U18" s="347" t="s">
        <v>381</v>
      </c>
      <c r="V18" s="348" t="s">
        <v>381</v>
      </c>
    </row>
    <row r="19" spans="1:22" s="17" customFormat="1" ht="19.5" customHeight="1">
      <c r="A19" s="769" t="s">
        <v>383</v>
      </c>
      <c r="B19" s="770"/>
      <c r="C19" s="347"/>
      <c r="D19" s="347"/>
      <c r="E19" s="347"/>
      <c r="F19" s="347"/>
      <c r="G19" s="347"/>
      <c r="H19" s="347"/>
      <c r="I19" s="347"/>
      <c r="J19" s="347"/>
      <c r="K19" s="347"/>
      <c r="L19" s="347"/>
      <c r="M19" s="347"/>
      <c r="N19" s="347"/>
      <c r="O19" s="347"/>
      <c r="P19" s="347"/>
      <c r="Q19" s="347"/>
      <c r="R19" s="347"/>
      <c r="S19" s="347"/>
      <c r="T19" s="347"/>
      <c r="U19" s="347"/>
      <c r="V19" s="348"/>
    </row>
    <row r="20" spans="1:22" s="17" customFormat="1" ht="19.5" customHeight="1">
      <c r="A20" s="212"/>
      <c r="B20" s="213" t="s">
        <v>66</v>
      </c>
      <c r="C20" s="347">
        <v>11220</v>
      </c>
      <c r="D20" s="347"/>
      <c r="E20" s="347">
        <v>9792</v>
      </c>
      <c r="F20" s="347" t="s">
        <v>564</v>
      </c>
      <c r="G20" s="347">
        <v>7963</v>
      </c>
      <c r="H20" s="347">
        <v>184</v>
      </c>
      <c r="I20" s="347">
        <v>1645</v>
      </c>
      <c r="J20" s="347">
        <v>1380</v>
      </c>
      <c r="K20" s="347" t="s">
        <v>564</v>
      </c>
      <c r="L20" s="347" t="s">
        <v>564</v>
      </c>
      <c r="M20" s="347">
        <v>154</v>
      </c>
      <c r="N20" s="347">
        <v>353</v>
      </c>
      <c r="O20" s="347">
        <v>37</v>
      </c>
      <c r="P20" s="347">
        <v>279</v>
      </c>
      <c r="Q20" s="347">
        <v>6</v>
      </c>
      <c r="R20" s="347">
        <v>150</v>
      </c>
      <c r="S20" s="347">
        <v>29</v>
      </c>
      <c r="T20" s="347">
        <v>372</v>
      </c>
      <c r="U20" s="347" t="s">
        <v>564</v>
      </c>
      <c r="V20" s="348">
        <v>48</v>
      </c>
    </row>
    <row r="21" spans="1:22" s="17" customFormat="1" ht="19.5" customHeight="1">
      <c r="A21" s="212"/>
      <c r="B21" s="213" t="s">
        <v>315</v>
      </c>
      <c r="C21" s="347">
        <v>45036</v>
      </c>
      <c r="D21" s="347">
        <v>44988</v>
      </c>
      <c r="E21" s="347">
        <v>37980</v>
      </c>
      <c r="F21" s="347" t="s">
        <v>381</v>
      </c>
      <c r="G21" s="347">
        <v>32699</v>
      </c>
      <c r="H21" s="347">
        <v>527</v>
      </c>
      <c r="I21" s="347">
        <v>4784</v>
      </c>
      <c r="J21" s="347">
        <v>7008</v>
      </c>
      <c r="K21" s="347" t="s">
        <v>381</v>
      </c>
      <c r="L21" s="347" t="s">
        <v>381</v>
      </c>
      <c r="M21" s="347">
        <v>973</v>
      </c>
      <c r="N21" s="347">
        <v>1830</v>
      </c>
      <c r="O21" s="347">
        <v>131</v>
      </c>
      <c r="P21" s="347">
        <v>1407</v>
      </c>
      <c r="Q21" s="347">
        <v>37</v>
      </c>
      <c r="R21" s="347">
        <v>1047</v>
      </c>
      <c r="S21" s="347">
        <v>70</v>
      </c>
      <c r="T21" s="347">
        <v>1513</v>
      </c>
      <c r="U21" s="347" t="s">
        <v>381</v>
      </c>
      <c r="V21" s="348">
        <v>48</v>
      </c>
    </row>
    <row r="22" spans="1:22" s="17" customFormat="1" ht="19.5" customHeight="1">
      <c r="A22" s="212"/>
      <c r="B22" s="213" t="s">
        <v>384</v>
      </c>
      <c r="C22" s="347">
        <v>20616</v>
      </c>
      <c r="D22" s="347">
        <v>20568</v>
      </c>
      <c r="E22" s="347">
        <v>18140</v>
      </c>
      <c r="F22" s="347" t="s">
        <v>381</v>
      </c>
      <c r="G22" s="347">
        <v>15122</v>
      </c>
      <c r="H22" s="347">
        <v>283</v>
      </c>
      <c r="I22" s="347">
        <v>2735</v>
      </c>
      <c r="J22" s="347">
        <v>2428</v>
      </c>
      <c r="K22" s="347" t="s">
        <v>381</v>
      </c>
      <c r="L22" s="347" t="s">
        <v>381</v>
      </c>
      <c r="M22" s="347">
        <v>318</v>
      </c>
      <c r="N22" s="347">
        <v>665</v>
      </c>
      <c r="O22" s="347">
        <v>48</v>
      </c>
      <c r="P22" s="347">
        <v>435</v>
      </c>
      <c r="Q22" s="347">
        <v>9</v>
      </c>
      <c r="R22" s="347">
        <v>311</v>
      </c>
      <c r="S22" s="347">
        <v>33</v>
      </c>
      <c r="T22" s="347">
        <v>609</v>
      </c>
      <c r="U22" s="347" t="s">
        <v>381</v>
      </c>
      <c r="V22" s="348">
        <v>48</v>
      </c>
    </row>
    <row r="23" spans="1:22" s="17" customFormat="1" ht="19.5" customHeight="1">
      <c r="A23" s="765" t="s">
        <v>385</v>
      </c>
      <c r="B23" s="766"/>
      <c r="C23" s="347"/>
      <c r="D23" s="347"/>
      <c r="E23" s="347"/>
      <c r="F23" s="347"/>
      <c r="G23" s="347"/>
      <c r="H23" s="347"/>
      <c r="I23" s="347"/>
      <c r="J23" s="347"/>
      <c r="K23" s="347"/>
      <c r="L23" s="347"/>
      <c r="M23" s="347"/>
      <c r="N23" s="347"/>
      <c r="O23" s="347"/>
      <c r="P23" s="347"/>
      <c r="Q23" s="347"/>
      <c r="R23" s="347"/>
      <c r="S23" s="347"/>
      <c r="T23" s="347"/>
      <c r="U23" s="347"/>
      <c r="V23" s="348"/>
    </row>
    <row r="24" spans="1:22" s="17" customFormat="1" ht="19.5" customHeight="1">
      <c r="A24" s="212"/>
      <c r="B24" s="213" t="s">
        <v>66</v>
      </c>
      <c r="C24" s="347">
        <v>34311</v>
      </c>
      <c r="D24" s="347">
        <v>22794</v>
      </c>
      <c r="E24" s="347">
        <v>20149</v>
      </c>
      <c r="F24" s="347">
        <v>4261</v>
      </c>
      <c r="G24" s="347">
        <v>11774</v>
      </c>
      <c r="H24" s="347">
        <v>537</v>
      </c>
      <c r="I24" s="347">
        <v>3577</v>
      </c>
      <c r="J24" s="347">
        <v>2645</v>
      </c>
      <c r="K24" s="347">
        <v>35</v>
      </c>
      <c r="L24" s="347">
        <v>173</v>
      </c>
      <c r="M24" s="347">
        <v>184</v>
      </c>
      <c r="N24" s="347">
        <v>598</v>
      </c>
      <c r="O24" s="347">
        <v>93</v>
      </c>
      <c r="P24" s="347">
        <v>350</v>
      </c>
      <c r="Q24" s="347">
        <v>29</v>
      </c>
      <c r="R24" s="347">
        <v>166</v>
      </c>
      <c r="S24" s="347">
        <v>413</v>
      </c>
      <c r="T24" s="347">
        <v>604</v>
      </c>
      <c r="U24" s="347" t="s">
        <v>564</v>
      </c>
      <c r="V24" s="348">
        <v>11517</v>
      </c>
    </row>
    <row r="25" spans="1:22" s="17" customFormat="1" ht="19.5" customHeight="1">
      <c r="A25" s="212"/>
      <c r="B25" s="213" t="s">
        <v>315</v>
      </c>
      <c r="C25" s="347">
        <v>87926</v>
      </c>
      <c r="D25" s="347">
        <v>76409</v>
      </c>
      <c r="E25" s="347">
        <v>65214</v>
      </c>
      <c r="F25" s="347">
        <v>8522</v>
      </c>
      <c r="G25" s="347">
        <v>46006</v>
      </c>
      <c r="H25" s="347">
        <v>1344</v>
      </c>
      <c r="I25" s="347">
        <v>9342</v>
      </c>
      <c r="J25" s="347">
        <v>11195</v>
      </c>
      <c r="K25" s="347">
        <v>140</v>
      </c>
      <c r="L25" s="347">
        <v>519</v>
      </c>
      <c r="M25" s="347">
        <v>1145</v>
      </c>
      <c r="N25" s="347">
        <v>2960</v>
      </c>
      <c r="O25" s="347">
        <v>316</v>
      </c>
      <c r="P25" s="347">
        <v>1722</v>
      </c>
      <c r="Q25" s="347">
        <v>155</v>
      </c>
      <c r="R25" s="347">
        <v>1144</v>
      </c>
      <c r="S25" s="347">
        <v>883</v>
      </c>
      <c r="T25" s="347">
        <v>2211</v>
      </c>
      <c r="U25" s="347" t="s">
        <v>381</v>
      </c>
      <c r="V25" s="348">
        <v>11517</v>
      </c>
    </row>
    <row r="26" spans="1:22" s="17" customFormat="1" ht="19.5" customHeight="1">
      <c r="A26" s="763" t="s">
        <v>386</v>
      </c>
      <c r="B26" s="764"/>
      <c r="C26" s="347"/>
      <c r="D26" s="347"/>
      <c r="E26" s="347"/>
      <c r="F26" s="347"/>
      <c r="G26" s="347"/>
      <c r="H26" s="347"/>
      <c r="I26" s="347"/>
      <c r="J26" s="347"/>
      <c r="K26" s="347"/>
      <c r="L26" s="347"/>
      <c r="M26" s="347"/>
      <c r="N26" s="347"/>
      <c r="O26" s="347"/>
      <c r="P26" s="347"/>
      <c r="Q26" s="347"/>
      <c r="R26" s="347"/>
      <c r="S26" s="347"/>
      <c r="T26" s="347"/>
      <c r="U26" s="347"/>
      <c r="V26" s="348"/>
    </row>
    <row r="27" spans="1:22" s="17" customFormat="1" ht="19.5" customHeight="1">
      <c r="A27" s="212"/>
      <c r="B27" s="213" t="s">
        <v>66</v>
      </c>
      <c r="C27" s="347">
        <v>1689</v>
      </c>
      <c r="D27" s="347">
        <v>1689</v>
      </c>
      <c r="E27" s="347" t="s">
        <v>564</v>
      </c>
      <c r="F27" s="347" t="s">
        <v>564</v>
      </c>
      <c r="G27" s="347" t="s">
        <v>564</v>
      </c>
      <c r="H27" s="347" t="s">
        <v>564</v>
      </c>
      <c r="I27" s="347" t="s">
        <v>564</v>
      </c>
      <c r="J27" s="347">
        <v>1689</v>
      </c>
      <c r="K27" s="347" t="s">
        <v>564</v>
      </c>
      <c r="L27" s="347" t="s">
        <v>564</v>
      </c>
      <c r="M27" s="347">
        <v>185</v>
      </c>
      <c r="N27" s="347">
        <v>601</v>
      </c>
      <c r="O27" s="347" t="s">
        <v>564</v>
      </c>
      <c r="P27" s="347">
        <v>289</v>
      </c>
      <c r="Q27" s="347">
        <v>5</v>
      </c>
      <c r="R27" s="347">
        <v>168</v>
      </c>
      <c r="S27" s="347" t="s">
        <v>564</v>
      </c>
      <c r="T27" s="347">
        <v>441</v>
      </c>
      <c r="U27" s="347" t="s">
        <v>564</v>
      </c>
      <c r="V27" s="348" t="s">
        <v>564</v>
      </c>
    </row>
    <row r="28" spans="1:22" s="17" customFormat="1" ht="19.5" customHeight="1">
      <c r="A28" s="254"/>
      <c r="B28" s="353" t="s">
        <v>315</v>
      </c>
      <c r="C28" s="354">
        <v>8499</v>
      </c>
      <c r="D28" s="354">
        <v>8499</v>
      </c>
      <c r="E28" s="354" t="s">
        <v>381</v>
      </c>
      <c r="F28" s="354" t="s">
        <v>381</v>
      </c>
      <c r="G28" s="354" t="s">
        <v>381</v>
      </c>
      <c r="H28" s="354" t="s">
        <v>381</v>
      </c>
      <c r="I28" s="354" t="s">
        <v>381</v>
      </c>
      <c r="J28" s="354">
        <v>8499</v>
      </c>
      <c r="K28" s="354" t="s">
        <v>381</v>
      </c>
      <c r="L28" s="354" t="s">
        <v>381</v>
      </c>
      <c r="M28" s="354">
        <v>1153</v>
      </c>
      <c r="N28" s="354">
        <v>2979</v>
      </c>
      <c r="O28" s="354" t="s">
        <v>381</v>
      </c>
      <c r="P28" s="354">
        <v>1423</v>
      </c>
      <c r="Q28" s="354">
        <v>38</v>
      </c>
      <c r="R28" s="354">
        <v>1159</v>
      </c>
      <c r="S28" s="354" t="s">
        <v>381</v>
      </c>
      <c r="T28" s="354">
        <v>1747</v>
      </c>
      <c r="U28" s="354" t="s">
        <v>381</v>
      </c>
      <c r="V28" s="355" t="s">
        <v>381</v>
      </c>
    </row>
    <row r="29" spans="1:22" s="17" customFormat="1" ht="13.5">
      <c r="A29" s="8"/>
      <c r="B29" s="8"/>
      <c r="C29" s="8"/>
      <c r="D29" s="8"/>
      <c r="E29" s="8"/>
      <c r="F29" s="8"/>
      <c r="G29" s="8"/>
      <c r="H29" s="8"/>
      <c r="I29" s="8"/>
      <c r="J29" s="356"/>
      <c r="K29" s="8"/>
      <c r="L29" s="8"/>
      <c r="M29" s="8"/>
      <c r="N29" s="8"/>
      <c r="O29" s="8"/>
      <c r="P29" s="8"/>
      <c r="Q29" s="8"/>
      <c r="R29" s="8"/>
      <c r="S29" s="8"/>
      <c r="T29" s="706" t="s">
        <v>334</v>
      </c>
      <c r="U29" s="706"/>
      <c r="V29" s="706"/>
    </row>
    <row r="30" spans="1:22" ht="13.5">
      <c r="A30" s="2"/>
      <c r="B30" s="2"/>
      <c r="C30" s="2"/>
      <c r="D30" s="2"/>
      <c r="E30" s="2"/>
      <c r="F30" s="2"/>
      <c r="G30" s="2"/>
      <c r="H30" s="2"/>
      <c r="I30" s="2"/>
      <c r="J30" s="2"/>
      <c r="K30" s="2"/>
      <c r="L30" s="2"/>
      <c r="M30" s="2"/>
      <c r="N30" s="2"/>
      <c r="O30" s="2"/>
      <c r="P30" s="2"/>
      <c r="Q30" s="2"/>
      <c r="R30" s="2"/>
      <c r="S30" s="2"/>
      <c r="T30" s="2"/>
      <c r="U30" s="2"/>
      <c r="V30" s="2"/>
    </row>
  </sheetData>
  <mergeCells count="37">
    <mergeCell ref="A1:L1"/>
    <mergeCell ref="A2:L2"/>
    <mergeCell ref="A4:B9"/>
    <mergeCell ref="I6:I9"/>
    <mergeCell ref="C4:C9"/>
    <mergeCell ref="D5:D9"/>
    <mergeCell ref="E6:E9"/>
    <mergeCell ref="J6:J9"/>
    <mergeCell ref="K6:K9"/>
    <mergeCell ref="J5:L5"/>
    <mergeCell ref="A26:B26"/>
    <mergeCell ref="F6:F9"/>
    <mergeCell ref="A23:B23"/>
    <mergeCell ref="A15:B15"/>
    <mergeCell ref="A19:B19"/>
    <mergeCell ref="A10:B10"/>
    <mergeCell ref="A12:B12"/>
    <mergeCell ref="A11:B11"/>
    <mergeCell ref="A13:B13"/>
    <mergeCell ref="A14:B14"/>
    <mergeCell ref="O6:O9"/>
    <mergeCell ref="T3:V3"/>
    <mergeCell ref="M4:T4"/>
    <mergeCell ref="M5:T5"/>
    <mergeCell ref="M6:M9"/>
    <mergeCell ref="N6:N9"/>
    <mergeCell ref="P6:P9"/>
    <mergeCell ref="H6:H9"/>
    <mergeCell ref="D4:L4"/>
    <mergeCell ref="T29:V29"/>
    <mergeCell ref="Q6:Q9"/>
    <mergeCell ref="R6:R9"/>
    <mergeCell ref="S6:S9"/>
    <mergeCell ref="T6:T9"/>
    <mergeCell ref="L6:L9"/>
    <mergeCell ref="G6:G9"/>
    <mergeCell ref="E5:I5"/>
  </mergeCells>
  <printOptions/>
  <pageMargins left="0.7874015748031497" right="0.5905511811023623" top="0.984251968503937" bottom="0.984251968503937" header="0.5118110236220472" footer="0.5118110236220472"/>
  <pageSetup horizontalDpi="300" verticalDpi="300" orientation="portrait" paperSize="9" scale="87" r:id="rId1"/>
  <colBreaks count="1" manualBreakCount="1">
    <brk id="12" max="65535" man="1"/>
  </colBreaks>
</worksheet>
</file>

<file path=xl/worksheets/sheet19.xml><?xml version="1.0" encoding="utf-8"?>
<worksheet xmlns="http://schemas.openxmlformats.org/spreadsheetml/2006/main" xmlns:r="http://schemas.openxmlformats.org/officeDocument/2006/relationships">
  <sheetPr codeName="Sheet37"/>
  <dimension ref="A1:F10"/>
  <sheetViews>
    <sheetView showGridLines="0" view="pageBreakPreview" zoomScaleSheetLayoutView="100" workbookViewId="0" topLeftCell="A1">
      <selection activeCell="A1" sqref="A1:F1"/>
    </sheetView>
  </sheetViews>
  <sheetFormatPr defaultColWidth="9.00390625" defaultRowHeight="13.5"/>
  <cols>
    <col min="1" max="1" width="13.00390625" style="0" customWidth="1"/>
    <col min="2" max="2" width="13.375" style="0" customWidth="1"/>
    <col min="3" max="3" width="13.25390625" style="0" customWidth="1"/>
    <col min="4" max="5" width="13.375" style="0" customWidth="1"/>
    <col min="6" max="6" width="20.625" style="0" customWidth="1"/>
  </cols>
  <sheetData>
    <row r="1" spans="1:6" ht="18.75">
      <c r="A1" s="705" t="s">
        <v>616</v>
      </c>
      <c r="B1" s="705"/>
      <c r="C1" s="705"/>
      <c r="D1" s="705"/>
      <c r="E1" s="705"/>
      <c r="F1" s="705"/>
    </row>
    <row r="2" spans="1:6" ht="9" customHeight="1">
      <c r="A2" s="83"/>
      <c r="B2" s="83"/>
      <c r="C2" s="83"/>
      <c r="D2" s="83"/>
      <c r="E2" s="83"/>
      <c r="F2" s="83"/>
    </row>
    <row r="3" spans="1:6" ht="13.5">
      <c r="A3" s="2"/>
      <c r="B3" s="2"/>
      <c r="C3" s="2"/>
      <c r="D3" s="2"/>
      <c r="E3" s="2"/>
      <c r="F3" s="12" t="s">
        <v>387</v>
      </c>
    </row>
    <row r="4" spans="1:6" ht="11.25" customHeight="1">
      <c r="A4" s="647" t="s">
        <v>89</v>
      </c>
      <c r="B4" s="31" t="s">
        <v>0</v>
      </c>
      <c r="C4" s="625" t="s">
        <v>388</v>
      </c>
      <c r="D4" s="625" t="s">
        <v>389</v>
      </c>
      <c r="E4" s="31" t="s">
        <v>390</v>
      </c>
      <c r="F4" s="786" t="s">
        <v>391</v>
      </c>
    </row>
    <row r="5" spans="1:6" ht="9" customHeight="1">
      <c r="A5" s="784"/>
      <c r="B5" s="517" t="s">
        <v>617</v>
      </c>
      <c r="C5" s="785"/>
      <c r="D5" s="785"/>
      <c r="E5" s="517" t="s">
        <v>617</v>
      </c>
      <c r="F5" s="787"/>
    </row>
    <row r="6" spans="1:6" s="17" customFormat="1" ht="19.5" customHeight="1">
      <c r="A6" s="235" t="s">
        <v>121</v>
      </c>
      <c r="B6" s="358">
        <v>70975</v>
      </c>
      <c r="C6" s="358">
        <v>8515</v>
      </c>
      <c r="D6" s="359">
        <v>13.6</v>
      </c>
      <c r="E6" s="359">
        <v>10.3</v>
      </c>
      <c r="F6" s="360">
        <v>6890.776699029126</v>
      </c>
    </row>
    <row r="7" spans="1:6" s="17" customFormat="1" ht="19.5" customHeight="1">
      <c r="A7" s="235" t="s">
        <v>209</v>
      </c>
      <c r="B7" s="358">
        <v>81790</v>
      </c>
      <c r="C7" s="358">
        <v>10815</v>
      </c>
      <c r="D7" s="359">
        <v>15.23775977456851</v>
      </c>
      <c r="E7" s="359">
        <v>12.2</v>
      </c>
      <c r="F7" s="360">
        <v>6704.098360655738</v>
      </c>
    </row>
    <row r="8" spans="1:6" s="17" customFormat="1" ht="19.5" customHeight="1">
      <c r="A8" s="235" t="s">
        <v>162</v>
      </c>
      <c r="B8" s="358">
        <v>85720</v>
      </c>
      <c r="C8" s="358">
        <v>3930</v>
      </c>
      <c r="D8" s="359">
        <v>4.804988384888128</v>
      </c>
      <c r="E8" s="359">
        <v>12.6</v>
      </c>
      <c r="F8" s="360">
        <v>6803.174603174603</v>
      </c>
    </row>
    <row r="9" spans="1:6" s="17" customFormat="1" ht="19.5" customHeight="1">
      <c r="A9" s="238" t="s">
        <v>40</v>
      </c>
      <c r="B9" s="361">
        <v>88908</v>
      </c>
      <c r="C9" s="361">
        <v>3188</v>
      </c>
      <c r="D9" s="362">
        <v>3.7190853943070463</v>
      </c>
      <c r="E9" s="362">
        <v>12.6</v>
      </c>
      <c r="F9" s="363">
        <v>7056.190476190476</v>
      </c>
    </row>
    <row r="10" spans="1:6" s="17" customFormat="1" ht="13.5">
      <c r="A10" s="356"/>
      <c r="B10" s="8"/>
      <c r="C10" s="8"/>
      <c r="D10" s="8"/>
      <c r="E10" s="8"/>
      <c r="F10" s="16" t="s">
        <v>392</v>
      </c>
    </row>
  </sheetData>
  <mergeCells count="5">
    <mergeCell ref="A1:F1"/>
    <mergeCell ref="A4:A5"/>
    <mergeCell ref="C4:C5"/>
    <mergeCell ref="D4:D5"/>
    <mergeCell ref="F4:F5"/>
  </mergeCells>
  <printOptions/>
  <pageMargins left="0.75" right="0.75" top="1" bottom="1" header="0.512" footer="0.512"/>
  <pageSetup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codeName="Sheet16"/>
  <dimension ref="A1:Q40"/>
  <sheetViews>
    <sheetView showGridLines="0" view="pageBreakPreview" zoomScaleSheetLayoutView="100" workbookViewId="0" topLeftCell="A1">
      <selection activeCell="A1" sqref="A1"/>
    </sheetView>
  </sheetViews>
  <sheetFormatPr defaultColWidth="9.00390625" defaultRowHeight="13.5"/>
  <cols>
    <col min="1" max="1" width="9.625" style="2" customWidth="1"/>
    <col min="2" max="2" width="9.125" style="2" customWidth="1"/>
    <col min="3" max="7" width="7.50390625" style="2" customWidth="1"/>
    <col min="8" max="8" width="8.50390625" style="2" bestFit="1" customWidth="1"/>
    <col min="9" max="11" width="7.50390625" style="2" customWidth="1"/>
    <col min="12" max="16384" width="9.00390625" style="56" customWidth="1"/>
  </cols>
  <sheetData>
    <row r="1" ht="18" customHeight="1">
      <c r="A1" s="1" t="s">
        <v>623</v>
      </c>
    </row>
    <row r="2" spans="1:11" s="57" customFormat="1" ht="18" customHeight="1">
      <c r="A2" s="682" t="s">
        <v>724</v>
      </c>
      <c r="B2" s="682"/>
      <c r="C2" s="682"/>
      <c r="D2" s="682"/>
      <c r="E2" s="682"/>
      <c r="F2" s="682"/>
      <c r="G2" s="682"/>
      <c r="H2" s="682"/>
      <c r="I2" s="682"/>
      <c r="J2" s="682"/>
      <c r="K2" s="682"/>
    </row>
    <row r="3" spans="1:11" s="57" customFormat="1" ht="18" customHeight="1">
      <c r="A3" s="682" t="s">
        <v>725</v>
      </c>
      <c r="B3" s="682"/>
      <c r="C3" s="682"/>
      <c r="D3" s="682"/>
      <c r="E3" s="682"/>
      <c r="F3" s="682"/>
      <c r="G3" s="682"/>
      <c r="H3" s="682"/>
      <c r="I3" s="682"/>
      <c r="J3" s="682"/>
      <c r="K3" s="682"/>
    </row>
    <row r="4" spans="1:11" s="57" customFormat="1" ht="18" customHeight="1">
      <c r="A4" s="682" t="s">
        <v>726</v>
      </c>
      <c r="B4" s="682"/>
      <c r="C4" s="682"/>
      <c r="D4" s="682"/>
      <c r="E4" s="682"/>
      <c r="F4" s="682"/>
      <c r="G4" s="682"/>
      <c r="H4" s="682"/>
      <c r="I4" s="682"/>
      <c r="J4" s="682"/>
      <c r="K4" s="682"/>
    </row>
    <row r="5" spans="1:17" s="57" customFormat="1" ht="18" customHeight="1">
      <c r="A5" s="682" t="s">
        <v>727</v>
      </c>
      <c r="B5" s="682"/>
      <c r="C5" s="682"/>
      <c r="D5" s="682"/>
      <c r="E5" s="682"/>
      <c r="F5" s="682"/>
      <c r="G5" s="682"/>
      <c r="H5" s="682"/>
      <c r="I5" s="682"/>
      <c r="J5" s="682"/>
      <c r="K5" s="682"/>
      <c r="L5" s="58"/>
      <c r="M5" s="58"/>
      <c r="N5" s="58"/>
      <c r="O5" s="58"/>
      <c r="P5" s="58"/>
      <c r="Q5" s="58"/>
    </row>
    <row r="6" spans="1:11" s="57" customFormat="1" ht="18" customHeight="1">
      <c r="A6" s="682" t="s">
        <v>728</v>
      </c>
      <c r="B6" s="682"/>
      <c r="C6" s="682"/>
      <c r="D6" s="682"/>
      <c r="E6" s="682"/>
      <c r="F6" s="682"/>
      <c r="G6" s="682"/>
      <c r="H6" s="682"/>
      <c r="I6" s="682"/>
      <c r="J6" s="682"/>
      <c r="K6" s="682"/>
    </row>
    <row r="7" spans="1:11" s="57" customFormat="1" ht="18" customHeight="1">
      <c r="A7" s="685" t="s">
        <v>729</v>
      </c>
      <c r="B7" s="686"/>
      <c r="C7" s="686"/>
      <c r="D7" s="686"/>
      <c r="E7" s="686"/>
      <c r="F7" s="686"/>
      <c r="G7" s="686"/>
      <c r="H7" s="686"/>
      <c r="I7" s="686"/>
      <c r="J7" s="686"/>
      <c r="K7" s="686"/>
    </row>
    <row r="8" spans="1:11" s="57" customFormat="1" ht="18" customHeight="1">
      <c r="A8" s="4"/>
      <c r="B8" s="4"/>
      <c r="C8" s="4"/>
      <c r="D8" s="4"/>
      <c r="E8" s="4"/>
      <c r="F8" s="4"/>
      <c r="G8" s="4"/>
      <c r="H8" s="4"/>
      <c r="I8" s="4"/>
      <c r="J8" s="4"/>
      <c r="K8" s="4"/>
    </row>
    <row r="9" spans="1:11" s="57" customFormat="1" ht="18" customHeight="1">
      <c r="A9" s="4"/>
      <c r="B9" s="4"/>
      <c r="C9" s="4"/>
      <c r="D9" s="4"/>
      <c r="E9" s="4"/>
      <c r="F9" s="4"/>
      <c r="G9" s="4"/>
      <c r="H9" s="4"/>
      <c r="I9" s="4"/>
      <c r="J9" s="4"/>
      <c r="K9" s="4"/>
    </row>
    <row r="10" spans="1:11" s="57" customFormat="1" ht="18" customHeight="1">
      <c r="A10" s="4"/>
      <c r="B10" s="4"/>
      <c r="C10" s="4"/>
      <c r="D10" s="4"/>
      <c r="E10" s="4"/>
      <c r="F10" s="4"/>
      <c r="G10" s="4"/>
      <c r="H10" s="4"/>
      <c r="I10" s="4"/>
      <c r="J10" s="4"/>
      <c r="K10" s="4"/>
    </row>
    <row r="13" spans="1:11" ht="24">
      <c r="A13" s="683" t="s">
        <v>1</v>
      </c>
      <c r="B13" s="683"/>
      <c r="C13" s="683"/>
      <c r="D13" s="683"/>
      <c r="E13" s="683"/>
      <c r="F13" s="683"/>
      <c r="G13" s="683"/>
      <c r="H13" s="683"/>
      <c r="I13" s="683"/>
      <c r="J13" s="683"/>
      <c r="K13" s="683"/>
    </row>
    <row r="14" spans="1:11" ht="13.5" customHeight="1">
      <c r="A14" s="63"/>
      <c r="B14" s="63"/>
      <c r="C14" s="63"/>
      <c r="D14" s="63"/>
      <c r="E14" s="63"/>
      <c r="F14" s="63"/>
      <c r="G14" s="63"/>
      <c r="H14" s="63"/>
      <c r="I14" s="63"/>
      <c r="J14" s="684" t="s">
        <v>2</v>
      </c>
      <c r="K14" s="684"/>
    </row>
    <row r="15" spans="1:11" ht="17.25" customHeight="1">
      <c r="A15" s="672" t="s">
        <v>3</v>
      </c>
      <c r="B15" s="540" t="s">
        <v>4</v>
      </c>
      <c r="C15" s="674" t="s">
        <v>5</v>
      </c>
      <c r="D15" s="665"/>
      <c r="E15" s="666"/>
      <c r="F15" s="674" t="s">
        <v>6</v>
      </c>
      <c r="G15" s="665"/>
      <c r="H15" s="666"/>
      <c r="I15" s="540" t="s">
        <v>4</v>
      </c>
      <c r="J15" s="540" t="s">
        <v>7</v>
      </c>
      <c r="K15" s="541" t="s">
        <v>8</v>
      </c>
    </row>
    <row r="16" spans="1:11" ht="17.25" customHeight="1">
      <c r="A16" s="673"/>
      <c r="B16" s="542" t="s">
        <v>9</v>
      </c>
      <c r="C16" s="543" t="s">
        <v>10</v>
      </c>
      <c r="D16" s="543" t="s">
        <v>11</v>
      </c>
      <c r="E16" s="543" t="s">
        <v>12</v>
      </c>
      <c r="F16" s="543" t="s">
        <v>13</v>
      </c>
      <c r="G16" s="543" t="s">
        <v>14</v>
      </c>
      <c r="H16" s="543" t="s">
        <v>12</v>
      </c>
      <c r="I16" s="542" t="s">
        <v>12</v>
      </c>
      <c r="J16" s="542" t="s">
        <v>15</v>
      </c>
      <c r="K16" s="544" t="s">
        <v>15</v>
      </c>
    </row>
    <row r="17" spans="1:11" s="59" customFormat="1" ht="17.25" customHeight="1">
      <c r="A17" s="545" t="s">
        <v>16</v>
      </c>
      <c r="B17" s="546">
        <v>88873</v>
      </c>
      <c r="C17" s="547">
        <v>1231</v>
      </c>
      <c r="D17" s="547">
        <v>445</v>
      </c>
      <c r="E17" s="547">
        <v>786</v>
      </c>
      <c r="F17" s="547">
        <v>5801</v>
      </c>
      <c r="G17" s="547">
        <v>5600</v>
      </c>
      <c r="H17" s="547">
        <v>201</v>
      </c>
      <c r="I17" s="547">
        <v>987</v>
      </c>
      <c r="J17" s="547">
        <v>760</v>
      </c>
      <c r="K17" s="548">
        <v>185</v>
      </c>
    </row>
    <row r="18" spans="1:11" s="59" customFormat="1" ht="17.25" customHeight="1">
      <c r="A18" s="545" t="s">
        <v>17</v>
      </c>
      <c r="B18" s="546">
        <v>89400</v>
      </c>
      <c r="C18" s="547">
        <v>1129</v>
      </c>
      <c r="D18" s="547">
        <v>440</v>
      </c>
      <c r="E18" s="547">
        <v>689</v>
      </c>
      <c r="F18" s="547">
        <v>5540</v>
      </c>
      <c r="G18" s="547">
        <v>5702</v>
      </c>
      <c r="H18" s="547">
        <v>-162</v>
      </c>
      <c r="I18" s="547">
        <v>527</v>
      </c>
      <c r="J18" s="547">
        <v>877</v>
      </c>
      <c r="K18" s="548">
        <v>221</v>
      </c>
    </row>
    <row r="19" spans="1:11" s="59" customFormat="1" ht="17.25" customHeight="1">
      <c r="A19" s="549" t="s">
        <v>18</v>
      </c>
      <c r="B19" s="546">
        <v>89955</v>
      </c>
      <c r="C19" s="547">
        <v>1266</v>
      </c>
      <c r="D19" s="547">
        <v>434</v>
      </c>
      <c r="E19" s="547">
        <v>832</v>
      </c>
      <c r="F19" s="547">
        <v>5461</v>
      </c>
      <c r="G19" s="547">
        <v>5738</v>
      </c>
      <c r="H19" s="547">
        <v>-277</v>
      </c>
      <c r="I19" s="547">
        <v>555</v>
      </c>
      <c r="J19" s="547">
        <v>823</v>
      </c>
      <c r="K19" s="548">
        <v>217</v>
      </c>
    </row>
    <row r="20" spans="1:11" s="59" customFormat="1" ht="17.25" customHeight="1">
      <c r="A20" s="549" t="s">
        <v>19</v>
      </c>
      <c r="B20" s="546">
        <v>90653</v>
      </c>
      <c r="C20" s="547">
        <v>1214</v>
      </c>
      <c r="D20" s="547">
        <v>440</v>
      </c>
      <c r="E20" s="547">
        <v>774</v>
      </c>
      <c r="F20" s="547">
        <v>5473</v>
      </c>
      <c r="G20" s="547">
        <v>5549</v>
      </c>
      <c r="H20" s="547">
        <v>-100</v>
      </c>
      <c r="I20" s="547">
        <v>674</v>
      </c>
      <c r="J20" s="547">
        <v>766</v>
      </c>
      <c r="K20" s="548">
        <v>275</v>
      </c>
    </row>
    <row r="21" spans="1:11" s="59" customFormat="1" ht="17.25" customHeight="1">
      <c r="A21" s="549" t="s">
        <v>619</v>
      </c>
      <c r="B21" s="546">
        <v>91244</v>
      </c>
      <c r="C21" s="547">
        <v>1172</v>
      </c>
      <c r="D21" s="547">
        <v>462</v>
      </c>
      <c r="E21" s="547">
        <v>710</v>
      </c>
      <c r="F21" s="547">
        <v>5346</v>
      </c>
      <c r="G21" s="547">
        <v>5465</v>
      </c>
      <c r="H21" s="547">
        <v>-119</v>
      </c>
      <c r="I21" s="547">
        <v>591</v>
      </c>
      <c r="J21" s="547">
        <v>821</v>
      </c>
      <c r="K21" s="548">
        <v>242</v>
      </c>
    </row>
    <row r="22" spans="1:11" s="59" customFormat="1" ht="17.25" customHeight="1" thickBot="1">
      <c r="A22" s="550" t="s">
        <v>624</v>
      </c>
      <c r="B22" s="518">
        <v>92108</v>
      </c>
      <c r="C22" s="519">
        <v>1283</v>
      </c>
      <c r="D22" s="519">
        <v>482</v>
      </c>
      <c r="E22" s="519">
        <v>801</v>
      </c>
      <c r="F22" s="519">
        <v>5315</v>
      </c>
      <c r="G22" s="519">
        <v>5252</v>
      </c>
      <c r="H22" s="519">
        <v>63</v>
      </c>
      <c r="I22" s="519">
        <v>864</v>
      </c>
      <c r="J22" s="519">
        <v>797</v>
      </c>
      <c r="K22" s="520">
        <v>237</v>
      </c>
    </row>
    <row r="23" spans="1:11" s="59" customFormat="1" ht="17.25" customHeight="1" thickTop="1">
      <c r="A23" s="551" t="s">
        <v>20</v>
      </c>
      <c r="B23" s="521">
        <v>91275</v>
      </c>
      <c r="C23" s="522">
        <v>105</v>
      </c>
      <c r="D23" s="522">
        <v>48</v>
      </c>
      <c r="E23" s="523">
        <v>57</v>
      </c>
      <c r="F23" s="523">
        <v>361</v>
      </c>
      <c r="G23" s="523">
        <v>387</v>
      </c>
      <c r="H23" s="523">
        <v>-26</v>
      </c>
      <c r="I23" s="524">
        <v>31</v>
      </c>
      <c r="J23" s="522">
        <v>83</v>
      </c>
      <c r="K23" s="525">
        <v>22</v>
      </c>
    </row>
    <row r="24" spans="1:11" s="59" customFormat="1" ht="17.25" customHeight="1">
      <c r="A24" s="552" t="s">
        <v>21</v>
      </c>
      <c r="B24" s="526">
        <v>91308</v>
      </c>
      <c r="C24" s="128">
        <v>107</v>
      </c>
      <c r="D24" s="128">
        <v>48</v>
      </c>
      <c r="E24" s="128">
        <v>59</v>
      </c>
      <c r="F24" s="128">
        <v>338</v>
      </c>
      <c r="G24" s="128">
        <v>364</v>
      </c>
      <c r="H24" s="128">
        <v>-26</v>
      </c>
      <c r="I24" s="128">
        <v>33</v>
      </c>
      <c r="J24" s="128">
        <v>73</v>
      </c>
      <c r="K24" s="130">
        <v>11</v>
      </c>
    </row>
    <row r="25" spans="1:11" s="59" customFormat="1" ht="17.25" customHeight="1">
      <c r="A25" s="552" t="s">
        <v>22</v>
      </c>
      <c r="B25" s="526">
        <v>91264</v>
      </c>
      <c r="C25" s="128">
        <v>104</v>
      </c>
      <c r="D25" s="128">
        <v>32</v>
      </c>
      <c r="E25" s="128">
        <v>72</v>
      </c>
      <c r="F25" s="128">
        <v>817</v>
      </c>
      <c r="G25" s="128">
        <v>933</v>
      </c>
      <c r="H25" s="128">
        <v>-116</v>
      </c>
      <c r="I25" s="128">
        <v>-44</v>
      </c>
      <c r="J25" s="128">
        <v>89</v>
      </c>
      <c r="K25" s="130">
        <v>19</v>
      </c>
    </row>
    <row r="26" spans="1:11" s="59" customFormat="1" ht="17.25" customHeight="1">
      <c r="A26" s="552" t="s">
        <v>23</v>
      </c>
      <c r="B26" s="526">
        <v>91428</v>
      </c>
      <c r="C26" s="128">
        <v>88</v>
      </c>
      <c r="D26" s="128">
        <v>31</v>
      </c>
      <c r="E26" s="128">
        <v>57</v>
      </c>
      <c r="F26" s="128">
        <v>882</v>
      </c>
      <c r="G26" s="128">
        <v>775</v>
      </c>
      <c r="H26" s="128">
        <v>107</v>
      </c>
      <c r="I26" s="128">
        <v>164</v>
      </c>
      <c r="J26" s="128">
        <v>61</v>
      </c>
      <c r="K26" s="130">
        <v>24</v>
      </c>
    </row>
    <row r="27" spans="1:11" s="59" customFormat="1" ht="17.25" customHeight="1">
      <c r="A27" s="552" t="s">
        <v>24</v>
      </c>
      <c r="B27" s="526">
        <v>91498</v>
      </c>
      <c r="C27" s="128">
        <v>105</v>
      </c>
      <c r="D27" s="128">
        <v>45</v>
      </c>
      <c r="E27" s="128">
        <v>60</v>
      </c>
      <c r="F27" s="128">
        <v>364</v>
      </c>
      <c r="G27" s="128">
        <v>354</v>
      </c>
      <c r="H27" s="128">
        <v>10</v>
      </c>
      <c r="I27" s="128">
        <v>70</v>
      </c>
      <c r="J27" s="128">
        <v>60</v>
      </c>
      <c r="K27" s="130">
        <v>16</v>
      </c>
    </row>
    <row r="28" spans="1:11" s="59" customFormat="1" ht="17.25" customHeight="1">
      <c r="A28" s="552" t="s">
        <v>25</v>
      </c>
      <c r="B28" s="526">
        <v>91567</v>
      </c>
      <c r="C28" s="128">
        <v>118</v>
      </c>
      <c r="D28" s="128">
        <v>44</v>
      </c>
      <c r="E28" s="128">
        <v>74</v>
      </c>
      <c r="F28" s="128">
        <v>363</v>
      </c>
      <c r="G28" s="128">
        <v>368</v>
      </c>
      <c r="H28" s="128">
        <v>-5</v>
      </c>
      <c r="I28" s="128">
        <v>69</v>
      </c>
      <c r="J28" s="128">
        <v>48</v>
      </c>
      <c r="K28" s="130">
        <v>22</v>
      </c>
    </row>
    <row r="29" spans="1:11" s="59" customFormat="1" ht="17.25" customHeight="1">
      <c r="A29" s="552" t="s">
        <v>26</v>
      </c>
      <c r="B29" s="526">
        <v>91651</v>
      </c>
      <c r="C29" s="128">
        <v>97</v>
      </c>
      <c r="D29" s="128">
        <v>39</v>
      </c>
      <c r="E29" s="128">
        <v>58</v>
      </c>
      <c r="F29" s="128">
        <v>365</v>
      </c>
      <c r="G29" s="128">
        <v>339</v>
      </c>
      <c r="H29" s="128">
        <v>26</v>
      </c>
      <c r="I29" s="128">
        <v>84</v>
      </c>
      <c r="J29" s="128">
        <v>65</v>
      </c>
      <c r="K29" s="130">
        <v>15</v>
      </c>
    </row>
    <row r="30" spans="1:11" s="59" customFormat="1" ht="17.25" customHeight="1">
      <c r="A30" s="552" t="s">
        <v>27</v>
      </c>
      <c r="B30" s="526">
        <v>91710</v>
      </c>
      <c r="C30" s="128">
        <v>104</v>
      </c>
      <c r="D30" s="128">
        <v>45</v>
      </c>
      <c r="E30" s="128">
        <v>59</v>
      </c>
      <c r="F30" s="128">
        <v>372</v>
      </c>
      <c r="G30" s="128">
        <v>372</v>
      </c>
      <c r="H30" s="128">
        <v>0</v>
      </c>
      <c r="I30" s="128">
        <v>59</v>
      </c>
      <c r="J30" s="128">
        <v>64</v>
      </c>
      <c r="K30" s="130">
        <v>24</v>
      </c>
    </row>
    <row r="31" spans="1:11" s="59" customFormat="1" ht="17.25" customHeight="1">
      <c r="A31" s="552" t="s">
        <v>28</v>
      </c>
      <c r="B31" s="526">
        <v>91840</v>
      </c>
      <c r="C31" s="128">
        <v>105</v>
      </c>
      <c r="D31" s="128">
        <v>29</v>
      </c>
      <c r="E31" s="128">
        <v>76</v>
      </c>
      <c r="F31" s="128">
        <v>332</v>
      </c>
      <c r="G31" s="128">
        <v>278</v>
      </c>
      <c r="H31" s="128">
        <v>54</v>
      </c>
      <c r="I31" s="128">
        <v>130</v>
      </c>
      <c r="J31" s="128">
        <v>55</v>
      </c>
      <c r="K31" s="130">
        <v>25</v>
      </c>
    </row>
    <row r="32" spans="1:11" s="59" customFormat="1" ht="17.25" customHeight="1">
      <c r="A32" s="552" t="s">
        <v>29</v>
      </c>
      <c r="B32" s="526">
        <v>92013</v>
      </c>
      <c r="C32" s="128">
        <v>116</v>
      </c>
      <c r="D32" s="128">
        <v>37</v>
      </c>
      <c r="E32" s="128">
        <v>79</v>
      </c>
      <c r="F32" s="128">
        <v>450</v>
      </c>
      <c r="G32" s="128">
        <v>356</v>
      </c>
      <c r="H32" s="128">
        <v>94</v>
      </c>
      <c r="I32" s="128">
        <v>173</v>
      </c>
      <c r="J32" s="128">
        <v>52</v>
      </c>
      <c r="K32" s="130">
        <v>15</v>
      </c>
    </row>
    <row r="33" spans="1:11" s="59" customFormat="1" ht="17.25" customHeight="1">
      <c r="A33" s="552" t="s">
        <v>30</v>
      </c>
      <c r="B33" s="526">
        <v>92052</v>
      </c>
      <c r="C33" s="128">
        <v>114</v>
      </c>
      <c r="D33" s="128">
        <v>41</v>
      </c>
      <c r="E33" s="128">
        <v>73</v>
      </c>
      <c r="F33" s="128">
        <v>330</v>
      </c>
      <c r="G33" s="128">
        <v>364</v>
      </c>
      <c r="H33" s="128">
        <v>-34</v>
      </c>
      <c r="I33" s="128">
        <v>39</v>
      </c>
      <c r="J33" s="128">
        <v>72</v>
      </c>
      <c r="K33" s="130">
        <v>18</v>
      </c>
    </row>
    <row r="34" spans="1:11" s="59" customFormat="1" ht="17.25" customHeight="1">
      <c r="A34" s="553" t="s">
        <v>31</v>
      </c>
      <c r="B34" s="527">
        <v>92108</v>
      </c>
      <c r="C34" s="134">
        <v>120</v>
      </c>
      <c r="D34" s="134">
        <v>43</v>
      </c>
      <c r="E34" s="134">
        <v>77</v>
      </c>
      <c r="F34" s="134">
        <v>341</v>
      </c>
      <c r="G34" s="134">
        <v>362</v>
      </c>
      <c r="H34" s="134">
        <v>-21</v>
      </c>
      <c r="I34" s="134">
        <v>56</v>
      </c>
      <c r="J34" s="134">
        <v>75</v>
      </c>
      <c r="K34" s="136">
        <v>26</v>
      </c>
    </row>
    <row r="35" spans="1:11" s="59" customFormat="1" ht="13.5" customHeight="1">
      <c r="A35" s="137"/>
      <c r="B35" s="137"/>
      <c r="C35" s="137"/>
      <c r="D35" s="137"/>
      <c r="E35" s="137"/>
      <c r="F35" s="137"/>
      <c r="G35" s="137"/>
      <c r="H35" s="137"/>
      <c r="I35" s="137"/>
      <c r="J35" s="671" t="s">
        <v>32</v>
      </c>
      <c r="K35" s="671"/>
    </row>
    <row r="36" spans="2:11" ht="13.5">
      <c r="B36" s="9"/>
      <c r="C36" s="9"/>
      <c r="D36" s="9"/>
      <c r="E36" s="9"/>
      <c r="F36" s="9"/>
      <c r="G36" s="9"/>
      <c r="H36" s="9"/>
      <c r="I36" s="61"/>
      <c r="J36" s="9"/>
      <c r="K36" s="9"/>
    </row>
    <row r="37" spans="2:11" ht="13.5">
      <c r="B37" s="60"/>
      <c r="C37" s="62"/>
      <c r="D37" s="62"/>
      <c r="E37" s="62"/>
      <c r="F37" s="62"/>
      <c r="G37" s="62"/>
      <c r="H37" s="62"/>
      <c r="I37" s="62"/>
      <c r="J37" s="62"/>
      <c r="K37" s="62"/>
    </row>
    <row r="38" spans="2:9" ht="13.5">
      <c r="B38" s="10"/>
      <c r="I38" s="63"/>
    </row>
    <row r="39" ht="13.5">
      <c r="I39" s="63"/>
    </row>
    <row r="40" spans="6:11" ht="13.5">
      <c r="F40" s="11"/>
      <c r="K40" s="56"/>
    </row>
  </sheetData>
  <mergeCells count="12">
    <mergeCell ref="J35:K35"/>
    <mergeCell ref="A15:A16"/>
    <mergeCell ref="C15:E15"/>
    <mergeCell ref="F15:H15"/>
    <mergeCell ref="A2:K2"/>
    <mergeCell ref="A13:K13"/>
    <mergeCell ref="J14:K14"/>
    <mergeCell ref="A7:K7"/>
    <mergeCell ref="A3:K3"/>
    <mergeCell ref="A4:K4"/>
    <mergeCell ref="A5:K5"/>
    <mergeCell ref="A6:K6"/>
  </mergeCells>
  <printOptions/>
  <pageMargins left="0.7874015748031497" right="0.56" top="0.984251968503937" bottom="0.984251968503937" header="0.5118110236220472" footer="0.5118110236220472"/>
  <pageSetup horizontalDpi="300" verticalDpi="300" orientation="portrait" paperSize="9" scale="98" r:id="rId1"/>
</worksheet>
</file>

<file path=xl/worksheets/sheet20.xml><?xml version="1.0" encoding="utf-8"?>
<worksheet xmlns="http://schemas.openxmlformats.org/spreadsheetml/2006/main" xmlns:r="http://schemas.openxmlformats.org/officeDocument/2006/relationships">
  <sheetPr codeName="Sheet47"/>
  <dimension ref="A1:H18"/>
  <sheetViews>
    <sheetView showGridLines="0" view="pageBreakPreview" zoomScaleSheetLayoutView="100" workbookViewId="0" topLeftCell="A1">
      <selection activeCell="A1" sqref="A1:H1"/>
    </sheetView>
  </sheetViews>
  <sheetFormatPr defaultColWidth="9.00390625" defaultRowHeight="13.5"/>
  <cols>
    <col min="1" max="1" width="25.50390625" style="0" customWidth="1"/>
    <col min="2" max="2" width="6.625" style="0" customWidth="1"/>
    <col min="3" max="8" width="9.125" style="0" customWidth="1"/>
  </cols>
  <sheetData>
    <row r="1" spans="1:8" ht="21">
      <c r="A1" s="651" t="s">
        <v>393</v>
      </c>
      <c r="B1" s="651"/>
      <c r="C1" s="651"/>
      <c r="D1" s="651"/>
      <c r="E1" s="651"/>
      <c r="F1" s="651"/>
      <c r="G1" s="651"/>
      <c r="H1" s="651"/>
    </row>
    <row r="2" spans="1:8" ht="13.5">
      <c r="A2" s="2"/>
      <c r="B2" s="2"/>
      <c r="C2" s="2"/>
      <c r="D2" s="2"/>
      <c r="E2" s="2"/>
      <c r="F2" s="2"/>
      <c r="G2" s="652" t="s">
        <v>310</v>
      </c>
      <c r="H2" s="652"/>
    </row>
    <row r="3" spans="1:8" ht="12.75" customHeight="1">
      <c r="A3" s="647" t="s">
        <v>394</v>
      </c>
      <c r="B3" s="625" t="s">
        <v>63</v>
      </c>
      <c r="C3" s="625" t="s">
        <v>395</v>
      </c>
      <c r="D3" s="625" t="s">
        <v>396</v>
      </c>
      <c r="E3" s="625" t="s">
        <v>397</v>
      </c>
      <c r="F3" s="625" t="s">
        <v>398</v>
      </c>
      <c r="G3" s="625" t="s">
        <v>145</v>
      </c>
      <c r="H3" s="32" t="s">
        <v>399</v>
      </c>
    </row>
    <row r="4" spans="1:8" ht="12.75" customHeight="1">
      <c r="A4" s="784"/>
      <c r="B4" s="785"/>
      <c r="C4" s="785"/>
      <c r="D4" s="785"/>
      <c r="E4" s="785"/>
      <c r="F4" s="785"/>
      <c r="G4" s="785"/>
      <c r="H4" s="357" t="s">
        <v>400</v>
      </c>
    </row>
    <row r="5" spans="1:8" s="17" customFormat="1" ht="14.25" customHeight="1">
      <c r="A5" s="233" t="s">
        <v>401</v>
      </c>
      <c r="B5" s="364">
        <v>1939</v>
      </c>
      <c r="C5" s="41">
        <v>626</v>
      </c>
      <c r="D5" s="41">
        <v>542</v>
      </c>
      <c r="E5" s="41">
        <v>336</v>
      </c>
      <c r="F5" s="41">
        <v>235</v>
      </c>
      <c r="G5" s="41">
        <v>200</v>
      </c>
      <c r="H5" s="234">
        <v>2467</v>
      </c>
    </row>
    <row r="6" spans="1:8" s="17" customFormat="1" ht="14.25" customHeight="1">
      <c r="A6" s="89" t="s">
        <v>64</v>
      </c>
      <c r="B6" s="365">
        <v>607</v>
      </c>
      <c r="C6" s="236">
        <v>261</v>
      </c>
      <c r="D6" s="236">
        <v>185</v>
      </c>
      <c r="E6" s="236">
        <v>73</v>
      </c>
      <c r="F6" s="236">
        <v>48</v>
      </c>
      <c r="G6" s="236">
        <v>40</v>
      </c>
      <c r="H6" s="237">
        <v>864</v>
      </c>
    </row>
    <row r="7" spans="1:8" s="17" customFormat="1" ht="14.25" customHeight="1">
      <c r="A7" s="89" t="s">
        <v>65</v>
      </c>
      <c r="B7" s="365">
        <v>1332</v>
      </c>
      <c r="C7" s="236">
        <v>365</v>
      </c>
      <c r="D7" s="236">
        <v>357</v>
      </c>
      <c r="E7" s="236">
        <v>263</v>
      </c>
      <c r="F7" s="236">
        <v>187</v>
      </c>
      <c r="G7" s="236">
        <v>160</v>
      </c>
      <c r="H7" s="237">
        <v>1603</v>
      </c>
    </row>
    <row r="8" spans="1:8" s="17" customFormat="1" ht="14.25" customHeight="1">
      <c r="A8" s="366" t="s">
        <v>402</v>
      </c>
      <c r="B8" s="365"/>
      <c r="C8" s="236"/>
      <c r="D8" s="367"/>
      <c r="E8" s="236"/>
      <c r="F8" s="236"/>
      <c r="G8" s="236"/>
      <c r="H8" s="237"/>
    </row>
    <row r="9" spans="1:8" s="17" customFormat="1" ht="14.25" customHeight="1">
      <c r="A9" s="368" t="s">
        <v>403</v>
      </c>
      <c r="B9" s="365"/>
      <c r="C9" s="236"/>
      <c r="D9" s="236"/>
      <c r="E9" s="236"/>
      <c r="F9" s="236"/>
      <c r="G9" s="236"/>
      <c r="H9" s="237"/>
    </row>
    <row r="10" spans="1:8" s="17" customFormat="1" ht="14.25" customHeight="1">
      <c r="A10" s="368" t="s">
        <v>404</v>
      </c>
      <c r="B10" s="365">
        <v>13</v>
      </c>
      <c r="C10" s="236">
        <v>6</v>
      </c>
      <c r="D10" s="236">
        <v>4</v>
      </c>
      <c r="E10" s="328">
        <v>1</v>
      </c>
      <c r="F10" s="328">
        <v>1</v>
      </c>
      <c r="G10" s="328">
        <v>1</v>
      </c>
      <c r="H10" s="237">
        <v>23</v>
      </c>
    </row>
    <row r="11" spans="1:8" s="17" customFormat="1" ht="14.25" customHeight="1">
      <c r="A11" s="89" t="s">
        <v>64</v>
      </c>
      <c r="B11" s="365">
        <v>3</v>
      </c>
      <c r="C11" s="328">
        <v>1</v>
      </c>
      <c r="D11" s="328">
        <v>1</v>
      </c>
      <c r="E11" s="365" t="s">
        <v>405</v>
      </c>
      <c r="F11" s="328">
        <v>1</v>
      </c>
      <c r="G11" s="365" t="s">
        <v>405</v>
      </c>
      <c r="H11" s="237">
        <v>8</v>
      </c>
    </row>
    <row r="12" spans="1:8" s="17" customFormat="1" ht="14.25" customHeight="1">
      <c r="A12" s="369" t="s">
        <v>65</v>
      </c>
      <c r="B12" s="370">
        <v>10</v>
      </c>
      <c r="C12" s="239">
        <v>5</v>
      </c>
      <c r="D12" s="239">
        <v>3</v>
      </c>
      <c r="E12" s="371">
        <v>1</v>
      </c>
      <c r="F12" s="370" t="s">
        <v>405</v>
      </c>
      <c r="G12" s="371">
        <v>1</v>
      </c>
      <c r="H12" s="240">
        <v>15</v>
      </c>
    </row>
    <row r="13" spans="1:8" s="17" customFormat="1" ht="13.5">
      <c r="A13" s="191"/>
      <c r="B13" s="191"/>
      <c r="C13" s="191"/>
      <c r="D13" s="191"/>
      <c r="E13" s="191"/>
      <c r="F13" s="191"/>
      <c r="G13" s="706" t="s">
        <v>334</v>
      </c>
      <c r="H13" s="706"/>
    </row>
    <row r="14" spans="1:8" ht="13.5">
      <c r="A14" s="2"/>
      <c r="B14" s="2"/>
      <c r="C14" s="2"/>
      <c r="D14" s="2"/>
      <c r="E14" s="2"/>
      <c r="F14" s="2"/>
      <c r="G14" s="2"/>
      <c r="H14" s="2"/>
    </row>
    <row r="17" ht="13.5">
      <c r="G17" s="372"/>
    </row>
    <row r="18" ht="13.5">
      <c r="G18" s="372"/>
    </row>
  </sheetData>
  <mergeCells count="10">
    <mergeCell ref="G13:H13"/>
    <mergeCell ref="A1:H1"/>
    <mergeCell ref="E3:E4"/>
    <mergeCell ref="F3:F4"/>
    <mergeCell ref="G3:G4"/>
    <mergeCell ref="A3:A4"/>
    <mergeCell ref="B3:B4"/>
    <mergeCell ref="C3:C4"/>
    <mergeCell ref="D3:D4"/>
    <mergeCell ref="G2:H2"/>
  </mergeCells>
  <printOptions/>
  <pageMargins left="0.75" right="0.75" top="1" bottom="1" header="0.512" footer="0.512"/>
  <pageSetup horizontalDpi="300" verticalDpi="300" orientation="portrait" paperSize="9" scale="96" r:id="rId1"/>
</worksheet>
</file>

<file path=xl/worksheets/sheet21.xml><?xml version="1.0" encoding="utf-8"?>
<worksheet xmlns="http://schemas.openxmlformats.org/spreadsheetml/2006/main" xmlns:r="http://schemas.openxmlformats.org/officeDocument/2006/relationships">
  <sheetPr codeName="Sheet48"/>
  <dimension ref="A1:AB37"/>
  <sheetViews>
    <sheetView showGridLines="0" view="pageBreakPreview" zoomScaleSheetLayoutView="100" workbookViewId="0" topLeftCell="A1">
      <selection activeCell="A1" sqref="A1:M1"/>
    </sheetView>
  </sheetViews>
  <sheetFormatPr defaultColWidth="9.00390625" defaultRowHeight="13.5"/>
  <cols>
    <col min="1" max="1" width="1.625" style="0" customWidth="1"/>
    <col min="2" max="2" width="22.625" style="0" customWidth="1"/>
    <col min="3" max="3" width="1.625" style="0" customWidth="1"/>
    <col min="4" max="15" width="6.125" style="0" customWidth="1"/>
    <col min="16" max="17" width="6.75390625" style="0" customWidth="1"/>
    <col min="18" max="18" width="6.125" style="0" customWidth="1"/>
    <col min="19" max="19" width="6.125" style="410" customWidth="1"/>
    <col min="20" max="21" width="6.125" style="0" customWidth="1"/>
    <col min="22" max="23" width="6.125" style="410" customWidth="1"/>
    <col min="24" max="27" width="6.125" style="0" customWidth="1"/>
  </cols>
  <sheetData>
    <row r="1" spans="1:27" ht="21">
      <c r="A1" s="654" t="s">
        <v>406</v>
      </c>
      <c r="B1" s="654"/>
      <c r="C1" s="654"/>
      <c r="D1" s="654"/>
      <c r="E1" s="654"/>
      <c r="F1" s="654"/>
      <c r="G1" s="654"/>
      <c r="H1" s="654"/>
      <c r="I1" s="654"/>
      <c r="J1" s="654"/>
      <c r="K1" s="654"/>
      <c r="L1" s="654"/>
      <c r="M1" s="654"/>
      <c r="N1" s="190" t="s">
        <v>407</v>
      </c>
      <c r="O1" s="190"/>
      <c r="P1" s="190"/>
      <c r="Q1" s="190"/>
      <c r="R1" s="190"/>
      <c r="S1" s="88"/>
      <c r="T1" s="190"/>
      <c r="U1" s="190"/>
      <c r="V1" s="88"/>
      <c r="W1" s="88"/>
      <c r="X1" s="190"/>
      <c r="Y1" s="190"/>
      <c r="Z1" s="190"/>
      <c r="AA1" s="190"/>
    </row>
    <row r="2" spans="1:26" ht="9" customHeight="1">
      <c r="A2" s="88"/>
      <c r="B2" s="373"/>
      <c r="C2" s="373"/>
      <c r="D2" s="373"/>
      <c r="E2" s="373"/>
      <c r="F2" s="373"/>
      <c r="G2" s="373"/>
      <c r="H2" s="373"/>
      <c r="I2" s="373"/>
      <c r="J2" s="373"/>
      <c r="K2" s="373"/>
      <c r="L2" s="373"/>
      <c r="M2" s="373"/>
      <c r="N2" s="373"/>
      <c r="O2" s="20"/>
      <c r="P2" s="20"/>
      <c r="Q2" s="20"/>
      <c r="R2" s="20"/>
      <c r="S2" s="88"/>
      <c r="T2" s="20"/>
      <c r="U2" s="20"/>
      <c r="V2" s="88"/>
      <c r="W2" s="88"/>
      <c r="X2" s="20"/>
      <c r="Y2" s="20"/>
      <c r="Z2" s="20"/>
    </row>
    <row r="3" spans="1:27" ht="13.5">
      <c r="A3" s="2"/>
      <c r="B3" s="2"/>
      <c r="C3" s="2"/>
      <c r="D3" s="2"/>
      <c r="E3" s="2"/>
      <c r="F3" s="2"/>
      <c r="G3" s="2"/>
      <c r="H3" s="2"/>
      <c r="I3" s="2"/>
      <c r="J3" s="351"/>
      <c r="K3" s="351"/>
      <c r="L3" s="351"/>
      <c r="M3" s="351"/>
      <c r="N3" s="351"/>
      <c r="O3" s="2"/>
      <c r="P3" s="2"/>
      <c r="Q3" s="2"/>
      <c r="R3" s="2"/>
      <c r="S3" s="374"/>
      <c r="T3" s="2"/>
      <c r="U3" s="2"/>
      <c r="V3" s="374"/>
      <c r="W3" s="374"/>
      <c r="X3" s="2"/>
      <c r="Y3" s="652" t="s">
        <v>310</v>
      </c>
      <c r="Z3" s="652"/>
      <c r="AA3" s="652"/>
    </row>
    <row r="4" spans="1:27" s="376" customFormat="1" ht="15" customHeight="1">
      <c r="A4" s="776" t="s">
        <v>408</v>
      </c>
      <c r="B4" s="776"/>
      <c r="C4" s="799"/>
      <c r="D4" s="709" t="s">
        <v>409</v>
      </c>
      <c r="E4" s="776"/>
      <c r="F4" s="776"/>
      <c r="G4" s="776"/>
      <c r="H4" s="793"/>
      <c r="I4" s="793"/>
      <c r="J4" s="793"/>
      <c r="K4" s="794"/>
      <c r="L4" s="375"/>
      <c r="M4" s="375"/>
      <c r="N4" s="795" t="s">
        <v>410</v>
      </c>
      <c r="O4" s="795"/>
      <c r="P4" s="795"/>
      <c r="Q4" s="795"/>
      <c r="R4" s="795"/>
      <c r="S4" s="796"/>
      <c r="T4" s="709" t="s">
        <v>65</v>
      </c>
      <c r="U4" s="776"/>
      <c r="V4" s="776"/>
      <c r="W4" s="776"/>
      <c r="X4" s="776"/>
      <c r="Y4" s="776"/>
      <c r="Z4" s="776"/>
      <c r="AA4" s="776"/>
    </row>
    <row r="5" spans="1:27" s="376" customFormat="1" ht="15" customHeight="1">
      <c r="A5" s="800"/>
      <c r="B5" s="800"/>
      <c r="C5" s="801"/>
      <c r="D5" s="790" t="s">
        <v>47</v>
      </c>
      <c r="E5" s="790" t="s">
        <v>411</v>
      </c>
      <c r="F5" s="790"/>
      <c r="G5" s="788" t="s">
        <v>412</v>
      </c>
      <c r="H5" s="378" t="s">
        <v>413</v>
      </c>
      <c r="I5" s="378" t="s">
        <v>414</v>
      </c>
      <c r="J5" s="379" t="s">
        <v>415</v>
      </c>
      <c r="K5" s="379" t="s">
        <v>416</v>
      </c>
      <c r="L5" s="790" t="s">
        <v>47</v>
      </c>
      <c r="M5" s="380" t="s">
        <v>417</v>
      </c>
      <c r="N5" s="381" t="s">
        <v>418</v>
      </c>
      <c r="O5" s="790" t="s">
        <v>412</v>
      </c>
      <c r="P5" s="378" t="s">
        <v>413</v>
      </c>
      <c r="Q5" s="378" t="s">
        <v>414</v>
      </c>
      <c r="R5" s="379" t="s">
        <v>415</v>
      </c>
      <c r="S5" s="379" t="s">
        <v>416</v>
      </c>
      <c r="T5" s="788" t="s">
        <v>47</v>
      </c>
      <c r="U5" s="791" t="s">
        <v>411</v>
      </c>
      <c r="V5" s="792"/>
      <c r="W5" s="788" t="s">
        <v>412</v>
      </c>
      <c r="X5" s="378" t="s">
        <v>413</v>
      </c>
      <c r="Y5" s="378" t="s">
        <v>414</v>
      </c>
      <c r="Z5" s="379" t="s">
        <v>415</v>
      </c>
      <c r="AA5" s="382" t="s">
        <v>416</v>
      </c>
    </row>
    <row r="6" spans="1:27" s="376" customFormat="1" ht="15" customHeight="1">
      <c r="A6" s="802"/>
      <c r="B6" s="802"/>
      <c r="C6" s="803"/>
      <c r="D6" s="790"/>
      <c r="E6" s="377" t="s">
        <v>419</v>
      </c>
      <c r="F6" s="377" t="s">
        <v>420</v>
      </c>
      <c r="G6" s="789"/>
      <c r="H6" s="383" t="s">
        <v>421</v>
      </c>
      <c r="I6" s="383" t="s">
        <v>422</v>
      </c>
      <c r="J6" s="384" t="s">
        <v>423</v>
      </c>
      <c r="K6" s="384" t="s">
        <v>424</v>
      </c>
      <c r="L6" s="806"/>
      <c r="M6" s="379" t="s">
        <v>419</v>
      </c>
      <c r="N6" s="385" t="s">
        <v>420</v>
      </c>
      <c r="O6" s="790"/>
      <c r="P6" s="386" t="s">
        <v>421</v>
      </c>
      <c r="Q6" s="386" t="s">
        <v>422</v>
      </c>
      <c r="R6" s="387" t="s">
        <v>423</v>
      </c>
      <c r="S6" s="387" t="s">
        <v>424</v>
      </c>
      <c r="T6" s="789"/>
      <c r="U6" s="379" t="s">
        <v>419</v>
      </c>
      <c r="V6" s="379" t="s">
        <v>420</v>
      </c>
      <c r="W6" s="789"/>
      <c r="X6" s="383" t="s">
        <v>421</v>
      </c>
      <c r="Y6" s="383" t="s">
        <v>422</v>
      </c>
      <c r="Z6" s="384" t="s">
        <v>423</v>
      </c>
      <c r="AA6" s="388" t="s">
        <v>424</v>
      </c>
    </row>
    <row r="7" spans="1:27" s="17" customFormat="1" ht="15" customHeight="1">
      <c r="A7" s="804" t="s">
        <v>47</v>
      </c>
      <c r="B7" s="805"/>
      <c r="C7" s="805"/>
      <c r="D7" s="389">
        <v>35645</v>
      </c>
      <c r="E7" s="389">
        <v>23821</v>
      </c>
      <c r="F7" s="389">
        <v>5916</v>
      </c>
      <c r="G7" s="390">
        <v>1215</v>
      </c>
      <c r="H7" s="389">
        <v>1517</v>
      </c>
      <c r="I7" s="389">
        <v>2255</v>
      </c>
      <c r="J7" s="389">
        <v>897</v>
      </c>
      <c r="K7" s="389">
        <v>21</v>
      </c>
      <c r="L7" s="389">
        <v>20188</v>
      </c>
      <c r="M7" s="389">
        <v>13859</v>
      </c>
      <c r="N7" s="389">
        <v>2285</v>
      </c>
      <c r="O7" s="390">
        <v>993</v>
      </c>
      <c r="P7" s="389">
        <v>1170</v>
      </c>
      <c r="Q7" s="389">
        <v>1641</v>
      </c>
      <c r="R7" s="389">
        <v>239</v>
      </c>
      <c r="S7" s="391">
        <v>1</v>
      </c>
      <c r="T7" s="390">
        <v>15456</v>
      </c>
      <c r="U7" s="389">
        <v>9962</v>
      </c>
      <c r="V7" s="391">
        <v>3631</v>
      </c>
      <c r="W7" s="391">
        <v>222</v>
      </c>
      <c r="X7" s="389">
        <v>347</v>
      </c>
      <c r="Y7" s="389">
        <v>614</v>
      </c>
      <c r="Z7" s="389">
        <v>658</v>
      </c>
      <c r="AA7" s="392">
        <v>20</v>
      </c>
    </row>
    <row r="8" spans="1:27" s="17" customFormat="1" ht="15" customHeight="1">
      <c r="A8" s="212"/>
      <c r="B8" s="213" t="s">
        <v>241</v>
      </c>
      <c r="C8" s="213"/>
      <c r="D8" s="393">
        <v>296</v>
      </c>
      <c r="E8" s="393">
        <v>57</v>
      </c>
      <c r="F8" s="393">
        <v>32</v>
      </c>
      <c r="G8" s="394">
        <v>1</v>
      </c>
      <c r="H8" s="393">
        <v>26</v>
      </c>
      <c r="I8" s="393">
        <v>136</v>
      </c>
      <c r="J8" s="393">
        <v>44</v>
      </c>
      <c r="K8" s="395" t="s">
        <v>97</v>
      </c>
      <c r="L8" s="393">
        <v>239</v>
      </c>
      <c r="M8" s="393">
        <v>47</v>
      </c>
      <c r="N8" s="393">
        <v>26</v>
      </c>
      <c r="O8" s="394">
        <v>1</v>
      </c>
      <c r="P8" s="393">
        <v>21</v>
      </c>
      <c r="Q8" s="393">
        <v>130</v>
      </c>
      <c r="R8" s="393">
        <v>14</v>
      </c>
      <c r="S8" s="395" t="s">
        <v>97</v>
      </c>
      <c r="T8" s="396">
        <v>57</v>
      </c>
      <c r="U8" s="393">
        <v>10</v>
      </c>
      <c r="V8" s="394">
        <v>6</v>
      </c>
      <c r="W8" s="395" t="s">
        <v>97</v>
      </c>
      <c r="X8" s="394">
        <v>5</v>
      </c>
      <c r="Y8" s="393">
        <v>6</v>
      </c>
      <c r="Z8" s="393">
        <v>30</v>
      </c>
      <c r="AA8" s="397" t="s">
        <v>97</v>
      </c>
    </row>
    <row r="9" spans="1:27" s="17" customFormat="1" ht="15" customHeight="1">
      <c r="A9" s="212"/>
      <c r="B9" s="213" t="s">
        <v>426</v>
      </c>
      <c r="C9" s="213"/>
      <c r="D9" s="394">
        <v>1</v>
      </c>
      <c r="E9" s="395" t="s">
        <v>97</v>
      </c>
      <c r="F9" s="394">
        <v>1</v>
      </c>
      <c r="G9" s="395" t="s">
        <v>97</v>
      </c>
      <c r="H9" s="395" t="s">
        <v>97</v>
      </c>
      <c r="I9" s="395" t="s">
        <v>97</v>
      </c>
      <c r="J9" s="395" t="s">
        <v>97</v>
      </c>
      <c r="K9" s="395" t="s">
        <v>97</v>
      </c>
      <c r="L9" s="393">
        <v>1</v>
      </c>
      <c r="M9" s="395" t="s">
        <v>97</v>
      </c>
      <c r="N9" s="394">
        <v>1</v>
      </c>
      <c r="O9" s="395" t="s">
        <v>97</v>
      </c>
      <c r="P9" s="395" t="s">
        <v>97</v>
      </c>
      <c r="Q9" s="395" t="s">
        <v>97</v>
      </c>
      <c r="R9" s="395" t="s">
        <v>97</v>
      </c>
      <c r="S9" s="395" t="s">
        <v>97</v>
      </c>
      <c r="T9" s="395" t="s">
        <v>97</v>
      </c>
      <c r="U9" s="395" t="s">
        <v>97</v>
      </c>
      <c r="V9" s="395" t="s">
        <v>97</v>
      </c>
      <c r="W9" s="395" t="s">
        <v>97</v>
      </c>
      <c r="X9" s="395" t="s">
        <v>97</v>
      </c>
      <c r="Y9" s="395" t="s">
        <v>97</v>
      </c>
      <c r="Z9" s="395" t="s">
        <v>97</v>
      </c>
      <c r="AA9" s="397" t="s">
        <v>97</v>
      </c>
    </row>
    <row r="10" spans="1:27" s="17" customFormat="1" ht="15" customHeight="1">
      <c r="A10" s="212"/>
      <c r="B10" s="213" t="s">
        <v>427</v>
      </c>
      <c r="C10" s="213"/>
      <c r="D10" s="393">
        <v>37</v>
      </c>
      <c r="E10" s="393">
        <v>11</v>
      </c>
      <c r="F10" s="393">
        <v>5</v>
      </c>
      <c r="G10" s="398">
        <v>1</v>
      </c>
      <c r="H10" s="393">
        <v>4</v>
      </c>
      <c r="I10" s="394">
        <v>16</v>
      </c>
      <c r="J10" s="395" t="s">
        <v>97</v>
      </c>
      <c r="K10" s="395" t="s">
        <v>97</v>
      </c>
      <c r="L10" s="393">
        <v>35</v>
      </c>
      <c r="M10" s="394">
        <v>9</v>
      </c>
      <c r="N10" s="394">
        <v>5</v>
      </c>
      <c r="O10" s="398">
        <v>1</v>
      </c>
      <c r="P10" s="394">
        <v>4</v>
      </c>
      <c r="Q10" s="394">
        <v>16</v>
      </c>
      <c r="R10" s="395" t="s">
        <v>97</v>
      </c>
      <c r="S10" s="395" t="s">
        <v>97</v>
      </c>
      <c r="T10" s="396">
        <v>2</v>
      </c>
      <c r="U10" s="394">
        <v>2</v>
      </c>
      <c r="V10" s="395" t="s">
        <v>97</v>
      </c>
      <c r="W10" s="395" t="s">
        <v>97</v>
      </c>
      <c r="X10" s="395" t="s">
        <v>97</v>
      </c>
      <c r="Y10" s="395" t="s">
        <v>97</v>
      </c>
      <c r="Z10" s="395" t="s">
        <v>97</v>
      </c>
      <c r="AA10" s="397" t="s">
        <v>97</v>
      </c>
    </row>
    <row r="11" spans="1:27" s="17" customFormat="1" ht="15" customHeight="1">
      <c r="A11" s="212"/>
      <c r="B11" s="213" t="s">
        <v>428</v>
      </c>
      <c r="C11" s="213"/>
      <c r="D11" s="393">
        <v>5</v>
      </c>
      <c r="E11" s="393">
        <v>5</v>
      </c>
      <c r="F11" s="395" t="s">
        <v>97</v>
      </c>
      <c r="G11" s="395" t="s">
        <v>97</v>
      </c>
      <c r="H11" s="395" t="s">
        <v>97</v>
      </c>
      <c r="I11" s="395" t="s">
        <v>97</v>
      </c>
      <c r="J11" s="395" t="s">
        <v>97</v>
      </c>
      <c r="K11" s="395" t="s">
        <v>97</v>
      </c>
      <c r="L11" s="393">
        <v>1</v>
      </c>
      <c r="M11" s="393">
        <v>1</v>
      </c>
      <c r="N11" s="395" t="s">
        <v>97</v>
      </c>
      <c r="O11" s="395" t="s">
        <v>97</v>
      </c>
      <c r="P11" s="395" t="s">
        <v>97</v>
      </c>
      <c r="Q11" s="395" t="s">
        <v>97</v>
      </c>
      <c r="R11" s="395" t="s">
        <v>97</v>
      </c>
      <c r="S11" s="395" t="s">
        <v>97</v>
      </c>
      <c r="T11" s="396">
        <v>4</v>
      </c>
      <c r="U11" s="393">
        <v>4</v>
      </c>
      <c r="V11" s="395" t="s">
        <v>97</v>
      </c>
      <c r="W11" s="395" t="s">
        <v>97</v>
      </c>
      <c r="X11" s="395" t="s">
        <v>97</v>
      </c>
      <c r="Y11" s="395" t="s">
        <v>97</v>
      </c>
      <c r="Z11" s="395" t="s">
        <v>97</v>
      </c>
      <c r="AA11" s="397" t="s">
        <v>97</v>
      </c>
    </row>
    <row r="12" spans="1:27" s="17" customFormat="1" ht="15" customHeight="1">
      <c r="A12" s="212"/>
      <c r="B12" s="213" t="s">
        <v>429</v>
      </c>
      <c r="C12" s="213"/>
      <c r="D12" s="393">
        <v>4091</v>
      </c>
      <c r="E12" s="393">
        <v>2684</v>
      </c>
      <c r="F12" s="393">
        <v>468</v>
      </c>
      <c r="G12" s="396">
        <v>260</v>
      </c>
      <c r="H12" s="393">
        <v>304</v>
      </c>
      <c r="I12" s="393">
        <v>264</v>
      </c>
      <c r="J12" s="393">
        <v>111</v>
      </c>
      <c r="K12" s="395" t="s">
        <v>565</v>
      </c>
      <c r="L12" s="393">
        <v>3600</v>
      </c>
      <c r="M12" s="393">
        <v>2330</v>
      </c>
      <c r="N12" s="393">
        <v>425</v>
      </c>
      <c r="O12" s="396">
        <v>230</v>
      </c>
      <c r="P12" s="393">
        <v>302</v>
      </c>
      <c r="Q12" s="393">
        <v>263</v>
      </c>
      <c r="R12" s="393">
        <v>50</v>
      </c>
      <c r="S12" s="395" t="s">
        <v>565</v>
      </c>
      <c r="T12" s="396">
        <v>491</v>
      </c>
      <c r="U12" s="393">
        <v>354</v>
      </c>
      <c r="V12" s="394">
        <v>43</v>
      </c>
      <c r="W12" s="398">
        <v>30</v>
      </c>
      <c r="X12" s="393">
        <v>2</v>
      </c>
      <c r="Y12" s="394">
        <v>1</v>
      </c>
      <c r="Z12" s="393">
        <v>61</v>
      </c>
      <c r="AA12" s="397" t="s">
        <v>565</v>
      </c>
    </row>
    <row r="13" spans="1:27" s="17" customFormat="1" ht="15" customHeight="1">
      <c r="A13" s="212"/>
      <c r="B13" s="213" t="s">
        <v>430</v>
      </c>
      <c r="C13" s="213"/>
      <c r="D13" s="393">
        <v>1279</v>
      </c>
      <c r="E13" s="393">
        <v>841</v>
      </c>
      <c r="F13" s="393">
        <v>227</v>
      </c>
      <c r="G13" s="396">
        <v>54</v>
      </c>
      <c r="H13" s="393">
        <v>39</v>
      </c>
      <c r="I13" s="393">
        <v>68</v>
      </c>
      <c r="J13" s="393">
        <v>40</v>
      </c>
      <c r="K13" s="393">
        <v>10</v>
      </c>
      <c r="L13" s="393">
        <v>782</v>
      </c>
      <c r="M13" s="393">
        <v>531</v>
      </c>
      <c r="N13" s="393">
        <v>100</v>
      </c>
      <c r="O13" s="396">
        <v>48</v>
      </c>
      <c r="P13" s="393">
        <v>36</v>
      </c>
      <c r="Q13" s="393">
        <v>57</v>
      </c>
      <c r="R13" s="393">
        <v>10</v>
      </c>
      <c r="S13" s="395" t="s">
        <v>566</v>
      </c>
      <c r="T13" s="396">
        <v>497</v>
      </c>
      <c r="U13" s="393">
        <v>310</v>
      </c>
      <c r="V13" s="394">
        <v>127</v>
      </c>
      <c r="W13" s="398">
        <v>6</v>
      </c>
      <c r="X13" s="393">
        <v>3</v>
      </c>
      <c r="Y13" s="393">
        <v>11</v>
      </c>
      <c r="Z13" s="393">
        <v>30</v>
      </c>
      <c r="AA13" s="399">
        <v>10</v>
      </c>
    </row>
    <row r="14" spans="1:27" s="17" customFormat="1" ht="15" customHeight="1">
      <c r="A14" s="212"/>
      <c r="B14" s="218" t="s">
        <v>248</v>
      </c>
      <c r="C14" s="213"/>
      <c r="D14" s="393">
        <v>262</v>
      </c>
      <c r="E14" s="393">
        <v>236</v>
      </c>
      <c r="F14" s="393">
        <v>24</v>
      </c>
      <c r="G14" s="396">
        <v>2</v>
      </c>
      <c r="H14" s="395" t="s">
        <v>566</v>
      </c>
      <c r="I14" s="395" t="s">
        <v>566</v>
      </c>
      <c r="J14" s="395" t="s">
        <v>566</v>
      </c>
      <c r="K14" s="395" t="s">
        <v>566</v>
      </c>
      <c r="L14" s="393">
        <v>211</v>
      </c>
      <c r="M14" s="393">
        <v>199</v>
      </c>
      <c r="N14" s="393">
        <v>10</v>
      </c>
      <c r="O14" s="396">
        <v>2</v>
      </c>
      <c r="P14" s="395" t="s">
        <v>566</v>
      </c>
      <c r="Q14" s="395" t="s">
        <v>566</v>
      </c>
      <c r="R14" s="395" t="s">
        <v>566</v>
      </c>
      <c r="S14" s="395" t="s">
        <v>566</v>
      </c>
      <c r="T14" s="396">
        <v>51</v>
      </c>
      <c r="U14" s="393">
        <v>37</v>
      </c>
      <c r="V14" s="394">
        <v>14</v>
      </c>
      <c r="W14" s="395" t="s">
        <v>566</v>
      </c>
      <c r="X14" s="395" t="s">
        <v>566</v>
      </c>
      <c r="Y14" s="395" t="s">
        <v>566</v>
      </c>
      <c r="Z14" s="395" t="s">
        <v>566</v>
      </c>
      <c r="AA14" s="397" t="s">
        <v>566</v>
      </c>
    </row>
    <row r="15" spans="1:27" s="17" customFormat="1" ht="15" customHeight="1">
      <c r="A15" s="212"/>
      <c r="B15" s="218" t="s">
        <v>431</v>
      </c>
      <c r="C15" s="213"/>
      <c r="D15" s="393">
        <v>1013</v>
      </c>
      <c r="E15" s="393">
        <v>792</v>
      </c>
      <c r="F15" s="393">
        <v>126</v>
      </c>
      <c r="G15" s="396">
        <v>50</v>
      </c>
      <c r="H15" s="394">
        <v>10</v>
      </c>
      <c r="I15" s="394">
        <v>30</v>
      </c>
      <c r="J15" s="394">
        <v>5</v>
      </c>
      <c r="K15" s="395" t="s">
        <v>565</v>
      </c>
      <c r="L15" s="393">
        <v>659</v>
      </c>
      <c r="M15" s="393">
        <v>532</v>
      </c>
      <c r="N15" s="393">
        <v>48</v>
      </c>
      <c r="O15" s="396">
        <v>44</v>
      </c>
      <c r="P15" s="394">
        <v>9</v>
      </c>
      <c r="Q15" s="394">
        <v>25</v>
      </c>
      <c r="R15" s="394">
        <v>1</v>
      </c>
      <c r="S15" s="395" t="s">
        <v>565</v>
      </c>
      <c r="T15" s="396">
        <v>354</v>
      </c>
      <c r="U15" s="393">
        <v>260</v>
      </c>
      <c r="V15" s="394">
        <v>78</v>
      </c>
      <c r="W15" s="398">
        <v>6</v>
      </c>
      <c r="X15" s="394">
        <v>1</v>
      </c>
      <c r="Y15" s="394">
        <v>5</v>
      </c>
      <c r="Z15" s="394">
        <v>4</v>
      </c>
      <c r="AA15" s="397" t="s">
        <v>565</v>
      </c>
    </row>
    <row r="16" spans="1:27" s="17" customFormat="1" ht="15" customHeight="1">
      <c r="A16" s="212"/>
      <c r="B16" s="218" t="s">
        <v>252</v>
      </c>
      <c r="C16" s="213"/>
      <c r="D16" s="393">
        <v>1645</v>
      </c>
      <c r="E16" s="393">
        <v>1267</v>
      </c>
      <c r="F16" s="393">
        <v>166</v>
      </c>
      <c r="G16" s="396">
        <v>42</v>
      </c>
      <c r="H16" s="394">
        <v>21</v>
      </c>
      <c r="I16" s="394">
        <v>141</v>
      </c>
      <c r="J16" s="394">
        <v>8</v>
      </c>
      <c r="K16" s="395" t="s">
        <v>565</v>
      </c>
      <c r="L16" s="393">
        <v>1407</v>
      </c>
      <c r="M16" s="393">
        <v>1077</v>
      </c>
      <c r="N16" s="393">
        <v>132</v>
      </c>
      <c r="O16" s="396">
        <v>36</v>
      </c>
      <c r="P16" s="394">
        <v>21</v>
      </c>
      <c r="Q16" s="394">
        <v>137</v>
      </c>
      <c r="R16" s="394">
        <v>4</v>
      </c>
      <c r="S16" s="395" t="s">
        <v>565</v>
      </c>
      <c r="T16" s="396">
        <v>238</v>
      </c>
      <c r="U16" s="393">
        <v>190</v>
      </c>
      <c r="V16" s="394">
        <v>34</v>
      </c>
      <c r="W16" s="398">
        <v>6</v>
      </c>
      <c r="X16" s="395" t="s">
        <v>565</v>
      </c>
      <c r="Y16" s="394">
        <v>4</v>
      </c>
      <c r="Z16" s="394">
        <v>4</v>
      </c>
      <c r="AA16" s="397" t="s">
        <v>565</v>
      </c>
    </row>
    <row r="17" spans="1:27" s="17" customFormat="1" ht="15" customHeight="1">
      <c r="A17" s="212"/>
      <c r="B17" s="218" t="s">
        <v>432</v>
      </c>
      <c r="C17" s="213"/>
      <c r="D17" s="393">
        <v>7386</v>
      </c>
      <c r="E17" s="393">
        <v>4720</v>
      </c>
      <c r="F17" s="393">
        <v>1212</v>
      </c>
      <c r="G17" s="396">
        <v>316</v>
      </c>
      <c r="H17" s="394">
        <v>310</v>
      </c>
      <c r="I17" s="394">
        <v>501</v>
      </c>
      <c r="J17" s="394">
        <v>326</v>
      </c>
      <c r="K17" s="395" t="s">
        <v>567</v>
      </c>
      <c r="L17" s="393">
        <v>3666</v>
      </c>
      <c r="M17" s="393">
        <v>2368</v>
      </c>
      <c r="N17" s="393">
        <v>396</v>
      </c>
      <c r="O17" s="396">
        <v>257</v>
      </c>
      <c r="P17" s="394">
        <v>240</v>
      </c>
      <c r="Q17" s="394">
        <v>317</v>
      </c>
      <c r="R17" s="394">
        <v>88</v>
      </c>
      <c r="S17" s="395" t="s">
        <v>567</v>
      </c>
      <c r="T17" s="396">
        <v>3720</v>
      </c>
      <c r="U17" s="393">
        <v>2352</v>
      </c>
      <c r="V17" s="394">
        <v>816</v>
      </c>
      <c r="W17" s="398">
        <v>59</v>
      </c>
      <c r="X17" s="394">
        <v>70</v>
      </c>
      <c r="Y17" s="394">
        <v>184</v>
      </c>
      <c r="Z17" s="394">
        <v>238</v>
      </c>
      <c r="AA17" s="397" t="s">
        <v>567</v>
      </c>
    </row>
    <row r="18" spans="1:27" s="17" customFormat="1" ht="15" customHeight="1">
      <c r="A18" s="212"/>
      <c r="B18" s="213" t="s">
        <v>433</v>
      </c>
      <c r="C18" s="213"/>
      <c r="D18" s="393">
        <v>830</v>
      </c>
      <c r="E18" s="393">
        <v>660</v>
      </c>
      <c r="F18" s="393">
        <v>88</v>
      </c>
      <c r="G18" s="396">
        <v>18</v>
      </c>
      <c r="H18" s="394">
        <v>12</v>
      </c>
      <c r="I18" s="394">
        <v>46</v>
      </c>
      <c r="J18" s="394">
        <v>6</v>
      </c>
      <c r="K18" s="395" t="s">
        <v>568</v>
      </c>
      <c r="L18" s="393">
        <v>412</v>
      </c>
      <c r="M18" s="393">
        <v>336</v>
      </c>
      <c r="N18" s="393">
        <v>13</v>
      </c>
      <c r="O18" s="396">
        <v>16</v>
      </c>
      <c r="P18" s="394">
        <v>9</v>
      </c>
      <c r="Q18" s="394">
        <v>37</v>
      </c>
      <c r="R18" s="394">
        <v>1</v>
      </c>
      <c r="S18" s="395" t="s">
        <v>568</v>
      </c>
      <c r="T18" s="396">
        <v>418</v>
      </c>
      <c r="U18" s="393">
        <v>324</v>
      </c>
      <c r="V18" s="394">
        <v>75</v>
      </c>
      <c r="W18" s="398">
        <v>2</v>
      </c>
      <c r="X18" s="394">
        <v>3</v>
      </c>
      <c r="Y18" s="394">
        <v>9</v>
      </c>
      <c r="Z18" s="394">
        <v>5</v>
      </c>
      <c r="AA18" s="397" t="s">
        <v>568</v>
      </c>
    </row>
    <row r="19" spans="1:27" s="17" customFormat="1" ht="15" customHeight="1">
      <c r="A19" s="212"/>
      <c r="B19" s="218" t="s">
        <v>255</v>
      </c>
      <c r="C19" s="213"/>
      <c r="D19" s="393">
        <v>457</v>
      </c>
      <c r="E19" s="393">
        <v>242</v>
      </c>
      <c r="F19" s="393">
        <v>28</v>
      </c>
      <c r="G19" s="396">
        <v>55</v>
      </c>
      <c r="H19" s="394">
        <v>33</v>
      </c>
      <c r="I19" s="394">
        <v>72</v>
      </c>
      <c r="J19" s="394">
        <v>27</v>
      </c>
      <c r="K19" s="395" t="s">
        <v>566</v>
      </c>
      <c r="L19" s="393">
        <v>297</v>
      </c>
      <c r="M19" s="393">
        <v>146</v>
      </c>
      <c r="N19" s="393">
        <v>11</v>
      </c>
      <c r="O19" s="396">
        <v>41</v>
      </c>
      <c r="P19" s="394">
        <v>30</v>
      </c>
      <c r="Q19" s="394">
        <v>65</v>
      </c>
      <c r="R19" s="394">
        <v>4</v>
      </c>
      <c r="S19" s="395" t="s">
        <v>566</v>
      </c>
      <c r="T19" s="396">
        <v>160</v>
      </c>
      <c r="U19" s="393">
        <v>96</v>
      </c>
      <c r="V19" s="394">
        <v>17</v>
      </c>
      <c r="W19" s="398">
        <v>14</v>
      </c>
      <c r="X19" s="394">
        <v>3</v>
      </c>
      <c r="Y19" s="394">
        <v>7</v>
      </c>
      <c r="Z19" s="394">
        <v>23</v>
      </c>
      <c r="AA19" s="397" t="s">
        <v>566</v>
      </c>
    </row>
    <row r="20" spans="1:27" s="17" customFormat="1" ht="15" customHeight="1">
      <c r="A20" s="212"/>
      <c r="B20" s="218" t="s">
        <v>139</v>
      </c>
      <c r="C20" s="213"/>
      <c r="D20" s="393">
        <v>2622</v>
      </c>
      <c r="E20" s="393">
        <v>1429</v>
      </c>
      <c r="F20" s="393">
        <v>663</v>
      </c>
      <c r="G20" s="396">
        <v>32</v>
      </c>
      <c r="H20" s="394">
        <v>244</v>
      </c>
      <c r="I20" s="394">
        <v>156</v>
      </c>
      <c r="J20" s="394">
        <v>98</v>
      </c>
      <c r="K20" s="395" t="s">
        <v>568</v>
      </c>
      <c r="L20" s="393">
        <v>1017</v>
      </c>
      <c r="M20" s="393">
        <v>617</v>
      </c>
      <c r="N20" s="393">
        <v>178</v>
      </c>
      <c r="O20" s="396">
        <v>23</v>
      </c>
      <c r="P20" s="394">
        <v>114</v>
      </c>
      <c r="Q20" s="394">
        <v>67</v>
      </c>
      <c r="R20" s="394">
        <v>18</v>
      </c>
      <c r="S20" s="395" t="s">
        <v>568</v>
      </c>
      <c r="T20" s="396">
        <v>1605</v>
      </c>
      <c r="U20" s="393">
        <v>812</v>
      </c>
      <c r="V20" s="394">
        <v>485</v>
      </c>
      <c r="W20" s="398">
        <v>9</v>
      </c>
      <c r="X20" s="394">
        <v>130</v>
      </c>
      <c r="Y20" s="394">
        <v>89</v>
      </c>
      <c r="Z20" s="394">
        <v>80</v>
      </c>
      <c r="AA20" s="397" t="s">
        <v>568</v>
      </c>
    </row>
    <row r="21" spans="1:27" s="17" customFormat="1" ht="15" customHeight="1">
      <c r="A21" s="212"/>
      <c r="B21" s="213" t="s">
        <v>138</v>
      </c>
      <c r="C21" s="213"/>
      <c r="D21" s="393">
        <v>3918</v>
      </c>
      <c r="E21" s="393">
        <v>2885</v>
      </c>
      <c r="F21" s="393">
        <v>737</v>
      </c>
      <c r="G21" s="396">
        <v>65</v>
      </c>
      <c r="H21" s="393">
        <v>119</v>
      </c>
      <c r="I21" s="393">
        <v>62</v>
      </c>
      <c r="J21" s="393">
        <v>50</v>
      </c>
      <c r="K21" s="395" t="s">
        <v>480</v>
      </c>
      <c r="L21" s="393">
        <v>1114</v>
      </c>
      <c r="M21" s="393">
        <v>837</v>
      </c>
      <c r="N21" s="393">
        <v>108</v>
      </c>
      <c r="O21" s="396">
        <v>34</v>
      </c>
      <c r="P21" s="393">
        <v>81</v>
      </c>
      <c r="Q21" s="393">
        <v>48</v>
      </c>
      <c r="R21" s="393">
        <v>6</v>
      </c>
      <c r="S21" s="395" t="s">
        <v>480</v>
      </c>
      <c r="T21" s="396">
        <v>2804</v>
      </c>
      <c r="U21" s="393">
        <v>2048</v>
      </c>
      <c r="V21" s="394">
        <v>629</v>
      </c>
      <c r="W21" s="398">
        <v>31</v>
      </c>
      <c r="X21" s="394">
        <v>38</v>
      </c>
      <c r="Y21" s="394">
        <v>14</v>
      </c>
      <c r="Z21" s="393">
        <v>44</v>
      </c>
      <c r="AA21" s="397" t="s">
        <v>480</v>
      </c>
    </row>
    <row r="22" spans="1:27" s="17" customFormat="1" ht="15" customHeight="1">
      <c r="A22" s="212"/>
      <c r="B22" s="213" t="s">
        <v>140</v>
      </c>
      <c r="C22" s="213"/>
      <c r="D22" s="393">
        <v>2590</v>
      </c>
      <c r="E22" s="393">
        <v>1738</v>
      </c>
      <c r="F22" s="393">
        <v>613</v>
      </c>
      <c r="G22" s="396">
        <v>28</v>
      </c>
      <c r="H22" s="393">
        <v>64</v>
      </c>
      <c r="I22" s="393">
        <v>131</v>
      </c>
      <c r="J22" s="393">
        <v>16</v>
      </c>
      <c r="K22" s="395" t="s">
        <v>569</v>
      </c>
      <c r="L22" s="393">
        <v>1170</v>
      </c>
      <c r="M22" s="393">
        <v>852</v>
      </c>
      <c r="N22" s="393">
        <v>226</v>
      </c>
      <c r="O22" s="396">
        <v>23</v>
      </c>
      <c r="P22" s="393">
        <v>31</v>
      </c>
      <c r="Q22" s="393">
        <v>36</v>
      </c>
      <c r="R22" s="393">
        <v>2</v>
      </c>
      <c r="S22" s="395" t="s">
        <v>569</v>
      </c>
      <c r="T22" s="396">
        <v>1420</v>
      </c>
      <c r="U22" s="393">
        <v>886</v>
      </c>
      <c r="V22" s="394">
        <v>387</v>
      </c>
      <c r="W22" s="398">
        <v>5</v>
      </c>
      <c r="X22" s="393">
        <v>33</v>
      </c>
      <c r="Y22" s="393">
        <v>95</v>
      </c>
      <c r="Z22" s="393">
        <v>14</v>
      </c>
      <c r="AA22" s="397" t="s">
        <v>569</v>
      </c>
    </row>
    <row r="23" spans="1:27" s="17" customFormat="1" ht="14.25" customHeight="1">
      <c r="A23" s="212"/>
      <c r="B23" s="400" t="s">
        <v>434</v>
      </c>
      <c r="C23" s="213"/>
      <c r="D23" s="393">
        <v>285</v>
      </c>
      <c r="E23" s="393">
        <v>220</v>
      </c>
      <c r="F23" s="393">
        <v>61</v>
      </c>
      <c r="G23" s="396">
        <v>3</v>
      </c>
      <c r="H23" s="395" t="s">
        <v>566</v>
      </c>
      <c r="I23" s="393">
        <v>1</v>
      </c>
      <c r="J23" s="395" t="s">
        <v>566</v>
      </c>
      <c r="K23" s="395" t="s">
        <v>566</v>
      </c>
      <c r="L23" s="393">
        <v>174</v>
      </c>
      <c r="M23" s="393">
        <v>147</v>
      </c>
      <c r="N23" s="393">
        <v>23</v>
      </c>
      <c r="O23" s="396">
        <v>3</v>
      </c>
      <c r="P23" s="395" t="s">
        <v>566</v>
      </c>
      <c r="Q23" s="393">
        <v>1</v>
      </c>
      <c r="R23" s="395" t="s">
        <v>566</v>
      </c>
      <c r="S23" s="395" t="s">
        <v>566</v>
      </c>
      <c r="T23" s="396">
        <v>111</v>
      </c>
      <c r="U23" s="393">
        <v>73</v>
      </c>
      <c r="V23" s="394">
        <v>38</v>
      </c>
      <c r="W23" s="395" t="s">
        <v>566</v>
      </c>
      <c r="X23" s="395" t="s">
        <v>566</v>
      </c>
      <c r="Y23" s="395" t="s">
        <v>566</v>
      </c>
      <c r="Z23" s="395" t="s">
        <v>566</v>
      </c>
      <c r="AA23" s="397" t="s">
        <v>566</v>
      </c>
    </row>
    <row r="24" spans="1:27" s="17" customFormat="1" ht="14.25" customHeight="1">
      <c r="A24" s="212"/>
      <c r="B24" s="219" t="s">
        <v>536</v>
      </c>
      <c r="C24" s="213"/>
      <c r="D24" s="393">
        <v>6734</v>
      </c>
      <c r="E24" s="393">
        <v>4313</v>
      </c>
      <c r="F24" s="393">
        <v>1059</v>
      </c>
      <c r="G24" s="396">
        <v>272</v>
      </c>
      <c r="H24" s="393">
        <v>318</v>
      </c>
      <c r="I24" s="393">
        <v>599</v>
      </c>
      <c r="J24" s="394">
        <v>161</v>
      </c>
      <c r="K24" s="394">
        <v>11</v>
      </c>
      <c r="L24" s="393">
        <v>3953</v>
      </c>
      <c r="M24" s="393">
        <v>2560</v>
      </c>
      <c r="N24" s="393">
        <v>446</v>
      </c>
      <c r="O24" s="396">
        <v>223</v>
      </c>
      <c r="P24" s="393">
        <v>265</v>
      </c>
      <c r="Q24" s="393">
        <v>418</v>
      </c>
      <c r="R24" s="393">
        <v>40</v>
      </c>
      <c r="S24" s="394">
        <v>1</v>
      </c>
      <c r="T24" s="396">
        <v>2781</v>
      </c>
      <c r="U24" s="393">
        <v>1753</v>
      </c>
      <c r="V24" s="394">
        <v>613</v>
      </c>
      <c r="W24" s="398">
        <v>49</v>
      </c>
      <c r="X24" s="393">
        <v>53</v>
      </c>
      <c r="Y24" s="393">
        <v>181</v>
      </c>
      <c r="Z24" s="393">
        <v>121</v>
      </c>
      <c r="AA24" s="401">
        <v>10</v>
      </c>
    </row>
    <row r="25" spans="1:27" s="17" customFormat="1" ht="14.25" customHeight="1">
      <c r="A25" s="212"/>
      <c r="B25" s="213" t="s">
        <v>570</v>
      </c>
      <c r="C25" s="213"/>
      <c r="D25" s="393">
        <v>1541</v>
      </c>
      <c r="E25" s="393">
        <v>1238</v>
      </c>
      <c r="F25" s="393">
        <v>303</v>
      </c>
      <c r="G25" s="395" t="s">
        <v>571</v>
      </c>
      <c r="H25" s="395" t="s">
        <v>571</v>
      </c>
      <c r="I25" s="395" t="s">
        <v>571</v>
      </c>
      <c r="J25" s="395" t="s">
        <v>571</v>
      </c>
      <c r="K25" s="395" t="s">
        <v>571</v>
      </c>
      <c r="L25" s="393">
        <v>1057</v>
      </c>
      <c r="M25" s="393">
        <v>965</v>
      </c>
      <c r="N25" s="393">
        <v>92</v>
      </c>
      <c r="O25" s="395" t="s">
        <v>571</v>
      </c>
      <c r="P25" s="395" t="s">
        <v>571</v>
      </c>
      <c r="Q25" s="395" t="s">
        <v>571</v>
      </c>
      <c r="R25" s="395" t="s">
        <v>571</v>
      </c>
      <c r="S25" s="395" t="s">
        <v>571</v>
      </c>
      <c r="T25" s="396">
        <v>484</v>
      </c>
      <c r="U25" s="393">
        <v>273</v>
      </c>
      <c r="V25" s="394">
        <v>211</v>
      </c>
      <c r="W25" s="395" t="s">
        <v>571</v>
      </c>
      <c r="X25" s="395" t="s">
        <v>571</v>
      </c>
      <c r="Y25" s="395" t="s">
        <v>571</v>
      </c>
      <c r="Z25" s="395" t="s">
        <v>571</v>
      </c>
      <c r="AA25" s="397" t="s">
        <v>571</v>
      </c>
    </row>
    <row r="26" spans="1:27" s="17" customFormat="1" ht="15" customHeight="1">
      <c r="A26" s="212"/>
      <c r="B26" s="213" t="s">
        <v>435</v>
      </c>
      <c r="C26" s="213"/>
      <c r="D26" s="393">
        <v>653</v>
      </c>
      <c r="E26" s="393">
        <v>483</v>
      </c>
      <c r="F26" s="393">
        <v>103</v>
      </c>
      <c r="G26" s="398">
        <v>16</v>
      </c>
      <c r="H26" s="394">
        <v>13</v>
      </c>
      <c r="I26" s="394">
        <v>32</v>
      </c>
      <c r="J26" s="393">
        <v>5</v>
      </c>
      <c r="K26" s="395" t="s">
        <v>565</v>
      </c>
      <c r="L26" s="393">
        <v>394</v>
      </c>
      <c r="M26" s="393">
        <v>305</v>
      </c>
      <c r="N26" s="393">
        <v>45</v>
      </c>
      <c r="O26" s="398">
        <v>11</v>
      </c>
      <c r="P26" s="394">
        <v>7</v>
      </c>
      <c r="Q26" s="394">
        <v>24</v>
      </c>
      <c r="R26" s="394">
        <v>1</v>
      </c>
      <c r="S26" s="395" t="s">
        <v>565</v>
      </c>
      <c r="T26" s="396">
        <v>259</v>
      </c>
      <c r="U26" s="393">
        <v>178</v>
      </c>
      <c r="V26" s="394">
        <v>58</v>
      </c>
      <c r="W26" s="398">
        <v>5</v>
      </c>
      <c r="X26" s="394">
        <v>6</v>
      </c>
      <c r="Y26" s="394">
        <v>8</v>
      </c>
      <c r="Z26" s="394">
        <v>4</v>
      </c>
      <c r="AA26" s="397" t="s">
        <v>565</v>
      </c>
    </row>
    <row r="27" spans="1:27" s="17" customFormat="1" ht="15" customHeight="1">
      <c r="A27" s="797" t="s">
        <v>436</v>
      </c>
      <c r="B27" s="798"/>
      <c r="C27" s="402"/>
      <c r="D27" s="393"/>
      <c r="E27" s="393"/>
      <c r="F27" s="393"/>
      <c r="G27" s="396"/>
      <c r="H27" s="393"/>
      <c r="I27" s="393"/>
      <c r="J27" s="393"/>
      <c r="K27" s="393"/>
      <c r="L27" s="393"/>
      <c r="M27" s="393"/>
      <c r="N27" s="393"/>
      <c r="O27" s="396"/>
      <c r="P27" s="393"/>
      <c r="Q27" s="393"/>
      <c r="R27" s="393"/>
      <c r="S27" s="394"/>
      <c r="T27" s="396"/>
      <c r="U27" s="393"/>
      <c r="V27" s="394"/>
      <c r="W27" s="398"/>
      <c r="X27" s="393"/>
      <c r="Y27" s="393"/>
      <c r="Z27" s="393"/>
      <c r="AA27" s="399"/>
    </row>
    <row r="28" spans="1:27" s="17" customFormat="1" ht="15" customHeight="1">
      <c r="A28" s="212"/>
      <c r="B28" s="213" t="s">
        <v>116</v>
      </c>
      <c r="C28" s="352"/>
      <c r="D28" s="393">
        <v>334</v>
      </c>
      <c r="E28" s="393">
        <v>68</v>
      </c>
      <c r="F28" s="393">
        <v>38</v>
      </c>
      <c r="G28" s="396">
        <v>2</v>
      </c>
      <c r="H28" s="393">
        <v>30</v>
      </c>
      <c r="I28" s="393">
        <v>152</v>
      </c>
      <c r="J28" s="393">
        <v>44</v>
      </c>
      <c r="K28" s="395" t="s">
        <v>566</v>
      </c>
      <c r="L28" s="393">
        <v>275</v>
      </c>
      <c r="M28" s="393">
        <v>56</v>
      </c>
      <c r="N28" s="393">
        <v>32</v>
      </c>
      <c r="O28" s="396">
        <v>2</v>
      </c>
      <c r="P28" s="393">
        <v>25</v>
      </c>
      <c r="Q28" s="393">
        <v>146</v>
      </c>
      <c r="R28" s="393">
        <v>14</v>
      </c>
      <c r="S28" s="395" t="s">
        <v>566</v>
      </c>
      <c r="T28" s="393">
        <v>59</v>
      </c>
      <c r="U28" s="393">
        <v>12</v>
      </c>
      <c r="V28" s="393">
        <v>6</v>
      </c>
      <c r="W28" s="395" t="s">
        <v>566</v>
      </c>
      <c r="X28" s="393">
        <v>5</v>
      </c>
      <c r="Y28" s="393">
        <v>6</v>
      </c>
      <c r="Z28" s="393">
        <v>30</v>
      </c>
      <c r="AA28" s="397" t="s">
        <v>566</v>
      </c>
    </row>
    <row r="29" spans="1:27" s="17" customFormat="1" ht="15" customHeight="1">
      <c r="A29" s="212"/>
      <c r="B29" s="213" t="s">
        <v>117</v>
      </c>
      <c r="C29" s="352"/>
      <c r="D29" s="393">
        <v>5375</v>
      </c>
      <c r="E29" s="393">
        <v>3530</v>
      </c>
      <c r="F29" s="393">
        <v>695</v>
      </c>
      <c r="G29" s="396">
        <v>314</v>
      </c>
      <c r="H29" s="393">
        <v>343</v>
      </c>
      <c r="I29" s="393">
        <v>332</v>
      </c>
      <c r="J29" s="393">
        <v>151</v>
      </c>
      <c r="K29" s="393">
        <v>10</v>
      </c>
      <c r="L29" s="393">
        <v>4383</v>
      </c>
      <c r="M29" s="393">
        <v>2862</v>
      </c>
      <c r="N29" s="393">
        <v>525</v>
      </c>
      <c r="O29" s="396">
        <v>278</v>
      </c>
      <c r="P29" s="393">
        <v>338</v>
      </c>
      <c r="Q29" s="393">
        <v>320</v>
      </c>
      <c r="R29" s="393">
        <v>60</v>
      </c>
      <c r="S29" s="395" t="s">
        <v>566</v>
      </c>
      <c r="T29" s="393">
        <v>992</v>
      </c>
      <c r="U29" s="393">
        <v>668</v>
      </c>
      <c r="V29" s="393">
        <v>170</v>
      </c>
      <c r="W29" s="393">
        <v>36</v>
      </c>
      <c r="X29" s="393">
        <v>5</v>
      </c>
      <c r="Y29" s="393">
        <v>12</v>
      </c>
      <c r="Z29" s="393">
        <v>91</v>
      </c>
      <c r="AA29" s="399">
        <v>10</v>
      </c>
    </row>
    <row r="30" spans="1:27" s="17" customFormat="1" ht="15" customHeight="1">
      <c r="A30" s="254"/>
      <c r="B30" s="353" t="s">
        <v>437</v>
      </c>
      <c r="C30" s="403"/>
      <c r="D30" s="404">
        <v>29283</v>
      </c>
      <c r="E30" s="404">
        <v>19740</v>
      </c>
      <c r="F30" s="404">
        <v>5080</v>
      </c>
      <c r="G30" s="404">
        <v>883</v>
      </c>
      <c r="H30" s="404">
        <v>1131</v>
      </c>
      <c r="I30" s="404">
        <v>1739</v>
      </c>
      <c r="J30" s="404">
        <v>697</v>
      </c>
      <c r="K30" s="404">
        <v>11</v>
      </c>
      <c r="L30" s="404">
        <v>15137</v>
      </c>
      <c r="M30" s="404">
        <v>10636</v>
      </c>
      <c r="N30" s="404">
        <v>1683</v>
      </c>
      <c r="O30" s="404">
        <v>702</v>
      </c>
      <c r="P30" s="404">
        <v>800</v>
      </c>
      <c r="Q30" s="404">
        <v>1151</v>
      </c>
      <c r="R30" s="404">
        <v>164</v>
      </c>
      <c r="S30" s="404">
        <v>1</v>
      </c>
      <c r="T30" s="404">
        <v>14146</v>
      </c>
      <c r="U30" s="404">
        <v>9104</v>
      </c>
      <c r="V30" s="404">
        <v>3397</v>
      </c>
      <c r="W30" s="404">
        <v>181</v>
      </c>
      <c r="X30" s="404">
        <v>331</v>
      </c>
      <c r="Y30" s="404">
        <v>588</v>
      </c>
      <c r="Z30" s="404">
        <v>533</v>
      </c>
      <c r="AA30" s="405">
        <v>10</v>
      </c>
    </row>
    <row r="31" spans="1:27" s="17" customFormat="1" ht="13.5">
      <c r="A31" s="8"/>
      <c r="B31" s="406" t="s">
        <v>438</v>
      </c>
      <c r="C31" s="8"/>
      <c r="D31" s="8"/>
      <c r="E31" s="8"/>
      <c r="F31" s="8"/>
      <c r="G31" s="8"/>
      <c r="H31" s="8"/>
      <c r="I31" s="8"/>
      <c r="J31" s="8"/>
      <c r="K31" s="8"/>
      <c r="L31" s="8"/>
      <c r="M31" s="8"/>
      <c r="N31" s="8"/>
      <c r="O31" s="8"/>
      <c r="P31" s="8"/>
      <c r="Q31" s="8"/>
      <c r="R31" s="8"/>
      <c r="S31" s="407"/>
      <c r="T31" s="8"/>
      <c r="U31" s="8"/>
      <c r="V31" s="407"/>
      <c r="W31" s="408"/>
      <c r="X31" s="408"/>
      <c r="Y31" s="408"/>
      <c r="Z31" s="408"/>
      <c r="AA31" s="223" t="s">
        <v>334</v>
      </c>
    </row>
    <row r="32" spans="1:28" ht="13.5">
      <c r="A32" s="2"/>
      <c r="B32" s="409"/>
      <c r="C32" s="30"/>
      <c r="D32" s="30"/>
      <c r="E32" s="30"/>
      <c r="F32" s="2"/>
      <c r="G32" s="2"/>
      <c r="H32" s="2"/>
      <c r="I32" s="2"/>
      <c r="J32" s="2"/>
      <c r="K32" s="2"/>
      <c r="L32" s="2"/>
      <c r="M32" s="2"/>
      <c r="N32" s="2"/>
      <c r="O32" s="2"/>
      <c r="P32" s="2"/>
      <c r="Q32" s="2"/>
      <c r="R32" s="2"/>
      <c r="S32" s="374"/>
      <c r="T32" s="2"/>
      <c r="U32" s="2"/>
      <c r="W32" s="409"/>
      <c r="X32" s="30"/>
      <c r="Y32" s="30"/>
      <c r="Z32" s="30"/>
      <c r="AA32" s="30"/>
      <c r="AB32" s="30"/>
    </row>
    <row r="34" ht="13.5">
      <c r="P34" s="411"/>
    </row>
    <row r="37" ht="13.5">
      <c r="M37" s="412"/>
    </row>
  </sheetData>
  <mergeCells count="16">
    <mergeCell ref="A27:B27"/>
    <mergeCell ref="A4:C6"/>
    <mergeCell ref="A7:C7"/>
    <mergeCell ref="L5:L6"/>
    <mergeCell ref="E5:F5"/>
    <mergeCell ref="G5:G6"/>
    <mergeCell ref="D5:D6"/>
    <mergeCell ref="A1:M1"/>
    <mergeCell ref="Y3:AA3"/>
    <mergeCell ref="D4:K4"/>
    <mergeCell ref="T4:AA4"/>
    <mergeCell ref="N4:S4"/>
    <mergeCell ref="W5:W6"/>
    <mergeCell ref="O5:O6"/>
    <mergeCell ref="T5:T6"/>
    <mergeCell ref="U5:V5"/>
  </mergeCells>
  <printOptions/>
  <pageMargins left="0.75" right="0.75" top="1" bottom="1" header="0.512" footer="0.512"/>
  <pageSetup horizontalDpi="300" verticalDpi="300" orientation="portrait" paperSize="9" scale="95" r:id="rId1"/>
  <colBreaks count="1" manualBreakCount="1">
    <brk id="13" max="30" man="1"/>
  </colBreaks>
</worksheet>
</file>

<file path=xl/worksheets/sheet22.xml><?xml version="1.0" encoding="utf-8"?>
<worksheet xmlns="http://schemas.openxmlformats.org/spreadsheetml/2006/main" xmlns:r="http://schemas.openxmlformats.org/officeDocument/2006/relationships">
  <sheetPr codeName="Sheet40"/>
  <dimension ref="A1:M18"/>
  <sheetViews>
    <sheetView showGridLines="0" view="pageBreakPreview" zoomScaleSheetLayoutView="100" workbookViewId="0" topLeftCell="A1">
      <selection activeCell="A1" sqref="A1:M1"/>
    </sheetView>
  </sheetViews>
  <sheetFormatPr defaultColWidth="9.00390625" defaultRowHeight="13.5"/>
  <cols>
    <col min="1" max="1" width="1.625" style="117" customWidth="1"/>
    <col min="2" max="2" width="4.625" style="117" customWidth="1"/>
    <col min="3" max="3" width="11.625" style="117" customWidth="1"/>
    <col min="4" max="4" width="1.625" style="117" customWidth="1"/>
    <col min="5" max="5" width="8.25390625" style="117" customWidth="1"/>
    <col min="6" max="6" width="7.625" style="117" customWidth="1"/>
    <col min="7" max="13" width="7.375" style="117" customWidth="1"/>
    <col min="14" max="16384" width="9.00390625" style="117" customWidth="1"/>
  </cols>
  <sheetData>
    <row r="1" spans="1:13" ht="17.25">
      <c r="A1" s="807" t="s">
        <v>439</v>
      </c>
      <c r="B1" s="807"/>
      <c r="C1" s="807"/>
      <c r="D1" s="807"/>
      <c r="E1" s="807"/>
      <c r="F1" s="807"/>
      <c r="G1" s="807"/>
      <c r="H1" s="807"/>
      <c r="I1" s="807"/>
      <c r="J1" s="807"/>
      <c r="K1" s="807"/>
      <c r="L1" s="807"/>
      <c r="M1" s="807"/>
    </row>
    <row r="2" spans="1:13" ht="13.5">
      <c r="A2" s="63"/>
      <c r="B2" s="63"/>
      <c r="C2" s="63"/>
      <c r="D2" s="63"/>
      <c r="E2" s="63"/>
      <c r="F2" s="63"/>
      <c r="G2" s="63"/>
      <c r="H2" s="63"/>
      <c r="I2" s="63"/>
      <c r="J2" s="63"/>
      <c r="K2" s="684" t="s">
        <v>440</v>
      </c>
      <c r="L2" s="684"/>
      <c r="M2" s="684"/>
    </row>
    <row r="3" spans="1:13" ht="15" customHeight="1">
      <c r="A3" s="812" t="s">
        <v>441</v>
      </c>
      <c r="B3" s="813"/>
      <c r="C3" s="813"/>
      <c r="D3" s="814"/>
      <c r="E3" s="413"/>
      <c r="F3" s="808" t="s">
        <v>442</v>
      </c>
      <c r="G3" s="662" t="s">
        <v>443</v>
      </c>
      <c r="H3" s="662"/>
      <c r="I3" s="662"/>
      <c r="J3" s="662"/>
      <c r="K3" s="662"/>
      <c r="L3" s="662"/>
      <c r="M3" s="664"/>
    </row>
    <row r="4" spans="1:13" ht="15" customHeight="1">
      <c r="A4" s="815"/>
      <c r="B4" s="816"/>
      <c r="C4" s="816"/>
      <c r="D4" s="817"/>
      <c r="E4" s="414" t="s">
        <v>63</v>
      </c>
      <c r="F4" s="809"/>
      <c r="G4" s="663" t="s">
        <v>63</v>
      </c>
      <c r="H4" s="663" t="s">
        <v>444</v>
      </c>
      <c r="I4" s="663" t="s">
        <v>572</v>
      </c>
      <c r="J4" s="663" t="s">
        <v>573</v>
      </c>
      <c r="K4" s="663" t="s">
        <v>574</v>
      </c>
      <c r="L4" s="663" t="s">
        <v>575</v>
      </c>
      <c r="M4" s="415" t="s">
        <v>445</v>
      </c>
    </row>
    <row r="5" spans="1:13" ht="15" customHeight="1">
      <c r="A5" s="818"/>
      <c r="B5" s="819"/>
      <c r="C5" s="819"/>
      <c r="D5" s="820"/>
      <c r="E5" s="416"/>
      <c r="F5" s="809"/>
      <c r="G5" s="663"/>
      <c r="H5" s="663"/>
      <c r="I5" s="663"/>
      <c r="J5" s="663"/>
      <c r="K5" s="663"/>
      <c r="L5" s="663"/>
      <c r="M5" s="417" t="s">
        <v>446</v>
      </c>
    </row>
    <row r="6" spans="1:13" ht="9" customHeight="1">
      <c r="A6" s="418"/>
      <c r="B6" s="419"/>
      <c r="C6" s="419"/>
      <c r="D6" s="420"/>
      <c r="E6" s="421"/>
      <c r="F6" s="422"/>
      <c r="G6" s="423"/>
      <c r="H6" s="423"/>
      <c r="I6" s="423"/>
      <c r="J6" s="423"/>
      <c r="K6" s="423"/>
      <c r="L6" s="423"/>
      <c r="M6" s="424"/>
    </row>
    <row r="7" spans="1:13" s="131" customFormat="1" ht="15" customHeight="1">
      <c r="A7" s="810" t="s">
        <v>47</v>
      </c>
      <c r="B7" s="811"/>
      <c r="C7" s="811"/>
      <c r="D7" s="425"/>
      <c r="E7" s="426">
        <v>1767</v>
      </c>
      <c r="F7" s="426">
        <v>73</v>
      </c>
      <c r="G7" s="426">
        <v>1694</v>
      </c>
      <c r="H7" s="426">
        <v>263</v>
      </c>
      <c r="I7" s="426">
        <v>605</v>
      </c>
      <c r="J7" s="426">
        <v>457</v>
      </c>
      <c r="K7" s="426">
        <v>250</v>
      </c>
      <c r="L7" s="426">
        <v>89</v>
      </c>
      <c r="M7" s="427">
        <v>30</v>
      </c>
    </row>
    <row r="8" spans="1:13" s="131" customFormat="1" ht="15" customHeight="1">
      <c r="A8" s="428"/>
      <c r="B8" s="429" t="s">
        <v>447</v>
      </c>
      <c r="C8" s="429" t="s">
        <v>448</v>
      </c>
      <c r="D8" s="430"/>
      <c r="E8" s="426">
        <v>12</v>
      </c>
      <c r="F8" s="431" t="s">
        <v>425</v>
      </c>
      <c r="G8" s="426">
        <v>12</v>
      </c>
      <c r="H8" s="431" t="s">
        <v>425</v>
      </c>
      <c r="I8" s="426">
        <v>9</v>
      </c>
      <c r="J8" s="431">
        <v>2</v>
      </c>
      <c r="K8" s="431">
        <v>1</v>
      </c>
      <c r="L8" s="431" t="s">
        <v>425</v>
      </c>
      <c r="M8" s="432" t="s">
        <v>425</v>
      </c>
    </row>
    <row r="9" spans="1:13" s="131" customFormat="1" ht="15" customHeight="1">
      <c r="A9" s="428"/>
      <c r="B9" s="241"/>
      <c r="C9" s="429" t="s">
        <v>444</v>
      </c>
      <c r="D9" s="430"/>
      <c r="E9" s="426">
        <v>57</v>
      </c>
      <c r="F9" s="431" t="s">
        <v>576</v>
      </c>
      <c r="G9" s="426">
        <v>57</v>
      </c>
      <c r="H9" s="431" t="s">
        <v>576</v>
      </c>
      <c r="I9" s="431">
        <v>44</v>
      </c>
      <c r="J9" s="426">
        <v>10</v>
      </c>
      <c r="K9" s="431">
        <v>2</v>
      </c>
      <c r="L9" s="431">
        <v>1</v>
      </c>
      <c r="M9" s="432" t="s">
        <v>576</v>
      </c>
    </row>
    <row r="10" spans="1:13" s="131" customFormat="1" ht="15" customHeight="1">
      <c r="A10" s="428"/>
      <c r="B10" s="241"/>
      <c r="C10" s="429" t="s">
        <v>96</v>
      </c>
      <c r="D10" s="430"/>
      <c r="E10" s="426">
        <v>1698</v>
      </c>
      <c r="F10" s="426">
        <v>73</v>
      </c>
      <c r="G10" s="426">
        <v>1625</v>
      </c>
      <c r="H10" s="426">
        <v>263</v>
      </c>
      <c r="I10" s="426">
        <v>552</v>
      </c>
      <c r="J10" s="426">
        <v>445</v>
      </c>
      <c r="K10" s="426">
        <v>247</v>
      </c>
      <c r="L10" s="426">
        <v>88</v>
      </c>
      <c r="M10" s="427">
        <v>30</v>
      </c>
    </row>
    <row r="11" spans="1:13" s="131" customFormat="1" ht="15" customHeight="1">
      <c r="A11" s="428"/>
      <c r="B11" s="241"/>
      <c r="C11" s="429" t="s">
        <v>395</v>
      </c>
      <c r="D11" s="430"/>
      <c r="E11" s="426">
        <v>605</v>
      </c>
      <c r="F11" s="426">
        <v>53</v>
      </c>
      <c r="G11" s="426">
        <v>552</v>
      </c>
      <c r="H11" s="426">
        <v>200</v>
      </c>
      <c r="I11" s="426">
        <v>291</v>
      </c>
      <c r="J11" s="426">
        <v>52</v>
      </c>
      <c r="K11" s="426">
        <v>9</v>
      </c>
      <c r="L11" s="431" t="s">
        <v>576</v>
      </c>
      <c r="M11" s="432" t="s">
        <v>576</v>
      </c>
    </row>
    <row r="12" spans="1:13" s="131" customFormat="1" ht="15" customHeight="1">
      <c r="A12" s="428"/>
      <c r="B12" s="241"/>
      <c r="C12" s="429" t="s">
        <v>396</v>
      </c>
      <c r="D12" s="430"/>
      <c r="E12" s="426">
        <v>566</v>
      </c>
      <c r="F12" s="426">
        <v>15</v>
      </c>
      <c r="G12" s="426">
        <v>551</v>
      </c>
      <c r="H12" s="426">
        <v>54</v>
      </c>
      <c r="I12" s="426">
        <v>218</v>
      </c>
      <c r="J12" s="426">
        <v>241</v>
      </c>
      <c r="K12" s="426">
        <v>32</v>
      </c>
      <c r="L12" s="431">
        <v>5</v>
      </c>
      <c r="M12" s="432">
        <v>1</v>
      </c>
    </row>
    <row r="13" spans="1:13" s="131" customFormat="1" ht="15" customHeight="1">
      <c r="A13" s="428"/>
      <c r="B13" s="241"/>
      <c r="C13" s="429" t="s">
        <v>397</v>
      </c>
      <c r="D13" s="430"/>
      <c r="E13" s="426">
        <v>315</v>
      </c>
      <c r="F13" s="426">
        <v>3</v>
      </c>
      <c r="G13" s="426">
        <v>312</v>
      </c>
      <c r="H13" s="426">
        <v>3</v>
      </c>
      <c r="I13" s="426">
        <v>36</v>
      </c>
      <c r="J13" s="426">
        <v>131</v>
      </c>
      <c r="K13" s="426">
        <v>132</v>
      </c>
      <c r="L13" s="426">
        <v>8</v>
      </c>
      <c r="M13" s="432">
        <v>2</v>
      </c>
    </row>
    <row r="14" spans="1:13" s="131" customFormat="1" ht="15" customHeight="1">
      <c r="A14" s="428"/>
      <c r="B14" s="241"/>
      <c r="C14" s="429" t="s">
        <v>398</v>
      </c>
      <c r="D14" s="430"/>
      <c r="E14" s="426">
        <v>146</v>
      </c>
      <c r="F14" s="431">
        <v>2</v>
      </c>
      <c r="G14" s="426">
        <v>144</v>
      </c>
      <c r="H14" s="431">
        <v>6</v>
      </c>
      <c r="I14" s="426">
        <v>7</v>
      </c>
      <c r="J14" s="426">
        <v>17</v>
      </c>
      <c r="K14" s="426">
        <v>64</v>
      </c>
      <c r="L14" s="426">
        <v>48</v>
      </c>
      <c r="M14" s="427">
        <v>2</v>
      </c>
    </row>
    <row r="15" spans="1:13" s="131" customFormat="1" ht="15" customHeight="1">
      <c r="A15" s="428"/>
      <c r="B15" s="241"/>
      <c r="C15" s="429" t="s">
        <v>145</v>
      </c>
      <c r="D15" s="430"/>
      <c r="E15" s="426">
        <v>66</v>
      </c>
      <c r="F15" s="431" t="s">
        <v>97</v>
      </c>
      <c r="G15" s="426">
        <v>66</v>
      </c>
      <c r="H15" s="431" t="s">
        <v>97</v>
      </c>
      <c r="I15" s="431" t="s">
        <v>97</v>
      </c>
      <c r="J15" s="426">
        <v>4</v>
      </c>
      <c r="K15" s="426">
        <v>10</v>
      </c>
      <c r="L15" s="426">
        <v>27</v>
      </c>
      <c r="M15" s="427">
        <v>25</v>
      </c>
    </row>
    <row r="16" spans="1:13" s="131" customFormat="1" ht="9" customHeight="1">
      <c r="A16" s="433"/>
      <c r="B16" s="434"/>
      <c r="C16" s="435"/>
      <c r="D16" s="436"/>
      <c r="E16" s="437"/>
      <c r="F16" s="438"/>
      <c r="G16" s="437"/>
      <c r="H16" s="438"/>
      <c r="I16" s="438"/>
      <c r="J16" s="437"/>
      <c r="K16" s="437"/>
      <c r="L16" s="437"/>
      <c r="M16" s="439"/>
    </row>
    <row r="17" spans="1:13" s="131" customFormat="1" ht="13.5">
      <c r="A17" s="137"/>
      <c r="B17" s="137"/>
      <c r="C17" s="137"/>
      <c r="D17" s="137"/>
      <c r="E17" s="137"/>
      <c r="F17" s="137"/>
      <c r="G17" s="137"/>
      <c r="H17" s="137"/>
      <c r="I17" s="137"/>
      <c r="J17" s="137"/>
      <c r="K17" s="671" t="s">
        <v>449</v>
      </c>
      <c r="L17" s="671"/>
      <c r="M17" s="671"/>
    </row>
    <row r="18" spans="1:13" ht="13.5">
      <c r="A18" s="63"/>
      <c r="B18" s="63"/>
      <c r="C18" s="63"/>
      <c r="D18" s="63"/>
      <c r="E18" s="440"/>
      <c r="F18" s="63"/>
      <c r="G18" s="63"/>
      <c r="H18" s="63"/>
      <c r="I18" s="63"/>
      <c r="J18" s="63"/>
      <c r="K18" s="63"/>
      <c r="L18" s="63"/>
      <c r="M18" s="63"/>
    </row>
  </sheetData>
  <mergeCells count="13">
    <mergeCell ref="A7:C7"/>
    <mergeCell ref="A3:D5"/>
    <mergeCell ref="K17:M17"/>
    <mergeCell ref="A1:M1"/>
    <mergeCell ref="F3:F5"/>
    <mergeCell ref="G3:M3"/>
    <mergeCell ref="J4:J5"/>
    <mergeCell ref="K4:K5"/>
    <mergeCell ref="L4:L5"/>
    <mergeCell ref="K2:M2"/>
    <mergeCell ref="G4:G5"/>
    <mergeCell ref="H4:H5"/>
    <mergeCell ref="I4:I5"/>
  </mergeCells>
  <printOptions/>
  <pageMargins left="0.75" right="0.75" top="1" bottom="1" header="0.512" footer="0.512"/>
  <pageSetup horizontalDpi="300" verticalDpi="300" orientation="portrait" paperSize="9" scale="96" r:id="rId1"/>
</worksheet>
</file>

<file path=xl/worksheets/sheet23.xml><?xml version="1.0" encoding="utf-8"?>
<worksheet xmlns="http://schemas.openxmlformats.org/spreadsheetml/2006/main" xmlns:r="http://schemas.openxmlformats.org/officeDocument/2006/relationships">
  <sheetPr codeName="Sheet42"/>
  <dimension ref="A1:V61"/>
  <sheetViews>
    <sheetView showGridLines="0" view="pageBreakPreview" zoomScaleSheetLayoutView="100" workbookViewId="0" topLeftCell="A1">
      <pane ySplit="6" topLeftCell="BM49" activePane="bottomLeft" state="frozen"/>
      <selection pane="topLeft" activeCell="A5" sqref="A5"/>
      <selection pane="bottomLeft" activeCell="A1" sqref="A1:K1"/>
    </sheetView>
  </sheetViews>
  <sheetFormatPr defaultColWidth="9.00390625" defaultRowHeight="13.5"/>
  <cols>
    <col min="1" max="1" width="10.50390625" style="117" customWidth="1"/>
    <col min="2" max="2" width="8.625" style="117" customWidth="1"/>
    <col min="3" max="3" width="8.125" style="117" customWidth="1"/>
    <col min="4" max="4" width="6.25390625" style="117" customWidth="1"/>
    <col min="5" max="5" width="10.125" style="117" customWidth="1"/>
    <col min="6" max="7" width="7.625" style="117" customWidth="1"/>
    <col min="8" max="8" width="8.625" style="117" customWidth="1"/>
    <col min="9" max="10" width="7.125" style="117" customWidth="1"/>
    <col min="11" max="11" width="9.625" style="117" customWidth="1"/>
    <col min="12" max="12" width="7.25390625" style="117" customWidth="1"/>
    <col min="13" max="13" width="9.625" style="117" customWidth="1"/>
    <col min="14" max="14" width="6.625" style="117" customWidth="1"/>
    <col min="15" max="15" width="9.75390625" style="117" customWidth="1"/>
    <col min="16" max="16" width="7.25390625" style="117" customWidth="1"/>
    <col min="17" max="17" width="8.875" style="117" customWidth="1"/>
    <col min="18" max="18" width="6.625" style="117" customWidth="1"/>
    <col min="19" max="19" width="8.625" style="117" customWidth="1"/>
    <col min="20" max="21" width="8.75390625" style="117" customWidth="1"/>
    <col min="22" max="22" width="7.625" style="117" customWidth="1"/>
    <col min="23" max="16384" width="9.00390625" style="117" customWidth="1"/>
  </cols>
  <sheetData>
    <row r="1" spans="1:22" ht="18" customHeight="1">
      <c r="A1" s="829" t="s">
        <v>450</v>
      </c>
      <c r="B1" s="830"/>
      <c r="C1" s="830"/>
      <c r="D1" s="830"/>
      <c r="E1" s="830"/>
      <c r="F1" s="830"/>
      <c r="G1" s="830"/>
      <c r="H1" s="830"/>
      <c r="I1" s="830"/>
      <c r="J1" s="830"/>
      <c r="K1" s="830"/>
      <c r="L1" s="831" t="s">
        <v>451</v>
      </c>
      <c r="M1" s="832"/>
      <c r="N1" s="832"/>
      <c r="O1" s="832"/>
      <c r="P1" s="832"/>
      <c r="Q1" s="832"/>
      <c r="R1" s="832"/>
      <c r="S1" s="832"/>
      <c r="T1" s="832"/>
      <c r="U1" s="832"/>
      <c r="V1" s="63"/>
    </row>
    <row r="2" spans="1:22" ht="13.5">
      <c r="A2" s="63"/>
      <c r="B2" s="63"/>
      <c r="C2" s="63"/>
      <c r="D2" s="63"/>
      <c r="E2" s="63"/>
      <c r="F2" s="63"/>
      <c r="G2" s="63"/>
      <c r="H2" s="63"/>
      <c r="I2" s="63"/>
      <c r="J2" s="63"/>
      <c r="K2" s="63"/>
      <c r="L2" s="63"/>
      <c r="M2" s="63"/>
      <c r="N2" s="63"/>
      <c r="O2" s="63"/>
      <c r="P2" s="63"/>
      <c r="Q2" s="63"/>
      <c r="R2" s="63"/>
      <c r="S2" s="63"/>
      <c r="T2" s="684" t="s">
        <v>452</v>
      </c>
      <c r="U2" s="684"/>
      <c r="V2" s="684"/>
    </row>
    <row r="3" spans="1:22" ht="18" customHeight="1">
      <c r="A3" s="838" t="s">
        <v>453</v>
      </c>
      <c r="B3" s="837" t="s">
        <v>454</v>
      </c>
      <c r="C3" s="837"/>
      <c r="D3" s="837"/>
      <c r="E3" s="837"/>
      <c r="F3" s="837"/>
      <c r="G3" s="837"/>
      <c r="H3" s="837"/>
      <c r="I3" s="665" t="s">
        <v>455</v>
      </c>
      <c r="J3" s="665"/>
      <c r="K3" s="665"/>
      <c r="L3" s="665" t="s">
        <v>456</v>
      </c>
      <c r="M3" s="665"/>
      <c r="N3" s="665"/>
      <c r="O3" s="833" t="s">
        <v>457</v>
      </c>
      <c r="P3" s="834"/>
      <c r="Q3" s="834"/>
      <c r="R3" s="835"/>
      <c r="S3" s="836" t="s">
        <v>458</v>
      </c>
      <c r="T3" s="834"/>
      <c r="U3" s="834"/>
      <c r="V3" s="834"/>
    </row>
    <row r="4" spans="1:22" ht="18" customHeight="1">
      <c r="A4" s="839"/>
      <c r="B4" s="827" t="s">
        <v>459</v>
      </c>
      <c r="C4" s="827" t="s">
        <v>460</v>
      </c>
      <c r="D4" s="821" t="s">
        <v>461</v>
      </c>
      <c r="E4" s="825" t="s">
        <v>462</v>
      </c>
      <c r="F4" s="825" t="s">
        <v>463</v>
      </c>
      <c r="G4" s="825" t="s">
        <v>464</v>
      </c>
      <c r="H4" s="827" t="s">
        <v>465</v>
      </c>
      <c r="I4" s="166"/>
      <c r="J4" s="166"/>
      <c r="K4" s="166"/>
      <c r="L4" s="166"/>
      <c r="M4" s="166"/>
      <c r="N4" s="166"/>
      <c r="O4" s="841" t="s">
        <v>466</v>
      </c>
      <c r="P4" s="166"/>
      <c r="Q4" s="166"/>
      <c r="R4" s="442"/>
      <c r="S4" s="166"/>
      <c r="T4" s="166"/>
      <c r="U4" s="166"/>
      <c r="V4" s="443"/>
    </row>
    <row r="5" spans="1:22" ht="18" customHeight="1">
      <c r="A5" s="823" t="s">
        <v>276</v>
      </c>
      <c r="B5" s="840"/>
      <c r="C5" s="827"/>
      <c r="D5" s="821"/>
      <c r="E5" s="825"/>
      <c r="F5" s="825"/>
      <c r="G5" s="825"/>
      <c r="H5" s="827"/>
      <c r="I5" s="445" t="s">
        <v>63</v>
      </c>
      <c r="J5" s="848" t="s">
        <v>577</v>
      </c>
      <c r="K5" s="846" t="s">
        <v>467</v>
      </c>
      <c r="L5" s="844" t="s">
        <v>468</v>
      </c>
      <c r="M5" s="844" t="s">
        <v>469</v>
      </c>
      <c r="N5" s="845" t="s">
        <v>470</v>
      </c>
      <c r="O5" s="842"/>
      <c r="P5" s="846" t="s">
        <v>471</v>
      </c>
      <c r="Q5" s="846" t="s">
        <v>472</v>
      </c>
      <c r="R5" s="446" t="s">
        <v>473</v>
      </c>
      <c r="S5" s="445" t="s">
        <v>63</v>
      </c>
      <c r="T5" s="846" t="s">
        <v>474</v>
      </c>
      <c r="U5" s="846" t="s">
        <v>475</v>
      </c>
      <c r="V5" s="415" t="s">
        <v>476</v>
      </c>
    </row>
    <row r="6" spans="1:22" ht="18" customHeight="1">
      <c r="A6" s="824"/>
      <c r="B6" s="447" t="s">
        <v>477</v>
      </c>
      <c r="C6" s="828"/>
      <c r="D6" s="822"/>
      <c r="E6" s="826"/>
      <c r="F6" s="826"/>
      <c r="G6" s="826"/>
      <c r="H6" s="828"/>
      <c r="I6" s="166"/>
      <c r="J6" s="849"/>
      <c r="K6" s="847"/>
      <c r="L6" s="826"/>
      <c r="M6" s="826"/>
      <c r="N6" s="843"/>
      <c r="O6" s="843"/>
      <c r="P6" s="847"/>
      <c r="Q6" s="847"/>
      <c r="R6" s="448" t="s">
        <v>478</v>
      </c>
      <c r="S6" s="166"/>
      <c r="T6" s="847"/>
      <c r="U6" s="847"/>
      <c r="V6" s="417" t="s">
        <v>479</v>
      </c>
    </row>
    <row r="7" spans="1:22" s="131" customFormat="1" ht="12.75" customHeight="1">
      <c r="A7" s="449" t="s">
        <v>459</v>
      </c>
      <c r="B7" s="450">
        <f>SUM(B25,B42)</f>
        <v>89755</v>
      </c>
      <c r="C7" s="450">
        <f>SUM(C25,C42)</f>
        <v>33881</v>
      </c>
      <c r="D7" s="450">
        <f>SUM(D25,D42)</f>
        <v>1833</v>
      </c>
      <c r="E7" s="450">
        <f>SUM(E9:E24)</f>
        <v>24798</v>
      </c>
      <c r="F7" s="450" t="s">
        <v>578</v>
      </c>
      <c r="G7" s="450">
        <f>SUM(G9:G24)</f>
        <v>24768</v>
      </c>
      <c r="H7" s="450">
        <f>SUM(H9:H24)</f>
        <v>145</v>
      </c>
      <c r="I7" s="450">
        <f>SUM(I25,I42)</f>
        <v>35645</v>
      </c>
      <c r="J7" s="450">
        <f>SUM(J25,J42)</f>
        <v>1833</v>
      </c>
      <c r="K7" s="450">
        <f>SUM(K25,K42)</f>
        <v>12567</v>
      </c>
      <c r="L7" s="450" t="s">
        <v>578</v>
      </c>
      <c r="M7" s="450">
        <f>SUM(M25,M42)</f>
        <v>21131</v>
      </c>
      <c r="N7" s="450">
        <f>SUM(N25,N42)</f>
        <v>114</v>
      </c>
      <c r="O7" s="450">
        <f>SUM(O25,O42)</f>
        <v>83612</v>
      </c>
      <c r="P7" s="450" t="s">
        <v>578</v>
      </c>
      <c r="Q7" s="450">
        <f>SUM(Q25,Q42)</f>
        <v>18727</v>
      </c>
      <c r="R7" s="450">
        <f>SUM(R25,R42)</f>
        <v>43</v>
      </c>
      <c r="S7" s="450">
        <f>SUM(S25,S42)</f>
        <v>28187</v>
      </c>
      <c r="T7" s="451" t="s">
        <v>578</v>
      </c>
      <c r="U7" s="450">
        <f>SUM(U25,U42)</f>
        <v>13764</v>
      </c>
      <c r="V7" s="452">
        <f>SUM(V25,V42)</f>
        <v>23</v>
      </c>
    </row>
    <row r="8" spans="1:22" s="131" customFormat="1" ht="12.75" customHeight="1">
      <c r="A8" s="453"/>
      <c r="B8" s="451"/>
      <c r="C8" s="451"/>
      <c r="D8" s="451"/>
      <c r="E8" s="451"/>
      <c r="F8" s="454"/>
      <c r="G8" s="451"/>
      <c r="H8" s="451"/>
      <c r="I8" s="451"/>
      <c r="J8" s="451"/>
      <c r="K8" s="451"/>
      <c r="L8" s="454"/>
      <c r="M8" s="451"/>
      <c r="N8" s="451"/>
      <c r="O8" s="451"/>
      <c r="P8" s="454"/>
      <c r="Q8" s="451"/>
      <c r="R8" s="451"/>
      <c r="S8" s="451"/>
      <c r="T8" s="454"/>
      <c r="U8" s="451"/>
      <c r="V8" s="455"/>
    </row>
    <row r="9" spans="1:22" s="131" customFormat="1" ht="12.75" customHeight="1">
      <c r="A9" s="456" t="s">
        <v>481</v>
      </c>
      <c r="B9" s="451">
        <v>17331</v>
      </c>
      <c r="C9" s="451">
        <v>8063</v>
      </c>
      <c r="D9" s="451" t="s">
        <v>55</v>
      </c>
      <c r="E9" s="451">
        <v>8615</v>
      </c>
      <c r="F9" s="451" t="s">
        <v>425</v>
      </c>
      <c r="G9" s="451">
        <v>653</v>
      </c>
      <c r="H9" s="451" t="s">
        <v>425</v>
      </c>
      <c r="I9" s="451" t="s">
        <v>425</v>
      </c>
      <c r="J9" s="451" t="s">
        <v>425</v>
      </c>
      <c r="K9" s="451" t="s">
        <v>425</v>
      </c>
      <c r="L9" s="451" t="s">
        <v>425</v>
      </c>
      <c r="M9" s="451" t="s">
        <v>425</v>
      </c>
      <c r="N9" s="451" t="s">
        <v>425</v>
      </c>
      <c r="O9" s="451">
        <v>17158</v>
      </c>
      <c r="P9" s="451" t="s">
        <v>425</v>
      </c>
      <c r="Q9" s="451">
        <v>479</v>
      </c>
      <c r="R9" s="451">
        <v>1</v>
      </c>
      <c r="S9" s="451" t="s">
        <v>425</v>
      </c>
      <c r="T9" s="451" t="s">
        <v>425</v>
      </c>
      <c r="U9" s="451" t="s">
        <v>425</v>
      </c>
      <c r="V9" s="455" t="s">
        <v>55</v>
      </c>
    </row>
    <row r="10" spans="1:22" s="131" customFormat="1" ht="12.75" customHeight="1">
      <c r="A10" s="456" t="s">
        <v>482</v>
      </c>
      <c r="B10" s="451">
        <v>5847</v>
      </c>
      <c r="C10" s="451">
        <v>477</v>
      </c>
      <c r="D10" s="451">
        <v>5</v>
      </c>
      <c r="E10" s="451">
        <v>2998</v>
      </c>
      <c r="F10" s="451" t="s">
        <v>578</v>
      </c>
      <c r="G10" s="451">
        <v>1998</v>
      </c>
      <c r="H10" s="451">
        <v>25</v>
      </c>
      <c r="I10" s="451">
        <v>592</v>
      </c>
      <c r="J10" s="451">
        <v>5</v>
      </c>
      <c r="K10" s="451">
        <v>326</v>
      </c>
      <c r="L10" s="451" t="s">
        <v>578</v>
      </c>
      <c r="M10" s="451">
        <v>246</v>
      </c>
      <c r="N10" s="451">
        <v>15</v>
      </c>
      <c r="O10" s="451">
        <v>6207</v>
      </c>
      <c r="P10" s="451" t="s">
        <v>578</v>
      </c>
      <c r="Q10" s="451">
        <v>2376</v>
      </c>
      <c r="R10" s="451">
        <v>7</v>
      </c>
      <c r="S10" s="451">
        <v>538</v>
      </c>
      <c r="T10" s="451" t="s">
        <v>578</v>
      </c>
      <c r="U10" s="451">
        <v>206</v>
      </c>
      <c r="V10" s="455">
        <v>1</v>
      </c>
    </row>
    <row r="11" spans="1:22" s="131" customFormat="1" ht="12.75" customHeight="1">
      <c r="A11" s="456" t="s">
        <v>483</v>
      </c>
      <c r="B11" s="451">
        <v>6785</v>
      </c>
      <c r="C11" s="451">
        <v>1339</v>
      </c>
      <c r="D11" s="451">
        <v>38</v>
      </c>
      <c r="E11" s="451">
        <v>1958</v>
      </c>
      <c r="F11" s="451" t="s">
        <v>578</v>
      </c>
      <c r="G11" s="451">
        <v>2811</v>
      </c>
      <c r="H11" s="451">
        <v>46</v>
      </c>
      <c r="I11" s="451">
        <v>3079</v>
      </c>
      <c r="J11" s="451">
        <v>38</v>
      </c>
      <c r="K11" s="451">
        <v>1169</v>
      </c>
      <c r="L11" s="451" t="s">
        <v>578</v>
      </c>
      <c r="M11" s="451">
        <v>1845</v>
      </c>
      <c r="N11" s="451">
        <v>27</v>
      </c>
      <c r="O11" s="451">
        <v>7334</v>
      </c>
      <c r="P11" s="451" t="s">
        <v>578</v>
      </c>
      <c r="Q11" s="451">
        <v>3392</v>
      </c>
      <c r="R11" s="451">
        <v>14</v>
      </c>
      <c r="S11" s="451">
        <v>2445</v>
      </c>
      <c r="T11" s="451" t="s">
        <v>578</v>
      </c>
      <c r="U11" s="451">
        <v>1237</v>
      </c>
      <c r="V11" s="455">
        <v>1</v>
      </c>
    </row>
    <row r="12" spans="1:22" s="131" customFormat="1" ht="12.75" customHeight="1">
      <c r="A12" s="456" t="s">
        <v>484</v>
      </c>
      <c r="B12" s="451">
        <v>7058</v>
      </c>
      <c r="C12" s="451">
        <v>1704</v>
      </c>
      <c r="D12" s="451">
        <v>62</v>
      </c>
      <c r="E12" s="451">
        <v>1429</v>
      </c>
      <c r="F12" s="451" t="s">
        <v>578</v>
      </c>
      <c r="G12" s="451">
        <v>3235</v>
      </c>
      <c r="H12" s="451">
        <v>12</v>
      </c>
      <c r="I12" s="451">
        <v>4481</v>
      </c>
      <c r="J12" s="451">
        <v>62</v>
      </c>
      <c r="K12" s="451">
        <v>1339</v>
      </c>
      <c r="L12" s="451" t="s">
        <v>578</v>
      </c>
      <c r="M12" s="451">
        <v>3069</v>
      </c>
      <c r="N12" s="451">
        <v>11</v>
      </c>
      <c r="O12" s="451">
        <v>5804</v>
      </c>
      <c r="P12" s="451" t="s">
        <v>578</v>
      </c>
      <c r="Q12" s="451">
        <v>1989</v>
      </c>
      <c r="R12" s="451">
        <v>4</v>
      </c>
      <c r="S12" s="451">
        <v>3300</v>
      </c>
      <c r="T12" s="451" t="s">
        <v>578</v>
      </c>
      <c r="U12" s="451">
        <v>1895</v>
      </c>
      <c r="V12" s="455">
        <v>4</v>
      </c>
    </row>
    <row r="13" spans="1:22" s="131" customFormat="1" ht="12.75" customHeight="1">
      <c r="A13" s="456" t="s">
        <v>485</v>
      </c>
      <c r="B13" s="451">
        <v>7875</v>
      </c>
      <c r="C13" s="451">
        <v>1968</v>
      </c>
      <c r="D13" s="451">
        <v>119</v>
      </c>
      <c r="E13" s="451">
        <v>1555</v>
      </c>
      <c r="F13" s="451" t="s">
        <v>578</v>
      </c>
      <c r="G13" s="451">
        <v>3614</v>
      </c>
      <c r="H13" s="451">
        <v>11</v>
      </c>
      <c r="I13" s="451">
        <v>5203</v>
      </c>
      <c r="J13" s="451">
        <v>119</v>
      </c>
      <c r="K13" s="451">
        <v>1526</v>
      </c>
      <c r="L13" s="451" t="s">
        <v>578</v>
      </c>
      <c r="M13" s="451">
        <v>3548</v>
      </c>
      <c r="N13" s="451">
        <v>10</v>
      </c>
      <c r="O13" s="451">
        <v>6436</v>
      </c>
      <c r="P13" s="451" t="s">
        <v>578</v>
      </c>
      <c r="Q13" s="451">
        <v>2185</v>
      </c>
      <c r="R13" s="451">
        <v>1</v>
      </c>
      <c r="S13" s="451">
        <v>3795</v>
      </c>
      <c r="T13" s="451" t="s">
        <v>578</v>
      </c>
      <c r="U13" s="451">
        <v>2149</v>
      </c>
      <c r="V13" s="455">
        <v>1</v>
      </c>
    </row>
    <row r="14" spans="1:22" s="131" customFormat="1" ht="12.75" customHeight="1">
      <c r="A14" s="456" t="s">
        <v>486</v>
      </c>
      <c r="B14" s="451">
        <v>6773</v>
      </c>
      <c r="C14" s="451">
        <v>1766</v>
      </c>
      <c r="D14" s="451">
        <v>149</v>
      </c>
      <c r="E14" s="451">
        <v>1472</v>
      </c>
      <c r="F14" s="451" t="s">
        <v>578</v>
      </c>
      <c r="G14" s="451">
        <v>2919</v>
      </c>
      <c r="H14" s="451">
        <v>7</v>
      </c>
      <c r="I14" s="451">
        <v>4519</v>
      </c>
      <c r="J14" s="451">
        <v>149</v>
      </c>
      <c r="K14" s="451">
        <v>1462</v>
      </c>
      <c r="L14" s="451" t="s">
        <v>578</v>
      </c>
      <c r="M14" s="451">
        <v>2901</v>
      </c>
      <c r="N14" s="451">
        <v>7</v>
      </c>
      <c r="O14" s="451">
        <v>5668</v>
      </c>
      <c r="P14" s="451" t="s">
        <v>578</v>
      </c>
      <c r="Q14" s="451">
        <v>1819</v>
      </c>
      <c r="R14" s="451">
        <v>2</v>
      </c>
      <c r="S14" s="451">
        <v>3418</v>
      </c>
      <c r="T14" s="451" t="s">
        <v>578</v>
      </c>
      <c r="U14" s="451">
        <v>1805</v>
      </c>
      <c r="V14" s="455">
        <v>2</v>
      </c>
    </row>
    <row r="15" spans="1:22" s="131" customFormat="1" ht="12.75" customHeight="1">
      <c r="A15" s="456" t="s">
        <v>487</v>
      </c>
      <c r="B15" s="451">
        <v>5933</v>
      </c>
      <c r="C15" s="451">
        <v>1545</v>
      </c>
      <c r="D15" s="451">
        <v>170</v>
      </c>
      <c r="E15" s="451">
        <v>1363</v>
      </c>
      <c r="F15" s="451" t="s">
        <v>578</v>
      </c>
      <c r="G15" s="451">
        <v>2497</v>
      </c>
      <c r="H15" s="451">
        <v>9</v>
      </c>
      <c r="I15" s="451">
        <v>4025</v>
      </c>
      <c r="J15" s="451">
        <v>170</v>
      </c>
      <c r="K15" s="451">
        <v>1358</v>
      </c>
      <c r="L15" s="451" t="s">
        <v>578</v>
      </c>
      <c r="M15" s="451">
        <v>2488</v>
      </c>
      <c r="N15" s="451">
        <v>9</v>
      </c>
      <c r="O15" s="451">
        <v>5131</v>
      </c>
      <c r="P15" s="451" t="s">
        <v>578</v>
      </c>
      <c r="Q15" s="451">
        <v>1699</v>
      </c>
      <c r="R15" s="451">
        <v>5</v>
      </c>
      <c r="S15" s="451">
        <v>3227</v>
      </c>
      <c r="T15" s="451" t="s">
        <v>578</v>
      </c>
      <c r="U15" s="451">
        <v>1694</v>
      </c>
      <c r="V15" s="455">
        <v>5</v>
      </c>
    </row>
    <row r="16" spans="1:22" s="131" customFormat="1" ht="12.75" customHeight="1">
      <c r="A16" s="456" t="s">
        <v>488</v>
      </c>
      <c r="B16" s="451">
        <v>5585</v>
      </c>
      <c r="C16" s="451">
        <v>1524</v>
      </c>
      <c r="D16" s="451">
        <v>223</v>
      </c>
      <c r="E16" s="451">
        <v>1391</v>
      </c>
      <c r="F16" s="451" t="s">
        <v>578</v>
      </c>
      <c r="G16" s="451">
        <v>2123</v>
      </c>
      <c r="H16" s="451">
        <v>13</v>
      </c>
      <c r="I16" s="451">
        <v>3745</v>
      </c>
      <c r="J16" s="451">
        <v>223</v>
      </c>
      <c r="K16" s="451">
        <v>1388</v>
      </c>
      <c r="L16" s="451" t="s">
        <v>578</v>
      </c>
      <c r="M16" s="451">
        <v>2121</v>
      </c>
      <c r="N16" s="451">
        <v>13</v>
      </c>
      <c r="O16" s="451">
        <v>4995</v>
      </c>
      <c r="P16" s="451" t="s">
        <v>578</v>
      </c>
      <c r="Q16" s="451">
        <v>1543</v>
      </c>
      <c r="R16" s="451">
        <v>3</v>
      </c>
      <c r="S16" s="451">
        <v>3154</v>
      </c>
      <c r="T16" s="451" t="s">
        <v>578</v>
      </c>
      <c r="U16" s="451">
        <v>1540</v>
      </c>
      <c r="V16" s="455">
        <v>3</v>
      </c>
    </row>
    <row r="17" spans="1:22" s="131" customFormat="1" ht="12.75" customHeight="1">
      <c r="A17" s="456" t="s">
        <v>489</v>
      </c>
      <c r="B17" s="451">
        <v>6087</v>
      </c>
      <c r="C17" s="451">
        <v>1722</v>
      </c>
      <c r="D17" s="451">
        <v>322</v>
      </c>
      <c r="E17" s="451">
        <v>1582</v>
      </c>
      <c r="F17" s="451" t="s">
        <v>578</v>
      </c>
      <c r="G17" s="451">
        <v>2135</v>
      </c>
      <c r="H17" s="451">
        <v>16</v>
      </c>
      <c r="I17" s="451">
        <v>4046</v>
      </c>
      <c r="J17" s="451">
        <v>322</v>
      </c>
      <c r="K17" s="451">
        <v>1575</v>
      </c>
      <c r="L17" s="451" t="s">
        <v>578</v>
      </c>
      <c r="M17" s="451">
        <v>2133</v>
      </c>
      <c r="N17" s="451">
        <v>16</v>
      </c>
      <c r="O17" s="451">
        <v>5411</v>
      </c>
      <c r="P17" s="451" t="s">
        <v>578</v>
      </c>
      <c r="Q17" s="451">
        <v>1475</v>
      </c>
      <c r="R17" s="451" t="s">
        <v>55</v>
      </c>
      <c r="S17" s="451">
        <v>3368</v>
      </c>
      <c r="T17" s="451" t="s">
        <v>578</v>
      </c>
      <c r="U17" s="451">
        <v>1471</v>
      </c>
      <c r="V17" s="455" t="s">
        <v>55</v>
      </c>
    </row>
    <row r="18" spans="1:22" s="131" customFormat="1" ht="12.75" customHeight="1">
      <c r="A18" s="456" t="s">
        <v>490</v>
      </c>
      <c r="B18" s="451">
        <v>4980</v>
      </c>
      <c r="C18" s="451">
        <v>1707</v>
      </c>
      <c r="D18" s="451">
        <v>246</v>
      </c>
      <c r="E18" s="451">
        <v>1145</v>
      </c>
      <c r="F18" s="451" t="s">
        <v>578</v>
      </c>
      <c r="G18" s="451">
        <v>1644</v>
      </c>
      <c r="H18" s="451">
        <v>3</v>
      </c>
      <c r="I18" s="451">
        <v>3037</v>
      </c>
      <c r="J18" s="451">
        <v>246</v>
      </c>
      <c r="K18" s="451">
        <v>1144</v>
      </c>
      <c r="L18" s="451" t="s">
        <v>578</v>
      </c>
      <c r="M18" s="451">
        <v>1644</v>
      </c>
      <c r="N18" s="451">
        <v>3</v>
      </c>
      <c r="O18" s="451">
        <v>4338</v>
      </c>
      <c r="P18" s="451" t="s">
        <v>578</v>
      </c>
      <c r="Q18" s="451">
        <v>1002</v>
      </c>
      <c r="R18" s="451">
        <v>3</v>
      </c>
      <c r="S18" s="451">
        <v>2392</v>
      </c>
      <c r="T18" s="451" t="s">
        <v>578</v>
      </c>
      <c r="U18" s="451">
        <v>999</v>
      </c>
      <c r="V18" s="455">
        <v>3</v>
      </c>
    </row>
    <row r="19" spans="1:22" s="131" customFormat="1" ht="12.75" customHeight="1">
      <c r="A19" s="456" t="s">
        <v>491</v>
      </c>
      <c r="B19" s="451">
        <v>3912</v>
      </c>
      <c r="C19" s="451">
        <v>2293</v>
      </c>
      <c r="D19" s="451">
        <v>166</v>
      </c>
      <c r="E19" s="451">
        <v>629</v>
      </c>
      <c r="F19" s="451" t="s">
        <v>578</v>
      </c>
      <c r="G19" s="451">
        <v>668</v>
      </c>
      <c r="H19" s="451">
        <v>3</v>
      </c>
      <c r="I19" s="451">
        <v>1461</v>
      </c>
      <c r="J19" s="451">
        <v>166</v>
      </c>
      <c r="K19" s="451">
        <v>625</v>
      </c>
      <c r="L19" s="451" t="s">
        <v>578</v>
      </c>
      <c r="M19" s="451">
        <v>667</v>
      </c>
      <c r="N19" s="451">
        <v>3</v>
      </c>
      <c r="O19" s="451">
        <v>3680</v>
      </c>
      <c r="P19" s="451" t="s">
        <v>578</v>
      </c>
      <c r="Q19" s="451">
        <v>437</v>
      </c>
      <c r="R19" s="451">
        <v>2</v>
      </c>
      <c r="S19" s="451">
        <v>1230</v>
      </c>
      <c r="T19" s="451" t="s">
        <v>578</v>
      </c>
      <c r="U19" s="451">
        <v>437</v>
      </c>
      <c r="V19" s="455">
        <v>2</v>
      </c>
    </row>
    <row r="20" spans="1:22" s="131" customFormat="1" ht="12.75" customHeight="1">
      <c r="A20" s="456" t="s">
        <v>492</v>
      </c>
      <c r="B20" s="451">
        <v>4052</v>
      </c>
      <c r="C20" s="451">
        <v>3043</v>
      </c>
      <c r="D20" s="451">
        <v>168</v>
      </c>
      <c r="E20" s="451">
        <v>381</v>
      </c>
      <c r="F20" s="451" t="s">
        <v>578</v>
      </c>
      <c r="G20" s="451">
        <v>332</v>
      </c>
      <c r="H20" s="451" t="s">
        <v>55</v>
      </c>
      <c r="I20" s="451">
        <v>881</v>
      </c>
      <c r="J20" s="451">
        <v>168</v>
      </c>
      <c r="K20" s="451">
        <v>381</v>
      </c>
      <c r="L20" s="451" t="s">
        <v>578</v>
      </c>
      <c r="M20" s="451">
        <v>332</v>
      </c>
      <c r="N20" s="451" t="s">
        <v>55</v>
      </c>
      <c r="O20" s="451">
        <v>3931</v>
      </c>
      <c r="P20" s="451" t="s">
        <v>578</v>
      </c>
      <c r="Q20" s="451">
        <v>211</v>
      </c>
      <c r="R20" s="451" t="s">
        <v>55</v>
      </c>
      <c r="S20" s="451">
        <v>760</v>
      </c>
      <c r="T20" s="451" t="s">
        <v>578</v>
      </c>
      <c r="U20" s="451">
        <v>211</v>
      </c>
      <c r="V20" s="455" t="s">
        <v>55</v>
      </c>
    </row>
    <row r="21" spans="1:22" s="131" customFormat="1" ht="12.75" customHeight="1">
      <c r="A21" s="456" t="s">
        <v>493</v>
      </c>
      <c r="B21" s="451">
        <v>3248</v>
      </c>
      <c r="C21" s="451">
        <v>2733</v>
      </c>
      <c r="D21" s="451">
        <v>101</v>
      </c>
      <c r="E21" s="451">
        <v>213</v>
      </c>
      <c r="F21" s="451" t="s">
        <v>578</v>
      </c>
      <c r="G21" s="451">
        <v>110</v>
      </c>
      <c r="H21" s="451" t="s">
        <v>55</v>
      </c>
      <c r="I21" s="451">
        <v>418</v>
      </c>
      <c r="J21" s="451">
        <v>101</v>
      </c>
      <c r="K21" s="451">
        <v>208</v>
      </c>
      <c r="L21" s="451" t="s">
        <v>578</v>
      </c>
      <c r="M21" s="451">
        <v>109</v>
      </c>
      <c r="N21" s="451" t="s">
        <v>55</v>
      </c>
      <c r="O21" s="451">
        <v>3223</v>
      </c>
      <c r="P21" s="451" t="s">
        <v>578</v>
      </c>
      <c r="Q21" s="451">
        <v>84</v>
      </c>
      <c r="R21" s="451">
        <v>1</v>
      </c>
      <c r="S21" s="451">
        <v>394</v>
      </c>
      <c r="T21" s="451" t="s">
        <v>578</v>
      </c>
      <c r="U21" s="451">
        <v>84</v>
      </c>
      <c r="V21" s="455">
        <v>1</v>
      </c>
    </row>
    <row r="22" spans="1:22" s="131" customFormat="1" ht="12.75" customHeight="1">
      <c r="A22" s="456" t="s">
        <v>494</v>
      </c>
      <c r="B22" s="451">
        <v>1934</v>
      </c>
      <c r="C22" s="451">
        <v>1783</v>
      </c>
      <c r="D22" s="451">
        <v>37</v>
      </c>
      <c r="E22" s="451">
        <v>50</v>
      </c>
      <c r="F22" s="451" t="s">
        <v>578</v>
      </c>
      <c r="G22" s="451">
        <v>22</v>
      </c>
      <c r="H22" s="451" t="s">
        <v>55</v>
      </c>
      <c r="I22" s="451">
        <v>107</v>
      </c>
      <c r="J22" s="451">
        <v>37</v>
      </c>
      <c r="K22" s="451">
        <v>49</v>
      </c>
      <c r="L22" s="451" t="s">
        <v>578</v>
      </c>
      <c r="M22" s="451">
        <v>21</v>
      </c>
      <c r="N22" s="451" t="s">
        <v>55</v>
      </c>
      <c r="O22" s="451">
        <v>1939</v>
      </c>
      <c r="P22" s="451" t="s">
        <v>578</v>
      </c>
      <c r="Q22" s="451">
        <v>27</v>
      </c>
      <c r="R22" s="451" t="s">
        <v>55</v>
      </c>
      <c r="S22" s="451">
        <v>113</v>
      </c>
      <c r="T22" s="451" t="s">
        <v>578</v>
      </c>
      <c r="U22" s="451">
        <v>27</v>
      </c>
      <c r="V22" s="455" t="s">
        <v>55</v>
      </c>
    </row>
    <row r="23" spans="1:22" s="131" customFormat="1" ht="12.75" customHeight="1">
      <c r="A23" s="456" t="s">
        <v>495</v>
      </c>
      <c r="B23" s="451">
        <v>1191</v>
      </c>
      <c r="C23" s="451">
        <v>1117</v>
      </c>
      <c r="D23" s="451">
        <v>19</v>
      </c>
      <c r="E23" s="451">
        <v>13</v>
      </c>
      <c r="F23" s="451" t="s">
        <v>578</v>
      </c>
      <c r="G23" s="451">
        <v>5</v>
      </c>
      <c r="H23" s="451" t="s">
        <v>55</v>
      </c>
      <c r="I23" s="451">
        <v>37</v>
      </c>
      <c r="J23" s="451">
        <v>19</v>
      </c>
      <c r="K23" s="451">
        <v>13</v>
      </c>
      <c r="L23" s="451" t="s">
        <v>578</v>
      </c>
      <c r="M23" s="451">
        <v>5</v>
      </c>
      <c r="N23" s="451" t="s">
        <v>55</v>
      </c>
      <c r="O23" s="451">
        <v>1193</v>
      </c>
      <c r="P23" s="451" t="s">
        <v>578</v>
      </c>
      <c r="Q23" s="451">
        <v>7</v>
      </c>
      <c r="R23" s="451" t="s">
        <v>55</v>
      </c>
      <c r="S23" s="451">
        <v>39</v>
      </c>
      <c r="T23" s="451" t="s">
        <v>578</v>
      </c>
      <c r="U23" s="451">
        <v>7</v>
      </c>
      <c r="V23" s="455" t="s">
        <v>55</v>
      </c>
    </row>
    <row r="24" spans="1:22" s="131" customFormat="1" ht="12.75" customHeight="1">
      <c r="A24" s="457" t="s">
        <v>496</v>
      </c>
      <c r="B24" s="458">
        <v>1164</v>
      </c>
      <c r="C24" s="458">
        <v>1097</v>
      </c>
      <c r="D24" s="458">
        <v>8</v>
      </c>
      <c r="E24" s="451">
        <v>4</v>
      </c>
      <c r="F24" s="451" t="s">
        <v>97</v>
      </c>
      <c r="G24" s="451">
        <v>2</v>
      </c>
      <c r="H24" s="451" t="s">
        <v>55</v>
      </c>
      <c r="I24" s="458">
        <v>14</v>
      </c>
      <c r="J24" s="458">
        <v>8</v>
      </c>
      <c r="K24" s="458">
        <v>4</v>
      </c>
      <c r="L24" s="451" t="s">
        <v>97</v>
      </c>
      <c r="M24" s="458">
        <v>2</v>
      </c>
      <c r="N24" s="451" t="s">
        <v>55</v>
      </c>
      <c r="O24" s="458">
        <v>1164</v>
      </c>
      <c r="P24" s="451" t="s">
        <v>97</v>
      </c>
      <c r="Q24" s="458">
        <v>2</v>
      </c>
      <c r="R24" s="451" t="s">
        <v>55</v>
      </c>
      <c r="S24" s="458">
        <v>14</v>
      </c>
      <c r="T24" s="458" t="s">
        <v>97</v>
      </c>
      <c r="U24" s="458">
        <v>2</v>
      </c>
      <c r="V24" s="459" t="s">
        <v>55</v>
      </c>
    </row>
    <row r="25" spans="1:22" s="131" customFormat="1" ht="12.75" customHeight="1">
      <c r="A25" s="453" t="s">
        <v>64</v>
      </c>
      <c r="B25" s="451">
        <f>SUM(B26:B41)</f>
        <v>43869</v>
      </c>
      <c r="C25" s="451">
        <f>SUM(C26:C41)</f>
        <v>12814</v>
      </c>
      <c r="D25" s="451">
        <f>SUM(D26:D41)</f>
        <v>1181</v>
      </c>
      <c r="E25" s="450">
        <f>SUM(E26:E41)</f>
        <v>12714</v>
      </c>
      <c r="F25" s="450" t="s">
        <v>405</v>
      </c>
      <c r="G25" s="450">
        <f>SUM(G26:G41)</f>
        <v>14409</v>
      </c>
      <c r="H25" s="450">
        <f>SUM(H26:H41)</f>
        <v>109</v>
      </c>
      <c r="I25" s="451">
        <f>SUM(I26:I41)</f>
        <v>20189</v>
      </c>
      <c r="J25" s="451">
        <f>SUM(J26:J41)</f>
        <v>1181</v>
      </c>
      <c r="K25" s="451">
        <f>SUM(K26:K41)</f>
        <v>6454</v>
      </c>
      <c r="L25" s="450" t="s">
        <v>405</v>
      </c>
      <c r="M25" s="451">
        <f>SUM(M26:M41)</f>
        <v>12463</v>
      </c>
      <c r="N25" s="450">
        <f>SUM(N26:N41)</f>
        <v>91</v>
      </c>
      <c r="O25" s="451">
        <f>SUM(O26:O41)</f>
        <v>39938</v>
      </c>
      <c r="P25" s="450" t="s">
        <v>405</v>
      </c>
      <c r="Q25" s="451">
        <f>SUM(Q26:Q41)</f>
        <v>10555</v>
      </c>
      <c r="R25" s="450">
        <f>SUM(R26:R41)</f>
        <v>32</v>
      </c>
      <c r="S25" s="451">
        <f>SUM(S26:S41)</f>
        <v>15788</v>
      </c>
      <c r="T25" s="450" t="s">
        <v>405</v>
      </c>
      <c r="U25" s="451">
        <f>SUM(U26:U41)</f>
        <v>8133</v>
      </c>
      <c r="V25" s="455">
        <f>SUM(V26:V41)</f>
        <v>20</v>
      </c>
    </row>
    <row r="26" spans="1:22" s="131" customFormat="1" ht="12.75" customHeight="1">
      <c r="A26" s="456" t="s">
        <v>481</v>
      </c>
      <c r="B26" s="451">
        <v>8868</v>
      </c>
      <c r="C26" s="451">
        <v>4129</v>
      </c>
      <c r="D26" s="460" t="s">
        <v>55</v>
      </c>
      <c r="E26" s="451">
        <v>4392</v>
      </c>
      <c r="F26" s="451" t="s">
        <v>425</v>
      </c>
      <c r="G26" s="451">
        <v>347</v>
      </c>
      <c r="H26" s="451" t="s">
        <v>55</v>
      </c>
      <c r="I26" s="451" t="s">
        <v>55</v>
      </c>
      <c r="J26" s="451" t="s">
        <v>55</v>
      </c>
      <c r="K26" s="451" t="s">
        <v>55</v>
      </c>
      <c r="L26" s="451" t="s">
        <v>55</v>
      </c>
      <c r="M26" s="451" t="s">
        <v>55</v>
      </c>
      <c r="N26" s="451" t="s">
        <v>55</v>
      </c>
      <c r="O26" s="451">
        <v>8742</v>
      </c>
      <c r="P26" s="451" t="s">
        <v>55</v>
      </c>
      <c r="Q26" s="451">
        <v>220</v>
      </c>
      <c r="R26" s="451">
        <v>1</v>
      </c>
      <c r="S26" s="451" t="s">
        <v>55</v>
      </c>
      <c r="T26" s="451" t="s">
        <v>55</v>
      </c>
      <c r="U26" s="451" t="s">
        <v>55</v>
      </c>
      <c r="V26" s="455" t="s">
        <v>55</v>
      </c>
    </row>
    <row r="27" spans="1:22" s="131" customFormat="1" ht="12.75" customHeight="1">
      <c r="A27" s="456" t="s">
        <v>482</v>
      </c>
      <c r="B27" s="451">
        <v>2891</v>
      </c>
      <c r="C27" s="451">
        <v>248</v>
      </c>
      <c r="D27" s="461">
        <v>4</v>
      </c>
      <c r="E27" s="451">
        <v>1503</v>
      </c>
      <c r="F27" s="451" t="s">
        <v>578</v>
      </c>
      <c r="G27" s="451">
        <v>952</v>
      </c>
      <c r="H27" s="451">
        <v>16</v>
      </c>
      <c r="I27" s="451">
        <v>284</v>
      </c>
      <c r="J27" s="451">
        <v>4</v>
      </c>
      <c r="K27" s="451">
        <v>153</v>
      </c>
      <c r="L27" s="451" t="s">
        <v>55</v>
      </c>
      <c r="M27" s="451">
        <v>115</v>
      </c>
      <c r="N27" s="451">
        <v>12</v>
      </c>
      <c r="O27" s="451">
        <v>3091</v>
      </c>
      <c r="P27" s="451" t="s">
        <v>55</v>
      </c>
      <c r="Q27" s="451">
        <v>1165</v>
      </c>
      <c r="R27" s="451">
        <v>3</v>
      </c>
      <c r="S27" s="451">
        <v>259</v>
      </c>
      <c r="T27" s="451" t="s">
        <v>97</v>
      </c>
      <c r="U27" s="451">
        <v>102</v>
      </c>
      <c r="V27" s="455" t="s">
        <v>55</v>
      </c>
    </row>
    <row r="28" spans="1:22" s="131" customFormat="1" ht="12.75" customHeight="1">
      <c r="A28" s="456" t="s">
        <v>483</v>
      </c>
      <c r="B28" s="451">
        <v>3503</v>
      </c>
      <c r="C28" s="451">
        <v>572</v>
      </c>
      <c r="D28" s="461">
        <v>27</v>
      </c>
      <c r="E28" s="451">
        <v>1027</v>
      </c>
      <c r="F28" s="451" t="s">
        <v>578</v>
      </c>
      <c r="G28" s="451">
        <v>1520</v>
      </c>
      <c r="H28" s="451">
        <v>29</v>
      </c>
      <c r="I28" s="451">
        <v>1565</v>
      </c>
      <c r="J28" s="451">
        <v>27</v>
      </c>
      <c r="K28" s="451">
        <v>601</v>
      </c>
      <c r="L28" s="451" t="s">
        <v>55</v>
      </c>
      <c r="M28" s="451">
        <v>920</v>
      </c>
      <c r="N28" s="451">
        <v>17</v>
      </c>
      <c r="O28" s="451">
        <v>3664</v>
      </c>
      <c r="P28" s="451" t="s">
        <v>55</v>
      </c>
      <c r="Q28" s="451">
        <v>1702</v>
      </c>
      <c r="R28" s="451">
        <v>8</v>
      </c>
      <c r="S28" s="451">
        <v>1268</v>
      </c>
      <c r="T28" s="451" t="s">
        <v>55</v>
      </c>
      <c r="U28" s="451">
        <v>640</v>
      </c>
      <c r="V28" s="455" t="s">
        <v>55</v>
      </c>
    </row>
    <row r="29" spans="1:22" s="131" customFormat="1" ht="12.75" customHeight="1">
      <c r="A29" s="456" t="s">
        <v>484</v>
      </c>
      <c r="B29" s="451">
        <v>3481</v>
      </c>
      <c r="C29" s="451">
        <v>554</v>
      </c>
      <c r="D29" s="461">
        <v>48</v>
      </c>
      <c r="E29" s="451">
        <v>745</v>
      </c>
      <c r="F29" s="451" t="s">
        <v>578</v>
      </c>
      <c r="G29" s="451">
        <v>1757</v>
      </c>
      <c r="H29" s="451">
        <v>9</v>
      </c>
      <c r="I29" s="451">
        <v>2396</v>
      </c>
      <c r="J29" s="451">
        <v>48</v>
      </c>
      <c r="K29" s="451">
        <v>689</v>
      </c>
      <c r="L29" s="451" t="s">
        <v>55</v>
      </c>
      <c r="M29" s="451">
        <v>1651</v>
      </c>
      <c r="N29" s="451">
        <v>8</v>
      </c>
      <c r="O29" s="451">
        <v>2830</v>
      </c>
      <c r="P29" s="451" t="s">
        <v>55</v>
      </c>
      <c r="Q29" s="451">
        <v>1112</v>
      </c>
      <c r="R29" s="451">
        <v>3</v>
      </c>
      <c r="S29" s="451">
        <v>1803</v>
      </c>
      <c r="T29" s="451" t="s">
        <v>55</v>
      </c>
      <c r="U29" s="451">
        <v>1063</v>
      </c>
      <c r="V29" s="455">
        <v>3</v>
      </c>
    </row>
    <row r="30" spans="1:22" s="131" customFormat="1" ht="12.75" customHeight="1">
      <c r="A30" s="456" t="s">
        <v>485</v>
      </c>
      <c r="B30" s="451">
        <v>3888</v>
      </c>
      <c r="C30" s="451">
        <v>465</v>
      </c>
      <c r="D30" s="461">
        <v>82</v>
      </c>
      <c r="E30" s="451">
        <v>865</v>
      </c>
      <c r="F30" s="451" t="s">
        <v>578</v>
      </c>
      <c r="G30" s="451">
        <v>2075</v>
      </c>
      <c r="H30" s="451">
        <v>10</v>
      </c>
      <c r="I30" s="451">
        <v>2972</v>
      </c>
      <c r="J30" s="451">
        <v>82</v>
      </c>
      <c r="K30" s="451">
        <v>843</v>
      </c>
      <c r="L30" s="451" t="s">
        <v>55</v>
      </c>
      <c r="M30" s="451">
        <v>2038</v>
      </c>
      <c r="N30" s="451">
        <v>9</v>
      </c>
      <c r="O30" s="451">
        <v>3070</v>
      </c>
      <c r="P30" s="451" t="s">
        <v>55</v>
      </c>
      <c r="Q30" s="451">
        <v>1266</v>
      </c>
      <c r="R30" s="451">
        <v>1</v>
      </c>
      <c r="S30" s="451">
        <v>2172</v>
      </c>
      <c r="T30" s="451" t="s">
        <v>55</v>
      </c>
      <c r="U30" s="451">
        <v>1246</v>
      </c>
      <c r="V30" s="455">
        <v>1</v>
      </c>
    </row>
    <row r="31" spans="1:22" s="131" customFormat="1" ht="12.75" customHeight="1">
      <c r="A31" s="456" t="s">
        <v>486</v>
      </c>
      <c r="B31" s="451">
        <v>3317</v>
      </c>
      <c r="C31" s="451">
        <v>442</v>
      </c>
      <c r="D31" s="461">
        <v>102</v>
      </c>
      <c r="E31" s="451">
        <v>749</v>
      </c>
      <c r="F31" s="451" t="s">
        <v>578</v>
      </c>
      <c r="G31" s="451">
        <v>1718</v>
      </c>
      <c r="H31" s="451">
        <v>6</v>
      </c>
      <c r="I31" s="451">
        <v>2563</v>
      </c>
      <c r="J31" s="451">
        <v>102</v>
      </c>
      <c r="K31" s="451">
        <v>747</v>
      </c>
      <c r="L31" s="451" t="s">
        <v>55</v>
      </c>
      <c r="M31" s="451">
        <v>1708</v>
      </c>
      <c r="N31" s="451">
        <v>6</v>
      </c>
      <c r="O31" s="451">
        <v>2654</v>
      </c>
      <c r="P31" s="451" t="s">
        <v>55</v>
      </c>
      <c r="Q31" s="451">
        <v>1059</v>
      </c>
      <c r="R31" s="451">
        <v>2</v>
      </c>
      <c r="S31" s="451">
        <v>1906</v>
      </c>
      <c r="T31" s="451" t="s">
        <v>55</v>
      </c>
      <c r="U31" s="451">
        <v>1055</v>
      </c>
      <c r="V31" s="455">
        <v>2</v>
      </c>
    </row>
    <row r="32" spans="1:22" s="131" customFormat="1" ht="12.75" customHeight="1">
      <c r="A32" s="456" t="s">
        <v>487</v>
      </c>
      <c r="B32" s="451">
        <v>2945</v>
      </c>
      <c r="C32" s="451">
        <v>399</v>
      </c>
      <c r="D32" s="461">
        <v>112</v>
      </c>
      <c r="E32" s="451">
        <v>669</v>
      </c>
      <c r="F32" s="451" t="s">
        <v>578</v>
      </c>
      <c r="G32" s="451">
        <v>1542</v>
      </c>
      <c r="H32" s="451">
        <v>6</v>
      </c>
      <c r="I32" s="451">
        <v>2323</v>
      </c>
      <c r="J32" s="451">
        <v>112</v>
      </c>
      <c r="K32" s="451">
        <v>667</v>
      </c>
      <c r="L32" s="451" t="s">
        <v>55</v>
      </c>
      <c r="M32" s="451">
        <v>1538</v>
      </c>
      <c r="N32" s="451">
        <v>6</v>
      </c>
      <c r="O32" s="451">
        <v>2413</v>
      </c>
      <c r="P32" s="451" t="s">
        <v>55</v>
      </c>
      <c r="Q32" s="451">
        <v>1011</v>
      </c>
      <c r="R32" s="451">
        <v>5</v>
      </c>
      <c r="S32" s="451">
        <v>1794</v>
      </c>
      <c r="T32" s="451" t="s">
        <v>55</v>
      </c>
      <c r="U32" s="451">
        <v>1010</v>
      </c>
      <c r="V32" s="455">
        <v>5</v>
      </c>
    </row>
    <row r="33" spans="1:22" s="131" customFormat="1" ht="12.75" customHeight="1">
      <c r="A33" s="456" t="s">
        <v>488</v>
      </c>
      <c r="B33" s="451">
        <v>2700</v>
      </c>
      <c r="C33" s="451">
        <v>409</v>
      </c>
      <c r="D33" s="461">
        <v>142</v>
      </c>
      <c r="E33" s="451">
        <v>621</v>
      </c>
      <c r="F33" s="451" t="s">
        <v>578</v>
      </c>
      <c r="G33" s="451">
        <v>1315</v>
      </c>
      <c r="H33" s="451">
        <v>12</v>
      </c>
      <c r="I33" s="451">
        <v>2089</v>
      </c>
      <c r="J33" s="451">
        <v>142</v>
      </c>
      <c r="K33" s="451">
        <v>621</v>
      </c>
      <c r="L33" s="451" t="s">
        <v>55</v>
      </c>
      <c r="M33" s="451">
        <v>1314</v>
      </c>
      <c r="N33" s="451">
        <v>12</v>
      </c>
      <c r="O33" s="451">
        <v>2294</v>
      </c>
      <c r="P33" s="451" t="s">
        <v>55</v>
      </c>
      <c r="Q33" s="451">
        <v>918</v>
      </c>
      <c r="R33" s="451">
        <v>3</v>
      </c>
      <c r="S33" s="451">
        <v>1683</v>
      </c>
      <c r="T33" s="451" t="s">
        <v>55</v>
      </c>
      <c r="U33" s="451">
        <v>917</v>
      </c>
      <c r="V33" s="455">
        <v>3</v>
      </c>
    </row>
    <row r="34" spans="1:22" s="131" customFormat="1" ht="12.75" customHeight="1">
      <c r="A34" s="456" t="s">
        <v>489</v>
      </c>
      <c r="B34" s="451">
        <v>3048</v>
      </c>
      <c r="C34" s="451">
        <v>479</v>
      </c>
      <c r="D34" s="461">
        <v>212</v>
      </c>
      <c r="E34" s="451">
        <v>774</v>
      </c>
      <c r="F34" s="451" t="s">
        <v>578</v>
      </c>
      <c r="G34" s="451">
        <v>1356</v>
      </c>
      <c r="H34" s="451">
        <v>15</v>
      </c>
      <c r="I34" s="451">
        <v>2352</v>
      </c>
      <c r="J34" s="451">
        <v>212</v>
      </c>
      <c r="K34" s="451">
        <v>770</v>
      </c>
      <c r="L34" s="451" t="s">
        <v>55</v>
      </c>
      <c r="M34" s="451">
        <v>1355</v>
      </c>
      <c r="N34" s="451">
        <v>15</v>
      </c>
      <c r="O34" s="451">
        <v>2585</v>
      </c>
      <c r="P34" s="451" t="s">
        <v>55</v>
      </c>
      <c r="Q34" s="451">
        <v>908</v>
      </c>
      <c r="R34" s="451" t="s">
        <v>55</v>
      </c>
      <c r="S34" s="451">
        <v>1888</v>
      </c>
      <c r="T34" s="451" t="s">
        <v>55</v>
      </c>
      <c r="U34" s="451">
        <v>906</v>
      </c>
      <c r="V34" s="455" t="s">
        <v>55</v>
      </c>
    </row>
    <row r="35" spans="1:22" s="131" customFormat="1" ht="12.75" customHeight="1">
      <c r="A35" s="456" t="s">
        <v>490</v>
      </c>
      <c r="B35" s="451">
        <v>2368</v>
      </c>
      <c r="C35" s="451">
        <v>464</v>
      </c>
      <c r="D35" s="461">
        <v>129</v>
      </c>
      <c r="E35" s="451">
        <v>613</v>
      </c>
      <c r="F35" s="451" t="s">
        <v>578</v>
      </c>
      <c r="G35" s="451">
        <v>1009</v>
      </c>
      <c r="H35" s="451">
        <v>3</v>
      </c>
      <c r="I35" s="451">
        <v>1754</v>
      </c>
      <c r="J35" s="451">
        <v>129</v>
      </c>
      <c r="K35" s="451">
        <v>613</v>
      </c>
      <c r="L35" s="451" t="s">
        <v>55</v>
      </c>
      <c r="M35" s="451">
        <v>1009</v>
      </c>
      <c r="N35" s="451">
        <v>3</v>
      </c>
      <c r="O35" s="451">
        <v>1988</v>
      </c>
      <c r="P35" s="451" t="s">
        <v>55</v>
      </c>
      <c r="Q35" s="451">
        <v>629</v>
      </c>
      <c r="R35" s="451">
        <v>3</v>
      </c>
      <c r="S35" s="451">
        <v>1374</v>
      </c>
      <c r="T35" s="451" t="s">
        <v>55</v>
      </c>
      <c r="U35" s="451">
        <v>629</v>
      </c>
      <c r="V35" s="455">
        <v>3</v>
      </c>
    </row>
    <row r="36" spans="1:22" s="131" customFormat="1" ht="12.75" customHeight="1">
      <c r="A36" s="456" t="s">
        <v>491</v>
      </c>
      <c r="B36" s="451">
        <v>1912</v>
      </c>
      <c r="C36" s="451">
        <v>869</v>
      </c>
      <c r="D36" s="461">
        <v>106</v>
      </c>
      <c r="E36" s="451">
        <v>352</v>
      </c>
      <c r="F36" s="451" t="s">
        <v>578</v>
      </c>
      <c r="G36" s="451">
        <v>470</v>
      </c>
      <c r="H36" s="451">
        <v>3</v>
      </c>
      <c r="I36" s="451">
        <v>927</v>
      </c>
      <c r="J36" s="451">
        <v>106</v>
      </c>
      <c r="K36" s="451">
        <v>349</v>
      </c>
      <c r="L36" s="451" t="s">
        <v>55</v>
      </c>
      <c r="M36" s="451">
        <v>469</v>
      </c>
      <c r="N36" s="451">
        <v>3</v>
      </c>
      <c r="O36" s="451">
        <v>1751</v>
      </c>
      <c r="P36" s="451" t="s">
        <v>55</v>
      </c>
      <c r="Q36" s="451">
        <v>310</v>
      </c>
      <c r="R36" s="451">
        <v>2</v>
      </c>
      <c r="S36" s="451">
        <v>767</v>
      </c>
      <c r="T36" s="451" t="s">
        <v>55</v>
      </c>
      <c r="U36" s="451">
        <v>310</v>
      </c>
      <c r="V36" s="455">
        <v>2</v>
      </c>
    </row>
    <row r="37" spans="1:22" s="131" customFormat="1" ht="12.75" customHeight="1">
      <c r="A37" s="456" t="s">
        <v>492</v>
      </c>
      <c r="B37" s="451">
        <v>1920</v>
      </c>
      <c r="C37" s="451">
        <v>1265</v>
      </c>
      <c r="D37" s="461">
        <v>107</v>
      </c>
      <c r="E37" s="451">
        <v>221</v>
      </c>
      <c r="F37" s="451" t="s">
        <v>578</v>
      </c>
      <c r="G37" s="451">
        <v>241</v>
      </c>
      <c r="H37" s="451" t="s">
        <v>55</v>
      </c>
      <c r="I37" s="451">
        <v>569</v>
      </c>
      <c r="J37" s="451">
        <v>107</v>
      </c>
      <c r="K37" s="451">
        <v>221</v>
      </c>
      <c r="L37" s="451" t="s">
        <v>55</v>
      </c>
      <c r="M37" s="451">
        <v>241</v>
      </c>
      <c r="N37" s="451" t="s">
        <v>55</v>
      </c>
      <c r="O37" s="451">
        <v>1842</v>
      </c>
      <c r="P37" s="451" t="s">
        <v>55</v>
      </c>
      <c r="Q37" s="451">
        <v>163</v>
      </c>
      <c r="R37" s="451" t="s">
        <v>55</v>
      </c>
      <c r="S37" s="451">
        <v>491</v>
      </c>
      <c r="T37" s="451" t="s">
        <v>55</v>
      </c>
      <c r="U37" s="451">
        <v>163</v>
      </c>
      <c r="V37" s="455" t="s">
        <v>55</v>
      </c>
    </row>
    <row r="38" spans="1:22" s="131" customFormat="1" ht="12.75" customHeight="1">
      <c r="A38" s="456" t="s">
        <v>493</v>
      </c>
      <c r="B38" s="451">
        <v>1522</v>
      </c>
      <c r="C38" s="451">
        <v>1182</v>
      </c>
      <c r="D38" s="461">
        <v>69</v>
      </c>
      <c r="E38" s="451">
        <v>136</v>
      </c>
      <c r="F38" s="451" t="s">
        <v>578</v>
      </c>
      <c r="G38" s="451">
        <v>81</v>
      </c>
      <c r="H38" s="451" t="s">
        <v>55</v>
      </c>
      <c r="I38" s="451">
        <v>283</v>
      </c>
      <c r="J38" s="451">
        <v>69</v>
      </c>
      <c r="K38" s="451">
        <v>134</v>
      </c>
      <c r="L38" s="451" t="s">
        <v>55</v>
      </c>
      <c r="M38" s="451">
        <v>80</v>
      </c>
      <c r="N38" s="451" t="s">
        <v>55</v>
      </c>
      <c r="O38" s="451">
        <v>1502</v>
      </c>
      <c r="P38" s="451" t="s">
        <v>55</v>
      </c>
      <c r="Q38" s="451">
        <v>60</v>
      </c>
      <c r="R38" s="451">
        <v>1</v>
      </c>
      <c r="S38" s="451">
        <v>264</v>
      </c>
      <c r="T38" s="451" t="s">
        <v>55</v>
      </c>
      <c r="U38" s="451">
        <v>60</v>
      </c>
      <c r="V38" s="455">
        <v>1</v>
      </c>
    </row>
    <row r="39" spans="1:22" s="131" customFormat="1" ht="12.75" customHeight="1">
      <c r="A39" s="456" t="s">
        <v>494</v>
      </c>
      <c r="B39" s="451">
        <v>782</v>
      </c>
      <c r="C39" s="451">
        <v>679</v>
      </c>
      <c r="D39" s="461">
        <v>29</v>
      </c>
      <c r="E39" s="451">
        <v>33</v>
      </c>
      <c r="F39" s="451" t="s">
        <v>578</v>
      </c>
      <c r="G39" s="451">
        <v>19</v>
      </c>
      <c r="H39" s="451" t="s">
        <v>55</v>
      </c>
      <c r="I39" s="451">
        <v>79</v>
      </c>
      <c r="J39" s="451">
        <v>29</v>
      </c>
      <c r="K39" s="451">
        <v>32</v>
      </c>
      <c r="L39" s="451" t="s">
        <v>55</v>
      </c>
      <c r="M39" s="451">
        <v>18</v>
      </c>
      <c r="N39" s="451" t="s">
        <v>55</v>
      </c>
      <c r="O39" s="451">
        <v>786</v>
      </c>
      <c r="P39" s="451" t="s">
        <v>55</v>
      </c>
      <c r="Q39" s="451">
        <v>23</v>
      </c>
      <c r="R39" s="451" t="s">
        <v>55</v>
      </c>
      <c r="S39" s="451">
        <v>84</v>
      </c>
      <c r="T39" s="451" t="s">
        <v>55</v>
      </c>
      <c r="U39" s="451">
        <v>23</v>
      </c>
      <c r="V39" s="455" t="s">
        <v>55</v>
      </c>
    </row>
    <row r="40" spans="1:22" s="131" customFormat="1" ht="12.75" customHeight="1">
      <c r="A40" s="456" t="s">
        <v>495</v>
      </c>
      <c r="B40" s="451">
        <v>412</v>
      </c>
      <c r="C40" s="451">
        <v>372</v>
      </c>
      <c r="D40" s="461">
        <v>9</v>
      </c>
      <c r="E40" s="451">
        <v>10</v>
      </c>
      <c r="F40" s="451" t="s">
        <v>578</v>
      </c>
      <c r="G40" s="451">
        <v>5</v>
      </c>
      <c r="H40" s="451" t="s">
        <v>55</v>
      </c>
      <c r="I40" s="451">
        <v>24</v>
      </c>
      <c r="J40" s="451">
        <v>9</v>
      </c>
      <c r="K40" s="451">
        <v>10</v>
      </c>
      <c r="L40" s="451" t="s">
        <v>55</v>
      </c>
      <c r="M40" s="451">
        <v>5</v>
      </c>
      <c r="N40" s="451" t="s">
        <v>55</v>
      </c>
      <c r="O40" s="451">
        <v>414</v>
      </c>
      <c r="P40" s="451" t="s">
        <v>55</v>
      </c>
      <c r="Q40" s="451">
        <v>7</v>
      </c>
      <c r="R40" s="451" t="s">
        <v>55</v>
      </c>
      <c r="S40" s="451">
        <v>26</v>
      </c>
      <c r="T40" s="451" t="s">
        <v>55</v>
      </c>
      <c r="U40" s="451">
        <v>7</v>
      </c>
      <c r="V40" s="455" t="s">
        <v>55</v>
      </c>
    </row>
    <row r="41" spans="1:22" s="131" customFormat="1" ht="12.75" customHeight="1">
      <c r="A41" s="456" t="s">
        <v>496</v>
      </c>
      <c r="B41" s="451">
        <v>312</v>
      </c>
      <c r="C41" s="451">
        <v>286</v>
      </c>
      <c r="D41" s="461">
        <v>3</v>
      </c>
      <c r="E41" s="451">
        <v>4</v>
      </c>
      <c r="F41" s="458" t="s">
        <v>97</v>
      </c>
      <c r="G41" s="451">
        <v>2</v>
      </c>
      <c r="H41" s="458" t="s">
        <v>55</v>
      </c>
      <c r="I41" s="451">
        <v>9</v>
      </c>
      <c r="J41" s="451">
        <v>3</v>
      </c>
      <c r="K41" s="458">
        <v>4</v>
      </c>
      <c r="L41" s="458" t="s">
        <v>55</v>
      </c>
      <c r="M41" s="451">
        <v>2</v>
      </c>
      <c r="N41" s="458" t="s">
        <v>55</v>
      </c>
      <c r="O41" s="451">
        <v>312</v>
      </c>
      <c r="P41" s="458" t="s">
        <v>55</v>
      </c>
      <c r="Q41" s="451">
        <v>2</v>
      </c>
      <c r="R41" s="458" t="s">
        <v>55</v>
      </c>
      <c r="S41" s="451">
        <v>9</v>
      </c>
      <c r="T41" s="458" t="s">
        <v>55</v>
      </c>
      <c r="U41" s="451">
        <v>2</v>
      </c>
      <c r="V41" s="459" t="s">
        <v>55</v>
      </c>
    </row>
    <row r="42" spans="1:22" s="131" customFormat="1" ht="12.75" customHeight="1">
      <c r="A42" s="449" t="s">
        <v>65</v>
      </c>
      <c r="B42" s="450">
        <f>SUM(B43:B58)</f>
        <v>45886</v>
      </c>
      <c r="C42" s="450">
        <f>SUM(C43:C58)</f>
        <v>21067</v>
      </c>
      <c r="D42" s="450">
        <f>SUM(D43:D58)</f>
        <v>652</v>
      </c>
      <c r="E42" s="450">
        <f>SUM(E43:E58)</f>
        <v>12084</v>
      </c>
      <c r="F42" s="451" t="s">
        <v>405</v>
      </c>
      <c r="G42" s="450">
        <f>SUM(G43:G58)</f>
        <v>10359</v>
      </c>
      <c r="H42" s="450">
        <f>SUM(H43:H58)</f>
        <v>36</v>
      </c>
      <c r="I42" s="450">
        <f>SUM(I43:I58)</f>
        <v>15456</v>
      </c>
      <c r="J42" s="450">
        <f>SUM(J43:J58)</f>
        <v>652</v>
      </c>
      <c r="K42" s="450">
        <f>SUM(K43:K58)</f>
        <v>6113</v>
      </c>
      <c r="L42" s="451" t="s">
        <v>405</v>
      </c>
      <c r="M42" s="450">
        <f>SUM(M43:M58)</f>
        <v>8668</v>
      </c>
      <c r="N42" s="450">
        <f>SUM(N43:N58)</f>
        <v>23</v>
      </c>
      <c r="O42" s="450">
        <f>SUM(O43:O58)</f>
        <v>43674</v>
      </c>
      <c r="P42" s="451" t="s">
        <v>405</v>
      </c>
      <c r="Q42" s="450">
        <f>SUM(Q43:Q58)</f>
        <v>8172</v>
      </c>
      <c r="R42" s="450">
        <f>SUM(R43:R58)</f>
        <v>11</v>
      </c>
      <c r="S42" s="450">
        <f>SUM(S43:S58)</f>
        <v>12399</v>
      </c>
      <c r="T42" s="451" t="s">
        <v>405</v>
      </c>
      <c r="U42" s="450">
        <f>SUM(U43:U58)</f>
        <v>5631</v>
      </c>
      <c r="V42" s="452">
        <f>SUM(V43:V58)</f>
        <v>3</v>
      </c>
    </row>
    <row r="43" spans="1:22" s="131" customFormat="1" ht="12.75" customHeight="1">
      <c r="A43" s="456" t="s">
        <v>481</v>
      </c>
      <c r="B43" s="451">
        <v>8463</v>
      </c>
      <c r="C43" s="451">
        <v>3934</v>
      </c>
      <c r="D43" s="451" t="s">
        <v>55</v>
      </c>
      <c r="E43" s="451">
        <v>4223</v>
      </c>
      <c r="F43" s="451" t="s">
        <v>425</v>
      </c>
      <c r="G43" s="451">
        <v>306</v>
      </c>
      <c r="H43" s="451" t="s">
        <v>55</v>
      </c>
      <c r="I43" s="451" t="s">
        <v>55</v>
      </c>
      <c r="J43" s="451" t="s">
        <v>55</v>
      </c>
      <c r="K43" s="451" t="s">
        <v>55</v>
      </c>
      <c r="L43" s="451" t="s">
        <v>55</v>
      </c>
      <c r="M43" s="451" t="s">
        <v>55</v>
      </c>
      <c r="N43" s="451" t="s">
        <v>55</v>
      </c>
      <c r="O43" s="451">
        <v>8416</v>
      </c>
      <c r="P43" s="451" t="s">
        <v>55</v>
      </c>
      <c r="Q43" s="451">
        <v>259</v>
      </c>
      <c r="R43" s="451" t="s">
        <v>55</v>
      </c>
      <c r="S43" s="451" t="s">
        <v>55</v>
      </c>
      <c r="T43" s="451" t="s">
        <v>55</v>
      </c>
      <c r="U43" s="451" t="s">
        <v>55</v>
      </c>
      <c r="V43" s="455" t="s">
        <v>55</v>
      </c>
    </row>
    <row r="44" spans="1:22" s="131" customFormat="1" ht="12.75" customHeight="1">
      <c r="A44" s="456" t="s">
        <v>482</v>
      </c>
      <c r="B44" s="451">
        <v>2956</v>
      </c>
      <c r="C44" s="451">
        <v>229</v>
      </c>
      <c r="D44" s="451">
        <v>1</v>
      </c>
      <c r="E44" s="451">
        <v>1495</v>
      </c>
      <c r="F44" s="451" t="s">
        <v>578</v>
      </c>
      <c r="G44" s="451">
        <v>1046</v>
      </c>
      <c r="H44" s="451">
        <v>9</v>
      </c>
      <c r="I44" s="451">
        <v>308</v>
      </c>
      <c r="J44" s="451">
        <v>1</v>
      </c>
      <c r="K44" s="451">
        <v>173</v>
      </c>
      <c r="L44" s="451" t="s">
        <v>55</v>
      </c>
      <c r="M44" s="451">
        <v>131</v>
      </c>
      <c r="N44" s="451">
        <v>3</v>
      </c>
      <c r="O44" s="451">
        <v>3116</v>
      </c>
      <c r="P44" s="451" t="s">
        <v>55</v>
      </c>
      <c r="Q44" s="451">
        <v>1211</v>
      </c>
      <c r="R44" s="451">
        <v>4</v>
      </c>
      <c r="S44" s="451">
        <v>279</v>
      </c>
      <c r="T44" s="451" t="s">
        <v>55</v>
      </c>
      <c r="U44" s="451">
        <v>104</v>
      </c>
      <c r="V44" s="455">
        <v>1</v>
      </c>
    </row>
    <row r="45" spans="1:22" s="131" customFormat="1" ht="12.75" customHeight="1">
      <c r="A45" s="456" t="s">
        <v>483</v>
      </c>
      <c r="B45" s="451">
        <v>3282</v>
      </c>
      <c r="C45" s="451">
        <v>767</v>
      </c>
      <c r="D45" s="451">
        <v>11</v>
      </c>
      <c r="E45" s="451">
        <v>931</v>
      </c>
      <c r="F45" s="451" t="s">
        <v>578</v>
      </c>
      <c r="G45" s="451">
        <v>1291</v>
      </c>
      <c r="H45" s="451">
        <v>17</v>
      </c>
      <c r="I45" s="451">
        <v>1514</v>
      </c>
      <c r="J45" s="451">
        <v>11</v>
      </c>
      <c r="K45" s="451">
        <v>568</v>
      </c>
      <c r="L45" s="451" t="s">
        <v>55</v>
      </c>
      <c r="M45" s="451">
        <v>925</v>
      </c>
      <c r="N45" s="451">
        <v>10</v>
      </c>
      <c r="O45" s="451">
        <v>3670</v>
      </c>
      <c r="P45" s="451" t="s">
        <v>55</v>
      </c>
      <c r="Q45" s="451">
        <v>1690</v>
      </c>
      <c r="R45" s="451">
        <v>6</v>
      </c>
      <c r="S45" s="451">
        <v>1177</v>
      </c>
      <c r="T45" s="451" t="s">
        <v>55</v>
      </c>
      <c r="U45" s="451">
        <v>597</v>
      </c>
      <c r="V45" s="455">
        <v>1</v>
      </c>
    </row>
    <row r="46" spans="1:22" s="131" customFormat="1" ht="12.75" customHeight="1">
      <c r="A46" s="456" t="s">
        <v>484</v>
      </c>
      <c r="B46" s="451">
        <v>3577</v>
      </c>
      <c r="C46" s="451">
        <v>1150</v>
      </c>
      <c r="D46" s="451">
        <v>14</v>
      </c>
      <c r="E46" s="451">
        <v>684</v>
      </c>
      <c r="F46" s="451" t="s">
        <v>578</v>
      </c>
      <c r="G46" s="451">
        <v>1478</v>
      </c>
      <c r="H46" s="451">
        <v>3</v>
      </c>
      <c r="I46" s="451">
        <v>2085</v>
      </c>
      <c r="J46" s="451">
        <v>14</v>
      </c>
      <c r="K46" s="451">
        <v>650</v>
      </c>
      <c r="L46" s="451" t="s">
        <v>55</v>
      </c>
      <c r="M46" s="451">
        <v>1418</v>
      </c>
      <c r="N46" s="451">
        <v>3</v>
      </c>
      <c r="O46" s="451">
        <v>2974</v>
      </c>
      <c r="P46" s="451" t="s">
        <v>55</v>
      </c>
      <c r="Q46" s="451">
        <v>877</v>
      </c>
      <c r="R46" s="451">
        <v>1</v>
      </c>
      <c r="S46" s="451">
        <v>1497</v>
      </c>
      <c r="T46" s="451" t="s">
        <v>55</v>
      </c>
      <c r="U46" s="451">
        <v>832</v>
      </c>
      <c r="V46" s="455">
        <v>1</v>
      </c>
    </row>
    <row r="47" spans="1:22" s="131" customFormat="1" ht="12.75" customHeight="1">
      <c r="A47" s="456" t="s">
        <v>485</v>
      </c>
      <c r="B47" s="451">
        <v>3987</v>
      </c>
      <c r="C47" s="451">
        <v>1503</v>
      </c>
      <c r="D47" s="451">
        <v>37</v>
      </c>
      <c r="E47" s="451">
        <v>690</v>
      </c>
      <c r="F47" s="451" t="s">
        <v>578</v>
      </c>
      <c r="G47" s="451">
        <v>1539</v>
      </c>
      <c r="H47" s="451">
        <v>1</v>
      </c>
      <c r="I47" s="451">
        <v>2231</v>
      </c>
      <c r="J47" s="451">
        <v>37</v>
      </c>
      <c r="K47" s="451">
        <v>683</v>
      </c>
      <c r="L47" s="451" t="s">
        <v>55</v>
      </c>
      <c r="M47" s="451">
        <v>1510</v>
      </c>
      <c r="N47" s="451">
        <v>1</v>
      </c>
      <c r="O47" s="451">
        <v>3366</v>
      </c>
      <c r="P47" s="451" t="s">
        <v>55</v>
      </c>
      <c r="Q47" s="451">
        <v>919</v>
      </c>
      <c r="R47" s="451" t="s">
        <v>55</v>
      </c>
      <c r="S47" s="451">
        <v>1623</v>
      </c>
      <c r="T47" s="451" t="s">
        <v>55</v>
      </c>
      <c r="U47" s="451">
        <v>903</v>
      </c>
      <c r="V47" s="455" t="s">
        <v>55</v>
      </c>
    </row>
    <row r="48" spans="1:22" s="131" customFormat="1" ht="12.75" customHeight="1">
      <c r="A48" s="456" t="s">
        <v>486</v>
      </c>
      <c r="B48" s="451">
        <v>3456</v>
      </c>
      <c r="C48" s="451">
        <v>1324</v>
      </c>
      <c r="D48" s="451">
        <v>47</v>
      </c>
      <c r="E48" s="451">
        <v>723</v>
      </c>
      <c r="F48" s="451" t="s">
        <v>578</v>
      </c>
      <c r="G48" s="451">
        <v>1201</v>
      </c>
      <c r="H48" s="451">
        <v>1</v>
      </c>
      <c r="I48" s="451">
        <v>1956</v>
      </c>
      <c r="J48" s="451">
        <v>47</v>
      </c>
      <c r="K48" s="451">
        <v>715</v>
      </c>
      <c r="L48" s="451" t="s">
        <v>55</v>
      </c>
      <c r="M48" s="451">
        <v>1193</v>
      </c>
      <c r="N48" s="451">
        <v>1</v>
      </c>
      <c r="O48" s="451">
        <v>3014</v>
      </c>
      <c r="P48" s="451" t="s">
        <v>55</v>
      </c>
      <c r="Q48" s="451">
        <v>760</v>
      </c>
      <c r="R48" s="451" t="s">
        <v>55</v>
      </c>
      <c r="S48" s="451">
        <v>1512</v>
      </c>
      <c r="T48" s="451" t="s">
        <v>55</v>
      </c>
      <c r="U48" s="451">
        <v>750</v>
      </c>
      <c r="V48" s="455" t="s">
        <v>55</v>
      </c>
    </row>
    <row r="49" spans="1:22" s="131" customFormat="1" ht="12.75" customHeight="1">
      <c r="A49" s="456" t="s">
        <v>487</v>
      </c>
      <c r="B49" s="451">
        <v>2988</v>
      </c>
      <c r="C49" s="451">
        <v>1146</v>
      </c>
      <c r="D49" s="451">
        <v>58</v>
      </c>
      <c r="E49" s="451">
        <v>694</v>
      </c>
      <c r="F49" s="451" t="s">
        <v>578</v>
      </c>
      <c r="G49" s="451">
        <v>955</v>
      </c>
      <c r="H49" s="451">
        <v>3</v>
      </c>
      <c r="I49" s="451">
        <v>1702</v>
      </c>
      <c r="J49" s="451">
        <v>58</v>
      </c>
      <c r="K49" s="451">
        <v>691</v>
      </c>
      <c r="L49" s="451" t="s">
        <v>55</v>
      </c>
      <c r="M49" s="451">
        <v>950</v>
      </c>
      <c r="N49" s="451">
        <v>3</v>
      </c>
      <c r="O49" s="451">
        <v>2718</v>
      </c>
      <c r="P49" s="451" t="s">
        <v>55</v>
      </c>
      <c r="Q49" s="451">
        <v>688</v>
      </c>
      <c r="R49" s="451" t="s">
        <v>55</v>
      </c>
      <c r="S49" s="451">
        <v>1433</v>
      </c>
      <c r="T49" s="451" t="s">
        <v>55</v>
      </c>
      <c r="U49" s="451">
        <v>684</v>
      </c>
      <c r="V49" s="455" t="s">
        <v>55</v>
      </c>
    </row>
    <row r="50" spans="1:22" s="131" customFormat="1" ht="12.75" customHeight="1">
      <c r="A50" s="456" t="s">
        <v>488</v>
      </c>
      <c r="B50" s="451">
        <v>2885</v>
      </c>
      <c r="C50" s="451">
        <v>1115</v>
      </c>
      <c r="D50" s="451">
        <v>81</v>
      </c>
      <c r="E50" s="451">
        <v>770</v>
      </c>
      <c r="F50" s="451" t="s">
        <v>578</v>
      </c>
      <c r="G50" s="451">
        <v>808</v>
      </c>
      <c r="H50" s="451">
        <v>1</v>
      </c>
      <c r="I50" s="451">
        <v>1656</v>
      </c>
      <c r="J50" s="451">
        <v>81</v>
      </c>
      <c r="K50" s="451">
        <v>767</v>
      </c>
      <c r="L50" s="451" t="s">
        <v>55</v>
      </c>
      <c r="M50" s="451">
        <v>807</v>
      </c>
      <c r="N50" s="451">
        <v>1</v>
      </c>
      <c r="O50" s="451">
        <v>2701</v>
      </c>
      <c r="P50" s="451" t="s">
        <v>55</v>
      </c>
      <c r="Q50" s="451">
        <v>625</v>
      </c>
      <c r="R50" s="451" t="s">
        <v>55</v>
      </c>
      <c r="S50" s="451">
        <v>1471</v>
      </c>
      <c r="T50" s="451" t="s">
        <v>55</v>
      </c>
      <c r="U50" s="451">
        <v>623</v>
      </c>
      <c r="V50" s="455" t="s">
        <v>55</v>
      </c>
    </row>
    <row r="51" spans="1:22" s="131" customFormat="1" ht="12.75" customHeight="1">
      <c r="A51" s="456" t="s">
        <v>489</v>
      </c>
      <c r="B51" s="451">
        <v>3039</v>
      </c>
      <c r="C51" s="451">
        <v>1243</v>
      </c>
      <c r="D51" s="451">
        <v>110</v>
      </c>
      <c r="E51" s="451">
        <v>808</v>
      </c>
      <c r="F51" s="451" t="s">
        <v>578</v>
      </c>
      <c r="G51" s="451">
        <v>779</v>
      </c>
      <c r="H51" s="451">
        <v>1</v>
      </c>
      <c r="I51" s="451">
        <v>1694</v>
      </c>
      <c r="J51" s="451">
        <v>110</v>
      </c>
      <c r="K51" s="451">
        <v>805</v>
      </c>
      <c r="L51" s="451" t="s">
        <v>55</v>
      </c>
      <c r="M51" s="451">
        <v>778</v>
      </c>
      <c r="N51" s="451">
        <v>1</v>
      </c>
      <c r="O51" s="451">
        <v>2826</v>
      </c>
      <c r="P51" s="451" t="s">
        <v>55</v>
      </c>
      <c r="Q51" s="451">
        <v>567</v>
      </c>
      <c r="R51" s="451" t="s">
        <v>55</v>
      </c>
      <c r="S51" s="451">
        <v>1480</v>
      </c>
      <c r="T51" s="451" t="s">
        <v>55</v>
      </c>
      <c r="U51" s="451">
        <v>565</v>
      </c>
      <c r="V51" s="455" t="s">
        <v>55</v>
      </c>
    </row>
    <row r="52" spans="1:22" s="131" customFormat="1" ht="12.75" customHeight="1">
      <c r="A52" s="456" t="s">
        <v>490</v>
      </c>
      <c r="B52" s="451">
        <v>2612</v>
      </c>
      <c r="C52" s="451">
        <v>1243</v>
      </c>
      <c r="D52" s="451">
        <v>117</v>
      </c>
      <c r="E52" s="451">
        <v>532</v>
      </c>
      <c r="F52" s="451" t="s">
        <v>578</v>
      </c>
      <c r="G52" s="451">
        <v>635</v>
      </c>
      <c r="H52" s="451" t="s">
        <v>55</v>
      </c>
      <c r="I52" s="451">
        <v>1283</v>
      </c>
      <c r="J52" s="451">
        <v>117</v>
      </c>
      <c r="K52" s="451">
        <v>531</v>
      </c>
      <c r="L52" s="451" t="s">
        <v>55</v>
      </c>
      <c r="M52" s="451">
        <v>635</v>
      </c>
      <c r="N52" s="451" t="s">
        <v>55</v>
      </c>
      <c r="O52" s="451">
        <v>2350</v>
      </c>
      <c r="P52" s="451" t="s">
        <v>55</v>
      </c>
      <c r="Q52" s="451">
        <v>373</v>
      </c>
      <c r="R52" s="451" t="s">
        <v>55</v>
      </c>
      <c r="S52" s="451">
        <v>1018</v>
      </c>
      <c r="T52" s="451" t="s">
        <v>55</v>
      </c>
      <c r="U52" s="451">
        <v>370</v>
      </c>
      <c r="V52" s="455" t="s">
        <v>55</v>
      </c>
    </row>
    <row r="53" spans="1:22" s="131" customFormat="1" ht="12.75" customHeight="1">
      <c r="A53" s="456" t="s">
        <v>491</v>
      </c>
      <c r="B53" s="451">
        <v>2000</v>
      </c>
      <c r="C53" s="451">
        <v>1424</v>
      </c>
      <c r="D53" s="451">
        <v>60</v>
      </c>
      <c r="E53" s="451">
        <v>277</v>
      </c>
      <c r="F53" s="451" t="s">
        <v>578</v>
      </c>
      <c r="G53" s="451">
        <v>198</v>
      </c>
      <c r="H53" s="451" t="s">
        <v>55</v>
      </c>
      <c r="I53" s="451">
        <v>534</v>
      </c>
      <c r="J53" s="451">
        <v>60</v>
      </c>
      <c r="K53" s="451">
        <v>276</v>
      </c>
      <c r="L53" s="451" t="s">
        <v>55</v>
      </c>
      <c r="M53" s="451">
        <v>198</v>
      </c>
      <c r="N53" s="451" t="s">
        <v>55</v>
      </c>
      <c r="O53" s="451">
        <v>1929</v>
      </c>
      <c r="P53" s="451" t="s">
        <v>55</v>
      </c>
      <c r="Q53" s="451">
        <v>127</v>
      </c>
      <c r="R53" s="451" t="s">
        <v>55</v>
      </c>
      <c r="S53" s="451">
        <v>463</v>
      </c>
      <c r="T53" s="451" t="s">
        <v>55</v>
      </c>
      <c r="U53" s="451">
        <v>127</v>
      </c>
      <c r="V53" s="455" t="s">
        <v>55</v>
      </c>
    </row>
    <row r="54" spans="1:22" s="131" customFormat="1" ht="12.75" customHeight="1">
      <c r="A54" s="456" t="s">
        <v>492</v>
      </c>
      <c r="B54" s="451">
        <v>2132</v>
      </c>
      <c r="C54" s="451">
        <v>1778</v>
      </c>
      <c r="D54" s="451">
        <v>61</v>
      </c>
      <c r="E54" s="451">
        <v>160</v>
      </c>
      <c r="F54" s="451" t="s">
        <v>578</v>
      </c>
      <c r="G54" s="451">
        <v>91</v>
      </c>
      <c r="H54" s="451" t="s">
        <v>55</v>
      </c>
      <c r="I54" s="451">
        <v>312</v>
      </c>
      <c r="J54" s="451">
        <v>61</v>
      </c>
      <c r="K54" s="451">
        <v>160</v>
      </c>
      <c r="L54" s="451" t="s">
        <v>55</v>
      </c>
      <c r="M54" s="451">
        <v>91</v>
      </c>
      <c r="N54" s="451" t="s">
        <v>55</v>
      </c>
      <c r="O54" s="451">
        <v>2089</v>
      </c>
      <c r="P54" s="451" t="s">
        <v>55</v>
      </c>
      <c r="Q54" s="451">
        <v>48</v>
      </c>
      <c r="R54" s="451" t="s">
        <v>55</v>
      </c>
      <c r="S54" s="451">
        <v>269</v>
      </c>
      <c r="T54" s="451" t="s">
        <v>55</v>
      </c>
      <c r="U54" s="451">
        <v>48</v>
      </c>
      <c r="V54" s="455" t="s">
        <v>55</v>
      </c>
    </row>
    <row r="55" spans="1:22" s="131" customFormat="1" ht="12.75" customHeight="1">
      <c r="A55" s="456" t="s">
        <v>493</v>
      </c>
      <c r="B55" s="451">
        <v>1726</v>
      </c>
      <c r="C55" s="451">
        <v>1551</v>
      </c>
      <c r="D55" s="451">
        <v>32</v>
      </c>
      <c r="E55" s="451">
        <v>77</v>
      </c>
      <c r="F55" s="451" t="s">
        <v>578</v>
      </c>
      <c r="G55" s="451">
        <v>29</v>
      </c>
      <c r="H55" s="451" t="s">
        <v>55</v>
      </c>
      <c r="I55" s="451">
        <v>135</v>
      </c>
      <c r="J55" s="451">
        <v>32</v>
      </c>
      <c r="K55" s="451">
        <v>74</v>
      </c>
      <c r="L55" s="451" t="s">
        <v>55</v>
      </c>
      <c r="M55" s="451">
        <v>29</v>
      </c>
      <c r="N55" s="451" t="s">
        <v>55</v>
      </c>
      <c r="O55" s="451">
        <v>1721</v>
      </c>
      <c r="P55" s="451" t="s">
        <v>55</v>
      </c>
      <c r="Q55" s="451">
        <v>24</v>
      </c>
      <c r="R55" s="451" t="s">
        <v>55</v>
      </c>
      <c r="S55" s="451">
        <v>130</v>
      </c>
      <c r="T55" s="451" t="s">
        <v>55</v>
      </c>
      <c r="U55" s="451">
        <v>24</v>
      </c>
      <c r="V55" s="455" t="s">
        <v>55</v>
      </c>
    </row>
    <row r="56" spans="1:22" s="131" customFormat="1" ht="12.75" customHeight="1">
      <c r="A56" s="456" t="s">
        <v>494</v>
      </c>
      <c r="B56" s="451">
        <v>1152</v>
      </c>
      <c r="C56" s="451">
        <v>1104</v>
      </c>
      <c r="D56" s="451">
        <v>8</v>
      </c>
      <c r="E56" s="451">
        <v>17</v>
      </c>
      <c r="F56" s="451" t="s">
        <v>578</v>
      </c>
      <c r="G56" s="451">
        <v>3</v>
      </c>
      <c r="H56" s="451" t="s">
        <v>55</v>
      </c>
      <c r="I56" s="451">
        <v>28</v>
      </c>
      <c r="J56" s="451">
        <v>8</v>
      </c>
      <c r="K56" s="451">
        <v>17</v>
      </c>
      <c r="L56" s="451" t="s">
        <v>55</v>
      </c>
      <c r="M56" s="451">
        <v>3</v>
      </c>
      <c r="N56" s="451" t="s">
        <v>55</v>
      </c>
      <c r="O56" s="451">
        <v>1153</v>
      </c>
      <c r="P56" s="451" t="s">
        <v>55</v>
      </c>
      <c r="Q56" s="451">
        <v>4</v>
      </c>
      <c r="R56" s="451" t="s">
        <v>55</v>
      </c>
      <c r="S56" s="451">
        <v>29</v>
      </c>
      <c r="T56" s="451" t="s">
        <v>55</v>
      </c>
      <c r="U56" s="451">
        <v>4</v>
      </c>
      <c r="V56" s="455" t="s">
        <v>55</v>
      </c>
    </row>
    <row r="57" spans="1:22" s="131" customFormat="1" ht="12.75" customHeight="1">
      <c r="A57" s="456" t="s">
        <v>495</v>
      </c>
      <c r="B57" s="451">
        <v>779</v>
      </c>
      <c r="C57" s="451">
        <v>745</v>
      </c>
      <c r="D57" s="451">
        <v>10</v>
      </c>
      <c r="E57" s="451">
        <v>3</v>
      </c>
      <c r="F57" s="451" t="s">
        <v>578</v>
      </c>
      <c r="G57" s="451" t="s">
        <v>425</v>
      </c>
      <c r="H57" s="451" t="s">
        <v>55</v>
      </c>
      <c r="I57" s="451">
        <v>13</v>
      </c>
      <c r="J57" s="451">
        <v>10</v>
      </c>
      <c r="K57" s="451">
        <v>3</v>
      </c>
      <c r="L57" s="451" t="s">
        <v>55</v>
      </c>
      <c r="M57" s="451" t="s">
        <v>55</v>
      </c>
      <c r="N57" s="451" t="s">
        <v>55</v>
      </c>
      <c r="O57" s="451">
        <v>779</v>
      </c>
      <c r="P57" s="451" t="s">
        <v>55</v>
      </c>
      <c r="Q57" s="451" t="s">
        <v>55</v>
      </c>
      <c r="R57" s="451" t="s">
        <v>55</v>
      </c>
      <c r="S57" s="451">
        <v>13</v>
      </c>
      <c r="T57" s="451" t="s">
        <v>55</v>
      </c>
      <c r="U57" s="451" t="s">
        <v>55</v>
      </c>
      <c r="V57" s="455" t="s">
        <v>55</v>
      </c>
    </row>
    <row r="58" spans="1:22" s="131" customFormat="1" ht="12.75" customHeight="1">
      <c r="A58" s="462" t="s">
        <v>496</v>
      </c>
      <c r="B58" s="463">
        <v>852</v>
      </c>
      <c r="C58" s="463">
        <v>811</v>
      </c>
      <c r="D58" s="463">
        <v>5</v>
      </c>
      <c r="E58" s="463" t="s">
        <v>55</v>
      </c>
      <c r="F58" s="463" t="s">
        <v>97</v>
      </c>
      <c r="G58" s="463" t="s">
        <v>55</v>
      </c>
      <c r="H58" s="463" t="s">
        <v>55</v>
      </c>
      <c r="I58" s="463">
        <v>5</v>
      </c>
      <c r="J58" s="463">
        <v>5</v>
      </c>
      <c r="K58" s="463" t="s">
        <v>55</v>
      </c>
      <c r="L58" s="463" t="s">
        <v>55</v>
      </c>
      <c r="M58" s="463" t="s">
        <v>55</v>
      </c>
      <c r="N58" s="463" t="s">
        <v>55</v>
      </c>
      <c r="O58" s="463">
        <v>852</v>
      </c>
      <c r="P58" s="463" t="s">
        <v>55</v>
      </c>
      <c r="Q58" s="463" t="s">
        <v>55</v>
      </c>
      <c r="R58" s="463" t="s">
        <v>55</v>
      </c>
      <c r="S58" s="463">
        <v>5</v>
      </c>
      <c r="T58" s="463" t="s">
        <v>55</v>
      </c>
      <c r="U58" s="463" t="s">
        <v>55</v>
      </c>
      <c r="V58" s="455" t="s">
        <v>55</v>
      </c>
    </row>
    <row r="59" spans="1:22" s="131" customFormat="1" ht="13.5">
      <c r="A59" s="516" t="s">
        <v>497</v>
      </c>
      <c r="B59" s="137"/>
      <c r="C59" s="137"/>
      <c r="D59" s="137"/>
      <c r="E59" s="137"/>
      <c r="F59" s="137"/>
      <c r="G59" s="137"/>
      <c r="H59" s="137"/>
      <c r="I59" s="137"/>
      <c r="J59" s="137"/>
      <c r="K59" s="137"/>
      <c r="L59" s="137"/>
      <c r="M59" s="137"/>
      <c r="N59" s="137"/>
      <c r="O59" s="137"/>
      <c r="P59" s="137"/>
      <c r="Q59" s="137"/>
      <c r="R59" s="137"/>
      <c r="S59" s="137"/>
      <c r="T59" s="671" t="s">
        <v>498</v>
      </c>
      <c r="U59" s="671"/>
      <c r="V59" s="671"/>
    </row>
    <row r="60" spans="1:22" ht="13.5">
      <c r="A60" s="63"/>
      <c r="B60" s="63"/>
      <c r="C60" s="63"/>
      <c r="D60" s="63"/>
      <c r="E60" s="63"/>
      <c r="F60" s="63"/>
      <c r="G60" s="63"/>
      <c r="H60" s="63"/>
      <c r="I60" s="63"/>
      <c r="J60" s="63"/>
      <c r="K60" s="63"/>
      <c r="L60" s="63"/>
      <c r="M60" s="63"/>
      <c r="N60" s="63"/>
      <c r="O60" s="63"/>
      <c r="P60" s="63"/>
      <c r="Q60" s="63"/>
      <c r="R60" s="63"/>
      <c r="S60" s="63"/>
      <c r="T60" s="63"/>
      <c r="U60" s="63"/>
      <c r="V60" s="63"/>
    </row>
    <row r="61" spans="1:22" ht="13.5">
      <c r="A61" s="63"/>
      <c r="B61" s="63"/>
      <c r="C61" s="63"/>
      <c r="D61" s="63"/>
      <c r="E61" s="63"/>
      <c r="F61" s="63"/>
      <c r="G61" s="63"/>
      <c r="H61" s="63"/>
      <c r="I61" s="63"/>
      <c r="J61" s="63"/>
      <c r="K61" s="63"/>
      <c r="L61" s="63"/>
      <c r="M61" s="63"/>
      <c r="N61" s="63"/>
      <c r="O61" s="63"/>
      <c r="P61" s="63"/>
      <c r="Q61" s="63"/>
      <c r="R61" s="63"/>
      <c r="S61" s="63"/>
      <c r="T61" s="63"/>
      <c r="U61" s="63"/>
      <c r="V61" s="63"/>
    </row>
  </sheetData>
  <mergeCells count="28">
    <mergeCell ref="I3:K3"/>
    <mergeCell ref="L3:N3"/>
    <mergeCell ref="J5:J6"/>
    <mergeCell ref="K5:K6"/>
    <mergeCell ref="T2:V2"/>
    <mergeCell ref="T59:V59"/>
    <mergeCell ref="L5:L6"/>
    <mergeCell ref="M5:M6"/>
    <mergeCell ref="N5:N6"/>
    <mergeCell ref="P5:P6"/>
    <mergeCell ref="Q5:Q6"/>
    <mergeCell ref="T5:T6"/>
    <mergeCell ref="U5:U6"/>
    <mergeCell ref="H4:H6"/>
    <mergeCell ref="A1:K1"/>
    <mergeCell ref="L1:U1"/>
    <mergeCell ref="O3:R3"/>
    <mergeCell ref="S3:V3"/>
    <mergeCell ref="B3:H3"/>
    <mergeCell ref="A3:A4"/>
    <mergeCell ref="B4:B5"/>
    <mergeCell ref="O4:O6"/>
    <mergeCell ref="C4:C6"/>
    <mergeCell ref="D4:D6"/>
    <mergeCell ref="A5:A6"/>
    <mergeCell ref="F4:F6"/>
    <mergeCell ref="G4:G6"/>
    <mergeCell ref="E4:E6"/>
  </mergeCells>
  <printOptions/>
  <pageMargins left="0.7874015748031497" right="0.5905511811023623" top="0.984251968503937" bottom="0.6299212598425197" header="0.5118110236220472" footer="0.5118110236220472"/>
  <pageSetup horizontalDpi="300" verticalDpi="300" orientation="portrait" paperSize="9" scale="92" r:id="rId1"/>
  <colBreaks count="1" manualBreakCount="1">
    <brk id="11" max="65535" man="1"/>
  </colBreaks>
</worksheet>
</file>

<file path=xl/worksheets/sheet24.xml><?xml version="1.0" encoding="utf-8"?>
<worksheet xmlns="http://schemas.openxmlformats.org/spreadsheetml/2006/main" xmlns:r="http://schemas.openxmlformats.org/officeDocument/2006/relationships">
  <sheetPr codeName="Sheet49"/>
  <dimension ref="A1:M66"/>
  <sheetViews>
    <sheetView showGridLines="0" view="pageBreakPreview" zoomScaleSheetLayoutView="100" workbookViewId="0" topLeftCell="A1">
      <selection activeCell="A1" sqref="A1:L1"/>
    </sheetView>
  </sheetViews>
  <sheetFormatPr defaultColWidth="9.00390625" defaultRowHeight="13.5"/>
  <cols>
    <col min="1" max="1" width="10.375" style="117" customWidth="1"/>
    <col min="2" max="2" width="8.125" style="117" customWidth="1"/>
    <col min="3" max="3" width="7.625" style="117" customWidth="1"/>
    <col min="4" max="5" width="6.875" style="117" customWidth="1"/>
    <col min="6" max="7" width="7.125" style="117" customWidth="1"/>
    <col min="8" max="8" width="6.875" style="441" customWidth="1"/>
    <col min="9" max="10" width="6.875" style="117" customWidth="1"/>
    <col min="11" max="11" width="7.125" style="117" customWidth="1"/>
    <col min="12" max="12" width="7.625" style="489" customWidth="1"/>
    <col min="13" max="16384" width="9.00390625" style="117" customWidth="1"/>
  </cols>
  <sheetData>
    <row r="1" spans="1:13" ht="21" customHeight="1">
      <c r="A1" s="807" t="s">
        <v>499</v>
      </c>
      <c r="B1" s="850"/>
      <c r="C1" s="850"/>
      <c r="D1" s="850"/>
      <c r="E1" s="850"/>
      <c r="F1" s="850"/>
      <c r="G1" s="850"/>
      <c r="H1" s="850"/>
      <c r="I1" s="850"/>
      <c r="J1" s="850"/>
      <c r="K1" s="850"/>
      <c r="L1" s="850"/>
      <c r="M1" s="167"/>
    </row>
    <row r="2" spans="1:13" ht="13.5">
      <c r="A2" s="63"/>
      <c r="B2" s="63"/>
      <c r="C2" s="63"/>
      <c r="D2" s="63"/>
      <c r="E2" s="63"/>
      <c r="F2" s="63"/>
      <c r="G2" s="63"/>
      <c r="H2" s="464"/>
      <c r="I2" s="63"/>
      <c r="J2" s="684" t="s">
        <v>500</v>
      </c>
      <c r="K2" s="684"/>
      <c r="L2" s="684"/>
      <c r="M2" s="167"/>
    </row>
    <row r="3" spans="1:13" ht="10.5" customHeight="1">
      <c r="A3" s="465"/>
      <c r="B3" s="123"/>
      <c r="C3" s="662" t="s">
        <v>501</v>
      </c>
      <c r="D3" s="662"/>
      <c r="E3" s="662"/>
      <c r="F3" s="662"/>
      <c r="G3" s="662"/>
      <c r="H3" s="662"/>
      <c r="I3" s="662"/>
      <c r="J3" s="862" t="s">
        <v>502</v>
      </c>
      <c r="K3" s="863"/>
      <c r="L3" s="864"/>
      <c r="M3" s="167"/>
    </row>
    <row r="4" spans="1:13" ht="10.5" customHeight="1">
      <c r="A4" s="444" t="s">
        <v>503</v>
      </c>
      <c r="B4" s="423"/>
      <c r="C4" s="854" t="s">
        <v>63</v>
      </c>
      <c r="D4" s="851" t="s">
        <v>504</v>
      </c>
      <c r="E4" s="852"/>
      <c r="F4" s="852"/>
      <c r="G4" s="852"/>
      <c r="H4" s="853"/>
      <c r="I4" s="466"/>
      <c r="J4" s="854" t="s">
        <v>63</v>
      </c>
      <c r="K4" s="854" t="s">
        <v>505</v>
      </c>
      <c r="L4" s="856" t="s">
        <v>506</v>
      </c>
      <c r="M4" s="167"/>
    </row>
    <row r="5" spans="1:13" ht="10.5" customHeight="1">
      <c r="A5" s="444" t="s">
        <v>507</v>
      </c>
      <c r="B5" s="423" t="s">
        <v>63</v>
      </c>
      <c r="C5" s="855"/>
      <c r="D5" s="445"/>
      <c r="E5" s="859" t="s">
        <v>508</v>
      </c>
      <c r="F5" s="466" t="s">
        <v>509</v>
      </c>
      <c r="G5" s="846" t="s">
        <v>510</v>
      </c>
      <c r="H5" s="467"/>
      <c r="I5" s="423" t="s">
        <v>511</v>
      </c>
      <c r="J5" s="855"/>
      <c r="K5" s="855"/>
      <c r="L5" s="857"/>
      <c r="M5" s="167"/>
    </row>
    <row r="6" spans="1:13" ht="10.5" customHeight="1">
      <c r="A6" s="444" t="s">
        <v>276</v>
      </c>
      <c r="B6" s="423"/>
      <c r="C6" s="855"/>
      <c r="D6" s="445" t="s">
        <v>63</v>
      </c>
      <c r="E6" s="827"/>
      <c r="F6" s="423" t="s">
        <v>512</v>
      </c>
      <c r="G6" s="860"/>
      <c r="H6" s="423" t="s">
        <v>513</v>
      </c>
      <c r="I6" s="423" t="s">
        <v>514</v>
      </c>
      <c r="J6" s="855"/>
      <c r="K6" s="855"/>
      <c r="L6" s="857"/>
      <c r="M6" s="167"/>
    </row>
    <row r="7" spans="1:13" ht="10.5" customHeight="1">
      <c r="A7" s="444"/>
      <c r="B7" s="126"/>
      <c r="C7" s="670"/>
      <c r="D7" s="445"/>
      <c r="E7" s="828"/>
      <c r="F7" s="126" t="s">
        <v>515</v>
      </c>
      <c r="G7" s="861"/>
      <c r="H7" s="468"/>
      <c r="I7" s="126"/>
      <c r="J7" s="670"/>
      <c r="K7" s="670"/>
      <c r="L7" s="858"/>
      <c r="M7" s="167"/>
    </row>
    <row r="8" spans="1:13" s="131" customFormat="1" ht="15" customHeight="1">
      <c r="A8" s="469" t="s">
        <v>516</v>
      </c>
      <c r="B8" s="470">
        <v>72424</v>
      </c>
      <c r="C8" s="470">
        <v>40760</v>
      </c>
      <c r="D8" s="470">
        <v>35645</v>
      </c>
      <c r="E8" s="470">
        <v>30519</v>
      </c>
      <c r="F8" s="470">
        <v>3593</v>
      </c>
      <c r="G8" s="470">
        <v>800</v>
      </c>
      <c r="H8" s="471">
        <v>733</v>
      </c>
      <c r="I8" s="470">
        <v>5115</v>
      </c>
      <c r="J8" s="470">
        <v>27334</v>
      </c>
      <c r="K8" s="470">
        <v>11222</v>
      </c>
      <c r="L8" s="472">
        <v>6631</v>
      </c>
      <c r="M8" s="132"/>
    </row>
    <row r="9" spans="1:13" s="131" customFormat="1" ht="11.25" customHeight="1">
      <c r="A9" s="473" t="s">
        <v>517</v>
      </c>
      <c r="B9" s="474">
        <v>5847</v>
      </c>
      <c r="C9" s="474">
        <v>869</v>
      </c>
      <c r="D9" s="474">
        <v>592</v>
      </c>
      <c r="E9" s="474">
        <v>291</v>
      </c>
      <c r="F9" s="474">
        <v>23</v>
      </c>
      <c r="G9" s="474">
        <v>270</v>
      </c>
      <c r="H9" s="475">
        <v>8</v>
      </c>
      <c r="I9" s="474">
        <v>277</v>
      </c>
      <c r="J9" s="474">
        <v>4634</v>
      </c>
      <c r="K9" s="474">
        <v>75</v>
      </c>
      <c r="L9" s="476">
        <v>4434</v>
      </c>
      <c r="M9" s="132"/>
    </row>
    <row r="10" spans="1:13" s="131" customFormat="1" ht="11.25" customHeight="1">
      <c r="A10" s="473" t="s">
        <v>579</v>
      </c>
      <c r="B10" s="474">
        <v>6785</v>
      </c>
      <c r="C10" s="474">
        <v>3908</v>
      </c>
      <c r="D10" s="474">
        <v>3079</v>
      </c>
      <c r="E10" s="474">
        <v>2479</v>
      </c>
      <c r="F10" s="474">
        <v>124</v>
      </c>
      <c r="G10" s="474">
        <v>423</v>
      </c>
      <c r="H10" s="475">
        <v>53</v>
      </c>
      <c r="I10" s="474">
        <v>829</v>
      </c>
      <c r="J10" s="474">
        <v>2284</v>
      </c>
      <c r="K10" s="474">
        <v>398</v>
      </c>
      <c r="L10" s="476">
        <v>1774</v>
      </c>
      <c r="M10" s="132"/>
    </row>
    <row r="11" spans="1:13" s="131" customFormat="1" ht="11.25" customHeight="1">
      <c r="A11" s="473" t="s">
        <v>580</v>
      </c>
      <c r="B11" s="474">
        <v>7058</v>
      </c>
      <c r="C11" s="474">
        <v>5268</v>
      </c>
      <c r="D11" s="474">
        <v>4481</v>
      </c>
      <c r="E11" s="474">
        <v>4084</v>
      </c>
      <c r="F11" s="474">
        <v>244</v>
      </c>
      <c r="G11" s="474">
        <v>65</v>
      </c>
      <c r="H11" s="475">
        <v>88</v>
      </c>
      <c r="I11" s="474">
        <v>787</v>
      </c>
      <c r="J11" s="474">
        <v>1174</v>
      </c>
      <c r="K11" s="474">
        <v>797</v>
      </c>
      <c r="L11" s="476">
        <v>257</v>
      </c>
      <c r="M11" s="132"/>
    </row>
    <row r="12" spans="1:13" s="131" customFormat="1" ht="11.25" customHeight="1">
      <c r="A12" s="473" t="s">
        <v>581</v>
      </c>
      <c r="B12" s="474">
        <v>7875</v>
      </c>
      <c r="C12" s="474">
        <v>5886</v>
      </c>
      <c r="D12" s="474">
        <v>5203</v>
      </c>
      <c r="E12" s="474">
        <v>4653</v>
      </c>
      <c r="F12" s="474">
        <v>375</v>
      </c>
      <c r="G12" s="474">
        <v>28</v>
      </c>
      <c r="H12" s="475">
        <v>147</v>
      </c>
      <c r="I12" s="474">
        <v>683</v>
      </c>
      <c r="J12" s="474">
        <v>1381</v>
      </c>
      <c r="K12" s="474">
        <v>1174</v>
      </c>
      <c r="L12" s="476">
        <v>96</v>
      </c>
      <c r="M12" s="132"/>
    </row>
    <row r="13" spans="1:13" s="131" customFormat="1" ht="11.25" customHeight="1">
      <c r="A13" s="473" t="s">
        <v>582</v>
      </c>
      <c r="B13" s="474">
        <v>6773</v>
      </c>
      <c r="C13" s="474">
        <v>5038</v>
      </c>
      <c r="D13" s="474">
        <v>4519</v>
      </c>
      <c r="E13" s="474">
        <v>3947</v>
      </c>
      <c r="F13" s="474">
        <v>466</v>
      </c>
      <c r="G13" s="474">
        <v>5</v>
      </c>
      <c r="H13" s="475">
        <v>101</v>
      </c>
      <c r="I13" s="474">
        <v>519</v>
      </c>
      <c r="J13" s="474">
        <v>1275</v>
      </c>
      <c r="K13" s="474">
        <v>1130</v>
      </c>
      <c r="L13" s="476">
        <v>28</v>
      </c>
      <c r="M13" s="132"/>
    </row>
    <row r="14" spans="1:13" s="131" customFormat="1" ht="11.25" customHeight="1">
      <c r="A14" s="473" t="s">
        <v>583</v>
      </c>
      <c r="B14" s="474">
        <v>5933</v>
      </c>
      <c r="C14" s="474">
        <v>4480</v>
      </c>
      <c r="D14" s="474">
        <v>4025</v>
      </c>
      <c r="E14" s="474">
        <v>3446</v>
      </c>
      <c r="F14" s="474">
        <v>519</v>
      </c>
      <c r="G14" s="474">
        <v>5</v>
      </c>
      <c r="H14" s="475">
        <v>55</v>
      </c>
      <c r="I14" s="474">
        <v>455</v>
      </c>
      <c r="J14" s="474">
        <v>1104</v>
      </c>
      <c r="K14" s="474">
        <v>964</v>
      </c>
      <c r="L14" s="476">
        <v>14</v>
      </c>
      <c r="M14" s="132"/>
    </row>
    <row r="15" spans="1:13" s="131" customFormat="1" ht="11.25" customHeight="1">
      <c r="A15" s="473" t="s">
        <v>584</v>
      </c>
      <c r="B15" s="474">
        <v>5585</v>
      </c>
      <c r="C15" s="474">
        <v>4153</v>
      </c>
      <c r="D15" s="474">
        <v>3745</v>
      </c>
      <c r="E15" s="474">
        <v>3172</v>
      </c>
      <c r="F15" s="474">
        <v>521</v>
      </c>
      <c r="G15" s="474">
        <v>1</v>
      </c>
      <c r="H15" s="475">
        <v>51</v>
      </c>
      <c r="I15" s="474">
        <v>408</v>
      </c>
      <c r="J15" s="474">
        <v>1121</v>
      </c>
      <c r="K15" s="474">
        <v>970</v>
      </c>
      <c r="L15" s="476">
        <v>5</v>
      </c>
      <c r="M15" s="132"/>
    </row>
    <row r="16" spans="1:13" s="131" customFormat="1" ht="11.25" customHeight="1">
      <c r="A16" s="473" t="s">
        <v>585</v>
      </c>
      <c r="B16" s="474">
        <v>6087</v>
      </c>
      <c r="C16" s="474">
        <v>4471</v>
      </c>
      <c r="D16" s="474">
        <v>4046</v>
      </c>
      <c r="E16" s="474">
        <v>3485</v>
      </c>
      <c r="F16" s="474">
        <v>496</v>
      </c>
      <c r="G16" s="474">
        <v>2</v>
      </c>
      <c r="H16" s="475">
        <v>63</v>
      </c>
      <c r="I16" s="474">
        <v>425</v>
      </c>
      <c r="J16" s="474">
        <v>1306</v>
      </c>
      <c r="K16" s="474">
        <v>1078</v>
      </c>
      <c r="L16" s="476">
        <v>9</v>
      </c>
      <c r="M16" s="132"/>
    </row>
    <row r="17" spans="1:13" s="131" customFormat="1" ht="11.25" customHeight="1">
      <c r="A17" s="473" t="s">
        <v>586</v>
      </c>
      <c r="B17" s="474">
        <v>4980</v>
      </c>
      <c r="C17" s="474">
        <v>3380</v>
      </c>
      <c r="D17" s="474">
        <v>3037</v>
      </c>
      <c r="E17" s="474">
        <v>2646</v>
      </c>
      <c r="F17" s="474">
        <v>334</v>
      </c>
      <c r="G17" s="474">
        <v>1</v>
      </c>
      <c r="H17" s="475">
        <v>56</v>
      </c>
      <c r="I17" s="474">
        <v>343</v>
      </c>
      <c r="J17" s="474">
        <v>1365</v>
      </c>
      <c r="K17" s="474">
        <v>1121</v>
      </c>
      <c r="L17" s="476">
        <v>1</v>
      </c>
      <c r="M17" s="132"/>
    </row>
    <row r="18" spans="1:13" s="131" customFormat="1" ht="11.25" customHeight="1">
      <c r="A18" s="473" t="s">
        <v>587</v>
      </c>
      <c r="B18" s="474">
        <v>3912</v>
      </c>
      <c r="C18" s="474">
        <v>1667</v>
      </c>
      <c r="D18" s="474">
        <v>1461</v>
      </c>
      <c r="E18" s="474">
        <v>1218</v>
      </c>
      <c r="F18" s="474">
        <v>195</v>
      </c>
      <c r="G18" s="451" t="s">
        <v>55</v>
      </c>
      <c r="H18" s="475">
        <v>48</v>
      </c>
      <c r="I18" s="474">
        <v>206</v>
      </c>
      <c r="J18" s="474">
        <v>2092</v>
      </c>
      <c r="K18" s="474">
        <v>1107</v>
      </c>
      <c r="L18" s="476">
        <v>5</v>
      </c>
      <c r="M18" s="132"/>
    </row>
    <row r="19" spans="1:13" s="131" customFormat="1" ht="11.25" customHeight="1">
      <c r="A19" s="473" t="s">
        <v>588</v>
      </c>
      <c r="B19" s="474">
        <v>4052</v>
      </c>
      <c r="C19" s="474">
        <v>1008</v>
      </c>
      <c r="D19" s="474">
        <v>881</v>
      </c>
      <c r="E19" s="474">
        <v>667</v>
      </c>
      <c r="F19" s="474">
        <v>172</v>
      </c>
      <c r="G19" s="475" t="s">
        <v>55</v>
      </c>
      <c r="H19" s="475">
        <v>42</v>
      </c>
      <c r="I19" s="474">
        <v>127</v>
      </c>
      <c r="J19" s="474">
        <v>2916</v>
      </c>
      <c r="K19" s="474">
        <v>1058</v>
      </c>
      <c r="L19" s="476" t="s">
        <v>55</v>
      </c>
      <c r="M19" s="132"/>
    </row>
    <row r="20" spans="1:13" s="131" customFormat="1" ht="11.25" customHeight="1">
      <c r="A20" s="473" t="s">
        <v>589</v>
      </c>
      <c r="B20" s="474">
        <v>3248</v>
      </c>
      <c r="C20" s="474">
        <v>463</v>
      </c>
      <c r="D20" s="474">
        <v>418</v>
      </c>
      <c r="E20" s="474">
        <v>315</v>
      </c>
      <c r="F20" s="474">
        <v>89</v>
      </c>
      <c r="G20" s="451" t="s">
        <v>55</v>
      </c>
      <c r="H20" s="475">
        <v>14</v>
      </c>
      <c r="I20" s="474">
        <v>45</v>
      </c>
      <c r="J20" s="474">
        <v>2694</v>
      </c>
      <c r="K20" s="474">
        <v>736</v>
      </c>
      <c r="L20" s="476">
        <v>6</v>
      </c>
      <c r="M20" s="132"/>
    </row>
    <row r="21" spans="1:13" s="131" customFormat="1" ht="11.25" customHeight="1">
      <c r="A21" s="473" t="s">
        <v>590</v>
      </c>
      <c r="B21" s="474">
        <v>1934</v>
      </c>
      <c r="C21" s="474">
        <v>116</v>
      </c>
      <c r="D21" s="474">
        <v>107</v>
      </c>
      <c r="E21" s="474">
        <v>82</v>
      </c>
      <c r="F21" s="474">
        <v>22</v>
      </c>
      <c r="G21" s="451" t="s">
        <v>55</v>
      </c>
      <c r="H21" s="475">
        <v>3</v>
      </c>
      <c r="I21" s="474">
        <v>9</v>
      </c>
      <c r="J21" s="474">
        <v>1776</v>
      </c>
      <c r="K21" s="474">
        <v>384</v>
      </c>
      <c r="L21" s="476">
        <v>2</v>
      </c>
      <c r="M21" s="132"/>
    </row>
    <row r="22" spans="1:13" s="131" customFormat="1" ht="11.25" customHeight="1">
      <c r="A22" s="473" t="s">
        <v>591</v>
      </c>
      <c r="B22" s="474">
        <v>1191</v>
      </c>
      <c r="C22" s="474">
        <v>39</v>
      </c>
      <c r="D22" s="474">
        <v>37</v>
      </c>
      <c r="E22" s="474">
        <v>24</v>
      </c>
      <c r="F22" s="474">
        <v>10</v>
      </c>
      <c r="G22" s="451" t="s">
        <v>55</v>
      </c>
      <c r="H22" s="475">
        <v>3</v>
      </c>
      <c r="I22" s="474">
        <v>2</v>
      </c>
      <c r="J22" s="474">
        <v>1115</v>
      </c>
      <c r="K22" s="474">
        <v>161</v>
      </c>
      <c r="L22" s="476" t="s">
        <v>55</v>
      </c>
      <c r="M22" s="132"/>
    </row>
    <row r="23" spans="1:13" s="131" customFormat="1" ht="11.25" customHeight="1">
      <c r="A23" s="473" t="s">
        <v>518</v>
      </c>
      <c r="B23" s="474">
        <v>1164</v>
      </c>
      <c r="C23" s="474">
        <v>14</v>
      </c>
      <c r="D23" s="474">
        <v>14</v>
      </c>
      <c r="E23" s="474">
        <v>10</v>
      </c>
      <c r="F23" s="474">
        <v>3</v>
      </c>
      <c r="G23" s="451" t="s">
        <v>55</v>
      </c>
      <c r="H23" s="474">
        <v>1</v>
      </c>
      <c r="I23" s="475" t="s">
        <v>55</v>
      </c>
      <c r="J23" s="474">
        <v>1097</v>
      </c>
      <c r="K23" s="474">
        <v>69</v>
      </c>
      <c r="L23" s="476" t="s">
        <v>55</v>
      </c>
      <c r="M23" s="132"/>
    </row>
    <row r="24" spans="1:13" s="131" customFormat="1" ht="11.25" customHeight="1">
      <c r="A24" s="473" t="s">
        <v>379</v>
      </c>
      <c r="B24" s="474"/>
      <c r="C24" s="474"/>
      <c r="D24" s="474"/>
      <c r="E24" s="474"/>
      <c r="F24" s="474"/>
      <c r="G24" s="474"/>
      <c r="H24" s="475"/>
      <c r="I24" s="474"/>
      <c r="J24" s="474"/>
      <c r="K24" s="474"/>
      <c r="L24" s="476"/>
      <c r="M24" s="132"/>
    </row>
    <row r="25" spans="1:13" s="131" customFormat="1" ht="11.25" customHeight="1">
      <c r="A25" s="473" t="s">
        <v>519</v>
      </c>
      <c r="B25" s="474">
        <v>60835</v>
      </c>
      <c r="C25" s="474">
        <v>39120</v>
      </c>
      <c r="D25" s="474">
        <v>34188</v>
      </c>
      <c r="E25" s="474">
        <v>29421</v>
      </c>
      <c r="F25" s="474">
        <v>3297</v>
      </c>
      <c r="G25" s="474">
        <v>800</v>
      </c>
      <c r="H25" s="474">
        <v>670</v>
      </c>
      <c r="I25" s="474">
        <v>4932</v>
      </c>
      <c r="J25" s="474">
        <v>17736</v>
      </c>
      <c r="K25" s="474">
        <v>8814</v>
      </c>
      <c r="L25" s="476">
        <v>6623</v>
      </c>
      <c r="M25" s="132"/>
    </row>
    <row r="26" spans="1:13" s="131" customFormat="1" ht="11.25" customHeight="1">
      <c r="A26" s="473" t="s">
        <v>520</v>
      </c>
      <c r="B26" s="474">
        <v>11589</v>
      </c>
      <c r="C26" s="474">
        <v>1640</v>
      </c>
      <c r="D26" s="474">
        <v>1457</v>
      </c>
      <c r="E26" s="474">
        <v>1098</v>
      </c>
      <c r="F26" s="474">
        <v>296</v>
      </c>
      <c r="G26" s="475" t="s">
        <v>55</v>
      </c>
      <c r="H26" s="475">
        <v>63</v>
      </c>
      <c r="I26" s="474">
        <v>183</v>
      </c>
      <c r="J26" s="474">
        <v>9598</v>
      </c>
      <c r="K26" s="474">
        <v>2408</v>
      </c>
      <c r="L26" s="476">
        <v>8</v>
      </c>
      <c r="M26" s="132"/>
    </row>
    <row r="27" spans="1:13" s="131" customFormat="1" ht="15" customHeight="1">
      <c r="A27" s="449" t="s">
        <v>64</v>
      </c>
      <c r="B27" s="470">
        <v>35001</v>
      </c>
      <c r="C27" s="470">
        <v>23537</v>
      </c>
      <c r="D27" s="470">
        <v>20189</v>
      </c>
      <c r="E27" s="470">
        <v>19203</v>
      </c>
      <c r="F27" s="470">
        <v>200</v>
      </c>
      <c r="G27" s="470">
        <v>424</v>
      </c>
      <c r="H27" s="471">
        <v>362</v>
      </c>
      <c r="I27" s="470">
        <v>3348</v>
      </c>
      <c r="J27" s="470">
        <v>8822</v>
      </c>
      <c r="K27" s="470">
        <v>337</v>
      </c>
      <c r="L27" s="472">
        <v>3485</v>
      </c>
      <c r="M27" s="132"/>
    </row>
    <row r="28" spans="1:13" s="131" customFormat="1" ht="11.25" customHeight="1">
      <c r="A28" s="473" t="s">
        <v>517</v>
      </c>
      <c r="B28" s="474">
        <v>2891</v>
      </c>
      <c r="C28" s="474">
        <v>449</v>
      </c>
      <c r="D28" s="474">
        <v>284</v>
      </c>
      <c r="E28" s="474">
        <v>159</v>
      </c>
      <c r="F28" s="474">
        <v>3</v>
      </c>
      <c r="G28" s="474">
        <v>117</v>
      </c>
      <c r="H28" s="475">
        <v>5</v>
      </c>
      <c r="I28" s="474">
        <v>165</v>
      </c>
      <c r="J28" s="474">
        <v>2274</v>
      </c>
      <c r="K28" s="474">
        <v>13</v>
      </c>
      <c r="L28" s="476">
        <v>2191</v>
      </c>
      <c r="M28" s="477"/>
    </row>
    <row r="29" spans="1:13" s="131" customFormat="1" ht="11.25" customHeight="1">
      <c r="A29" s="473" t="s">
        <v>579</v>
      </c>
      <c r="B29" s="474">
        <v>3503</v>
      </c>
      <c r="C29" s="474">
        <v>2045</v>
      </c>
      <c r="D29" s="474">
        <v>1565</v>
      </c>
      <c r="E29" s="474">
        <v>1280</v>
      </c>
      <c r="F29" s="474">
        <v>14</v>
      </c>
      <c r="G29" s="474">
        <v>242</v>
      </c>
      <c r="H29" s="475">
        <v>29</v>
      </c>
      <c r="I29" s="474">
        <v>480</v>
      </c>
      <c r="J29" s="474">
        <v>1130</v>
      </c>
      <c r="K29" s="474">
        <v>20</v>
      </c>
      <c r="L29" s="476">
        <v>1038</v>
      </c>
      <c r="M29" s="132"/>
    </row>
    <row r="30" spans="1:13" s="131" customFormat="1" ht="11.25" customHeight="1">
      <c r="A30" s="473" t="s">
        <v>580</v>
      </c>
      <c r="B30" s="474">
        <v>3481</v>
      </c>
      <c r="C30" s="474">
        <v>2862</v>
      </c>
      <c r="D30" s="474">
        <v>2396</v>
      </c>
      <c r="E30" s="474">
        <v>2314</v>
      </c>
      <c r="F30" s="474">
        <v>14</v>
      </c>
      <c r="G30" s="474">
        <v>41</v>
      </c>
      <c r="H30" s="475">
        <v>27</v>
      </c>
      <c r="I30" s="474">
        <v>466</v>
      </c>
      <c r="J30" s="474">
        <v>251</v>
      </c>
      <c r="K30" s="474">
        <v>14</v>
      </c>
      <c r="L30" s="476">
        <v>163</v>
      </c>
      <c r="M30" s="132"/>
    </row>
    <row r="31" spans="1:13" s="131" customFormat="1" ht="11.25" customHeight="1">
      <c r="A31" s="473" t="s">
        <v>581</v>
      </c>
      <c r="B31" s="474">
        <v>3888</v>
      </c>
      <c r="C31" s="474">
        <v>3353</v>
      </c>
      <c r="D31" s="474">
        <v>2972</v>
      </c>
      <c r="E31" s="474">
        <v>2895</v>
      </c>
      <c r="F31" s="474">
        <v>19</v>
      </c>
      <c r="G31" s="474">
        <v>16</v>
      </c>
      <c r="H31" s="475">
        <v>42</v>
      </c>
      <c r="I31" s="474">
        <v>381</v>
      </c>
      <c r="J31" s="474">
        <v>144</v>
      </c>
      <c r="K31" s="474">
        <v>10</v>
      </c>
      <c r="L31" s="476">
        <v>60</v>
      </c>
      <c r="M31" s="132"/>
    </row>
    <row r="32" spans="1:13" s="131" customFormat="1" ht="11.25" customHeight="1">
      <c r="A32" s="473" t="s">
        <v>582</v>
      </c>
      <c r="B32" s="474">
        <v>3317</v>
      </c>
      <c r="C32" s="474">
        <v>2917</v>
      </c>
      <c r="D32" s="474">
        <v>2563</v>
      </c>
      <c r="E32" s="474">
        <v>2506</v>
      </c>
      <c r="F32" s="474">
        <v>20</v>
      </c>
      <c r="G32" s="474">
        <v>4</v>
      </c>
      <c r="H32" s="475">
        <v>33</v>
      </c>
      <c r="I32" s="474">
        <v>354</v>
      </c>
      <c r="J32" s="474">
        <v>100</v>
      </c>
      <c r="K32" s="474">
        <v>5</v>
      </c>
      <c r="L32" s="476">
        <v>12</v>
      </c>
      <c r="M32" s="132"/>
    </row>
    <row r="33" spans="1:13" s="131" customFormat="1" ht="11.25" customHeight="1">
      <c r="A33" s="473" t="s">
        <v>583</v>
      </c>
      <c r="B33" s="474">
        <v>2945</v>
      </c>
      <c r="C33" s="474">
        <v>2618</v>
      </c>
      <c r="D33" s="474">
        <v>2323</v>
      </c>
      <c r="E33" s="474">
        <v>2286</v>
      </c>
      <c r="F33" s="474">
        <v>8</v>
      </c>
      <c r="G33" s="474">
        <v>2</v>
      </c>
      <c r="H33" s="475">
        <v>27</v>
      </c>
      <c r="I33" s="474">
        <v>295</v>
      </c>
      <c r="J33" s="474">
        <v>110</v>
      </c>
      <c r="K33" s="474">
        <v>12</v>
      </c>
      <c r="L33" s="476">
        <v>6</v>
      </c>
      <c r="M33" s="132"/>
    </row>
    <row r="34" spans="1:13" s="131" customFormat="1" ht="11.25" customHeight="1">
      <c r="A34" s="473" t="s">
        <v>584</v>
      </c>
      <c r="B34" s="474">
        <v>2700</v>
      </c>
      <c r="C34" s="474">
        <v>2375</v>
      </c>
      <c r="D34" s="474">
        <v>2089</v>
      </c>
      <c r="E34" s="474">
        <v>2036</v>
      </c>
      <c r="F34" s="474">
        <v>16</v>
      </c>
      <c r="G34" s="475">
        <v>1</v>
      </c>
      <c r="H34" s="475">
        <v>36</v>
      </c>
      <c r="I34" s="474">
        <v>286</v>
      </c>
      <c r="J34" s="474">
        <v>124</v>
      </c>
      <c r="K34" s="474">
        <v>17</v>
      </c>
      <c r="L34" s="476">
        <v>1</v>
      </c>
      <c r="M34" s="132"/>
    </row>
    <row r="35" spans="1:13" s="131" customFormat="1" ht="11.25" customHeight="1">
      <c r="A35" s="473" t="s">
        <v>585</v>
      </c>
      <c r="B35" s="474">
        <v>3048</v>
      </c>
      <c r="C35" s="474">
        <v>2670</v>
      </c>
      <c r="D35" s="474">
        <v>2352</v>
      </c>
      <c r="E35" s="474">
        <v>2289</v>
      </c>
      <c r="F35" s="474">
        <v>19</v>
      </c>
      <c r="G35" s="475">
        <v>1</v>
      </c>
      <c r="H35" s="475">
        <v>43</v>
      </c>
      <c r="I35" s="474">
        <v>318</v>
      </c>
      <c r="J35" s="474">
        <v>166</v>
      </c>
      <c r="K35" s="474">
        <v>19</v>
      </c>
      <c r="L35" s="476">
        <v>5</v>
      </c>
      <c r="M35" s="132"/>
    </row>
    <row r="36" spans="1:13" s="131" customFormat="1" ht="11.25" customHeight="1">
      <c r="A36" s="473" t="s">
        <v>586</v>
      </c>
      <c r="B36" s="474">
        <v>2368</v>
      </c>
      <c r="C36" s="474">
        <v>2021</v>
      </c>
      <c r="D36" s="474">
        <v>1754</v>
      </c>
      <c r="E36" s="474">
        <v>1699</v>
      </c>
      <c r="F36" s="474">
        <v>14</v>
      </c>
      <c r="G36" s="451" t="s">
        <v>55</v>
      </c>
      <c r="H36" s="475">
        <v>41</v>
      </c>
      <c r="I36" s="474">
        <v>267</v>
      </c>
      <c r="J36" s="474">
        <v>197</v>
      </c>
      <c r="K36" s="474">
        <v>28</v>
      </c>
      <c r="L36" s="476" t="s">
        <v>55</v>
      </c>
      <c r="M36" s="132"/>
    </row>
    <row r="37" spans="1:13" s="131" customFormat="1" ht="11.25" customHeight="1">
      <c r="A37" s="473" t="s">
        <v>587</v>
      </c>
      <c r="B37" s="474">
        <v>1912</v>
      </c>
      <c r="C37" s="474">
        <v>1096</v>
      </c>
      <c r="D37" s="474">
        <v>927</v>
      </c>
      <c r="E37" s="474">
        <v>878</v>
      </c>
      <c r="F37" s="474">
        <v>17</v>
      </c>
      <c r="G37" s="451" t="s">
        <v>55</v>
      </c>
      <c r="H37" s="475">
        <v>32</v>
      </c>
      <c r="I37" s="474">
        <v>169</v>
      </c>
      <c r="J37" s="474">
        <v>704</v>
      </c>
      <c r="K37" s="474">
        <v>54</v>
      </c>
      <c r="L37" s="476">
        <v>4</v>
      </c>
      <c r="M37" s="132"/>
    </row>
    <row r="38" spans="1:13" s="131" customFormat="1" ht="11.25" customHeight="1">
      <c r="A38" s="473" t="s">
        <v>588</v>
      </c>
      <c r="B38" s="474">
        <v>1920</v>
      </c>
      <c r="C38" s="474">
        <v>683</v>
      </c>
      <c r="D38" s="474">
        <v>569</v>
      </c>
      <c r="E38" s="474">
        <v>504</v>
      </c>
      <c r="F38" s="474">
        <v>30</v>
      </c>
      <c r="G38" s="451" t="s">
        <v>55</v>
      </c>
      <c r="H38" s="475">
        <v>35</v>
      </c>
      <c r="I38" s="474">
        <v>114</v>
      </c>
      <c r="J38" s="474">
        <v>1151</v>
      </c>
      <c r="K38" s="474">
        <v>60</v>
      </c>
      <c r="L38" s="476" t="s">
        <v>55</v>
      </c>
      <c r="M38" s="132"/>
    </row>
    <row r="39" spans="1:13" s="131" customFormat="1" ht="11.25" customHeight="1">
      <c r="A39" s="473" t="s">
        <v>589</v>
      </c>
      <c r="B39" s="474">
        <v>1522</v>
      </c>
      <c r="C39" s="474">
        <v>325</v>
      </c>
      <c r="D39" s="474">
        <v>283</v>
      </c>
      <c r="E39" s="474">
        <v>255</v>
      </c>
      <c r="F39" s="474">
        <v>19</v>
      </c>
      <c r="G39" s="451" t="s">
        <v>55</v>
      </c>
      <c r="H39" s="475">
        <v>9</v>
      </c>
      <c r="I39" s="474">
        <v>42</v>
      </c>
      <c r="J39" s="474">
        <v>1143</v>
      </c>
      <c r="K39" s="474">
        <v>39</v>
      </c>
      <c r="L39" s="476">
        <v>3</v>
      </c>
      <c r="M39" s="132"/>
    </row>
    <row r="40" spans="1:13" s="131" customFormat="1" ht="11.25" customHeight="1">
      <c r="A40" s="473" t="s">
        <v>590</v>
      </c>
      <c r="B40" s="474">
        <v>782</v>
      </c>
      <c r="C40" s="474">
        <v>88</v>
      </c>
      <c r="D40" s="474">
        <v>79</v>
      </c>
      <c r="E40" s="474">
        <v>72</v>
      </c>
      <c r="F40" s="474">
        <v>6</v>
      </c>
      <c r="G40" s="451" t="s">
        <v>55</v>
      </c>
      <c r="H40" s="475">
        <v>1</v>
      </c>
      <c r="I40" s="474">
        <v>9</v>
      </c>
      <c r="J40" s="474">
        <v>672</v>
      </c>
      <c r="K40" s="474">
        <v>27</v>
      </c>
      <c r="L40" s="476">
        <v>2</v>
      </c>
      <c r="M40" s="132"/>
    </row>
    <row r="41" spans="1:13" s="131" customFormat="1" ht="11.25" customHeight="1">
      <c r="A41" s="473" t="s">
        <v>591</v>
      </c>
      <c r="B41" s="474">
        <v>412</v>
      </c>
      <c r="C41" s="474">
        <v>26</v>
      </c>
      <c r="D41" s="474">
        <v>24</v>
      </c>
      <c r="E41" s="474">
        <v>21</v>
      </c>
      <c r="F41" s="474">
        <v>1</v>
      </c>
      <c r="G41" s="451" t="s">
        <v>55</v>
      </c>
      <c r="H41" s="475">
        <v>2</v>
      </c>
      <c r="I41" s="474">
        <v>2</v>
      </c>
      <c r="J41" s="474">
        <v>370</v>
      </c>
      <c r="K41" s="474">
        <v>17</v>
      </c>
      <c r="L41" s="455" t="s">
        <v>55</v>
      </c>
      <c r="M41" s="132"/>
    </row>
    <row r="42" spans="1:13" s="131" customFormat="1" ht="11.25" customHeight="1">
      <c r="A42" s="473" t="s">
        <v>518</v>
      </c>
      <c r="B42" s="474">
        <v>312</v>
      </c>
      <c r="C42" s="474">
        <v>9</v>
      </c>
      <c r="D42" s="474">
        <v>9</v>
      </c>
      <c r="E42" s="474">
        <v>9</v>
      </c>
      <c r="F42" s="451" t="s">
        <v>55</v>
      </c>
      <c r="G42" s="451" t="s">
        <v>55</v>
      </c>
      <c r="H42" s="451" t="s">
        <v>55</v>
      </c>
      <c r="I42" s="475" t="s">
        <v>55</v>
      </c>
      <c r="J42" s="474">
        <v>286</v>
      </c>
      <c r="K42" s="475">
        <v>2</v>
      </c>
      <c r="L42" s="476" t="s">
        <v>55</v>
      </c>
      <c r="M42" s="132"/>
    </row>
    <row r="43" spans="1:13" s="131" customFormat="1" ht="11.25" customHeight="1">
      <c r="A43" s="473" t="s">
        <v>379</v>
      </c>
      <c r="B43" s="474"/>
      <c r="C43" s="474"/>
      <c r="D43" s="474"/>
      <c r="E43" s="474"/>
      <c r="F43" s="474"/>
      <c r="G43" s="474"/>
      <c r="H43" s="475"/>
      <c r="I43" s="474"/>
      <c r="J43" s="474"/>
      <c r="K43" s="474"/>
      <c r="L43" s="476"/>
      <c r="M43" s="132"/>
    </row>
    <row r="44" spans="1:13" s="131" customFormat="1" ht="11.25" customHeight="1">
      <c r="A44" s="473" t="s">
        <v>519</v>
      </c>
      <c r="B44" s="474">
        <v>30053</v>
      </c>
      <c r="C44" s="474">
        <v>22406</v>
      </c>
      <c r="D44" s="474">
        <v>19225</v>
      </c>
      <c r="E44" s="474">
        <v>18342</v>
      </c>
      <c r="F44" s="474">
        <v>144</v>
      </c>
      <c r="G44" s="474">
        <v>424</v>
      </c>
      <c r="H44" s="474">
        <v>315</v>
      </c>
      <c r="I44" s="474">
        <v>3181</v>
      </c>
      <c r="J44" s="474">
        <v>5200</v>
      </c>
      <c r="K44" s="474">
        <v>192</v>
      </c>
      <c r="L44" s="476">
        <v>3480</v>
      </c>
      <c r="M44" s="132"/>
    </row>
    <row r="45" spans="1:13" s="131" customFormat="1" ht="11.25" customHeight="1">
      <c r="A45" s="478" t="s">
        <v>520</v>
      </c>
      <c r="B45" s="479">
        <v>4948</v>
      </c>
      <c r="C45" s="479">
        <v>1131</v>
      </c>
      <c r="D45" s="479">
        <v>964</v>
      </c>
      <c r="E45" s="479">
        <v>861</v>
      </c>
      <c r="F45" s="479">
        <v>56</v>
      </c>
      <c r="G45" s="480" t="s">
        <v>55</v>
      </c>
      <c r="H45" s="481">
        <v>47</v>
      </c>
      <c r="I45" s="479">
        <v>167</v>
      </c>
      <c r="J45" s="479">
        <v>3622</v>
      </c>
      <c r="K45" s="479">
        <v>145</v>
      </c>
      <c r="L45" s="482">
        <v>5</v>
      </c>
      <c r="M45" s="132"/>
    </row>
    <row r="46" spans="1:13" s="131" customFormat="1" ht="15" customHeight="1">
      <c r="A46" s="453" t="s">
        <v>65</v>
      </c>
      <c r="B46" s="474">
        <v>37423</v>
      </c>
      <c r="C46" s="474">
        <v>17223</v>
      </c>
      <c r="D46" s="474">
        <v>15456</v>
      </c>
      <c r="E46" s="474">
        <v>11316</v>
      </c>
      <c r="F46" s="474">
        <v>3393</v>
      </c>
      <c r="G46" s="474">
        <v>376</v>
      </c>
      <c r="H46" s="475">
        <v>371</v>
      </c>
      <c r="I46" s="474">
        <v>1767</v>
      </c>
      <c r="J46" s="474">
        <v>18512</v>
      </c>
      <c r="K46" s="474">
        <v>10885</v>
      </c>
      <c r="L46" s="476">
        <v>3146</v>
      </c>
      <c r="M46" s="132"/>
    </row>
    <row r="47" spans="1:13" s="131" customFormat="1" ht="11.25" customHeight="1">
      <c r="A47" s="473" t="s">
        <v>517</v>
      </c>
      <c r="B47" s="474">
        <v>2956</v>
      </c>
      <c r="C47" s="474">
        <v>420</v>
      </c>
      <c r="D47" s="474">
        <v>308</v>
      </c>
      <c r="E47" s="474">
        <v>132</v>
      </c>
      <c r="F47" s="474">
        <v>20</v>
      </c>
      <c r="G47" s="474">
        <v>153</v>
      </c>
      <c r="H47" s="475">
        <v>3</v>
      </c>
      <c r="I47" s="474">
        <v>112</v>
      </c>
      <c r="J47" s="474">
        <v>2360</v>
      </c>
      <c r="K47" s="474">
        <v>62</v>
      </c>
      <c r="L47" s="476">
        <v>2243</v>
      </c>
      <c r="M47" s="132"/>
    </row>
    <row r="48" spans="1:13" s="131" customFormat="1" ht="11.25" customHeight="1">
      <c r="A48" s="473" t="s">
        <v>579</v>
      </c>
      <c r="B48" s="474">
        <v>3282</v>
      </c>
      <c r="C48" s="474">
        <v>1863</v>
      </c>
      <c r="D48" s="474">
        <v>1514</v>
      </c>
      <c r="E48" s="474">
        <v>1199</v>
      </c>
      <c r="F48" s="474">
        <v>110</v>
      </c>
      <c r="G48" s="474">
        <v>181</v>
      </c>
      <c r="H48" s="475">
        <v>24</v>
      </c>
      <c r="I48" s="474">
        <v>349</v>
      </c>
      <c r="J48" s="474">
        <v>1154</v>
      </c>
      <c r="K48" s="474">
        <v>378</v>
      </c>
      <c r="L48" s="476">
        <v>736</v>
      </c>
      <c r="M48" s="132"/>
    </row>
    <row r="49" spans="1:13" s="131" customFormat="1" ht="11.25" customHeight="1">
      <c r="A49" s="473" t="s">
        <v>580</v>
      </c>
      <c r="B49" s="474">
        <v>3577</v>
      </c>
      <c r="C49" s="474">
        <v>2406</v>
      </c>
      <c r="D49" s="474">
        <v>2085</v>
      </c>
      <c r="E49" s="474">
        <v>1770</v>
      </c>
      <c r="F49" s="474">
        <v>230</v>
      </c>
      <c r="G49" s="474">
        <v>24</v>
      </c>
      <c r="H49" s="475">
        <v>61</v>
      </c>
      <c r="I49" s="474">
        <v>321</v>
      </c>
      <c r="J49" s="474">
        <v>923</v>
      </c>
      <c r="K49" s="474">
        <v>783</v>
      </c>
      <c r="L49" s="476">
        <v>94</v>
      </c>
      <c r="M49" s="132"/>
    </row>
    <row r="50" spans="1:13" s="131" customFormat="1" ht="11.25" customHeight="1">
      <c r="A50" s="473" t="s">
        <v>581</v>
      </c>
      <c r="B50" s="474">
        <v>3987</v>
      </c>
      <c r="C50" s="474">
        <v>2533</v>
      </c>
      <c r="D50" s="474">
        <v>2231</v>
      </c>
      <c r="E50" s="474">
        <v>1758</v>
      </c>
      <c r="F50" s="474">
        <v>356</v>
      </c>
      <c r="G50" s="474">
        <v>12</v>
      </c>
      <c r="H50" s="475">
        <v>105</v>
      </c>
      <c r="I50" s="474">
        <v>302</v>
      </c>
      <c r="J50" s="474">
        <v>1237</v>
      </c>
      <c r="K50" s="474">
        <v>1164</v>
      </c>
      <c r="L50" s="476">
        <v>36</v>
      </c>
      <c r="M50" s="132"/>
    </row>
    <row r="51" spans="1:13" s="131" customFormat="1" ht="11.25" customHeight="1">
      <c r="A51" s="473" t="s">
        <v>582</v>
      </c>
      <c r="B51" s="474">
        <v>3456</v>
      </c>
      <c r="C51" s="474">
        <v>2121</v>
      </c>
      <c r="D51" s="474">
        <v>1956</v>
      </c>
      <c r="E51" s="474">
        <v>1441</v>
      </c>
      <c r="F51" s="474">
        <v>446</v>
      </c>
      <c r="G51" s="474">
        <v>1</v>
      </c>
      <c r="H51" s="475">
        <v>68</v>
      </c>
      <c r="I51" s="474">
        <v>165</v>
      </c>
      <c r="J51" s="474">
        <v>1175</v>
      </c>
      <c r="K51" s="474">
        <v>1125</v>
      </c>
      <c r="L51" s="476">
        <v>16</v>
      </c>
      <c r="M51" s="132"/>
    </row>
    <row r="52" spans="1:13" s="131" customFormat="1" ht="11.25" customHeight="1">
      <c r="A52" s="473" t="s">
        <v>583</v>
      </c>
      <c r="B52" s="474">
        <v>2988</v>
      </c>
      <c r="C52" s="474">
        <v>1862</v>
      </c>
      <c r="D52" s="474">
        <v>1702</v>
      </c>
      <c r="E52" s="474">
        <v>1160</v>
      </c>
      <c r="F52" s="474">
        <v>511</v>
      </c>
      <c r="G52" s="475">
        <v>3</v>
      </c>
      <c r="H52" s="475">
        <v>28</v>
      </c>
      <c r="I52" s="474">
        <v>160</v>
      </c>
      <c r="J52" s="474">
        <v>994</v>
      </c>
      <c r="K52" s="474">
        <v>952</v>
      </c>
      <c r="L52" s="476">
        <v>8</v>
      </c>
      <c r="M52" s="132"/>
    </row>
    <row r="53" spans="1:13" s="131" customFormat="1" ht="11.25" customHeight="1">
      <c r="A53" s="473" t="s">
        <v>584</v>
      </c>
      <c r="B53" s="474">
        <v>2885</v>
      </c>
      <c r="C53" s="474">
        <v>1778</v>
      </c>
      <c r="D53" s="474">
        <v>1656</v>
      </c>
      <c r="E53" s="474">
        <v>1136</v>
      </c>
      <c r="F53" s="474">
        <v>505</v>
      </c>
      <c r="G53" s="475" t="s">
        <v>55</v>
      </c>
      <c r="H53" s="475">
        <v>15</v>
      </c>
      <c r="I53" s="474">
        <v>122</v>
      </c>
      <c r="J53" s="474">
        <v>997</v>
      </c>
      <c r="K53" s="474">
        <v>953</v>
      </c>
      <c r="L53" s="476">
        <v>4</v>
      </c>
      <c r="M53" s="132"/>
    </row>
    <row r="54" spans="1:13" s="131" customFormat="1" ht="11.25" customHeight="1">
      <c r="A54" s="473" t="s">
        <v>585</v>
      </c>
      <c r="B54" s="474">
        <v>3039</v>
      </c>
      <c r="C54" s="474">
        <v>1801</v>
      </c>
      <c r="D54" s="474">
        <v>1694</v>
      </c>
      <c r="E54" s="474">
        <v>1196</v>
      </c>
      <c r="F54" s="474">
        <v>477</v>
      </c>
      <c r="G54" s="474">
        <v>1</v>
      </c>
      <c r="H54" s="475">
        <v>20</v>
      </c>
      <c r="I54" s="474">
        <v>107</v>
      </c>
      <c r="J54" s="474">
        <v>1140</v>
      </c>
      <c r="K54" s="474">
        <v>1059</v>
      </c>
      <c r="L54" s="476">
        <v>4</v>
      </c>
      <c r="M54" s="132"/>
    </row>
    <row r="55" spans="1:13" s="131" customFormat="1" ht="11.25" customHeight="1">
      <c r="A55" s="473" t="s">
        <v>586</v>
      </c>
      <c r="B55" s="474">
        <v>2612</v>
      </c>
      <c r="C55" s="474">
        <v>1359</v>
      </c>
      <c r="D55" s="474">
        <v>1283</v>
      </c>
      <c r="E55" s="474">
        <v>947</v>
      </c>
      <c r="F55" s="474">
        <v>320</v>
      </c>
      <c r="G55" s="474">
        <v>1</v>
      </c>
      <c r="H55" s="475">
        <v>15</v>
      </c>
      <c r="I55" s="474">
        <v>76</v>
      </c>
      <c r="J55" s="474">
        <v>1168</v>
      </c>
      <c r="K55" s="474">
        <v>1093</v>
      </c>
      <c r="L55" s="476">
        <v>1</v>
      </c>
      <c r="M55" s="132"/>
    </row>
    <row r="56" spans="1:13" s="131" customFormat="1" ht="11.25" customHeight="1">
      <c r="A56" s="473" t="s">
        <v>587</v>
      </c>
      <c r="B56" s="474">
        <v>2000</v>
      </c>
      <c r="C56" s="474">
        <v>571</v>
      </c>
      <c r="D56" s="474">
        <v>534</v>
      </c>
      <c r="E56" s="474">
        <v>340</v>
      </c>
      <c r="F56" s="474">
        <v>178</v>
      </c>
      <c r="G56" s="451" t="s">
        <v>55</v>
      </c>
      <c r="H56" s="475">
        <v>16</v>
      </c>
      <c r="I56" s="474">
        <v>37</v>
      </c>
      <c r="J56" s="474">
        <v>1388</v>
      </c>
      <c r="K56" s="474">
        <v>1053</v>
      </c>
      <c r="L56" s="483">
        <v>1</v>
      </c>
      <c r="M56" s="132"/>
    </row>
    <row r="57" spans="1:13" s="131" customFormat="1" ht="11.25" customHeight="1">
      <c r="A57" s="473" t="s">
        <v>588</v>
      </c>
      <c r="B57" s="474">
        <v>2132</v>
      </c>
      <c r="C57" s="474">
        <v>325</v>
      </c>
      <c r="D57" s="474">
        <v>312</v>
      </c>
      <c r="E57" s="474">
        <v>163</v>
      </c>
      <c r="F57" s="474">
        <v>142</v>
      </c>
      <c r="G57" s="451" t="s">
        <v>55</v>
      </c>
      <c r="H57" s="475">
        <v>7</v>
      </c>
      <c r="I57" s="474">
        <v>13</v>
      </c>
      <c r="J57" s="474">
        <v>1765</v>
      </c>
      <c r="K57" s="474">
        <v>998</v>
      </c>
      <c r="L57" s="455" t="s">
        <v>55</v>
      </c>
      <c r="M57" s="132"/>
    </row>
    <row r="58" spans="1:13" s="131" customFormat="1" ht="11.25" customHeight="1">
      <c r="A58" s="473" t="s">
        <v>589</v>
      </c>
      <c r="B58" s="474">
        <v>1726</v>
      </c>
      <c r="C58" s="474">
        <v>138</v>
      </c>
      <c r="D58" s="474">
        <v>135</v>
      </c>
      <c r="E58" s="474">
        <v>60</v>
      </c>
      <c r="F58" s="474">
        <v>70</v>
      </c>
      <c r="G58" s="451" t="s">
        <v>55</v>
      </c>
      <c r="H58" s="475">
        <v>5</v>
      </c>
      <c r="I58" s="475">
        <v>3</v>
      </c>
      <c r="J58" s="474">
        <v>1551</v>
      </c>
      <c r="K58" s="474">
        <v>697</v>
      </c>
      <c r="L58" s="476">
        <v>3</v>
      </c>
      <c r="M58" s="132"/>
    </row>
    <row r="59" spans="1:13" s="131" customFormat="1" ht="11.25" customHeight="1">
      <c r="A59" s="473" t="s">
        <v>590</v>
      </c>
      <c r="B59" s="474">
        <v>1152</v>
      </c>
      <c r="C59" s="474">
        <v>28</v>
      </c>
      <c r="D59" s="474">
        <v>28</v>
      </c>
      <c r="E59" s="474">
        <v>10</v>
      </c>
      <c r="F59" s="474">
        <v>16</v>
      </c>
      <c r="G59" s="451" t="s">
        <v>55</v>
      </c>
      <c r="H59" s="475">
        <v>2</v>
      </c>
      <c r="I59" s="475" t="s">
        <v>55</v>
      </c>
      <c r="J59" s="474">
        <v>1104</v>
      </c>
      <c r="K59" s="474">
        <v>357</v>
      </c>
      <c r="L59" s="455" t="s">
        <v>55</v>
      </c>
      <c r="M59" s="132"/>
    </row>
    <row r="60" spans="1:13" s="131" customFormat="1" ht="11.25" customHeight="1">
      <c r="A60" s="473" t="s">
        <v>591</v>
      </c>
      <c r="B60" s="474">
        <v>779</v>
      </c>
      <c r="C60" s="474">
        <v>13</v>
      </c>
      <c r="D60" s="474">
        <v>13</v>
      </c>
      <c r="E60" s="474">
        <v>3</v>
      </c>
      <c r="F60" s="474">
        <v>9</v>
      </c>
      <c r="G60" s="451" t="s">
        <v>55</v>
      </c>
      <c r="H60" s="474">
        <v>1</v>
      </c>
      <c r="I60" s="475" t="s">
        <v>55</v>
      </c>
      <c r="J60" s="474">
        <v>745</v>
      </c>
      <c r="K60" s="474">
        <v>144</v>
      </c>
      <c r="L60" s="476" t="s">
        <v>55</v>
      </c>
      <c r="M60" s="132"/>
    </row>
    <row r="61" spans="1:13" s="131" customFormat="1" ht="11.25" customHeight="1">
      <c r="A61" s="473" t="s">
        <v>518</v>
      </c>
      <c r="B61" s="474">
        <v>852</v>
      </c>
      <c r="C61" s="474">
        <v>5</v>
      </c>
      <c r="D61" s="474">
        <v>5</v>
      </c>
      <c r="E61" s="474">
        <v>1</v>
      </c>
      <c r="F61" s="475">
        <v>3</v>
      </c>
      <c r="G61" s="451" t="s">
        <v>55</v>
      </c>
      <c r="H61" s="474">
        <v>1</v>
      </c>
      <c r="I61" s="475" t="s">
        <v>55</v>
      </c>
      <c r="J61" s="474">
        <v>811</v>
      </c>
      <c r="K61" s="474">
        <v>67</v>
      </c>
      <c r="L61" s="455" t="s">
        <v>55</v>
      </c>
      <c r="M61" s="132"/>
    </row>
    <row r="62" spans="1:13" s="131" customFormat="1" ht="11.25" customHeight="1">
      <c r="A62" s="473" t="s">
        <v>379</v>
      </c>
      <c r="B62" s="474"/>
      <c r="C62" s="474"/>
      <c r="D62" s="474"/>
      <c r="E62" s="474"/>
      <c r="F62" s="474"/>
      <c r="G62" s="474"/>
      <c r="H62" s="475"/>
      <c r="I62" s="474"/>
      <c r="J62" s="474"/>
      <c r="K62" s="474"/>
      <c r="L62" s="476"/>
      <c r="M62" s="132"/>
    </row>
    <row r="63" spans="1:13" s="131" customFormat="1" ht="11.25" customHeight="1">
      <c r="A63" s="473" t="s">
        <v>519</v>
      </c>
      <c r="B63" s="474">
        <v>30782</v>
      </c>
      <c r="C63" s="474">
        <v>16714</v>
      </c>
      <c r="D63" s="474">
        <v>14963</v>
      </c>
      <c r="E63" s="474">
        <v>11079</v>
      </c>
      <c r="F63" s="474">
        <v>3153</v>
      </c>
      <c r="G63" s="474">
        <v>376</v>
      </c>
      <c r="H63" s="474">
        <v>355</v>
      </c>
      <c r="I63" s="474">
        <v>1751</v>
      </c>
      <c r="J63" s="474">
        <v>12536</v>
      </c>
      <c r="K63" s="474">
        <v>8622</v>
      </c>
      <c r="L63" s="476">
        <v>3143</v>
      </c>
      <c r="M63" s="132"/>
    </row>
    <row r="64" spans="1:13" s="131" customFormat="1" ht="11.25" customHeight="1">
      <c r="A64" s="484" t="s">
        <v>520</v>
      </c>
      <c r="B64" s="485">
        <v>6641</v>
      </c>
      <c r="C64" s="485">
        <v>509</v>
      </c>
      <c r="D64" s="485">
        <v>493</v>
      </c>
      <c r="E64" s="485">
        <v>237</v>
      </c>
      <c r="F64" s="485">
        <v>240</v>
      </c>
      <c r="G64" s="486" t="s">
        <v>55</v>
      </c>
      <c r="H64" s="486">
        <v>16</v>
      </c>
      <c r="I64" s="485">
        <v>16</v>
      </c>
      <c r="J64" s="485">
        <v>5976</v>
      </c>
      <c r="K64" s="485">
        <v>2263</v>
      </c>
      <c r="L64" s="487">
        <v>3</v>
      </c>
      <c r="M64" s="132"/>
    </row>
    <row r="65" spans="1:13" s="131" customFormat="1" ht="14.25" customHeight="1">
      <c r="A65" s="516" t="s">
        <v>618</v>
      </c>
      <c r="B65" s="137"/>
      <c r="C65" s="137"/>
      <c r="D65" s="137"/>
      <c r="E65" s="137"/>
      <c r="F65" s="137"/>
      <c r="G65" s="137"/>
      <c r="H65" s="488"/>
      <c r="I65" s="137"/>
      <c r="J65" s="671" t="s">
        <v>498</v>
      </c>
      <c r="K65" s="671"/>
      <c r="L65" s="671"/>
      <c r="M65" s="132"/>
    </row>
    <row r="66" spans="1:11" ht="13.5">
      <c r="A66" s="63"/>
      <c r="B66" s="63"/>
      <c r="C66" s="63"/>
      <c r="D66" s="63"/>
      <c r="E66" s="63"/>
      <c r="F66" s="63"/>
      <c r="G66" s="63"/>
      <c r="H66" s="464"/>
      <c r="I66" s="63"/>
      <c r="J66" s="63"/>
      <c r="K66" s="63"/>
    </row>
  </sheetData>
  <mergeCells count="12">
    <mergeCell ref="J4:J7"/>
    <mergeCell ref="J65:L65"/>
    <mergeCell ref="A1:L1"/>
    <mergeCell ref="D4:H4"/>
    <mergeCell ref="K4:K7"/>
    <mergeCell ref="L4:L7"/>
    <mergeCell ref="C3:I3"/>
    <mergeCell ref="C4:C7"/>
    <mergeCell ref="E5:E7"/>
    <mergeCell ref="J2:L2"/>
    <mergeCell ref="G5:G7"/>
    <mergeCell ref="J3:L3"/>
  </mergeCells>
  <printOptions/>
  <pageMargins left="0.7874015748031497" right="0.5905511811023623" top="0.984251968503937"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18"/>
  <dimension ref="A1:C11"/>
  <sheetViews>
    <sheetView showGridLines="0" view="pageBreakPreview" zoomScaleSheetLayoutView="100" workbookViewId="0" topLeftCell="A1">
      <selection activeCell="A1" sqref="A1:C1"/>
    </sheetView>
  </sheetViews>
  <sheetFormatPr defaultColWidth="9.00390625" defaultRowHeight="13.5"/>
  <cols>
    <col min="1" max="3" width="20.625" style="0" customWidth="1"/>
  </cols>
  <sheetData>
    <row r="1" spans="1:3" ht="21">
      <c r="A1" s="667" t="s">
        <v>33</v>
      </c>
      <c r="B1" s="668"/>
      <c r="C1" s="668"/>
    </row>
    <row r="2" spans="1:3" ht="13.5">
      <c r="A2" s="63"/>
      <c r="B2" s="63"/>
      <c r="C2" s="556" t="s">
        <v>34</v>
      </c>
    </row>
    <row r="3" spans="1:3" ht="20.25" customHeight="1">
      <c r="A3" s="538" t="s">
        <v>35</v>
      </c>
      <c r="B3" s="537" t="s">
        <v>36</v>
      </c>
      <c r="C3" s="557" t="s">
        <v>37</v>
      </c>
    </row>
    <row r="4" spans="1:3" ht="20.25" customHeight="1">
      <c r="A4" s="558" t="s">
        <v>38</v>
      </c>
      <c r="B4" s="554">
        <v>22721</v>
      </c>
      <c r="C4" s="555">
        <v>64491</v>
      </c>
    </row>
    <row r="5" spans="1:3" ht="20.25" customHeight="1">
      <c r="A5" s="558" t="s">
        <v>39</v>
      </c>
      <c r="B5" s="554">
        <v>23235</v>
      </c>
      <c r="C5" s="555">
        <v>65578</v>
      </c>
    </row>
    <row r="6" spans="1:3" ht="20.25" customHeight="1">
      <c r="A6" s="558" t="s">
        <v>40</v>
      </c>
      <c r="B6" s="554">
        <v>23772</v>
      </c>
      <c r="C6" s="555">
        <v>66572</v>
      </c>
    </row>
    <row r="7" spans="1:3" ht="20.25" customHeight="1">
      <c r="A7" s="558" t="s">
        <v>41</v>
      </c>
      <c r="B7" s="554">
        <v>24298</v>
      </c>
      <c r="C7" s="555">
        <v>67728</v>
      </c>
    </row>
    <row r="8" spans="1:3" ht="20.25" customHeight="1">
      <c r="A8" s="558" t="s">
        <v>42</v>
      </c>
      <c r="B8" s="554">
        <v>24839</v>
      </c>
      <c r="C8" s="555">
        <v>68783</v>
      </c>
    </row>
    <row r="9" spans="1:3" ht="20.25" customHeight="1">
      <c r="A9" s="558" t="s">
        <v>620</v>
      </c>
      <c r="B9" s="554">
        <v>25346</v>
      </c>
      <c r="C9" s="555">
        <v>69832</v>
      </c>
    </row>
    <row r="10" spans="1:3" ht="20.25" customHeight="1">
      <c r="A10" s="559" t="s">
        <v>625</v>
      </c>
      <c r="B10" s="528">
        <v>25870</v>
      </c>
      <c r="C10" s="529">
        <v>70789</v>
      </c>
    </row>
    <row r="11" spans="1:3" s="17" customFormat="1" ht="15.75" customHeight="1">
      <c r="A11" s="137"/>
      <c r="B11" s="137"/>
      <c r="C11" s="560" t="s">
        <v>43</v>
      </c>
    </row>
  </sheetData>
  <mergeCells count="1">
    <mergeCell ref="A1:C1"/>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20"/>
  <dimension ref="A1:O14"/>
  <sheetViews>
    <sheetView showGridLines="0" view="pageBreakPreview" zoomScaleSheetLayoutView="100" workbookViewId="0" topLeftCell="A1">
      <selection activeCell="A1" sqref="A1:O1"/>
    </sheetView>
  </sheetViews>
  <sheetFormatPr defaultColWidth="9.00390625" defaultRowHeight="13.5"/>
  <cols>
    <col min="1" max="1" width="8.50390625" style="0" customWidth="1"/>
    <col min="2" max="2" width="6.125" style="0" customWidth="1"/>
    <col min="3" max="4" width="5.125" style="0" customWidth="1"/>
    <col min="5" max="5" width="6.125" style="0" customWidth="1"/>
    <col min="6" max="8" width="5.125" style="0" customWidth="1"/>
    <col min="9" max="9" width="6.125" style="0" customWidth="1"/>
    <col min="10" max="11" width="5.125" style="0" customWidth="1"/>
    <col min="12" max="15" width="6.125" style="0" customWidth="1"/>
  </cols>
  <sheetData>
    <row r="1" spans="1:15" ht="21">
      <c r="A1" s="667" t="s">
        <v>44</v>
      </c>
      <c r="B1" s="668"/>
      <c r="C1" s="668"/>
      <c r="D1" s="668"/>
      <c r="E1" s="668"/>
      <c r="F1" s="668"/>
      <c r="G1" s="668"/>
      <c r="H1" s="668"/>
      <c r="I1" s="668"/>
      <c r="J1" s="668"/>
      <c r="K1" s="668"/>
      <c r="L1" s="668"/>
      <c r="M1" s="668"/>
      <c r="N1" s="668"/>
      <c r="O1" s="668"/>
    </row>
    <row r="2" spans="1:15" ht="13.5">
      <c r="A2" s="63"/>
      <c r="B2" s="63"/>
      <c r="C2" s="63"/>
      <c r="D2" s="63"/>
      <c r="E2" s="63"/>
      <c r="F2" s="63"/>
      <c r="G2" s="63"/>
      <c r="H2" s="63"/>
      <c r="I2" s="63"/>
      <c r="J2" s="63"/>
      <c r="K2" s="63"/>
      <c r="L2" s="63"/>
      <c r="M2" s="684" t="s">
        <v>45</v>
      </c>
      <c r="N2" s="684"/>
      <c r="O2" s="684"/>
    </row>
    <row r="3" spans="1:15" ht="24.75" customHeight="1">
      <c r="A3" s="660" t="s">
        <v>46</v>
      </c>
      <c r="B3" s="662" t="s">
        <v>47</v>
      </c>
      <c r="C3" s="662" t="s">
        <v>48</v>
      </c>
      <c r="D3" s="662" t="s">
        <v>49</v>
      </c>
      <c r="E3" s="564" t="s">
        <v>626</v>
      </c>
      <c r="F3" s="669" t="s">
        <v>50</v>
      </c>
      <c r="G3" s="564" t="s">
        <v>51</v>
      </c>
      <c r="H3" s="564" t="s">
        <v>627</v>
      </c>
      <c r="I3" s="669" t="s">
        <v>628</v>
      </c>
      <c r="J3" s="669" t="s">
        <v>629</v>
      </c>
      <c r="K3" s="564" t="s">
        <v>630</v>
      </c>
      <c r="L3" s="669" t="s">
        <v>631</v>
      </c>
      <c r="M3" s="564" t="s">
        <v>632</v>
      </c>
      <c r="N3" s="662" t="s">
        <v>52</v>
      </c>
      <c r="O3" s="664" t="s">
        <v>53</v>
      </c>
    </row>
    <row r="4" spans="1:15" ht="24.75" customHeight="1">
      <c r="A4" s="661"/>
      <c r="B4" s="663"/>
      <c r="C4" s="663"/>
      <c r="D4" s="663"/>
      <c r="E4" s="565" t="s">
        <v>636</v>
      </c>
      <c r="F4" s="670"/>
      <c r="G4" s="565" t="s">
        <v>54</v>
      </c>
      <c r="H4" s="565" t="s">
        <v>633</v>
      </c>
      <c r="I4" s="670"/>
      <c r="J4" s="670"/>
      <c r="K4" s="565" t="s">
        <v>634</v>
      </c>
      <c r="L4" s="670"/>
      <c r="M4" s="565" t="s">
        <v>635</v>
      </c>
      <c r="N4" s="663"/>
      <c r="O4" s="649"/>
    </row>
    <row r="5" spans="1:15" s="17" customFormat="1" ht="24.75" customHeight="1">
      <c r="A5" s="262" t="s">
        <v>40</v>
      </c>
      <c r="B5" s="561">
        <v>999</v>
      </c>
      <c r="C5" s="561">
        <v>278</v>
      </c>
      <c r="D5" s="561">
        <v>192</v>
      </c>
      <c r="E5" s="561">
        <v>251</v>
      </c>
      <c r="F5" s="561">
        <v>16</v>
      </c>
      <c r="G5" s="561">
        <v>90</v>
      </c>
      <c r="H5" s="561">
        <v>15</v>
      </c>
      <c r="I5" s="561">
        <v>8</v>
      </c>
      <c r="J5" s="561">
        <v>3</v>
      </c>
      <c r="K5" s="561">
        <v>4</v>
      </c>
      <c r="L5" s="561">
        <v>28</v>
      </c>
      <c r="M5" s="561">
        <v>12</v>
      </c>
      <c r="N5" s="566" t="s">
        <v>55</v>
      </c>
      <c r="O5" s="563">
        <v>102</v>
      </c>
    </row>
    <row r="6" spans="1:15" s="17" customFormat="1" ht="24.75" customHeight="1">
      <c r="A6" s="262" t="s">
        <v>41</v>
      </c>
      <c r="B6" s="561">
        <v>978</v>
      </c>
      <c r="C6" s="561">
        <v>262</v>
      </c>
      <c r="D6" s="561">
        <v>207</v>
      </c>
      <c r="E6" s="561">
        <v>249</v>
      </c>
      <c r="F6" s="561">
        <v>12</v>
      </c>
      <c r="G6" s="561">
        <v>77</v>
      </c>
      <c r="H6" s="561">
        <v>15</v>
      </c>
      <c r="I6" s="561">
        <v>6</v>
      </c>
      <c r="J6" s="561">
        <v>4</v>
      </c>
      <c r="K6" s="561">
        <v>4</v>
      </c>
      <c r="L6" s="561">
        <v>23</v>
      </c>
      <c r="M6" s="561">
        <v>10</v>
      </c>
      <c r="N6" s="566" t="s">
        <v>55</v>
      </c>
      <c r="O6" s="563">
        <v>109</v>
      </c>
    </row>
    <row r="7" spans="1:15" s="17" customFormat="1" ht="24.75" customHeight="1">
      <c r="A7" s="262" t="s">
        <v>42</v>
      </c>
      <c r="B7" s="561">
        <f>SUM(C7:O7)</f>
        <v>981</v>
      </c>
      <c r="C7" s="561">
        <v>266</v>
      </c>
      <c r="D7" s="561">
        <v>190</v>
      </c>
      <c r="E7" s="561">
        <v>252</v>
      </c>
      <c r="F7" s="561">
        <v>13</v>
      </c>
      <c r="G7" s="561">
        <v>67</v>
      </c>
      <c r="H7" s="561">
        <v>11</v>
      </c>
      <c r="I7" s="561">
        <v>7</v>
      </c>
      <c r="J7" s="561">
        <v>5</v>
      </c>
      <c r="K7" s="561">
        <v>4</v>
      </c>
      <c r="L7" s="561">
        <v>22</v>
      </c>
      <c r="M7" s="561">
        <v>12</v>
      </c>
      <c r="N7" s="562" t="s">
        <v>55</v>
      </c>
      <c r="O7" s="563">
        <f>981-SUM(C7:M7)</f>
        <v>132</v>
      </c>
    </row>
    <row r="8" spans="1:15" s="17" customFormat="1" ht="24.75" customHeight="1">
      <c r="A8" s="262" t="s">
        <v>620</v>
      </c>
      <c r="B8" s="561">
        <f>SUM(C8:O8)</f>
        <v>1026</v>
      </c>
      <c r="C8" s="561">
        <v>277</v>
      </c>
      <c r="D8" s="561">
        <v>226</v>
      </c>
      <c r="E8" s="561">
        <v>250</v>
      </c>
      <c r="F8" s="561">
        <v>14</v>
      </c>
      <c r="G8" s="561">
        <v>62</v>
      </c>
      <c r="H8" s="561">
        <v>17</v>
      </c>
      <c r="I8" s="561">
        <v>7</v>
      </c>
      <c r="J8" s="561">
        <v>4</v>
      </c>
      <c r="K8" s="561">
        <v>3</v>
      </c>
      <c r="L8" s="561">
        <v>21</v>
      </c>
      <c r="M8" s="561">
        <v>12</v>
      </c>
      <c r="N8" s="562" t="s">
        <v>97</v>
      </c>
      <c r="O8" s="563">
        <v>133</v>
      </c>
    </row>
    <row r="9" spans="1:15" s="17" customFormat="1" ht="24.75" customHeight="1">
      <c r="A9" s="567" t="s">
        <v>625</v>
      </c>
      <c r="B9" s="568">
        <f>SUM(C9:O9)</f>
        <v>1049</v>
      </c>
      <c r="C9" s="568">
        <v>251</v>
      </c>
      <c r="D9" s="568">
        <v>211</v>
      </c>
      <c r="E9" s="568">
        <v>274</v>
      </c>
      <c r="F9" s="568">
        <v>18</v>
      </c>
      <c r="G9" s="568">
        <v>67</v>
      </c>
      <c r="H9" s="568">
        <v>29</v>
      </c>
      <c r="I9" s="568">
        <v>8</v>
      </c>
      <c r="J9" s="568">
        <v>6</v>
      </c>
      <c r="K9" s="568">
        <v>3</v>
      </c>
      <c r="L9" s="568">
        <v>20</v>
      </c>
      <c r="M9" s="568">
        <v>12</v>
      </c>
      <c r="N9" s="569" t="s">
        <v>97</v>
      </c>
      <c r="O9" s="570">
        <v>150</v>
      </c>
    </row>
    <row r="10" spans="1:15" s="17" customFormat="1" ht="13.5">
      <c r="A10" s="137"/>
      <c r="B10" s="137"/>
      <c r="C10" s="137"/>
      <c r="D10" s="137"/>
      <c r="E10" s="137"/>
      <c r="F10" s="137"/>
      <c r="G10" s="137"/>
      <c r="H10" s="137"/>
      <c r="I10" s="137"/>
      <c r="J10" s="137"/>
      <c r="K10" s="137"/>
      <c r="L10" s="137"/>
      <c r="M10" s="137"/>
      <c r="N10" s="659" t="s">
        <v>56</v>
      </c>
      <c r="O10" s="659"/>
    </row>
    <row r="12" ht="13.5">
      <c r="M12" s="18"/>
    </row>
    <row r="13" ht="13.5">
      <c r="D13" s="19"/>
    </row>
    <row r="14" ht="13.5">
      <c r="J14" s="18"/>
    </row>
  </sheetData>
  <mergeCells count="13">
    <mergeCell ref="A1:O1"/>
    <mergeCell ref="A3:A4"/>
    <mergeCell ref="B3:B4"/>
    <mergeCell ref="C3:C4"/>
    <mergeCell ref="D3:D4"/>
    <mergeCell ref="N3:N4"/>
    <mergeCell ref="O3:O4"/>
    <mergeCell ref="F3:F4"/>
    <mergeCell ref="I3:I4"/>
    <mergeCell ref="J3:J4"/>
    <mergeCell ref="M2:O2"/>
    <mergeCell ref="N10:O10"/>
    <mergeCell ref="L3:L4"/>
  </mergeCells>
  <printOptions/>
  <pageMargins left="0.7874015748031497" right="0.7874015748031497" top="0.984251968503937" bottom="0.984251968503937" header="0.5118110236220472" footer="0.5118110236220472"/>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19"/>
  <dimension ref="A1:L33"/>
  <sheetViews>
    <sheetView showGridLines="0" view="pageBreakPreview" zoomScaleSheetLayoutView="100" workbookViewId="0" topLeftCell="A1">
      <selection activeCell="A1" sqref="A1:L1"/>
    </sheetView>
  </sheetViews>
  <sheetFormatPr defaultColWidth="9.00390625" defaultRowHeight="13.5"/>
  <cols>
    <col min="1" max="1" width="8.625" style="3" customWidth="1"/>
    <col min="2" max="2" width="4.25390625" style="3" customWidth="1"/>
    <col min="3" max="3" width="8.875" style="3" customWidth="1"/>
    <col min="4" max="4" width="10.125" style="3" customWidth="1"/>
    <col min="5" max="5" width="11.375" style="3" customWidth="1"/>
    <col min="6" max="6" width="5.125" style="3" customWidth="1"/>
    <col min="7" max="7" width="5.75390625" style="3" customWidth="1"/>
    <col min="8" max="8" width="7.00390625" style="3" customWidth="1"/>
    <col min="9" max="9" width="7.625" style="3" customWidth="1"/>
    <col min="10" max="10" width="4.875" style="3" customWidth="1"/>
    <col min="11" max="11" width="4.75390625" style="3" customWidth="1"/>
    <col min="12" max="12" width="9.25390625" style="3" customWidth="1"/>
    <col min="13" max="16384" width="9.00390625" style="3" customWidth="1"/>
  </cols>
  <sheetData>
    <row r="1" spans="1:12" ht="21">
      <c r="A1" s="651" t="s">
        <v>674</v>
      </c>
      <c r="B1" s="651"/>
      <c r="C1" s="651"/>
      <c r="D1" s="651"/>
      <c r="E1" s="651"/>
      <c r="F1" s="651"/>
      <c r="G1" s="651"/>
      <c r="H1" s="651"/>
      <c r="I1" s="651"/>
      <c r="J1" s="651"/>
      <c r="K1" s="651"/>
      <c r="L1" s="651"/>
    </row>
    <row r="2" spans="1:12" ht="9" customHeight="1">
      <c r="A2" s="83"/>
      <c r="B2" s="84"/>
      <c r="C2" s="84"/>
      <c r="D2" s="84"/>
      <c r="E2" s="84"/>
      <c r="F2" s="84"/>
      <c r="G2" s="84"/>
      <c r="H2" s="84"/>
      <c r="I2" s="84"/>
      <c r="J2" s="84"/>
      <c r="K2" s="84"/>
      <c r="L2" s="84"/>
    </row>
    <row r="3" spans="1:12" ht="13.5">
      <c r="A3" s="2"/>
      <c r="B3" s="2"/>
      <c r="C3" s="2"/>
      <c r="D3" s="2"/>
      <c r="E3" s="2"/>
      <c r="F3" s="2"/>
      <c r="G3" s="2"/>
      <c r="H3" s="2"/>
      <c r="I3" s="2"/>
      <c r="J3" s="2"/>
      <c r="K3" s="652" t="s">
        <v>675</v>
      </c>
      <c r="L3" s="652"/>
    </row>
    <row r="4" spans="1:12" ht="18" customHeight="1">
      <c r="A4" s="13" t="s">
        <v>676</v>
      </c>
      <c r="B4" s="14" t="s">
        <v>677</v>
      </c>
      <c r="C4" s="14" t="s">
        <v>678</v>
      </c>
      <c r="D4" s="14" t="s">
        <v>679</v>
      </c>
      <c r="E4" s="14" t="s">
        <v>680</v>
      </c>
      <c r="F4" s="14" t="s">
        <v>681</v>
      </c>
      <c r="G4" s="14" t="s">
        <v>682</v>
      </c>
      <c r="H4" s="49" t="s">
        <v>683</v>
      </c>
      <c r="I4" s="50" t="s">
        <v>676</v>
      </c>
      <c r="J4" s="14" t="s">
        <v>677</v>
      </c>
      <c r="K4" s="14" t="s">
        <v>681</v>
      </c>
      <c r="L4" s="15" t="s">
        <v>684</v>
      </c>
    </row>
    <row r="5" spans="1:12" s="6" customFormat="1" ht="18" customHeight="1">
      <c r="A5" s="93" t="s">
        <v>685</v>
      </c>
      <c r="B5" s="94">
        <v>-5</v>
      </c>
      <c r="C5" s="96">
        <v>85289</v>
      </c>
      <c r="D5" s="94">
        <v>-426445</v>
      </c>
      <c r="E5" s="94">
        <v>2132225</v>
      </c>
      <c r="F5" s="94">
        <v>25</v>
      </c>
      <c r="G5" s="94">
        <v>-125</v>
      </c>
      <c r="H5" s="95">
        <v>625</v>
      </c>
      <c r="I5" s="675" t="s">
        <v>686</v>
      </c>
      <c r="J5" s="96">
        <v>6</v>
      </c>
      <c r="K5" s="96">
        <v>36</v>
      </c>
      <c r="L5" s="614">
        <v>92572.48484848485</v>
      </c>
    </row>
    <row r="6" spans="1:12" s="6" customFormat="1" ht="18" customHeight="1">
      <c r="A6" s="93" t="s">
        <v>123</v>
      </c>
      <c r="B6" s="94">
        <v>-4</v>
      </c>
      <c r="C6" s="96">
        <v>86281</v>
      </c>
      <c r="D6" s="94">
        <v>-345124</v>
      </c>
      <c r="E6" s="94">
        <v>1380496</v>
      </c>
      <c r="F6" s="94">
        <v>16</v>
      </c>
      <c r="G6" s="94">
        <v>-64</v>
      </c>
      <c r="H6" s="95">
        <v>256</v>
      </c>
      <c r="I6" s="675" t="s">
        <v>687</v>
      </c>
      <c r="J6" s="96">
        <v>7</v>
      </c>
      <c r="K6" s="96">
        <v>49</v>
      </c>
      <c r="L6" s="614">
        <v>93191.45454545454</v>
      </c>
    </row>
    <row r="7" spans="1:12" s="6" customFormat="1" ht="18" customHeight="1">
      <c r="A7" s="93" t="s">
        <v>688</v>
      </c>
      <c r="B7" s="94">
        <v>-3</v>
      </c>
      <c r="C7" s="96">
        <v>87284</v>
      </c>
      <c r="D7" s="94">
        <v>-261852</v>
      </c>
      <c r="E7" s="94">
        <v>785556</v>
      </c>
      <c r="F7" s="94">
        <v>9</v>
      </c>
      <c r="G7" s="94">
        <v>-27</v>
      </c>
      <c r="H7" s="95">
        <v>81</v>
      </c>
      <c r="I7" s="675" t="s">
        <v>689</v>
      </c>
      <c r="J7" s="96">
        <v>8</v>
      </c>
      <c r="K7" s="96">
        <v>64</v>
      </c>
      <c r="L7" s="614">
        <v>93807.3006993007</v>
      </c>
    </row>
    <row r="8" spans="1:12" s="6" customFormat="1" ht="18" customHeight="1">
      <c r="A8" s="93" t="s">
        <v>690</v>
      </c>
      <c r="B8" s="94">
        <v>-2</v>
      </c>
      <c r="C8" s="96">
        <v>87579</v>
      </c>
      <c r="D8" s="94">
        <v>-175158</v>
      </c>
      <c r="E8" s="94">
        <v>350316</v>
      </c>
      <c r="F8" s="94">
        <v>4</v>
      </c>
      <c r="G8" s="94">
        <v>-8</v>
      </c>
      <c r="H8" s="95">
        <v>16</v>
      </c>
      <c r="I8" s="675" t="s">
        <v>149</v>
      </c>
      <c r="J8" s="96">
        <v>9</v>
      </c>
      <c r="K8" s="96">
        <v>81</v>
      </c>
      <c r="L8" s="97">
        <v>94420.0233100233</v>
      </c>
    </row>
    <row r="9" spans="1:12" s="6" customFormat="1" ht="18" customHeight="1">
      <c r="A9" s="93" t="s">
        <v>137</v>
      </c>
      <c r="B9" s="94">
        <v>-1</v>
      </c>
      <c r="C9" s="96">
        <v>87886</v>
      </c>
      <c r="D9" s="94">
        <v>-87886</v>
      </c>
      <c r="E9" s="96">
        <v>87886</v>
      </c>
      <c r="F9" s="94">
        <v>1</v>
      </c>
      <c r="G9" s="98">
        <v>-1</v>
      </c>
      <c r="H9" s="95">
        <v>1</v>
      </c>
      <c r="I9" s="675" t="s">
        <v>691</v>
      </c>
      <c r="J9" s="96">
        <v>10</v>
      </c>
      <c r="K9" s="96">
        <v>100</v>
      </c>
      <c r="L9" s="97">
        <v>95029.62237762236</v>
      </c>
    </row>
    <row r="10" spans="1:12" s="6" customFormat="1" ht="18" customHeight="1">
      <c r="A10" s="93" t="s">
        <v>692</v>
      </c>
      <c r="B10" s="94">
        <v>0</v>
      </c>
      <c r="C10" s="96">
        <v>88873</v>
      </c>
      <c r="D10" s="96">
        <v>0</v>
      </c>
      <c r="E10" s="96">
        <v>0</v>
      </c>
      <c r="F10" s="94">
        <v>0</v>
      </c>
      <c r="G10" s="96">
        <v>0</v>
      </c>
      <c r="H10" s="95">
        <v>0</v>
      </c>
      <c r="I10" s="675" t="s">
        <v>693</v>
      </c>
      <c r="J10" s="96">
        <v>11</v>
      </c>
      <c r="K10" s="96">
        <v>121</v>
      </c>
      <c r="L10" s="97">
        <v>95636.0979020979</v>
      </c>
    </row>
    <row r="11" spans="1:12" s="6" customFormat="1" ht="18" customHeight="1">
      <c r="A11" s="93" t="s">
        <v>125</v>
      </c>
      <c r="B11" s="94">
        <v>1</v>
      </c>
      <c r="C11" s="99">
        <v>89400</v>
      </c>
      <c r="D11" s="96">
        <v>89400</v>
      </c>
      <c r="E11" s="96">
        <v>89400</v>
      </c>
      <c r="F11" s="94">
        <v>1</v>
      </c>
      <c r="G11" s="96">
        <v>1</v>
      </c>
      <c r="H11" s="95">
        <v>1</v>
      </c>
      <c r="I11" s="675" t="s">
        <v>694</v>
      </c>
      <c r="J11" s="96">
        <v>12</v>
      </c>
      <c r="K11" s="96">
        <v>144</v>
      </c>
      <c r="L11" s="97">
        <v>96239.44988344988</v>
      </c>
    </row>
    <row r="12" spans="1:12" s="6" customFormat="1" ht="18" customHeight="1">
      <c r="A12" s="93" t="s">
        <v>695</v>
      </c>
      <c r="B12" s="94">
        <v>2</v>
      </c>
      <c r="C12" s="99">
        <v>89955</v>
      </c>
      <c r="D12" s="96">
        <v>179910</v>
      </c>
      <c r="E12" s="96">
        <v>359820</v>
      </c>
      <c r="F12" s="94">
        <v>4</v>
      </c>
      <c r="G12" s="96">
        <v>8</v>
      </c>
      <c r="H12" s="95">
        <v>16</v>
      </c>
      <c r="I12" s="675" t="s">
        <v>696</v>
      </c>
      <c r="J12" s="96">
        <v>13</v>
      </c>
      <c r="K12" s="96">
        <v>169</v>
      </c>
      <c r="L12" s="97">
        <v>96839.67832167832</v>
      </c>
    </row>
    <row r="13" spans="1:12" s="6" customFormat="1" ht="18" customHeight="1">
      <c r="A13" s="93" t="s">
        <v>697</v>
      </c>
      <c r="B13" s="94">
        <v>3</v>
      </c>
      <c r="C13" s="99">
        <v>90653</v>
      </c>
      <c r="D13" s="96">
        <v>271959</v>
      </c>
      <c r="E13" s="96">
        <v>815877</v>
      </c>
      <c r="F13" s="94">
        <v>9</v>
      </c>
      <c r="G13" s="96">
        <v>27</v>
      </c>
      <c r="H13" s="95">
        <v>81</v>
      </c>
      <c r="I13" s="675" t="s">
        <v>150</v>
      </c>
      <c r="J13" s="96">
        <v>14</v>
      </c>
      <c r="K13" s="96">
        <v>196</v>
      </c>
      <c r="L13" s="97">
        <v>97436.78321678321</v>
      </c>
    </row>
    <row r="14" spans="1:12" s="6" customFormat="1" ht="18" customHeight="1">
      <c r="A14" s="93" t="s">
        <v>148</v>
      </c>
      <c r="B14" s="94">
        <v>4</v>
      </c>
      <c r="C14" s="99">
        <v>91244</v>
      </c>
      <c r="D14" s="96">
        <v>364976</v>
      </c>
      <c r="E14" s="96">
        <v>1459904</v>
      </c>
      <c r="F14" s="94">
        <v>16</v>
      </c>
      <c r="G14" s="96">
        <v>64</v>
      </c>
      <c r="H14" s="95">
        <v>256</v>
      </c>
      <c r="I14" s="675" t="s">
        <v>698</v>
      </c>
      <c r="J14" s="96">
        <v>15</v>
      </c>
      <c r="K14" s="96">
        <v>225</v>
      </c>
      <c r="L14" s="97">
        <v>98030.76456876457</v>
      </c>
    </row>
    <row r="15" spans="1:12" s="6" customFormat="1" ht="18" customHeight="1">
      <c r="A15" s="93" t="s">
        <v>699</v>
      </c>
      <c r="B15" s="94">
        <v>5</v>
      </c>
      <c r="C15" s="99">
        <v>92108</v>
      </c>
      <c r="D15" s="99">
        <v>460540</v>
      </c>
      <c r="E15" s="99">
        <v>2302700</v>
      </c>
      <c r="F15" s="94">
        <v>25</v>
      </c>
      <c r="G15" s="96">
        <v>125</v>
      </c>
      <c r="H15" s="95">
        <v>625</v>
      </c>
      <c r="I15" s="675" t="s">
        <v>700</v>
      </c>
      <c r="J15" s="96">
        <v>16</v>
      </c>
      <c r="K15" s="96">
        <v>256</v>
      </c>
      <c r="L15" s="100">
        <v>98621.62237762238</v>
      </c>
    </row>
    <row r="16" spans="1:12" s="6" customFormat="1" ht="18" customHeight="1">
      <c r="A16" s="101" t="s">
        <v>701</v>
      </c>
      <c r="B16" s="102">
        <v>0</v>
      </c>
      <c r="C16" s="102">
        <v>976552</v>
      </c>
      <c r="D16" s="102">
        <v>70320</v>
      </c>
      <c r="E16" s="102">
        <v>9764180</v>
      </c>
      <c r="F16" s="102">
        <v>110</v>
      </c>
      <c r="G16" s="102">
        <v>0</v>
      </c>
      <c r="H16" s="103">
        <v>1958</v>
      </c>
      <c r="I16" s="676" t="s">
        <v>702</v>
      </c>
      <c r="J16" s="102">
        <v>17</v>
      </c>
      <c r="K16" s="102">
        <v>289</v>
      </c>
      <c r="L16" s="104">
        <v>99209.35664335664</v>
      </c>
    </row>
    <row r="17" spans="1:12" s="6" customFormat="1" ht="15.75" customHeight="1">
      <c r="A17" s="8"/>
      <c r="B17" s="8"/>
      <c r="C17" s="8"/>
      <c r="D17" s="8"/>
      <c r="E17" s="8"/>
      <c r="F17" s="8"/>
      <c r="G17" s="8"/>
      <c r="H17" s="8"/>
      <c r="I17" s="8"/>
      <c r="J17" s="653" t="s">
        <v>703</v>
      </c>
      <c r="K17" s="653"/>
      <c r="L17" s="653"/>
    </row>
    <row r="18" spans="1:12" s="6" customFormat="1" ht="15.75" customHeight="1">
      <c r="A18" s="8"/>
      <c r="B18" s="8"/>
      <c r="C18" s="8"/>
      <c r="D18" s="8"/>
      <c r="E18" s="8"/>
      <c r="F18" s="8"/>
      <c r="G18" s="8"/>
      <c r="H18" s="8"/>
      <c r="I18" s="8"/>
      <c r="J18" s="82"/>
      <c r="K18" s="82"/>
      <c r="L18" s="82"/>
    </row>
    <row r="19" spans="1:12" ht="24" customHeight="1">
      <c r="A19" s="105" t="s">
        <v>704</v>
      </c>
      <c r="B19" s="106"/>
      <c r="C19" s="106"/>
      <c r="D19" s="106"/>
      <c r="E19" s="106"/>
      <c r="F19" s="106"/>
      <c r="G19" s="106"/>
      <c r="H19" s="106"/>
      <c r="I19" s="106"/>
      <c r="J19" s="106"/>
      <c r="K19" s="106"/>
      <c r="L19" s="107"/>
    </row>
    <row r="20" spans="1:12" ht="24" customHeight="1">
      <c r="A20" s="105" t="s">
        <v>705</v>
      </c>
      <c r="B20" s="106"/>
      <c r="C20" s="106"/>
      <c r="D20" s="106"/>
      <c r="E20" s="106"/>
      <c r="F20" s="106"/>
      <c r="G20" s="106"/>
      <c r="H20" s="106"/>
      <c r="I20" s="106"/>
      <c r="J20" s="106"/>
      <c r="K20" s="106"/>
      <c r="L20" s="107"/>
    </row>
    <row r="21" spans="1:12" ht="24" customHeight="1">
      <c r="A21" s="105" t="s">
        <v>706</v>
      </c>
      <c r="B21" s="106"/>
      <c r="C21" s="106"/>
      <c r="D21" s="106"/>
      <c r="E21" s="106"/>
      <c r="F21" s="106"/>
      <c r="G21" s="106"/>
      <c r="H21" s="106"/>
      <c r="I21" s="106"/>
      <c r="J21" s="106"/>
      <c r="K21" s="106"/>
      <c r="L21" s="107"/>
    </row>
    <row r="22" spans="1:12" ht="24" customHeight="1">
      <c r="A22" s="105" t="s">
        <v>707</v>
      </c>
      <c r="B22" s="106"/>
      <c r="C22" s="106"/>
      <c r="D22" s="106"/>
      <c r="E22" s="106"/>
      <c r="F22" s="106"/>
      <c r="G22" s="106"/>
      <c r="H22" s="106"/>
      <c r="I22" s="106"/>
      <c r="J22" s="106"/>
      <c r="K22" s="106"/>
      <c r="L22" s="107"/>
    </row>
    <row r="23" spans="1:12" ht="24" customHeight="1">
      <c r="A23" s="105" t="s">
        <v>708</v>
      </c>
      <c r="B23" s="106"/>
      <c r="C23" s="106"/>
      <c r="D23" s="106"/>
      <c r="E23" s="106"/>
      <c r="F23" s="106"/>
      <c r="G23" s="106"/>
      <c r="H23" s="106"/>
      <c r="I23" s="106"/>
      <c r="J23" s="106"/>
      <c r="K23" s="106"/>
      <c r="L23" s="107"/>
    </row>
    <row r="24" spans="1:12" ht="24" customHeight="1">
      <c r="A24" s="108" t="s">
        <v>709</v>
      </c>
      <c r="B24" s="106"/>
      <c r="C24" s="106"/>
      <c r="D24" s="106"/>
      <c r="E24" s="106"/>
      <c r="F24" s="106"/>
      <c r="G24" s="106"/>
      <c r="H24" s="106" t="s">
        <v>710</v>
      </c>
      <c r="I24" s="106"/>
      <c r="J24" s="106"/>
      <c r="K24" s="106"/>
      <c r="L24" s="107"/>
    </row>
    <row r="25" spans="1:12" ht="24" customHeight="1">
      <c r="A25" s="108" t="s">
        <v>711</v>
      </c>
      <c r="B25" s="106"/>
      <c r="C25" s="106"/>
      <c r="D25" s="106"/>
      <c r="E25" s="106"/>
      <c r="F25" s="106"/>
      <c r="G25" s="106"/>
      <c r="H25" s="106" t="s">
        <v>712</v>
      </c>
      <c r="I25" s="106"/>
      <c r="J25" s="106"/>
      <c r="K25" s="106"/>
      <c r="L25" s="107"/>
    </row>
    <row r="26" spans="1:12" ht="24" customHeight="1">
      <c r="A26" s="108" t="s">
        <v>713</v>
      </c>
      <c r="B26" s="106"/>
      <c r="C26" s="106"/>
      <c r="D26" s="106"/>
      <c r="E26" s="106"/>
      <c r="F26" s="106"/>
      <c r="G26" s="106"/>
      <c r="H26" s="615" t="s">
        <v>714</v>
      </c>
      <c r="I26" s="106"/>
      <c r="J26" s="106"/>
      <c r="K26" s="106"/>
      <c r="L26" s="107"/>
    </row>
    <row r="27" spans="1:12" ht="24" customHeight="1">
      <c r="A27" s="108" t="s">
        <v>715</v>
      </c>
      <c r="B27" s="106"/>
      <c r="C27" s="106"/>
      <c r="D27" s="106"/>
      <c r="E27" s="106"/>
      <c r="F27" s="106"/>
      <c r="G27" s="106"/>
      <c r="H27" s="106" t="s">
        <v>716</v>
      </c>
      <c r="I27" s="106"/>
      <c r="J27" s="106"/>
      <c r="K27" s="106"/>
      <c r="L27" s="107"/>
    </row>
    <row r="28" spans="1:12" ht="16.5" customHeight="1">
      <c r="A28" s="108"/>
      <c r="B28" s="106" t="s">
        <v>717</v>
      </c>
      <c r="C28" s="109">
        <f>(C16-(C30*F16))/11</f>
        <v>88793.07226107226</v>
      </c>
      <c r="D28" s="106"/>
      <c r="E28" s="106"/>
      <c r="F28" s="106"/>
      <c r="G28" s="106"/>
      <c r="H28" s="106"/>
      <c r="I28" s="106"/>
      <c r="J28" s="106"/>
      <c r="K28" s="106"/>
      <c r="L28" s="107"/>
    </row>
    <row r="29" spans="1:12" ht="16.5" customHeight="1">
      <c r="A29" s="108"/>
      <c r="B29" s="106" t="s">
        <v>718</v>
      </c>
      <c r="C29" s="110">
        <f>D16/F16</f>
        <v>639.2727272727273</v>
      </c>
      <c r="D29" s="106"/>
      <c r="E29" s="106"/>
      <c r="F29" s="106"/>
      <c r="G29" s="106"/>
      <c r="H29" s="106"/>
      <c r="I29" s="106"/>
      <c r="J29" s="106"/>
      <c r="K29" s="106"/>
      <c r="L29" s="107"/>
    </row>
    <row r="30" spans="1:12" ht="16.5" customHeight="1">
      <c r="A30" s="108"/>
      <c r="B30" s="106" t="s">
        <v>719</v>
      </c>
      <c r="C30" s="111">
        <f>(E16-(C16*10))/(H16-(F16*10))</f>
        <v>-1.5617715617715617</v>
      </c>
      <c r="D30" s="106"/>
      <c r="E30" s="106"/>
      <c r="F30" s="106"/>
      <c r="G30" s="106"/>
      <c r="H30" s="106"/>
      <c r="I30" s="106"/>
      <c r="J30" s="106"/>
      <c r="K30" s="106"/>
      <c r="L30" s="107"/>
    </row>
    <row r="31" spans="1:12" ht="24" customHeight="1">
      <c r="A31" s="650" t="s">
        <v>720</v>
      </c>
      <c r="B31" s="650"/>
      <c r="C31" s="650"/>
      <c r="D31" s="650"/>
      <c r="E31" s="650"/>
      <c r="F31" s="650"/>
      <c r="G31" s="650"/>
      <c r="H31" s="650"/>
      <c r="I31" s="650"/>
      <c r="J31" s="106"/>
      <c r="K31" s="106"/>
      <c r="L31" s="107"/>
    </row>
    <row r="32" spans="1:12" ht="18" customHeight="1">
      <c r="A32" s="112"/>
      <c r="B32" s="112"/>
      <c r="C32" s="113"/>
      <c r="D32" s="112"/>
      <c r="E32" s="114"/>
      <c r="F32" s="112"/>
      <c r="G32" s="115"/>
      <c r="H32" s="112"/>
      <c r="I32" s="112"/>
      <c r="J32" s="112"/>
      <c r="K32" s="112"/>
      <c r="L32" s="112"/>
    </row>
    <row r="33" spans="1:12" ht="13.5">
      <c r="A33" s="2"/>
      <c r="B33" s="2"/>
      <c r="C33" s="2"/>
      <c r="D33" s="2"/>
      <c r="E33" s="2"/>
      <c r="F33" s="2"/>
      <c r="G33" s="2"/>
      <c r="H33" s="2"/>
      <c r="I33" s="2"/>
      <c r="J33" s="2"/>
      <c r="K33" s="2"/>
      <c r="L33" s="2"/>
    </row>
  </sheetData>
  <mergeCells count="4">
    <mergeCell ref="A31:I31"/>
    <mergeCell ref="A1:L1"/>
    <mergeCell ref="K3:L3"/>
    <mergeCell ref="J17:L17"/>
  </mergeCells>
  <printOptions/>
  <pageMargins left="0.75" right="0.73" top="1" bottom="1" header="0.512" footer="0.512"/>
  <pageSetup horizontalDpi="300" verticalDpi="300" orientation="portrait" paperSize="9" scale="96" r:id="rId2"/>
  <drawing r:id="rId1"/>
</worksheet>
</file>

<file path=xl/worksheets/sheet6.xml><?xml version="1.0" encoding="utf-8"?>
<worksheet xmlns="http://schemas.openxmlformats.org/spreadsheetml/2006/main" xmlns:r="http://schemas.openxmlformats.org/officeDocument/2006/relationships">
  <sheetPr codeName="Sheet24"/>
  <dimension ref="A1:AE28"/>
  <sheetViews>
    <sheetView showGridLines="0" view="pageBreakPreview" zoomScaleSheetLayoutView="100" workbookViewId="0" topLeftCell="A1">
      <selection activeCell="A1" sqref="A1:I1"/>
    </sheetView>
  </sheetViews>
  <sheetFormatPr defaultColWidth="9.00390625" defaultRowHeight="13.5"/>
  <cols>
    <col min="1" max="1" width="12.75390625" style="0" customWidth="1"/>
    <col min="2" max="9" width="9.375" style="0" customWidth="1"/>
    <col min="10" max="17" width="11.00390625" style="0" customWidth="1"/>
  </cols>
  <sheetData>
    <row r="1" spans="1:31" ht="21">
      <c r="A1" s="654" t="s">
        <v>57</v>
      </c>
      <c r="B1" s="654"/>
      <c r="C1" s="654"/>
      <c r="D1" s="654"/>
      <c r="E1" s="654"/>
      <c r="F1" s="654"/>
      <c r="G1" s="654"/>
      <c r="H1" s="654"/>
      <c r="I1" s="654"/>
      <c r="J1" s="655" t="s">
        <v>58</v>
      </c>
      <c r="K1" s="655"/>
      <c r="L1" s="655"/>
      <c r="M1" s="655"/>
      <c r="N1" s="655"/>
      <c r="O1" s="655"/>
      <c r="P1" s="655"/>
      <c r="Q1" s="655"/>
      <c r="U1" s="20"/>
      <c r="V1" s="20"/>
      <c r="W1" s="20"/>
      <c r="X1" s="20"/>
      <c r="Y1" s="20"/>
      <c r="Z1" s="20"/>
      <c r="AA1" s="20"/>
      <c r="AB1" s="20"/>
      <c r="AC1" s="20"/>
      <c r="AD1" s="20"/>
      <c r="AE1" s="20"/>
    </row>
    <row r="2" spans="1:17" ht="13.5">
      <c r="A2" s="2"/>
      <c r="B2" s="2"/>
      <c r="C2" s="2"/>
      <c r="D2" s="2"/>
      <c r="E2" s="2"/>
      <c r="F2" s="2"/>
      <c r="G2" s="2"/>
      <c r="H2" s="2"/>
      <c r="I2" s="2"/>
      <c r="J2" s="2"/>
      <c r="K2" s="2"/>
      <c r="L2" s="2"/>
      <c r="M2" s="2"/>
      <c r="N2" s="2"/>
      <c r="O2" s="2"/>
      <c r="P2" s="652" t="s">
        <v>59</v>
      </c>
      <c r="Q2" s="652"/>
    </row>
    <row r="3" spans="1:17" ht="15" customHeight="1">
      <c r="A3" s="641"/>
      <c r="B3" s="656" t="s">
        <v>61</v>
      </c>
      <c r="C3" s="657"/>
      <c r="D3" s="657"/>
      <c r="E3" s="643"/>
      <c r="F3" s="656" t="s">
        <v>62</v>
      </c>
      <c r="G3" s="657"/>
      <c r="H3" s="657"/>
      <c r="I3" s="643"/>
      <c r="J3" s="644" t="s">
        <v>621</v>
      </c>
      <c r="K3" s="645"/>
      <c r="L3" s="645"/>
      <c r="M3" s="646"/>
      <c r="N3" s="656" t="s">
        <v>637</v>
      </c>
      <c r="O3" s="657"/>
      <c r="P3" s="657"/>
      <c r="Q3" s="658"/>
    </row>
    <row r="4" spans="1:17" ht="15" customHeight="1">
      <c r="A4" s="642"/>
      <c r="B4" s="21" t="s">
        <v>63</v>
      </c>
      <c r="C4" s="21" t="s">
        <v>64</v>
      </c>
      <c r="D4" s="21" t="s">
        <v>65</v>
      </c>
      <c r="E4" s="22" t="s">
        <v>66</v>
      </c>
      <c r="F4" s="21" t="s">
        <v>63</v>
      </c>
      <c r="G4" s="21" t="s">
        <v>64</v>
      </c>
      <c r="H4" s="21" t="s">
        <v>65</v>
      </c>
      <c r="I4" s="22" t="s">
        <v>66</v>
      </c>
      <c r="J4" s="141" t="s">
        <v>63</v>
      </c>
      <c r="K4" s="141" t="s">
        <v>64</v>
      </c>
      <c r="L4" s="141" t="s">
        <v>65</v>
      </c>
      <c r="M4" s="571" t="s">
        <v>66</v>
      </c>
      <c r="N4" s="21" t="s">
        <v>63</v>
      </c>
      <c r="O4" s="21" t="s">
        <v>64</v>
      </c>
      <c r="P4" s="21" t="s">
        <v>65</v>
      </c>
      <c r="Q4" s="23" t="s">
        <v>66</v>
      </c>
    </row>
    <row r="5" spans="1:17" ht="15" customHeight="1">
      <c r="A5" s="535" t="s">
        <v>47</v>
      </c>
      <c r="B5" s="24">
        <v>89955</v>
      </c>
      <c r="C5" s="24">
        <v>44090</v>
      </c>
      <c r="D5" s="24">
        <v>45865</v>
      </c>
      <c r="E5" s="25">
        <v>36381</v>
      </c>
      <c r="F5" s="24">
        <v>90653</v>
      </c>
      <c r="G5" s="24">
        <v>44367</v>
      </c>
      <c r="H5" s="24">
        <v>46286</v>
      </c>
      <c r="I5" s="25">
        <v>36923</v>
      </c>
      <c r="J5" s="530">
        <f>SUM(K5:L5)</f>
        <v>91244</v>
      </c>
      <c r="K5" s="530">
        <f>SUM(K6:K26)</f>
        <v>44526</v>
      </c>
      <c r="L5" s="530">
        <f>SUM(L6:L26)</f>
        <v>46718</v>
      </c>
      <c r="M5" s="572">
        <f>SUM(M6:M26)</f>
        <v>37409</v>
      </c>
      <c r="N5" s="530">
        <v>92108</v>
      </c>
      <c r="O5" s="530">
        <v>44972</v>
      </c>
      <c r="P5" s="530">
        <v>47136</v>
      </c>
      <c r="Q5" s="573">
        <v>38020</v>
      </c>
    </row>
    <row r="6" spans="1:17" ht="15" customHeight="1">
      <c r="A6" s="535" t="s">
        <v>67</v>
      </c>
      <c r="B6" s="24">
        <v>5640</v>
      </c>
      <c r="C6" s="26">
        <v>2795</v>
      </c>
      <c r="D6" s="26">
        <v>2845</v>
      </c>
      <c r="E6" s="27">
        <v>2090</v>
      </c>
      <c r="F6" s="24">
        <v>5696</v>
      </c>
      <c r="G6" s="26">
        <v>2796</v>
      </c>
      <c r="H6" s="26">
        <v>2900</v>
      </c>
      <c r="I6" s="27">
        <v>2136</v>
      </c>
      <c r="J6" s="530">
        <v>5736</v>
      </c>
      <c r="K6" s="531">
        <v>2817</v>
      </c>
      <c r="L6" s="531">
        <v>2919</v>
      </c>
      <c r="M6" s="574">
        <v>2150</v>
      </c>
      <c r="N6" s="530">
        <v>5736</v>
      </c>
      <c r="O6" s="531">
        <v>2812</v>
      </c>
      <c r="P6" s="531">
        <v>2924</v>
      </c>
      <c r="Q6" s="532">
        <v>2167</v>
      </c>
    </row>
    <row r="7" spans="1:17" ht="15" customHeight="1">
      <c r="A7" s="535" t="s">
        <v>68</v>
      </c>
      <c r="B7" s="24">
        <v>876</v>
      </c>
      <c r="C7" s="26">
        <v>432</v>
      </c>
      <c r="D7" s="26">
        <v>444</v>
      </c>
      <c r="E7" s="27">
        <v>366</v>
      </c>
      <c r="F7" s="24">
        <v>886</v>
      </c>
      <c r="G7" s="26">
        <v>431</v>
      </c>
      <c r="H7" s="26">
        <v>455</v>
      </c>
      <c r="I7" s="27">
        <v>368</v>
      </c>
      <c r="J7" s="530">
        <v>893</v>
      </c>
      <c r="K7" s="531">
        <v>438</v>
      </c>
      <c r="L7" s="531">
        <v>455</v>
      </c>
      <c r="M7" s="574">
        <v>370</v>
      </c>
      <c r="N7" s="530">
        <v>865</v>
      </c>
      <c r="O7" s="531">
        <v>421</v>
      </c>
      <c r="P7" s="531">
        <v>444</v>
      </c>
      <c r="Q7" s="532">
        <v>372</v>
      </c>
    </row>
    <row r="8" spans="1:17" ht="15" customHeight="1">
      <c r="A8" s="535" t="s">
        <v>69</v>
      </c>
      <c r="B8" s="24">
        <v>1463</v>
      </c>
      <c r="C8" s="26">
        <v>751</v>
      </c>
      <c r="D8" s="26">
        <v>712</v>
      </c>
      <c r="E8" s="27">
        <v>599</v>
      </c>
      <c r="F8" s="24">
        <v>1463</v>
      </c>
      <c r="G8" s="26">
        <v>736</v>
      </c>
      <c r="H8" s="26">
        <v>716</v>
      </c>
      <c r="I8" s="27">
        <v>616</v>
      </c>
      <c r="J8" s="530">
        <v>1437</v>
      </c>
      <c r="K8" s="531">
        <v>726</v>
      </c>
      <c r="L8" s="531">
        <v>711</v>
      </c>
      <c r="M8" s="574">
        <v>623</v>
      </c>
      <c r="N8" s="530">
        <v>1425</v>
      </c>
      <c r="O8" s="531">
        <v>722</v>
      </c>
      <c r="P8" s="531">
        <v>703</v>
      </c>
      <c r="Q8" s="532">
        <v>620</v>
      </c>
    </row>
    <row r="9" spans="1:17" ht="15" customHeight="1">
      <c r="A9" s="535" t="s">
        <v>70</v>
      </c>
      <c r="B9" s="24">
        <v>1320</v>
      </c>
      <c r="C9" s="26">
        <v>635</v>
      </c>
      <c r="D9" s="26">
        <v>685</v>
      </c>
      <c r="E9" s="27">
        <v>559</v>
      </c>
      <c r="F9" s="24">
        <v>1320</v>
      </c>
      <c r="G9" s="26">
        <v>627</v>
      </c>
      <c r="H9" s="26">
        <v>686</v>
      </c>
      <c r="I9" s="27">
        <v>556</v>
      </c>
      <c r="J9" s="530">
        <v>1250</v>
      </c>
      <c r="K9" s="531">
        <v>592</v>
      </c>
      <c r="L9" s="531">
        <v>658</v>
      </c>
      <c r="M9" s="574">
        <v>551</v>
      </c>
      <c r="N9" s="530">
        <v>1275</v>
      </c>
      <c r="O9" s="531">
        <v>604</v>
      </c>
      <c r="P9" s="531">
        <v>671</v>
      </c>
      <c r="Q9" s="532">
        <v>566</v>
      </c>
    </row>
    <row r="10" spans="1:17" ht="15" customHeight="1">
      <c r="A10" s="535" t="s">
        <v>71</v>
      </c>
      <c r="B10" s="24">
        <v>705</v>
      </c>
      <c r="C10" s="26">
        <v>360</v>
      </c>
      <c r="D10" s="26">
        <v>345</v>
      </c>
      <c r="E10" s="27">
        <v>303</v>
      </c>
      <c r="F10" s="24">
        <v>705</v>
      </c>
      <c r="G10" s="26">
        <v>351</v>
      </c>
      <c r="H10" s="26">
        <v>357</v>
      </c>
      <c r="I10" s="27">
        <v>304</v>
      </c>
      <c r="J10" s="530">
        <v>708</v>
      </c>
      <c r="K10" s="531">
        <v>350</v>
      </c>
      <c r="L10" s="531">
        <v>358</v>
      </c>
      <c r="M10" s="574">
        <v>313</v>
      </c>
      <c r="N10" s="530">
        <v>693</v>
      </c>
      <c r="O10" s="531">
        <v>344</v>
      </c>
      <c r="P10" s="531">
        <v>349</v>
      </c>
      <c r="Q10" s="532">
        <v>309</v>
      </c>
    </row>
    <row r="11" spans="1:17" ht="15" customHeight="1">
      <c r="A11" s="535" t="s">
        <v>72</v>
      </c>
      <c r="B11" s="24">
        <v>2122</v>
      </c>
      <c r="C11" s="26">
        <v>1006</v>
      </c>
      <c r="D11" s="26">
        <v>1116</v>
      </c>
      <c r="E11" s="27">
        <v>904</v>
      </c>
      <c r="F11" s="24">
        <v>2122</v>
      </c>
      <c r="G11" s="26">
        <v>1009</v>
      </c>
      <c r="H11" s="26">
        <v>1121</v>
      </c>
      <c r="I11" s="27">
        <v>905</v>
      </c>
      <c r="J11" s="530">
        <v>2131</v>
      </c>
      <c r="K11" s="531">
        <v>1013</v>
      </c>
      <c r="L11" s="531">
        <v>1118</v>
      </c>
      <c r="M11" s="574">
        <v>924</v>
      </c>
      <c r="N11" s="530">
        <v>2168</v>
      </c>
      <c r="O11" s="531">
        <v>1045</v>
      </c>
      <c r="P11" s="531">
        <v>1123</v>
      </c>
      <c r="Q11" s="532">
        <v>951</v>
      </c>
    </row>
    <row r="12" spans="1:17" ht="15" customHeight="1">
      <c r="A12" s="535" t="s">
        <v>73</v>
      </c>
      <c r="B12" s="24">
        <v>4446</v>
      </c>
      <c r="C12" s="26">
        <v>2108</v>
      </c>
      <c r="D12" s="26">
        <v>2338</v>
      </c>
      <c r="E12" s="27">
        <v>1820</v>
      </c>
      <c r="F12" s="24">
        <v>4446</v>
      </c>
      <c r="G12" s="26">
        <v>2106</v>
      </c>
      <c r="H12" s="26">
        <v>2336</v>
      </c>
      <c r="I12" s="27">
        <v>1829</v>
      </c>
      <c r="J12" s="530">
        <v>4423</v>
      </c>
      <c r="K12" s="531">
        <v>2084</v>
      </c>
      <c r="L12" s="531">
        <v>2339</v>
      </c>
      <c r="M12" s="574">
        <v>1824</v>
      </c>
      <c r="N12" s="530">
        <v>4340</v>
      </c>
      <c r="O12" s="531">
        <v>2028</v>
      </c>
      <c r="P12" s="531">
        <v>2312</v>
      </c>
      <c r="Q12" s="532">
        <v>1816</v>
      </c>
    </row>
    <row r="13" spans="1:17" ht="15" customHeight="1">
      <c r="A13" s="535" t="s">
        <v>74</v>
      </c>
      <c r="B13" s="24">
        <v>3101</v>
      </c>
      <c r="C13" s="26">
        <v>1511</v>
      </c>
      <c r="D13" s="26">
        <v>1590</v>
      </c>
      <c r="E13" s="27">
        <v>1256</v>
      </c>
      <c r="F13" s="24">
        <v>3101</v>
      </c>
      <c r="G13" s="26">
        <v>1519</v>
      </c>
      <c r="H13" s="26">
        <v>1615</v>
      </c>
      <c r="I13" s="27">
        <v>1269</v>
      </c>
      <c r="J13" s="530">
        <v>3144</v>
      </c>
      <c r="K13" s="531">
        <v>1527</v>
      </c>
      <c r="L13" s="531">
        <v>1617</v>
      </c>
      <c r="M13" s="574">
        <v>1282</v>
      </c>
      <c r="N13" s="530">
        <v>3180</v>
      </c>
      <c r="O13" s="531">
        <v>1546</v>
      </c>
      <c r="P13" s="531">
        <v>1634</v>
      </c>
      <c r="Q13" s="532">
        <v>1299</v>
      </c>
    </row>
    <row r="14" spans="1:17" ht="15" customHeight="1">
      <c r="A14" s="535" t="s">
        <v>75</v>
      </c>
      <c r="B14" s="24">
        <v>4038</v>
      </c>
      <c r="C14" s="26">
        <v>1909</v>
      </c>
      <c r="D14" s="26">
        <v>2129</v>
      </c>
      <c r="E14" s="27">
        <v>1666</v>
      </c>
      <c r="F14" s="24">
        <v>4038</v>
      </c>
      <c r="G14" s="26">
        <v>1938</v>
      </c>
      <c r="H14" s="26">
        <v>2131</v>
      </c>
      <c r="I14" s="27">
        <v>1693</v>
      </c>
      <c r="J14" s="530">
        <v>4083</v>
      </c>
      <c r="K14" s="531">
        <v>1940</v>
      </c>
      <c r="L14" s="531">
        <v>2143</v>
      </c>
      <c r="M14" s="574">
        <v>1718</v>
      </c>
      <c r="N14" s="530">
        <v>4080</v>
      </c>
      <c r="O14" s="531">
        <v>1946</v>
      </c>
      <c r="P14" s="531">
        <v>2134</v>
      </c>
      <c r="Q14" s="532">
        <v>1731</v>
      </c>
    </row>
    <row r="15" spans="1:17" ht="15" customHeight="1">
      <c r="A15" s="535" t="s">
        <v>76</v>
      </c>
      <c r="B15" s="24">
        <v>6657</v>
      </c>
      <c r="C15" s="26">
        <v>3154</v>
      </c>
      <c r="D15" s="26">
        <v>3503</v>
      </c>
      <c r="E15" s="27">
        <v>2732</v>
      </c>
      <c r="F15" s="24">
        <v>6657</v>
      </c>
      <c r="G15" s="26">
        <v>3124</v>
      </c>
      <c r="H15" s="26">
        <v>3496</v>
      </c>
      <c r="I15" s="27">
        <v>2731</v>
      </c>
      <c r="J15" s="530">
        <v>6683</v>
      </c>
      <c r="K15" s="531">
        <v>3162</v>
      </c>
      <c r="L15" s="531">
        <v>3521</v>
      </c>
      <c r="M15" s="574">
        <v>2825</v>
      </c>
      <c r="N15" s="530">
        <v>6892</v>
      </c>
      <c r="O15" s="531">
        <v>3268</v>
      </c>
      <c r="P15" s="531">
        <v>3624</v>
      </c>
      <c r="Q15" s="532">
        <v>2913</v>
      </c>
    </row>
    <row r="16" spans="1:17" ht="15" customHeight="1">
      <c r="A16" s="535" t="s">
        <v>77</v>
      </c>
      <c r="B16" s="24">
        <v>5727</v>
      </c>
      <c r="C16" s="26">
        <v>2790</v>
      </c>
      <c r="D16" s="26">
        <v>2937</v>
      </c>
      <c r="E16" s="27">
        <v>2295</v>
      </c>
      <c r="F16" s="24">
        <v>5727</v>
      </c>
      <c r="G16" s="26">
        <v>2776</v>
      </c>
      <c r="H16" s="26">
        <v>2946</v>
      </c>
      <c r="I16" s="27">
        <v>2281</v>
      </c>
      <c r="J16" s="530">
        <v>5769</v>
      </c>
      <c r="K16" s="531">
        <v>2786</v>
      </c>
      <c r="L16" s="531">
        <v>2983</v>
      </c>
      <c r="M16" s="574">
        <v>2319</v>
      </c>
      <c r="N16" s="530">
        <v>5885</v>
      </c>
      <c r="O16" s="531">
        <v>2839</v>
      </c>
      <c r="P16" s="531">
        <v>3046</v>
      </c>
      <c r="Q16" s="532">
        <v>2361</v>
      </c>
    </row>
    <row r="17" spans="1:17" ht="15" customHeight="1">
      <c r="A17" s="535" t="s">
        <v>78</v>
      </c>
      <c r="B17" s="24">
        <v>2744</v>
      </c>
      <c r="C17" s="26">
        <v>1327</v>
      </c>
      <c r="D17" s="26">
        <v>1417</v>
      </c>
      <c r="E17" s="27">
        <v>1107</v>
      </c>
      <c r="F17" s="24">
        <v>2744</v>
      </c>
      <c r="G17" s="26">
        <v>1462</v>
      </c>
      <c r="H17" s="26">
        <v>1566</v>
      </c>
      <c r="I17" s="27">
        <v>1219</v>
      </c>
      <c r="J17" s="530">
        <v>3088</v>
      </c>
      <c r="K17" s="531">
        <v>1477</v>
      </c>
      <c r="L17" s="531">
        <v>1611</v>
      </c>
      <c r="M17" s="574">
        <v>1252</v>
      </c>
      <c r="N17" s="530">
        <v>3143</v>
      </c>
      <c r="O17" s="531">
        <v>1483</v>
      </c>
      <c r="P17" s="531">
        <v>1660</v>
      </c>
      <c r="Q17" s="532">
        <v>1278</v>
      </c>
    </row>
    <row r="18" spans="1:17" ht="15" customHeight="1">
      <c r="A18" s="535" t="s">
        <v>79</v>
      </c>
      <c r="B18" s="24">
        <v>5421</v>
      </c>
      <c r="C18" s="26">
        <v>2595</v>
      </c>
      <c r="D18" s="26">
        <v>2826</v>
      </c>
      <c r="E18" s="27">
        <v>2147</v>
      </c>
      <c r="F18" s="24">
        <v>5421</v>
      </c>
      <c r="G18" s="26">
        <v>2632</v>
      </c>
      <c r="H18" s="26">
        <v>2794</v>
      </c>
      <c r="I18" s="27">
        <v>2208</v>
      </c>
      <c r="J18" s="530">
        <v>5380</v>
      </c>
      <c r="K18" s="531">
        <v>2589</v>
      </c>
      <c r="L18" s="531">
        <v>2791</v>
      </c>
      <c r="M18" s="574">
        <v>2186</v>
      </c>
      <c r="N18" s="530">
        <v>5474</v>
      </c>
      <c r="O18" s="531">
        <v>2650</v>
      </c>
      <c r="P18" s="531">
        <v>2824</v>
      </c>
      <c r="Q18" s="532">
        <v>2262</v>
      </c>
    </row>
    <row r="19" spans="1:17" ht="15" customHeight="1">
      <c r="A19" s="535" t="s">
        <v>80</v>
      </c>
      <c r="B19" s="24">
        <v>4598</v>
      </c>
      <c r="C19" s="26">
        <v>2297</v>
      </c>
      <c r="D19" s="26">
        <v>2301</v>
      </c>
      <c r="E19" s="27">
        <v>1761</v>
      </c>
      <c r="F19" s="24">
        <v>4598</v>
      </c>
      <c r="G19" s="26">
        <v>2261</v>
      </c>
      <c r="H19" s="26">
        <v>2284</v>
      </c>
      <c r="I19" s="27">
        <v>1764</v>
      </c>
      <c r="J19" s="530">
        <v>4588</v>
      </c>
      <c r="K19" s="531">
        <v>2257</v>
      </c>
      <c r="L19" s="531">
        <v>2331</v>
      </c>
      <c r="M19" s="574">
        <v>1769</v>
      </c>
      <c r="N19" s="530">
        <v>4601</v>
      </c>
      <c r="O19" s="531">
        <v>2273</v>
      </c>
      <c r="P19" s="531">
        <v>2328</v>
      </c>
      <c r="Q19" s="532">
        <v>1799</v>
      </c>
    </row>
    <row r="20" spans="1:17" ht="15" customHeight="1">
      <c r="A20" s="535" t="s">
        <v>81</v>
      </c>
      <c r="B20" s="24">
        <v>8381</v>
      </c>
      <c r="C20" s="26">
        <v>4063</v>
      </c>
      <c r="D20" s="26">
        <v>4318</v>
      </c>
      <c r="E20" s="27">
        <v>3317</v>
      </c>
      <c r="F20" s="24">
        <v>8381</v>
      </c>
      <c r="G20" s="26">
        <v>4133</v>
      </c>
      <c r="H20" s="26">
        <v>4342</v>
      </c>
      <c r="I20" s="27">
        <v>3358</v>
      </c>
      <c r="J20" s="530">
        <v>8534</v>
      </c>
      <c r="K20" s="531">
        <v>4164</v>
      </c>
      <c r="L20" s="531">
        <v>4370</v>
      </c>
      <c r="M20" s="574">
        <v>3410</v>
      </c>
      <c r="N20" s="530">
        <v>8554</v>
      </c>
      <c r="O20" s="531">
        <v>4169</v>
      </c>
      <c r="P20" s="531">
        <v>4385</v>
      </c>
      <c r="Q20" s="532">
        <v>3455</v>
      </c>
    </row>
    <row r="21" spans="1:17" ht="15" customHeight="1">
      <c r="A21" s="535" t="s">
        <v>82</v>
      </c>
      <c r="B21" s="24">
        <v>7582</v>
      </c>
      <c r="C21" s="26">
        <v>3838</v>
      </c>
      <c r="D21" s="26">
        <v>3744</v>
      </c>
      <c r="E21" s="27">
        <v>3333</v>
      </c>
      <c r="F21" s="24">
        <v>7582</v>
      </c>
      <c r="G21" s="26">
        <v>3857</v>
      </c>
      <c r="H21" s="26">
        <v>3741</v>
      </c>
      <c r="I21" s="27">
        <v>3344</v>
      </c>
      <c r="J21" s="530">
        <v>7776</v>
      </c>
      <c r="K21" s="531">
        <v>3945</v>
      </c>
      <c r="L21" s="531">
        <v>3831</v>
      </c>
      <c r="M21" s="574">
        <v>3415</v>
      </c>
      <c r="N21" s="530">
        <v>7770</v>
      </c>
      <c r="O21" s="531">
        <v>3958</v>
      </c>
      <c r="P21" s="531">
        <v>3812</v>
      </c>
      <c r="Q21" s="532">
        <v>3431</v>
      </c>
    </row>
    <row r="22" spans="1:17" ht="15" customHeight="1">
      <c r="A22" s="535" t="s">
        <v>83</v>
      </c>
      <c r="B22" s="24">
        <v>8387</v>
      </c>
      <c r="C22" s="26">
        <v>4331</v>
      </c>
      <c r="D22" s="26">
        <v>4056</v>
      </c>
      <c r="E22" s="27">
        <v>3671</v>
      </c>
      <c r="F22" s="24">
        <v>8387</v>
      </c>
      <c r="G22" s="26">
        <v>4395</v>
      </c>
      <c r="H22" s="26">
        <v>4159</v>
      </c>
      <c r="I22" s="27">
        <v>3738</v>
      </c>
      <c r="J22" s="530">
        <v>8660</v>
      </c>
      <c r="K22" s="531">
        <v>4417</v>
      </c>
      <c r="L22" s="531">
        <v>4243</v>
      </c>
      <c r="M22" s="574">
        <v>3770</v>
      </c>
      <c r="N22" s="530">
        <v>8786</v>
      </c>
      <c r="O22" s="531">
        <v>4485</v>
      </c>
      <c r="P22" s="531">
        <v>4301</v>
      </c>
      <c r="Q22" s="532">
        <v>3816</v>
      </c>
    </row>
    <row r="23" spans="1:17" ht="15" customHeight="1">
      <c r="A23" s="535" t="s">
        <v>84</v>
      </c>
      <c r="B23" s="24">
        <v>5281</v>
      </c>
      <c r="C23" s="26">
        <v>2629</v>
      </c>
      <c r="D23" s="26">
        <v>2652</v>
      </c>
      <c r="E23" s="27">
        <v>2203</v>
      </c>
      <c r="F23" s="24">
        <v>5281</v>
      </c>
      <c r="G23" s="26">
        <v>2641</v>
      </c>
      <c r="H23" s="26">
        <v>2681</v>
      </c>
      <c r="I23" s="27">
        <v>2245</v>
      </c>
      <c r="J23" s="530">
        <v>5429</v>
      </c>
      <c r="K23" s="531">
        <v>2686</v>
      </c>
      <c r="L23" s="531">
        <v>2743</v>
      </c>
      <c r="M23" s="574">
        <v>2295</v>
      </c>
      <c r="N23" s="530">
        <v>5553</v>
      </c>
      <c r="O23" s="531">
        <v>2738</v>
      </c>
      <c r="P23" s="531">
        <v>2815</v>
      </c>
      <c r="Q23" s="532">
        <v>2377</v>
      </c>
    </row>
    <row r="24" spans="1:17" ht="15" customHeight="1">
      <c r="A24" s="535" t="s">
        <v>85</v>
      </c>
      <c r="B24" s="24">
        <v>6373</v>
      </c>
      <c r="C24" s="26">
        <v>3069</v>
      </c>
      <c r="D24" s="26">
        <v>3304</v>
      </c>
      <c r="E24" s="27">
        <v>2289</v>
      </c>
      <c r="F24" s="24">
        <v>6373</v>
      </c>
      <c r="G24" s="26">
        <v>3097</v>
      </c>
      <c r="H24" s="26">
        <v>3359</v>
      </c>
      <c r="I24" s="27">
        <v>2345</v>
      </c>
      <c r="J24" s="530">
        <v>6392</v>
      </c>
      <c r="K24" s="531">
        <v>3062</v>
      </c>
      <c r="L24" s="531">
        <v>3330</v>
      </c>
      <c r="M24" s="574">
        <v>2368</v>
      </c>
      <c r="N24" s="530">
        <v>6451</v>
      </c>
      <c r="O24" s="531">
        <v>3099</v>
      </c>
      <c r="P24" s="531">
        <v>3352</v>
      </c>
      <c r="Q24" s="532">
        <v>2401</v>
      </c>
    </row>
    <row r="25" spans="1:17" ht="15" customHeight="1">
      <c r="A25" s="535" t="s">
        <v>86</v>
      </c>
      <c r="B25" s="24">
        <v>4997</v>
      </c>
      <c r="C25" s="26">
        <v>2462</v>
      </c>
      <c r="D25" s="26">
        <v>2535</v>
      </c>
      <c r="E25" s="27">
        <v>1916</v>
      </c>
      <c r="F25" s="24">
        <v>4997</v>
      </c>
      <c r="G25" s="26">
        <v>2453</v>
      </c>
      <c r="H25" s="26">
        <v>2544</v>
      </c>
      <c r="I25" s="27">
        <v>1973</v>
      </c>
      <c r="J25" s="530">
        <v>5075</v>
      </c>
      <c r="K25" s="531">
        <v>2480</v>
      </c>
      <c r="L25" s="531">
        <v>2595</v>
      </c>
      <c r="M25" s="574">
        <v>2009</v>
      </c>
      <c r="N25" s="530">
        <v>5187</v>
      </c>
      <c r="O25" s="531">
        <v>2534</v>
      </c>
      <c r="P25" s="531">
        <v>2653</v>
      </c>
      <c r="Q25" s="532">
        <v>2067</v>
      </c>
    </row>
    <row r="26" spans="1:17" s="30" customFormat="1" ht="15" customHeight="1">
      <c r="A26" s="536" t="s">
        <v>87</v>
      </c>
      <c r="B26" s="28">
        <v>96</v>
      </c>
      <c r="C26" s="28">
        <v>28</v>
      </c>
      <c r="D26" s="28">
        <v>68</v>
      </c>
      <c r="E26" s="29">
        <v>47</v>
      </c>
      <c r="F26" s="28">
        <v>96</v>
      </c>
      <c r="G26" s="28">
        <v>23</v>
      </c>
      <c r="H26" s="28">
        <v>57</v>
      </c>
      <c r="I26" s="29">
        <v>41</v>
      </c>
      <c r="J26" s="533">
        <v>65</v>
      </c>
      <c r="K26" s="533">
        <v>14</v>
      </c>
      <c r="L26" s="533">
        <v>51</v>
      </c>
      <c r="M26" s="575">
        <v>36</v>
      </c>
      <c r="N26" s="533">
        <v>50</v>
      </c>
      <c r="O26" s="533">
        <v>8</v>
      </c>
      <c r="P26" s="533">
        <v>42</v>
      </c>
      <c r="Q26" s="534">
        <v>29</v>
      </c>
    </row>
    <row r="27" spans="1:17" s="17" customFormat="1" ht="13.5">
      <c r="A27" s="8"/>
      <c r="B27" s="8"/>
      <c r="D27" s="8"/>
      <c r="E27" s="8"/>
      <c r="F27" s="8"/>
      <c r="G27" s="8"/>
      <c r="H27" s="8"/>
      <c r="I27" s="8"/>
      <c r="J27" s="137"/>
      <c r="K27" s="137"/>
      <c r="L27" s="137"/>
      <c r="M27" s="560"/>
      <c r="N27" s="8"/>
      <c r="O27" s="8"/>
      <c r="P27" s="8"/>
      <c r="Q27" s="16" t="s">
        <v>88</v>
      </c>
    </row>
    <row r="28" spans="1:17" ht="13.5">
      <c r="A28" s="2"/>
      <c r="B28" s="2"/>
      <c r="C28" s="2"/>
      <c r="D28" s="2"/>
      <c r="E28" s="2"/>
      <c r="F28" s="2"/>
      <c r="G28" s="2"/>
      <c r="H28" s="2"/>
      <c r="I28" s="2"/>
      <c r="J28" s="2"/>
      <c r="K28" s="2"/>
      <c r="L28" s="2"/>
      <c r="M28" s="2"/>
      <c r="N28" s="64"/>
      <c r="O28" s="64"/>
      <c r="P28" s="64"/>
      <c r="Q28" s="64"/>
    </row>
  </sheetData>
  <mergeCells count="8">
    <mergeCell ref="A1:I1"/>
    <mergeCell ref="J1:Q1"/>
    <mergeCell ref="N3:Q3"/>
    <mergeCell ref="A3:A4"/>
    <mergeCell ref="P2:Q2"/>
    <mergeCell ref="B3:E3"/>
    <mergeCell ref="F3:I3"/>
    <mergeCell ref="J3:M3"/>
  </mergeCells>
  <printOptions/>
  <pageMargins left="0.75" right="0.2" top="1" bottom="1" header="0.512" footer="0.512"/>
  <pageSetup horizontalDpi="300" verticalDpi="300" orientation="portrait" paperSize="9"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22"/>
  <dimension ref="A1:N17"/>
  <sheetViews>
    <sheetView showGridLines="0" view="pageBreakPreview" zoomScaleSheetLayoutView="100" workbookViewId="0" topLeftCell="A1">
      <selection activeCell="A1" sqref="A1:G1"/>
    </sheetView>
  </sheetViews>
  <sheetFormatPr defaultColWidth="9.00390625" defaultRowHeight="13.5"/>
  <cols>
    <col min="1" max="1" width="12.75390625" style="0" customWidth="1"/>
    <col min="2" max="14" width="12.375" style="0" customWidth="1"/>
    <col min="15" max="16" width="11.625" style="0" customWidth="1"/>
  </cols>
  <sheetData>
    <row r="1" spans="1:14" ht="21">
      <c r="A1" s="654" t="s">
        <v>638</v>
      </c>
      <c r="B1" s="654"/>
      <c r="C1" s="654"/>
      <c r="D1" s="654"/>
      <c r="E1" s="654"/>
      <c r="F1" s="654"/>
      <c r="G1" s="654"/>
      <c r="H1" s="655" t="s">
        <v>639</v>
      </c>
      <c r="I1" s="655"/>
      <c r="J1" s="655"/>
      <c r="K1" s="655"/>
      <c r="L1" s="655"/>
      <c r="M1" s="655"/>
      <c r="N1" s="655"/>
    </row>
    <row r="2" spans="1:14" ht="14.25" customHeight="1">
      <c r="A2" s="2"/>
      <c r="B2" s="2"/>
      <c r="C2" s="2"/>
      <c r="D2" s="2"/>
      <c r="E2" s="2"/>
      <c r="F2" s="2"/>
      <c r="G2" s="2"/>
      <c r="H2" s="2"/>
      <c r="I2" s="2"/>
      <c r="J2" s="2"/>
      <c r="K2" s="2"/>
      <c r="L2" s="2"/>
      <c r="M2" s="652" t="s">
        <v>640</v>
      </c>
      <c r="N2" s="652"/>
    </row>
    <row r="3" spans="1:14" ht="15" customHeight="1">
      <c r="A3" s="647" t="s">
        <v>89</v>
      </c>
      <c r="B3" s="624" t="s">
        <v>641</v>
      </c>
      <c r="C3" s="624"/>
      <c r="D3" s="624"/>
      <c r="E3" s="31" t="s">
        <v>642</v>
      </c>
      <c r="F3" s="625" t="s">
        <v>66</v>
      </c>
      <c r="G3" s="32" t="s">
        <v>90</v>
      </c>
      <c r="H3" s="647" t="s">
        <v>89</v>
      </c>
      <c r="I3" s="624" t="s">
        <v>641</v>
      </c>
      <c r="J3" s="624"/>
      <c r="K3" s="624"/>
      <c r="L3" s="31" t="s">
        <v>642</v>
      </c>
      <c r="M3" s="625" t="s">
        <v>66</v>
      </c>
      <c r="N3" s="32" t="s">
        <v>90</v>
      </c>
    </row>
    <row r="4" spans="1:14" ht="15" customHeight="1">
      <c r="A4" s="648"/>
      <c r="B4" s="33" t="s">
        <v>643</v>
      </c>
      <c r="C4" s="33" t="s">
        <v>64</v>
      </c>
      <c r="D4" s="33" t="s">
        <v>65</v>
      </c>
      <c r="E4" s="34" t="s">
        <v>644</v>
      </c>
      <c r="F4" s="626"/>
      <c r="G4" s="35" t="s">
        <v>91</v>
      </c>
      <c r="H4" s="648"/>
      <c r="I4" s="33" t="s">
        <v>643</v>
      </c>
      <c r="J4" s="33" t="s">
        <v>64</v>
      </c>
      <c r="K4" s="33" t="s">
        <v>65</v>
      </c>
      <c r="L4" s="34" t="s">
        <v>644</v>
      </c>
      <c r="M4" s="626"/>
      <c r="N4" s="35" t="s">
        <v>91</v>
      </c>
    </row>
    <row r="5" spans="1:14" s="17" customFormat="1" ht="15" customHeight="1">
      <c r="A5" s="36" t="s">
        <v>645</v>
      </c>
      <c r="B5" s="37">
        <v>72674</v>
      </c>
      <c r="C5" s="37">
        <v>35922</v>
      </c>
      <c r="D5" s="37">
        <v>36752</v>
      </c>
      <c r="E5" s="37">
        <v>1162</v>
      </c>
      <c r="F5" s="37">
        <v>23126</v>
      </c>
      <c r="G5" s="40">
        <v>3.1425235665484736</v>
      </c>
      <c r="H5" s="36" t="s">
        <v>646</v>
      </c>
      <c r="I5" s="37">
        <v>85289</v>
      </c>
      <c r="J5" s="37">
        <v>41966</v>
      </c>
      <c r="K5" s="37">
        <v>43323</v>
      </c>
      <c r="L5" s="37">
        <v>869</v>
      </c>
      <c r="M5" s="37">
        <v>31426</v>
      </c>
      <c r="N5" s="40">
        <v>2.7139629606058677</v>
      </c>
    </row>
    <row r="6" spans="1:14" s="17" customFormat="1" ht="15" customHeight="1">
      <c r="A6" s="36" t="s">
        <v>647</v>
      </c>
      <c r="B6" s="37">
        <v>74132</v>
      </c>
      <c r="C6" s="37">
        <v>36668</v>
      </c>
      <c r="D6" s="37">
        <v>37464</v>
      </c>
      <c r="E6" s="37">
        <v>1458</v>
      </c>
      <c r="F6" s="37">
        <v>23889</v>
      </c>
      <c r="G6" s="40">
        <v>3.10318556657876</v>
      </c>
      <c r="H6" s="36" t="s">
        <v>648</v>
      </c>
      <c r="I6" s="37">
        <v>86281</v>
      </c>
      <c r="J6" s="37">
        <v>42437</v>
      </c>
      <c r="K6" s="37">
        <v>43844</v>
      </c>
      <c r="L6" s="37">
        <v>992</v>
      </c>
      <c r="M6" s="37">
        <v>32341</v>
      </c>
      <c r="N6" s="40">
        <v>2.667851952629789</v>
      </c>
    </row>
    <row r="7" spans="1:14" s="17" customFormat="1" ht="15" customHeight="1">
      <c r="A7" s="36" t="s">
        <v>649</v>
      </c>
      <c r="B7" s="37">
        <v>75528</v>
      </c>
      <c r="C7" s="41">
        <v>37297</v>
      </c>
      <c r="D7" s="41">
        <v>38231</v>
      </c>
      <c r="E7" s="41">
        <v>1396</v>
      </c>
      <c r="F7" s="41">
        <v>24737</v>
      </c>
      <c r="G7" s="42">
        <v>3.0532400857015807</v>
      </c>
      <c r="H7" s="36" t="s">
        <v>650</v>
      </c>
      <c r="I7" s="37">
        <v>87284</v>
      </c>
      <c r="J7" s="37">
        <v>42909</v>
      </c>
      <c r="K7" s="37">
        <v>44375</v>
      </c>
      <c r="L7" s="37">
        <v>1003</v>
      </c>
      <c r="M7" s="37">
        <v>33087</v>
      </c>
      <c r="N7" s="40">
        <v>2.638014930335177</v>
      </c>
    </row>
    <row r="8" spans="1:14" s="17" customFormat="1" ht="15" customHeight="1">
      <c r="A8" s="36" t="s">
        <v>651</v>
      </c>
      <c r="B8" s="37">
        <v>76995</v>
      </c>
      <c r="C8" s="37">
        <v>37991</v>
      </c>
      <c r="D8" s="37">
        <v>39004</v>
      </c>
      <c r="E8" s="37">
        <v>1467</v>
      </c>
      <c r="F8" s="37">
        <v>25580</v>
      </c>
      <c r="G8" s="40">
        <v>3.009968725566849</v>
      </c>
      <c r="H8" s="36" t="s">
        <v>652</v>
      </c>
      <c r="I8" s="37">
        <v>87579</v>
      </c>
      <c r="J8" s="37">
        <v>43039</v>
      </c>
      <c r="K8" s="37">
        <v>44540</v>
      </c>
      <c r="L8" s="37">
        <v>295</v>
      </c>
      <c r="M8" s="37">
        <v>33637</v>
      </c>
      <c r="N8" s="40">
        <v>2.6036507417427237</v>
      </c>
    </row>
    <row r="9" spans="1:14" s="17" customFormat="1" ht="15" customHeight="1">
      <c r="A9" s="36" t="s">
        <v>653</v>
      </c>
      <c r="B9" s="37">
        <v>78201</v>
      </c>
      <c r="C9" s="37">
        <v>38570</v>
      </c>
      <c r="D9" s="37">
        <v>39631</v>
      </c>
      <c r="E9" s="37">
        <v>1206</v>
      </c>
      <c r="F9" s="37">
        <v>25656</v>
      </c>
      <c r="G9" s="40">
        <v>3.0480589335827877</v>
      </c>
      <c r="H9" s="36" t="s">
        <v>654</v>
      </c>
      <c r="I9" s="37">
        <v>87886</v>
      </c>
      <c r="J9" s="43">
        <v>43195</v>
      </c>
      <c r="K9" s="43">
        <v>44691</v>
      </c>
      <c r="L9" s="43">
        <v>307</v>
      </c>
      <c r="M9" s="43">
        <v>34120</v>
      </c>
      <c r="N9" s="44">
        <v>2.575791324736225</v>
      </c>
    </row>
    <row r="10" spans="1:14" s="17" customFormat="1" ht="15" customHeight="1">
      <c r="A10" s="36" t="s">
        <v>655</v>
      </c>
      <c r="B10" s="37">
        <v>79377</v>
      </c>
      <c r="C10" s="41">
        <v>39079</v>
      </c>
      <c r="D10" s="41">
        <v>40298</v>
      </c>
      <c r="E10" s="41">
        <v>1176</v>
      </c>
      <c r="F10" s="41">
        <v>27091</v>
      </c>
      <c r="G10" s="42">
        <v>2.9300136576722897</v>
      </c>
      <c r="H10" s="36" t="s">
        <v>656</v>
      </c>
      <c r="I10" s="37">
        <v>88873</v>
      </c>
      <c r="J10" s="41">
        <v>43641</v>
      </c>
      <c r="K10" s="41">
        <v>45232</v>
      </c>
      <c r="L10" s="41">
        <v>987</v>
      </c>
      <c r="M10" s="41">
        <v>35069</v>
      </c>
      <c r="N10" s="42">
        <v>2.5342325130457097</v>
      </c>
    </row>
    <row r="11" spans="1:14" s="17" customFormat="1" ht="15" customHeight="1">
      <c r="A11" s="36" t="s">
        <v>657</v>
      </c>
      <c r="B11" s="37">
        <v>81114</v>
      </c>
      <c r="C11" s="41">
        <v>39866</v>
      </c>
      <c r="D11" s="41">
        <v>41248</v>
      </c>
      <c r="E11" s="41">
        <v>2913</v>
      </c>
      <c r="F11" s="41">
        <v>27939</v>
      </c>
      <c r="G11" s="42">
        <v>2.903253516589713</v>
      </c>
      <c r="H11" s="36" t="s">
        <v>658</v>
      </c>
      <c r="I11" s="37">
        <v>89400</v>
      </c>
      <c r="J11" s="41">
        <v>43882</v>
      </c>
      <c r="K11" s="41">
        <v>45518</v>
      </c>
      <c r="L11" s="41">
        <v>527</v>
      </c>
      <c r="M11" s="41">
        <v>35748</v>
      </c>
      <c r="N11" s="42">
        <v>2.5008392077878483</v>
      </c>
    </row>
    <row r="12" spans="1:14" s="17" customFormat="1" ht="15" customHeight="1">
      <c r="A12" s="45" t="s">
        <v>659</v>
      </c>
      <c r="B12" s="41">
        <v>82041</v>
      </c>
      <c r="C12" s="41">
        <v>40309</v>
      </c>
      <c r="D12" s="41">
        <v>41732</v>
      </c>
      <c r="E12" s="41">
        <v>927</v>
      </c>
      <c r="F12" s="41">
        <v>28668</v>
      </c>
      <c r="G12" s="42">
        <v>2.86176224361658</v>
      </c>
      <c r="H12" s="45" t="s">
        <v>660</v>
      </c>
      <c r="I12" s="41">
        <v>89955</v>
      </c>
      <c r="J12" s="41">
        <v>44090</v>
      </c>
      <c r="K12" s="41">
        <v>45865</v>
      </c>
      <c r="L12" s="41">
        <v>555</v>
      </c>
      <c r="M12" s="41">
        <v>36381</v>
      </c>
      <c r="N12" s="42">
        <v>2.5</v>
      </c>
    </row>
    <row r="13" spans="1:14" s="17" customFormat="1" ht="15" customHeight="1">
      <c r="A13" s="45" t="s">
        <v>661</v>
      </c>
      <c r="B13" s="41">
        <v>82907</v>
      </c>
      <c r="C13" s="41">
        <v>40756</v>
      </c>
      <c r="D13" s="41">
        <v>42151</v>
      </c>
      <c r="E13" s="41">
        <v>866</v>
      </c>
      <c r="F13" s="41">
        <v>29256</v>
      </c>
      <c r="G13" s="40">
        <v>2.8338460486737764</v>
      </c>
      <c r="H13" s="45" t="s">
        <v>662</v>
      </c>
      <c r="I13" s="41">
        <v>90653</v>
      </c>
      <c r="J13" s="41">
        <v>44367</v>
      </c>
      <c r="K13" s="41">
        <v>46286</v>
      </c>
      <c r="L13" s="41">
        <v>698</v>
      </c>
      <c r="M13" s="41">
        <v>36923</v>
      </c>
      <c r="N13" s="42">
        <v>2.5</v>
      </c>
    </row>
    <row r="14" spans="1:14" s="17" customFormat="1" ht="15" customHeight="1">
      <c r="A14" s="36" t="s">
        <v>663</v>
      </c>
      <c r="B14" s="37">
        <v>83476</v>
      </c>
      <c r="C14" s="37">
        <v>41026</v>
      </c>
      <c r="D14" s="37">
        <v>42450</v>
      </c>
      <c r="E14" s="37">
        <v>569</v>
      </c>
      <c r="F14" s="37">
        <v>29925</v>
      </c>
      <c r="G14" s="40">
        <v>2.7895071010860484</v>
      </c>
      <c r="H14" s="36" t="s">
        <v>664</v>
      </c>
      <c r="I14" s="37">
        <v>91244</v>
      </c>
      <c r="J14" s="38">
        <v>44526</v>
      </c>
      <c r="K14" s="38">
        <v>46718</v>
      </c>
      <c r="L14" s="38">
        <v>591</v>
      </c>
      <c r="M14" s="38">
        <v>37409</v>
      </c>
      <c r="N14" s="39">
        <v>2.4</v>
      </c>
    </row>
    <row r="15" spans="1:14" s="17" customFormat="1" ht="15" customHeight="1">
      <c r="A15" s="616" t="s">
        <v>665</v>
      </c>
      <c r="B15" s="46">
        <v>84420</v>
      </c>
      <c r="C15" s="46">
        <v>41501</v>
      </c>
      <c r="D15" s="46">
        <v>42919</v>
      </c>
      <c r="E15" s="46">
        <v>944</v>
      </c>
      <c r="F15" s="46">
        <v>30692</v>
      </c>
      <c r="G15" s="47">
        <v>2.750553890264564</v>
      </c>
      <c r="H15" s="616" t="s">
        <v>666</v>
      </c>
      <c r="I15" s="576">
        <v>92108</v>
      </c>
      <c r="J15" s="576">
        <v>44972</v>
      </c>
      <c r="K15" s="576">
        <v>47136</v>
      </c>
      <c r="L15" s="576">
        <v>864</v>
      </c>
      <c r="M15" s="576">
        <v>38020</v>
      </c>
      <c r="N15" s="577">
        <v>2.4</v>
      </c>
    </row>
    <row r="16" spans="1:14" s="17" customFormat="1" ht="13.5">
      <c r="A16" s="2"/>
      <c r="B16" s="2"/>
      <c r="C16" s="2"/>
      <c r="D16" s="2"/>
      <c r="E16" s="2"/>
      <c r="F16" s="2"/>
      <c r="G16" s="2"/>
      <c r="H16" s="2"/>
      <c r="I16" s="2"/>
      <c r="J16" s="2"/>
      <c r="K16" s="2"/>
      <c r="L16" s="2"/>
      <c r="M16" s="2"/>
      <c r="N16" s="16" t="s">
        <v>667</v>
      </c>
    </row>
    <row r="17" spans="1:14" ht="13.5">
      <c r="A17" s="2"/>
      <c r="B17" s="2"/>
      <c r="C17" s="2"/>
      <c r="D17" s="2"/>
      <c r="E17" s="2"/>
      <c r="F17" s="2"/>
      <c r="G17" s="2"/>
      <c r="H17" s="2"/>
      <c r="I17" s="2"/>
      <c r="J17" s="2"/>
      <c r="K17" s="2"/>
      <c r="L17" s="2"/>
      <c r="M17" s="2"/>
      <c r="N17" s="2"/>
    </row>
  </sheetData>
  <mergeCells count="9">
    <mergeCell ref="H1:N1"/>
    <mergeCell ref="M2:N2"/>
    <mergeCell ref="H3:H4"/>
    <mergeCell ref="I3:K3"/>
    <mergeCell ref="M3:M4"/>
    <mergeCell ref="A3:A4"/>
    <mergeCell ref="B3:D3"/>
    <mergeCell ref="F3:F4"/>
    <mergeCell ref="A1:G1"/>
  </mergeCells>
  <printOptions/>
  <pageMargins left="0.63" right="0.25" top="1" bottom="1" header="0.512" footer="0.512"/>
  <pageSetup horizontalDpi="300" verticalDpi="300" orientation="portrait" paperSize="12" r:id="rId1"/>
  <colBreaks count="1" manualBreakCount="1">
    <brk id="7" max="65535" man="1"/>
  </colBreaks>
</worksheet>
</file>

<file path=xl/worksheets/sheet8.xml><?xml version="1.0" encoding="utf-8"?>
<worksheet xmlns="http://schemas.openxmlformats.org/spreadsheetml/2006/main" xmlns:r="http://schemas.openxmlformats.org/officeDocument/2006/relationships">
  <sheetPr codeName="Sheet23"/>
  <dimension ref="A1:L48"/>
  <sheetViews>
    <sheetView showGridLines="0" view="pageBreakPreview" zoomScaleSheetLayoutView="100" workbookViewId="0" topLeftCell="A1">
      <selection activeCell="A1" sqref="A1:L1"/>
    </sheetView>
  </sheetViews>
  <sheetFormatPr defaultColWidth="9.00390625" defaultRowHeight="15" customHeight="1"/>
  <cols>
    <col min="1" max="5" width="7.25390625" style="3" customWidth="1"/>
    <col min="6" max="8" width="7.25390625" style="54" customWidth="1"/>
    <col min="9" max="9" width="7.25390625" style="3" customWidth="1"/>
    <col min="10" max="12" width="7.25390625" style="54" customWidth="1"/>
    <col min="13" max="16384" width="9.00390625" style="3" customWidth="1"/>
  </cols>
  <sheetData>
    <row r="1" spans="1:12" ht="21">
      <c r="A1" s="651" t="s">
        <v>668</v>
      </c>
      <c r="B1" s="651"/>
      <c r="C1" s="651"/>
      <c r="D1" s="651"/>
      <c r="E1" s="651"/>
      <c r="F1" s="651"/>
      <c r="G1" s="651"/>
      <c r="H1" s="651"/>
      <c r="I1" s="651"/>
      <c r="J1" s="651"/>
      <c r="K1" s="651"/>
      <c r="L1" s="651"/>
    </row>
    <row r="2" spans="1:12" ht="15" customHeight="1">
      <c r="A2" s="63"/>
      <c r="B2" s="63"/>
      <c r="C2" s="63"/>
      <c r="D2" s="63"/>
      <c r="E2" s="63"/>
      <c r="F2" s="578"/>
      <c r="G2" s="578"/>
      <c r="H2" s="578"/>
      <c r="I2" s="63"/>
      <c r="J2" s="627" t="s">
        <v>669</v>
      </c>
      <c r="K2" s="627"/>
      <c r="L2" s="627"/>
    </row>
    <row r="3" spans="1:12" ht="16.5" customHeight="1">
      <c r="A3" s="538" t="s">
        <v>92</v>
      </c>
      <c r="B3" s="537" t="s">
        <v>93</v>
      </c>
      <c r="C3" s="537" t="s">
        <v>64</v>
      </c>
      <c r="D3" s="579" t="s">
        <v>65</v>
      </c>
      <c r="E3" s="580" t="s">
        <v>92</v>
      </c>
      <c r="F3" s="581" t="s">
        <v>93</v>
      </c>
      <c r="G3" s="581" t="s">
        <v>64</v>
      </c>
      <c r="H3" s="582" t="s">
        <v>65</v>
      </c>
      <c r="I3" s="583" t="s">
        <v>92</v>
      </c>
      <c r="J3" s="581" t="s">
        <v>93</v>
      </c>
      <c r="K3" s="581" t="s">
        <v>64</v>
      </c>
      <c r="L3" s="584" t="s">
        <v>65</v>
      </c>
    </row>
    <row r="4" spans="1:12" ht="16.5" customHeight="1" thickBot="1">
      <c r="A4" s="585" t="s">
        <v>93</v>
      </c>
      <c r="B4" s="586">
        <f>C4+D4</f>
        <v>92108</v>
      </c>
      <c r="C4" s="586">
        <f>SUM(C5:C43,G4:G43,K4:K33)</f>
        <v>44972</v>
      </c>
      <c r="D4" s="586">
        <f>SUM(D5:D43,H4:H43,L4:L33)</f>
        <v>47136</v>
      </c>
      <c r="E4" s="51">
        <v>39</v>
      </c>
      <c r="F4" s="587">
        <f aca="true" t="shared" si="0" ref="F4:F43">G4+H4</f>
        <v>1492</v>
      </c>
      <c r="G4" s="52">
        <v>745</v>
      </c>
      <c r="H4" s="53">
        <v>747</v>
      </c>
      <c r="I4" s="588">
        <v>79</v>
      </c>
      <c r="J4" s="587">
        <f aca="true" t="shared" si="1" ref="J4:J33">K4+L4</f>
        <v>420</v>
      </c>
      <c r="K4" s="52">
        <v>190</v>
      </c>
      <c r="L4" s="589">
        <v>230</v>
      </c>
    </row>
    <row r="5" spans="1:12" ht="16.5" customHeight="1" thickTop="1">
      <c r="A5" s="590" t="s">
        <v>670</v>
      </c>
      <c r="B5" s="587">
        <f>C5+D5</f>
        <v>1218</v>
      </c>
      <c r="C5" s="587">
        <v>624</v>
      </c>
      <c r="D5" s="591">
        <v>594</v>
      </c>
      <c r="E5" s="51">
        <v>40</v>
      </c>
      <c r="F5" s="587">
        <f t="shared" si="0"/>
        <v>1476</v>
      </c>
      <c r="G5" s="52">
        <v>718</v>
      </c>
      <c r="H5" s="53">
        <v>758</v>
      </c>
      <c r="I5" s="588">
        <v>80</v>
      </c>
      <c r="J5" s="587">
        <f t="shared" si="1"/>
        <v>387</v>
      </c>
      <c r="K5" s="52">
        <v>139</v>
      </c>
      <c r="L5" s="589">
        <v>248</v>
      </c>
    </row>
    <row r="6" spans="1:12" ht="16.5" customHeight="1">
      <c r="A6" s="539">
        <v>1</v>
      </c>
      <c r="B6" s="587">
        <f aca="true" t="shared" si="2" ref="B6:B43">C6+D6</f>
        <v>1153</v>
      </c>
      <c r="C6" s="52">
        <v>570</v>
      </c>
      <c r="D6" s="592">
        <v>583</v>
      </c>
      <c r="E6" s="51">
        <v>41</v>
      </c>
      <c r="F6" s="587">
        <f t="shared" si="0"/>
        <v>1397</v>
      </c>
      <c r="G6" s="52">
        <v>677</v>
      </c>
      <c r="H6" s="53">
        <v>720</v>
      </c>
      <c r="I6" s="588">
        <v>81</v>
      </c>
      <c r="J6" s="587">
        <f t="shared" si="1"/>
        <v>372</v>
      </c>
      <c r="K6" s="52">
        <v>168</v>
      </c>
      <c r="L6" s="589">
        <v>204</v>
      </c>
    </row>
    <row r="7" spans="1:12" ht="16.5" customHeight="1">
      <c r="A7" s="539">
        <v>2</v>
      </c>
      <c r="B7" s="587">
        <f t="shared" si="2"/>
        <v>1193</v>
      </c>
      <c r="C7" s="52">
        <v>604</v>
      </c>
      <c r="D7" s="592">
        <v>589</v>
      </c>
      <c r="E7" s="51">
        <v>42</v>
      </c>
      <c r="F7" s="587">
        <f t="shared" si="0"/>
        <v>1338</v>
      </c>
      <c r="G7" s="52">
        <v>672</v>
      </c>
      <c r="H7" s="53">
        <v>666</v>
      </c>
      <c r="I7" s="588">
        <v>82</v>
      </c>
      <c r="J7" s="587">
        <f t="shared" si="1"/>
        <v>298</v>
      </c>
      <c r="K7" s="52">
        <v>95</v>
      </c>
      <c r="L7" s="589">
        <v>203</v>
      </c>
    </row>
    <row r="8" spans="1:12" ht="16.5" customHeight="1">
      <c r="A8" s="539">
        <v>3</v>
      </c>
      <c r="B8" s="587">
        <f t="shared" si="2"/>
        <v>1150</v>
      </c>
      <c r="C8" s="52">
        <v>598</v>
      </c>
      <c r="D8" s="592">
        <v>552</v>
      </c>
      <c r="E8" s="51">
        <v>43</v>
      </c>
      <c r="F8" s="587">
        <f t="shared" si="0"/>
        <v>1086</v>
      </c>
      <c r="G8" s="52">
        <v>537</v>
      </c>
      <c r="H8" s="53">
        <v>549</v>
      </c>
      <c r="I8" s="588">
        <v>83</v>
      </c>
      <c r="J8" s="587">
        <f t="shared" si="1"/>
        <v>226</v>
      </c>
      <c r="K8" s="52">
        <v>67</v>
      </c>
      <c r="L8" s="589">
        <v>159</v>
      </c>
    </row>
    <row r="9" spans="1:12" ht="16.5" customHeight="1">
      <c r="A9" s="539">
        <v>4</v>
      </c>
      <c r="B9" s="587">
        <f t="shared" si="2"/>
        <v>1065</v>
      </c>
      <c r="C9" s="52">
        <v>539</v>
      </c>
      <c r="D9" s="592">
        <v>526</v>
      </c>
      <c r="E9" s="51">
        <v>44</v>
      </c>
      <c r="F9" s="587">
        <f t="shared" si="0"/>
        <v>1207</v>
      </c>
      <c r="G9" s="52">
        <v>550</v>
      </c>
      <c r="H9" s="53">
        <v>657</v>
      </c>
      <c r="I9" s="588">
        <v>84</v>
      </c>
      <c r="J9" s="587">
        <f t="shared" si="1"/>
        <v>241</v>
      </c>
      <c r="K9" s="52">
        <v>66</v>
      </c>
      <c r="L9" s="589">
        <v>175</v>
      </c>
    </row>
    <row r="10" spans="1:12" ht="16.5" customHeight="1">
      <c r="A10" s="539">
        <v>5</v>
      </c>
      <c r="B10" s="587">
        <f t="shared" si="2"/>
        <v>1135</v>
      </c>
      <c r="C10" s="52">
        <v>560</v>
      </c>
      <c r="D10" s="592">
        <v>575</v>
      </c>
      <c r="E10" s="51">
        <v>45</v>
      </c>
      <c r="F10" s="587">
        <f t="shared" si="0"/>
        <v>1150</v>
      </c>
      <c r="G10" s="52">
        <v>587</v>
      </c>
      <c r="H10" s="53">
        <v>563</v>
      </c>
      <c r="I10" s="588">
        <v>85</v>
      </c>
      <c r="J10" s="587">
        <f t="shared" si="1"/>
        <v>200</v>
      </c>
      <c r="K10" s="52">
        <v>67</v>
      </c>
      <c r="L10" s="589">
        <v>133</v>
      </c>
    </row>
    <row r="11" spans="1:12" ht="16.5" customHeight="1">
      <c r="A11" s="539">
        <v>6</v>
      </c>
      <c r="B11" s="587">
        <f>C11+D11</f>
        <v>1068</v>
      </c>
      <c r="C11" s="52">
        <v>559</v>
      </c>
      <c r="D11" s="592">
        <v>509</v>
      </c>
      <c r="E11" s="51">
        <v>46</v>
      </c>
      <c r="F11" s="587">
        <f t="shared" si="0"/>
        <v>1211</v>
      </c>
      <c r="G11" s="52">
        <v>615</v>
      </c>
      <c r="H11" s="53">
        <v>596</v>
      </c>
      <c r="I11" s="588">
        <v>86</v>
      </c>
      <c r="J11" s="587">
        <f t="shared" si="1"/>
        <v>186</v>
      </c>
      <c r="K11" s="52">
        <v>55</v>
      </c>
      <c r="L11" s="589">
        <v>131</v>
      </c>
    </row>
    <row r="12" spans="1:12" ht="16.5" customHeight="1">
      <c r="A12" s="539">
        <v>7</v>
      </c>
      <c r="B12" s="587">
        <f t="shared" si="2"/>
        <v>1145</v>
      </c>
      <c r="C12" s="52">
        <v>605</v>
      </c>
      <c r="D12" s="592">
        <v>540</v>
      </c>
      <c r="E12" s="51">
        <v>47</v>
      </c>
      <c r="F12" s="587">
        <f t="shared" si="0"/>
        <v>1083</v>
      </c>
      <c r="G12" s="52">
        <v>540</v>
      </c>
      <c r="H12" s="53">
        <v>543</v>
      </c>
      <c r="I12" s="588">
        <v>87</v>
      </c>
      <c r="J12" s="587">
        <f t="shared" si="1"/>
        <v>185</v>
      </c>
      <c r="K12" s="52">
        <v>56</v>
      </c>
      <c r="L12" s="589">
        <v>129</v>
      </c>
    </row>
    <row r="13" spans="1:12" ht="16.5" customHeight="1">
      <c r="A13" s="539">
        <v>8</v>
      </c>
      <c r="B13" s="587">
        <f t="shared" si="2"/>
        <v>1172</v>
      </c>
      <c r="C13" s="52">
        <v>624</v>
      </c>
      <c r="D13" s="592">
        <v>548</v>
      </c>
      <c r="E13" s="51">
        <v>48</v>
      </c>
      <c r="F13" s="587">
        <f t="shared" si="0"/>
        <v>1119</v>
      </c>
      <c r="G13" s="52">
        <v>568</v>
      </c>
      <c r="H13" s="53">
        <v>551</v>
      </c>
      <c r="I13" s="588">
        <v>88</v>
      </c>
      <c r="J13" s="587">
        <f t="shared" si="1"/>
        <v>156</v>
      </c>
      <c r="K13" s="52">
        <v>40</v>
      </c>
      <c r="L13" s="589">
        <v>116</v>
      </c>
    </row>
    <row r="14" spans="1:12" ht="16.5" customHeight="1">
      <c r="A14" s="539">
        <v>9</v>
      </c>
      <c r="B14" s="587">
        <f t="shared" si="2"/>
        <v>1138</v>
      </c>
      <c r="C14" s="52">
        <v>585</v>
      </c>
      <c r="D14" s="592">
        <v>553</v>
      </c>
      <c r="E14" s="51">
        <v>49</v>
      </c>
      <c r="F14" s="587">
        <f t="shared" si="0"/>
        <v>1075</v>
      </c>
      <c r="G14" s="52">
        <v>577</v>
      </c>
      <c r="H14" s="53">
        <v>498</v>
      </c>
      <c r="I14" s="588">
        <v>89</v>
      </c>
      <c r="J14" s="587">
        <f t="shared" si="1"/>
        <v>131</v>
      </c>
      <c r="K14" s="52">
        <v>38</v>
      </c>
      <c r="L14" s="589">
        <v>93</v>
      </c>
    </row>
    <row r="15" spans="1:12" ht="16.5" customHeight="1">
      <c r="A15" s="539">
        <v>10</v>
      </c>
      <c r="B15" s="587">
        <f t="shared" si="2"/>
        <v>1118</v>
      </c>
      <c r="C15" s="52">
        <v>558</v>
      </c>
      <c r="D15" s="592">
        <v>560</v>
      </c>
      <c r="E15" s="51">
        <v>50</v>
      </c>
      <c r="F15" s="587">
        <f t="shared" si="0"/>
        <v>1154</v>
      </c>
      <c r="G15" s="52">
        <v>564</v>
      </c>
      <c r="H15" s="53">
        <v>590</v>
      </c>
      <c r="I15" s="588">
        <v>90</v>
      </c>
      <c r="J15" s="587">
        <f t="shared" si="1"/>
        <v>85</v>
      </c>
      <c r="K15" s="52">
        <v>22</v>
      </c>
      <c r="L15" s="589">
        <v>63</v>
      </c>
    </row>
    <row r="16" spans="1:12" ht="16.5" customHeight="1">
      <c r="A16" s="539">
        <v>11</v>
      </c>
      <c r="B16" s="587">
        <f t="shared" si="2"/>
        <v>1132</v>
      </c>
      <c r="C16" s="52">
        <v>602</v>
      </c>
      <c r="D16" s="592">
        <v>530</v>
      </c>
      <c r="E16" s="51">
        <v>51</v>
      </c>
      <c r="F16" s="587">
        <f t="shared" si="0"/>
        <v>1134</v>
      </c>
      <c r="G16" s="52">
        <v>576</v>
      </c>
      <c r="H16" s="53">
        <v>558</v>
      </c>
      <c r="I16" s="588">
        <v>91</v>
      </c>
      <c r="J16" s="587">
        <f t="shared" si="1"/>
        <v>91</v>
      </c>
      <c r="K16" s="52">
        <v>33</v>
      </c>
      <c r="L16" s="589">
        <v>58</v>
      </c>
    </row>
    <row r="17" spans="1:12" ht="16.5" customHeight="1">
      <c r="A17" s="539">
        <v>12</v>
      </c>
      <c r="B17" s="587">
        <f t="shared" si="2"/>
        <v>1140</v>
      </c>
      <c r="C17" s="52">
        <v>569</v>
      </c>
      <c r="D17" s="592">
        <v>571</v>
      </c>
      <c r="E17" s="51">
        <v>52</v>
      </c>
      <c r="F17" s="587">
        <f t="shared" si="0"/>
        <v>1089</v>
      </c>
      <c r="G17" s="52">
        <v>558</v>
      </c>
      <c r="H17" s="53">
        <v>531</v>
      </c>
      <c r="I17" s="588">
        <v>92</v>
      </c>
      <c r="J17" s="587">
        <f t="shared" si="1"/>
        <v>91</v>
      </c>
      <c r="K17" s="52">
        <v>24</v>
      </c>
      <c r="L17" s="589">
        <v>67</v>
      </c>
    </row>
    <row r="18" spans="1:12" ht="16.5" customHeight="1">
      <c r="A18" s="539">
        <v>13</v>
      </c>
      <c r="B18" s="587">
        <f t="shared" si="2"/>
        <v>1200</v>
      </c>
      <c r="C18" s="52">
        <v>639</v>
      </c>
      <c r="D18" s="592">
        <v>561</v>
      </c>
      <c r="E18" s="51">
        <v>53</v>
      </c>
      <c r="F18" s="587">
        <f t="shared" si="0"/>
        <v>1118</v>
      </c>
      <c r="G18" s="52">
        <v>526</v>
      </c>
      <c r="H18" s="53">
        <v>592</v>
      </c>
      <c r="I18" s="588">
        <v>93</v>
      </c>
      <c r="J18" s="587">
        <f t="shared" si="1"/>
        <v>74</v>
      </c>
      <c r="K18" s="52">
        <v>14</v>
      </c>
      <c r="L18" s="589">
        <v>60</v>
      </c>
    </row>
    <row r="19" spans="1:12" ht="16.5" customHeight="1">
      <c r="A19" s="539">
        <v>14</v>
      </c>
      <c r="B19" s="587">
        <f t="shared" si="2"/>
        <v>1092</v>
      </c>
      <c r="C19" s="52">
        <v>567</v>
      </c>
      <c r="D19" s="592">
        <v>525</v>
      </c>
      <c r="E19" s="51">
        <v>54</v>
      </c>
      <c r="F19" s="587">
        <f t="shared" si="0"/>
        <v>1169</v>
      </c>
      <c r="G19" s="52">
        <v>571</v>
      </c>
      <c r="H19" s="53">
        <v>598</v>
      </c>
      <c r="I19" s="588">
        <v>94</v>
      </c>
      <c r="J19" s="587">
        <f t="shared" si="1"/>
        <v>62</v>
      </c>
      <c r="K19" s="52">
        <v>11</v>
      </c>
      <c r="L19" s="589">
        <v>51</v>
      </c>
    </row>
    <row r="20" spans="1:12" ht="16.5" customHeight="1">
      <c r="A20" s="539">
        <v>15</v>
      </c>
      <c r="B20" s="587">
        <f t="shared" si="2"/>
        <v>1169</v>
      </c>
      <c r="C20" s="52">
        <v>577</v>
      </c>
      <c r="D20" s="592">
        <v>592</v>
      </c>
      <c r="E20" s="51">
        <v>55</v>
      </c>
      <c r="F20" s="587">
        <f t="shared" si="0"/>
        <v>1167</v>
      </c>
      <c r="G20" s="52">
        <v>603</v>
      </c>
      <c r="H20" s="53">
        <v>564</v>
      </c>
      <c r="I20" s="588">
        <v>95</v>
      </c>
      <c r="J20" s="587">
        <f t="shared" si="1"/>
        <v>62</v>
      </c>
      <c r="K20" s="52">
        <v>13</v>
      </c>
      <c r="L20" s="589">
        <v>49</v>
      </c>
    </row>
    <row r="21" spans="1:12" ht="16.5" customHeight="1">
      <c r="A21" s="539">
        <v>16</v>
      </c>
      <c r="B21" s="587">
        <f t="shared" si="2"/>
        <v>1107</v>
      </c>
      <c r="C21" s="52">
        <v>556</v>
      </c>
      <c r="D21" s="592">
        <v>551</v>
      </c>
      <c r="E21" s="51">
        <v>56</v>
      </c>
      <c r="F21" s="587">
        <f t="shared" si="0"/>
        <v>1294</v>
      </c>
      <c r="G21" s="52">
        <v>646</v>
      </c>
      <c r="H21" s="53">
        <v>648</v>
      </c>
      <c r="I21" s="588">
        <v>96</v>
      </c>
      <c r="J21" s="587">
        <f t="shared" si="1"/>
        <v>50</v>
      </c>
      <c r="K21" s="52">
        <v>6</v>
      </c>
      <c r="L21" s="589">
        <v>44</v>
      </c>
    </row>
    <row r="22" spans="1:12" ht="16.5" customHeight="1">
      <c r="A22" s="539">
        <v>17</v>
      </c>
      <c r="B22" s="587">
        <f t="shared" si="2"/>
        <v>1131</v>
      </c>
      <c r="C22" s="52">
        <v>568</v>
      </c>
      <c r="D22" s="592">
        <v>563</v>
      </c>
      <c r="E22" s="51">
        <v>57</v>
      </c>
      <c r="F22" s="587">
        <f t="shared" si="0"/>
        <v>1188</v>
      </c>
      <c r="G22" s="52">
        <v>600</v>
      </c>
      <c r="H22" s="53">
        <v>588</v>
      </c>
      <c r="I22" s="588">
        <v>97</v>
      </c>
      <c r="J22" s="587">
        <f t="shared" si="1"/>
        <v>23</v>
      </c>
      <c r="K22" s="593">
        <v>7</v>
      </c>
      <c r="L22" s="589">
        <v>16</v>
      </c>
    </row>
    <row r="23" spans="1:12" ht="16.5" customHeight="1">
      <c r="A23" s="539">
        <v>18</v>
      </c>
      <c r="B23" s="587">
        <f t="shared" si="2"/>
        <v>1132</v>
      </c>
      <c r="C23" s="52">
        <v>589</v>
      </c>
      <c r="D23" s="592">
        <v>543</v>
      </c>
      <c r="E23" s="51">
        <v>58</v>
      </c>
      <c r="F23" s="587">
        <f t="shared" si="0"/>
        <v>1229</v>
      </c>
      <c r="G23" s="52">
        <v>600</v>
      </c>
      <c r="H23" s="53">
        <v>629</v>
      </c>
      <c r="I23" s="588">
        <v>98</v>
      </c>
      <c r="J23" s="587">
        <f t="shared" si="1"/>
        <v>20</v>
      </c>
      <c r="K23" s="52">
        <v>2</v>
      </c>
      <c r="L23" s="589">
        <v>18</v>
      </c>
    </row>
    <row r="24" spans="1:12" ht="16.5" customHeight="1">
      <c r="A24" s="539">
        <v>19</v>
      </c>
      <c r="B24" s="587">
        <f t="shared" si="2"/>
        <v>1059</v>
      </c>
      <c r="C24" s="52">
        <v>556</v>
      </c>
      <c r="D24" s="592">
        <v>503</v>
      </c>
      <c r="E24" s="51">
        <v>59</v>
      </c>
      <c r="F24" s="587">
        <f t="shared" si="0"/>
        <v>1224</v>
      </c>
      <c r="G24" s="52">
        <v>595</v>
      </c>
      <c r="H24" s="53">
        <v>629</v>
      </c>
      <c r="I24" s="588">
        <v>99</v>
      </c>
      <c r="J24" s="587">
        <f t="shared" si="1"/>
        <v>16</v>
      </c>
      <c r="K24" s="52">
        <v>2</v>
      </c>
      <c r="L24" s="589">
        <v>14</v>
      </c>
    </row>
    <row r="25" spans="1:12" ht="16.5" customHeight="1">
      <c r="A25" s="539">
        <v>20</v>
      </c>
      <c r="B25" s="587">
        <f t="shared" si="2"/>
        <v>1159</v>
      </c>
      <c r="C25" s="52">
        <v>575</v>
      </c>
      <c r="D25" s="592">
        <v>584</v>
      </c>
      <c r="E25" s="51">
        <v>60</v>
      </c>
      <c r="F25" s="587">
        <f t="shared" si="0"/>
        <v>1167</v>
      </c>
      <c r="G25" s="52">
        <v>564</v>
      </c>
      <c r="H25" s="53">
        <v>603</v>
      </c>
      <c r="I25" s="588">
        <v>100</v>
      </c>
      <c r="J25" s="587">
        <f t="shared" si="1"/>
        <v>9</v>
      </c>
      <c r="K25" s="593">
        <v>0</v>
      </c>
      <c r="L25" s="589">
        <v>9</v>
      </c>
    </row>
    <row r="26" spans="1:12" ht="16.5" customHeight="1">
      <c r="A26" s="539">
        <v>21</v>
      </c>
      <c r="B26" s="587">
        <f t="shared" si="2"/>
        <v>1254</v>
      </c>
      <c r="C26" s="52">
        <v>606</v>
      </c>
      <c r="D26" s="592">
        <v>648</v>
      </c>
      <c r="E26" s="51">
        <v>61</v>
      </c>
      <c r="F26" s="587">
        <f t="shared" si="0"/>
        <v>1101</v>
      </c>
      <c r="G26" s="52">
        <v>537</v>
      </c>
      <c r="H26" s="53">
        <v>564</v>
      </c>
      <c r="I26" s="588">
        <v>101</v>
      </c>
      <c r="J26" s="587">
        <f t="shared" si="1"/>
        <v>12</v>
      </c>
      <c r="K26" s="593">
        <v>4</v>
      </c>
      <c r="L26" s="589">
        <v>8</v>
      </c>
    </row>
    <row r="27" spans="1:12" ht="16.5" customHeight="1">
      <c r="A27" s="539">
        <v>22</v>
      </c>
      <c r="B27" s="587">
        <f t="shared" si="2"/>
        <v>1363</v>
      </c>
      <c r="C27" s="52">
        <v>693</v>
      </c>
      <c r="D27" s="592">
        <v>670</v>
      </c>
      <c r="E27" s="51">
        <v>62</v>
      </c>
      <c r="F27" s="587">
        <f t="shared" si="0"/>
        <v>1116</v>
      </c>
      <c r="G27" s="52">
        <v>521</v>
      </c>
      <c r="H27" s="53">
        <v>595</v>
      </c>
      <c r="I27" s="588">
        <v>102</v>
      </c>
      <c r="J27" s="587">
        <f t="shared" si="1"/>
        <v>3</v>
      </c>
      <c r="K27" s="593">
        <v>1</v>
      </c>
      <c r="L27" s="589">
        <v>2</v>
      </c>
    </row>
    <row r="28" spans="1:12" ht="16.5" customHeight="1">
      <c r="A28" s="539">
        <v>23</v>
      </c>
      <c r="B28" s="587">
        <f t="shared" si="2"/>
        <v>1240</v>
      </c>
      <c r="C28" s="52">
        <v>617</v>
      </c>
      <c r="D28" s="592">
        <v>623</v>
      </c>
      <c r="E28" s="51">
        <v>63</v>
      </c>
      <c r="F28" s="587">
        <f t="shared" si="0"/>
        <v>552</v>
      </c>
      <c r="G28" s="52">
        <v>270</v>
      </c>
      <c r="H28" s="53">
        <v>282</v>
      </c>
      <c r="I28" s="588">
        <v>103</v>
      </c>
      <c r="J28" s="587">
        <f t="shared" si="1"/>
        <v>4</v>
      </c>
      <c r="K28" s="593">
        <v>0</v>
      </c>
      <c r="L28" s="589">
        <v>4</v>
      </c>
    </row>
    <row r="29" spans="1:12" ht="16.5" customHeight="1">
      <c r="A29" s="539">
        <v>24</v>
      </c>
      <c r="B29" s="587">
        <f t="shared" si="2"/>
        <v>1229</v>
      </c>
      <c r="C29" s="52">
        <v>599</v>
      </c>
      <c r="D29" s="592">
        <v>630</v>
      </c>
      <c r="E29" s="51">
        <v>64</v>
      </c>
      <c r="F29" s="587">
        <f t="shared" si="0"/>
        <v>538</v>
      </c>
      <c r="G29" s="52">
        <v>265</v>
      </c>
      <c r="H29" s="53">
        <v>273</v>
      </c>
      <c r="I29" s="588">
        <v>104</v>
      </c>
      <c r="J29" s="587">
        <f t="shared" si="1"/>
        <v>0</v>
      </c>
      <c r="K29" s="593">
        <v>0</v>
      </c>
      <c r="L29" s="589">
        <v>0</v>
      </c>
    </row>
    <row r="30" spans="1:12" ht="16.5" customHeight="1">
      <c r="A30" s="539">
        <v>25</v>
      </c>
      <c r="B30" s="587">
        <f t="shared" si="2"/>
        <v>1245</v>
      </c>
      <c r="C30" s="52">
        <v>622</v>
      </c>
      <c r="D30" s="592">
        <v>623</v>
      </c>
      <c r="E30" s="51">
        <v>65</v>
      </c>
      <c r="F30" s="587">
        <f t="shared" si="0"/>
        <v>703</v>
      </c>
      <c r="G30" s="52">
        <v>332</v>
      </c>
      <c r="H30" s="53">
        <v>371</v>
      </c>
      <c r="I30" s="588">
        <v>105</v>
      </c>
      <c r="J30" s="587">
        <f t="shared" si="1"/>
        <v>0</v>
      </c>
      <c r="K30" s="593">
        <v>0</v>
      </c>
      <c r="L30" s="594">
        <v>0</v>
      </c>
    </row>
    <row r="31" spans="1:12" ht="16.5" customHeight="1">
      <c r="A31" s="539">
        <v>26</v>
      </c>
      <c r="B31" s="587">
        <f t="shared" si="2"/>
        <v>1300</v>
      </c>
      <c r="C31" s="52">
        <v>636</v>
      </c>
      <c r="D31" s="592">
        <v>664</v>
      </c>
      <c r="E31" s="51">
        <v>66</v>
      </c>
      <c r="F31" s="587">
        <f t="shared" si="0"/>
        <v>763</v>
      </c>
      <c r="G31" s="52">
        <v>360</v>
      </c>
      <c r="H31" s="53">
        <v>403</v>
      </c>
      <c r="I31" s="588">
        <v>106</v>
      </c>
      <c r="J31" s="587">
        <f t="shared" si="1"/>
        <v>0</v>
      </c>
      <c r="K31" s="593">
        <v>0</v>
      </c>
      <c r="L31" s="589">
        <v>0</v>
      </c>
    </row>
    <row r="32" spans="1:12" ht="16.5" customHeight="1">
      <c r="A32" s="539">
        <v>27</v>
      </c>
      <c r="B32" s="587">
        <f t="shared" si="2"/>
        <v>1269</v>
      </c>
      <c r="C32" s="52">
        <v>610</v>
      </c>
      <c r="D32" s="592">
        <v>659</v>
      </c>
      <c r="E32" s="51">
        <v>67</v>
      </c>
      <c r="F32" s="587">
        <f t="shared" si="0"/>
        <v>798</v>
      </c>
      <c r="G32" s="52">
        <v>367</v>
      </c>
      <c r="H32" s="53">
        <v>431</v>
      </c>
      <c r="I32" s="588">
        <v>107</v>
      </c>
      <c r="J32" s="587">
        <f t="shared" si="1"/>
        <v>2</v>
      </c>
      <c r="K32" s="593">
        <v>0</v>
      </c>
      <c r="L32" s="594">
        <v>2</v>
      </c>
    </row>
    <row r="33" spans="1:12" ht="16.5" customHeight="1">
      <c r="A33" s="539">
        <v>28</v>
      </c>
      <c r="B33" s="587">
        <f t="shared" si="2"/>
        <v>1366</v>
      </c>
      <c r="C33" s="52">
        <v>691</v>
      </c>
      <c r="D33" s="592">
        <v>675</v>
      </c>
      <c r="E33" s="51">
        <v>68</v>
      </c>
      <c r="F33" s="587">
        <f t="shared" si="0"/>
        <v>839</v>
      </c>
      <c r="G33" s="52">
        <v>405</v>
      </c>
      <c r="H33" s="53">
        <v>434</v>
      </c>
      <c r="I33" s="588">
        <v>108</v>
      </c>
      <c r="J33" s="587">
        <f t="shared" si="1"/>
        <v>0</v>
      </c>
      <c r="K33" s="593">
        <v>0</v>
      </c>
      <c r="L33" s="594">
        <v>0</v>
      </c>
    </row>
    <row r="34" spans="1:12" ht="16.5" customHeight="1">
      <c r="A34" s="539">
        <v>29</v>
      </c>
      <c r="B34" s="587">
        <f t="shared" si="2"/>
        <v>1278</v>
      </c>
      <c r="C34" s="52">
        <v>609</v>
      </c>
      <c r="D34" s="592">
        <v>669</v>
      </c>
      <c r="E34" s="51">
        <v>69</v>
      </c>
      <c r="F34" s="587">
        <f t="shared" si="0"/>
        <v>754</v>
      </c>
      <c r="G34" s="52">
        <v>378</v>
      </c>
      <c r="H34" s="53">
        <v>376</v>
      </c>
      <c r="I34" s="595"/>
      <c r="J34" s="596"/>
      <c r="K34" s="596"/>
      <c r="L34" s="597"/>
    </row>
    <row r="35" spans="1:12" ht="16.5" customHeight="1">
      <c r="A35" s="539">
        <v>30</v>
      </c>
      <c r="B35" s="587">
        <f t="shared" si="2"/>
        <v>1423</v>
      </c>
      <c r="C35" s="52">
        <v>697</v>
      </c>
      <c r="D35" s="592">
        <v>726</v>
      </c>
      <c r="E35" s="51">
        <v>70</v>
      </c>
      <c r="F35" s="587">
        <f t="shared" si="0"/>
        <v>783</v>
      </c>
      <c r="G35" s="52">
        <v>361</v>
      </c>
      <c r="H35" s="53">
        <v>422</v>
      </c>
      <c r="I35" s="598" t="s">
        <v>671</v>
      </c>
      <c r="J35" s="599"/>
      <c r="K35" s="599"/>
      <c r="L35" s="600"/>
    </row>
    <row r="36" spans="1:12" ht="16.5" customHeight="1">
      <c r="A36" s="539">
        <v>31</v>
      </c>
      <c r="B36" s="587">
        <f t="shared" si="2"/>
        <v>1358</v>
      </c>
      <c r="C36" s="52">
        <v>674</v>
      </c>
      <c r="D36" s="592">
        <v>684</v>
      </c>
      <c r="E36" s="51">
        <v>71</v>
      </c>
      <c r="F36" s="587">
        <f t="shared" si="0"/>
        <v>777</v>
      </c>
      <c r="G36" s="52">
        <v>341</v>
      </c>
      <c r="H36" s="53">
        <v>436</v>
      </c>
      <c r="I36" s="601" t="s">
        <v>94</v>
      </c>
      <c r="J36" s="599">
        <f>K36+L36</f>
        <v>17119</v>
      </c>
      <c r="K36" s="599">
        <f>SUM(C5:C19)</f>
        <v>8803</v>
      </c>
      <c r="L36" s="600">
        <f>SUM(D5:D19)</f>
        <v>8316</v>
      </c>
    </row>
    <row r="37" spans="1:12" ht="16.5" customHeight="1">
      <c r="A37" s="539">
        <v>32</v>
      </c>
      <c r="B37" s="587">
        <f t="shared" si="2"/>
        <v>1445</v>
      </c>
      <c r="C37" s="52">
        <v>725</v>
      </c>
      <c r="D37" s="592">
        <v>720</v>
      </c>
      <c r="E37" s="51">
        <v>72</v>
      </c>
      <c r="F37" s="587">
        <f t="shared" si="0"/>
        <v>725</v>
      </c>
      <c r="G37" s="52">
        <v>343</v>
      </c>
      <c r="H37" s="53">
        <v>382</v>
      </c>
      <c r="I37" s="601" t="s">
        <v>95</v>
      </c>
      <c r="J37" s="599">
        <f>K37+L37</f>
        <v>61668</v>
      </c>
      <c r="K37" s="599">
        <f>SUM(C20:C43,G4:G29)</f>
        <v>30494</v>
      </c>
      <c r="L37" s="600">
        <f>SUM(D20:D43,H4:H29)</f>
        <v>31174</v>
      </c>
    </row>
    <row r="38" spans="1:12" ht="16.5" customHeight="1">
      <c r="A38" s="539">
        <v>33</v>
      </c>
      <c r="B38" s="587">
        <f t="shared" si="2"/>
        <v>1503</v>
      </c>
      <c r="C38" s="52">
        <v>729</v>
      </c>
      <c r="D38" s="592">
        <v>774</v>
      </c>
      <c r="E38" s="51">
        <v>73</v>
      </c>
      <c r="F38" s="587">
        <f t="shared" si="0"/>
        <v>717</v>
      </c>
      <c r="G38" s="52">
        <v>326</v>
      </c>
      <c r="H38" s="53">
        <v>391</v>
      </c>
      <c r="I38" s="601" t="s">
        <v>96</v>
      </c>
      <c r="J38" s="599">
        <f>K38+L38</f>
        <v>13321</v>
      </c>
      <c r="K38" s="599">
        <f>SUM(G30:G43,K4:K33)</f>
        <v>5675</v>
      </c>
      <c r="L38" s="600">
        <f>SUM(H30:H43,L4:L33)</f>
        <v>7646</v>
      </c>
    </row>
    <row r="39" spans="1:12" ht="16.5" customHeight="1">
      <c r="A39" s="539">
        <v>34</v>
      </c>
      <c r="B39" s="587">
        <f t="shared" si="2"/>
        <v>1521</v>
      </c>
      <c r="C39" s="52">
        <v>726</v>
      </c>
      <c r="D39" s="592">
        <v>795</v>
      </c>
      <c r="E39" s="51">
        <v>74</v>
      </c>
      <c r="F39" s="587">
        <f t="shared" si="0"/>
        <v>748</v>
      </c>
      <c r="G39" s="52">
        <v>334</v>
      </c>
      <c r="H39" s="53">
        <v>414</v>
      </c>
      <c r="I39" s="602" t="s">
        <v>672</v>
      </c>
      <c r="J39" s="599"/>
      <c r="K39" s="599"/>
      <c r="L39" s="600"/>
    </row>
    <row r="40" spans="1:12" ht="16.5" customHeight="1">
      <c r="A40" s="539">
        <v>35</v>
      </c>
      <c r="B40" s="587">
        <f t="shared" si="2"/>
        <v>1605</v>
      </c>
      <c r="C40" s="52">
        <v>787</v>
      </c>
      <c r="D40" s="592">
        <v>818</v>
      </c>
      <c r="E40" s="51">
        <v>75</v>
      </c>
      <c r="F40" s="587">
        <f t="shared" si="0"/>
        <v>657</v>
      </c>
      <c r="G40" s="52">
        <v>298</v>
      </c>
      <c r="H40" s="53">
        <v>359</v>
      </c>
      <c r="I40" s="601" t="s">
        <v>94</v>
      </c>
      <c r="J40" s="603">
        <f>J36/B4*100</f>
        <v>18.58579059365093</v>
      </c>
      <c r="K40" s="603">
        <f>K36/C4*100</f>
        <v>19.574401850040026</v>
      </c>
      <c r="L40" s="604">
        <f>L36/D4*100</f>
        <v>17.64256619144603</v>
      </c>
    </row>
    <row r="41" spans="1:12" ht="16.5" customHeight="1">
      <c r="A41" s="539">
        <v>36</v>
      </c>
      <c r="B41" s="587">
        <f t="shared" si="2"/>
        <v>1561</v>
      </c>
      <c r="C41" s="52">
        <v>788</v>
      </c>
      <c r="D41" s="592">
        <v>773</v>
      </c>
      <c r="E41" s="51">
        <v>76</v>
      </c>
      <c r="F41" s="587">
        <f t="shared" si="0"/>
        <v>550</v>
      </c>
      <c r="G41" s="52">
        <v>250</v>
      </c>
      <c r="H41" s="53">
        <v>300</v>
      </c>
      <c r="I41" s="601" t="s">
        <v>95</v>
      </c>
      <c r="J41" s="603">
        <f>J37/B4*100</f>
        <v>66.95183914535112</v>
      </c>
      <c r="K41" s="603">
        <f>K37/C4*100</f>
        <v>67.8066352397047</v>
      </c>
      <c r="L41" s="604">
        <f>L37/D4*100</f>
        <v>66.13628649015615</v>
      </c>
    </row>
    <row r="42" spans="1:12" ht="16.5" customHeight="1">
      <c r="A42" s="539">
        <v>37</v>
      </c>
      <c r="B42" s="587">
        <f t="shared" si="2"/>
        <v>1555</v>
      </c>
      <c r="C42" s="52">
        <v>765</v>
      </c>
      <c r="D42" s="592">
        <v>790</v>
      </c>
      <c r="E42" s="51">
        <v>77</v>
      </c>
      <c r="F42" s="587">
        <f t="shared" si="0"/>
        <v>578</v>
      </c>
      <c r="G42" s="52">
        <v>242</v>
      </c>
      <c r="H42" s="53">
        <v>336</v>
      </c>
      <c r="I42" s="601" t="s">
        <v>96</v>
      </c>
      <c r="J42" s="603">
        <f>J38/B4*100</f>
        <v>14.46237026099796</v>
      </c>
      <c r="K42" s="603">
        <f>K38/C4*100</f>
        <v>12.618962910255268</v>
      </c>
      <c r="L42" s="604">
        <f>L38/D4*100</f>
        <v>16.221147318397826</v>
      </c>
    </row>
    <row r="43" spans="1:12" ht="16.5" customHeight="1">
      <c r="A43" s="605">
        <v>38</v>
      </c>
      <c r="B43" s="606">
        <f t="shared" si="2"/>
        <v>1522</v>
      </c>
      <c r="C43" s="606">
        <v>717</v>
      </c>
      <c r="D43" s="607">
        <v>805</v>
      </c>
      <c r="E43" s="608">
        <v>78</v>
      </c>
      <c r="F43" s="606">
        <f t="shared" si="0"/>
        <v>523</v>
      </c>
      <c r="G43" s="606">
        <v>218</v>
      </c>
      <c r="H43" s="609">
        <v>305</v>
      </c>
      <c r="I43" s="610"/>
      <c r="J43" s="611"/>
      <c r="K43" s="611"/>
      <c r="L43" s="612"/>
    </row>
    <row r="44" spans="1:12" s="6" customFormat="1" ht="15" customHeight="1">
      <c r="A44" s="137"/>
      <c r="B44" s="137"/>
      <c r="C44" s="137"/>
      <c r="D44" s="137"/>
      <c r="E44" s="137"/>
      <c r="F44" s="613"/>
      <c r="G44" s="613"/>
      <c r="H44" s="613"/>
      <c r="I44" s="137"/>
      <c r="J44" s="613"/>
      <c r="K44" s="628" t="s">
        <v>673</v>
      </c>
      <c r="L44" s="628"/>
    </row>
    <row r="45" spans="9:12" ht="15" customHeight="1">
      <c r="I45" s="2"/>
      <c r="J45" s="48"/>
      <c r="K45" s="48"/>
      <c r="L45" s="48"/>
    </row>
    <row r="46" spans="1:8" ht="15" customHeight="1">
      <c r="A46" s="2"/>
      <c r="B46" s="55"/>
      <c r="C46" s="55"/>
      <c r="D46" s="55"/>
      <c r="E46" s="2"/>
      <c r="F46" s="48"/>
      <c r="G46" s="48"/>
      <c r="H46" s="48"/>
    </row>
    <row r="48" spans="2:4" ht="15" customHeight="1">
      <c r="B48" s="55"/>
      <c r="C48" s="55"/>
      <c r="D48" s="55"/>
    </row>
  </sheetData>
  <mergeCells count="3">
    <mergeCell ref="A1:L1"/>
    <mergeCell ref="J2:L2"/>
    <mergeCell ref="K44:L44"/>
  </mergeCells>
  <printOptions/>
  <pageMargins left="0.85" right="0.51" top="1" bottom="1" header="0.512" footer="0.512"/>
  <pageSetup horizontalDpi="300" verticalDpi="300" orientation="portrait" paperSize="9" scale="98" r:id="rId1"/>
</worksheet>
</file>

<file path=xl/worksheets/sheet9.xml><?xml version="1.0" encoding="utf-8"?>
<worksheet xmlns="http://schemas.openxmlformats.org/spreadsheetml/2006/main" xmlns:r="http://schemas.openxmlformats.org/officeDocument/2006/relationships">
  <sheetPr codeName="Sheet25"/>
  <dimension ref="A1:K30"/>
  <sheetViews>
    <sheetView showGridLines="0" view="pageBreakPreview" zoomScaleSheetLayoutView="100" workbookViewId="0" topLeftCell="A4">
      <selection activeCell="A4" sqref="A4"/>
    </sheetView>
  </sheetViews>
  <sheetFormatPr defaultColWidth="9.00390625" defaultRowHeight="13.5"/>
  <cols>
    <col min="1" max="1" width="10.125" style="117" customWidth="1"/>
    <col min="2" max="8" width="11.00390625" style="117" customWidth="1"/>
    <col min="9" max="16384" width="9.00390625" style="117" customWidth="1"/>
  </cols>
  <sheetData>
    <row r="1" spans="1:8" ht="13.5">
      <c r="A1" s="116" t="s">
        <v>157</v>
      </c>
      <c r="B1" s="63"/>
      <c r="C1" s="63"/>
      <c r="D1" s="63"/>
      <c r="E1" s="63"/>
      <c r="F1" s="63"/>
      <c r="G1" s="63"/>
      <c r="H1" s="63"/>
    </row>
    <row r="2" spans="1:8" ht="13.5">
      <c r="A2" s="119" t="s">
        <v>158</v>
      </c>
      <c r="B2" s="63"/>
      <c r="C2" s="63"/>
      <c r="D2" s="63"/>
      <c r="E2" s="63"/>
      <c r="F2" s="63"/>
      <c r="G2" s="63"/>
      <c r="H2" s="63"/>
    </row>
    <row r="3" spans="1:8" ht="13.5">
      <c r="A3" s="120" t="s">
        <v>159</v>
      </c>
      <c r="B3" s="63"/>
      <c r="C3" s="63"/>
      <c r="D3" s="63"/>
      <c r="E3" s="63"/>
      <c r="F3" s="63"/>
      <c r="G3" s="63"/>
      <c r="H3" s="63"/>
    </row>
    <row r="4" spans="1:8" ht="13.5">
      <c r="A4" s="63"/>
      <c r="B4" s="63"/>
      <c r="C4" s="63"/>
      <c r="D4" s="63"/>
      <c r="E4" s="63"/>
      <c r="F4" s="63"/>
      <c r="G4" s="63"/>
      <c r="H4" s="63"/>
    </row>
    <row r="5" spans="1:8" ht="13.5">
      <c r="A5" s="63"/>
      <c r="B5" s="63"/>
      <c r="C5" s="63"/>
      <c r="D5" s="63"/>
      <c r="E5" s="63"/>
      <c r="F5" s="63"/>
      <c r="G5" s="63"/>
      <c r="H5" s="63"/>
    </row>
    <row r="6" spans="1:8" ht="13.5">
      <c r="A6" s="63"/>
      <c r="B6" s="63"/>
      <c r="C6" s="63"/>
      <c r="D6" s="63"/>
      <c r="E6" s="63"/>
      <c r="F6" s="63"/>
      <c r="G6" s="63"/>
      <c r="H6" s="63"/>
    </row>
    <row r="7" spans="1:8" ht="21">
      <c r="A7" s="667" t="s">
        <v>160</v>
      </c>
      <c r="B7" s="667"/>
      <c r="C7" s="667"/>
      <c r="D7" s="667"/>
      <c r="E7" s="667"/>
      <c r="F7" s="667"/>
      <c r="G7" s="667"/>
      <c r="H7" s="667"/>
    </row>
    <row r="8" spans="1:8" ht="13.5">
      <c r="A8" s="63"/>
      <c r="B8" s="63"/>
      <c r="C8" s="63"/>
      <c r="D8" s="63"/>
      <c r="E8" s="63"/>
      <c r="F8" s="63"/>
      <c r="G8" s="684" t="s">
        <v>310</v>
      </c>
      <c r="H8" s="684"/>
    </row>
    <row r="9" spans="1:8" ht="13.5">
      <c r="A9" s="122"/>
      <c r="B9" s="662" t="s">
        <v>161</v>
      </c>
      <c r="C9" s="662"/>
      <c r="D9" s="662"/>
      <c r="E9" s="123" t="s">
        <v>162</v>
      </c>
      <c r="F9" s="630" t="s">
        <v>163</v>
      </c>
      <c r="G9" s="631"/>
      <c r="H9" s="664" t="s">
        <v>164</v>
      </c>
    </row>
    <row r="10" spans="1:8" ht="13.5">
      <c r="A10" s="124"/>
      <c r="B10" s="125" t="s">
        <v>165</v>
      </c>
      <c r="C10" s="125" t="s">
        <v>64</v>
      </c>
      <c r="D10" s="125" t="s">
        <v>65</v>
      </c>
      <c r="E10" s="126" t="s">
        <v>166</v>
      </c>
      <c r="F10" s="125" t="s">
        <v>167</v>
      </c>
      <c r="G10" s="125" t="s">
        <v>168</v>
      </c>
      <c r="H10" s="649"/>
    </row>
    <row r="11" spans="1:8" s="131" customFormat="1" ht="13.5">
      <c r="A11" s="127" t="s">
        <v>169</v>
      </c>
      <c r="B11" s="128">
        <v>1361594</v>
      </c>
      <c r="C11" s="128">
        <v>668502</v>
      </c>
      <c r="D11" s="128">
        <v>693092</v>
      </c>
      <c r="E11" s="128">
        <v>1318220</v>
      </c>
      <c r="F11" s="128">
        <v>43374</v>
      </c>
      <c r="G11" s="129">
        <v>0.0329034607273444</v>
      </c>
      <c r="H11" s="130">
        <v>488368</v>
      </c>
    </row>
    <row r="12" spans="1:8" s="131" customFormat="1" ht="13.5">
      <c r="A12" s="127" t="s">
        <v>170</v>
      </c>
      <c r="B12" s="128">
        <v>1014617</v>
      </c>
      <c r="C12" s="128">
        <v>495728</v>
      </c>
      <c r="D12" s="128">
        <v>518889</v>
      </c>
      <c r="E12" s="128">
        <v>979517</v>
      </c>
      <c r="F12" s="128">
        <v>35100</v>
      </c>
      <c r="G12" s="129">
        <v>0.03583398756734191</v>
      </c>
      <c r="H12" s="130">
        <v>372487</v>
      </c>
    </row>
    <row r="13" spans="1:8" s="131" customFormat="1" ht="13.5">
      <c r="A13" s="127" t="s">
        <v>171</v>
      </c>
      <c r="B13" s="128">
        <v>346977</v>
      </c>
      <c r="C13" s="128">
        <v>172774</v>
      </c>
      <c r="D13" s="128">
        <v>174203</v>
      </c>
      <c r="E13" s="128">
        <v>338703</v>
      </c>
      <c r="F13" s="128">
        <v>8274</v>
      </c>
      <c r="G13" s="129">
        <v>0.02442848159006572</v>
      </c>
      <c r="H13" s="130">
        <v>115881</v>
      </c>
    </row>
    <row r="14" spans="1:11" s="131" customFormat="1" ht="13.5">
      <c r="A14" s="127" t="s">
        <v>172</v>
      </c>
      <c r="B14" s="128">
        <v>89769</v>
      </c>
      <c r="C14" s="128">
        <v>43879</v>
      </c>
      <c r="D14" s="128">
        <v>45890</v>
      </c>
      <c r="E14" s="128">
        <v>86744</v>
      </c>
      <c r="F14" s="128">
        <v>3025</v>
      </c>
      <c r="G14" s="129">
        <v>0.034872728949552734</v>
      </c>
      <c r="H14" s="130">
        <v>34738</v>
      </c>
      <c r="J14" s="629"/>
      <c r="K14" s="629"/>
    </row>
    <row r="15" spans="1:11" s="131" customFormat="1" ht="13.5">
      <c r="A15" s="127" t="s">
        <v>173</v>
      </c>
      <c r="B15" s="128">
        <v>312393</v>
      </c>
      <c r="C15" s="128">
        <v>150463</v>
      </c>
      <c r="D15" s="128">
        <v>161930</v>
      </c>
      <c r="E15" s="128">
        <v>301032</v>
      </c>
      <c r="F15" s="128">
        <v>11361</v>
      </c>
      <c r="G15" s="129">
        <v>0.0377401738021208</v>
      </c>
      <c r="H15" s="130">
        <v>122613</v>
      </c>
      <c r="I15" s="132"/>
      <c r="J15" s="629"/>
      <c r="K15" s="629"/>
    </row>
    <row r="16" spans="1:11" s="131" customFormat="1" ht="13.5">
      <c r="A16" s="127" t="s">
        <v>174</v>
      </c>
      <c r="B16" s="128">
        <v>113535</v>
      </c>
      <c r="C16" s="128">
        <v>56598</v>
      </c>
      <c r="D16" s="128">
        <v>56937</v>
      </c>
      <c r="E16" s="128">
        <v>109992</v>
      </c>
      <c r="F16" s="128">
        <v>3543</v>
      </c>
      <c r="G16" s="129">
        <v>0.03221143355880418</v>
      </c>
      <c r="H16" s="130">
        <v>37212</v>
      </c>
      <c r="I16" s="132"/>
      <c r="J16" s="629"/>
      <c r="K16" s="629"/>
    </row>
    <row r="17" spans="1:11" s="131" customFormat="1" ht="13.5">
      <c r="A17" s="127" t="s">
        <v>175</v>
      </c>
      <c r="B17" s="128">
        <v>52516</v>
      </c>
      <c r="C17" s="128">
        <v>25566</v>
      </c>
      <c r="D17" s="128">
        <v>26950</v>
      </c>
      <c r="E17" s="128">
        <v>50198</v>
      </c>
      <c r="F17" s="128">
        <v>2318</v>
      </c>
      <c r="G17" s="129">
        <v>0.046177138531415585</v>
      </c>
      <c r="H17" s="130">
        <v>16688</v>
      </c>
      <c r="I17" s="132"/>
      <c r="J17" s="629"/>
      <c r="K17" s="629"/>
    </row>
    <row r="18" spans="1:11" s="131" customFormat="1" ht="13.5">
      <c r="A18" s="127" t="s">
        <v>176</v>
      </c>
      <c r="B18" s="128">
        <v>53493</v>
      </c>
      <c r="C18" s="128">
        <v>26268</v>
      </c>
      <c r="D18" s="128">
        <v>27225</v>
      </c>
      <c r="E18" s="128">
        <v>54249</v>
      </c>
      <c r="F18" s="128">
        <v>-756</v>
      </c>
      <c r="G18" s="129">
        <v>-0.013935740750981584</v>
      </c>
      <c r="H18" s="130">
        <v>20570</v>
      </c>
      <c r="I18" s="132"/>
      <c r="J18" s="629"/>
      <c r="K18" s="629"/>
    </row>
    <row r="19" spans="1:11" s="131" customFormat="1" ht="13.5">
      <c r="A19" s="127" t="s">
        <v>177</v>
      </c>
      <c r="B19" s="128">
        <v>45183</v>
      </c>
      <c r="C19" s="128">
        <v>22312</v>
      </c>
      <c r="D19" s="128">
        <v>22871</v>
      </c>
      <c r="E19" s="128">
        <v>43302</v>
      </c>
      <c r="F19" s="128">
        <v>1881</v>
      </c>
      <c r="G19" s="129">
        <v>0.043439102119994466</v>
      </c>
      <c r="H19" s="130">
        <v>17798</v>
      </c>
      <c r="I19" s="132"/>
      <c r="J19" s="629"/>
      <c r="K19" s="629"/>
    </row>
    <row r="20" spans="1:11" s="131" customFormat="1" ht="13.5">
      <c r="A20" s="127" t="s">
        <v>178</v>
      </c>
      <c r="B20" s="128">
        <v>106049</v>
      </c>
      <c r="C20" s="128">
        <v>52128</v>
      </c>
      <c r="D20" s="128">
        <v>53921</v>
      </c>
      <c r="E20" s="128">
        <v>102734</v>
      </c>
      <c r="F20" s="128">
        <v>3315</v>
      </c>
      <c r="G20" s="129">
        <v>0.0322677983919637</v>
      </c>
      <c r="H20" s="130">
        <v>38314</v>
      </c>
      <c r="I20" s="132"/>
      <c r="J20" s="629"/>
      <c r="K20" s="629"/>
    </row>
    <row r="21" spans="1:10" s="131" customFormat="1" ht="13.5">
      <c r="A21" s="127" t="s">
        <v>179</v>
      </c>
      <c r="B21" s="128">
        <v>59463</v>
      </c>
      <c r="C21" s="128">
        <v>29823</v>
      </c>
      <c r="D21" s="128">
        <v>29640</v>
      </c>
      <c r="E21" s="128">
        <v>56606</v>
      </c>
      <c r="F21" s="128">
        <v>2857</v>
      </c>
      <c r="G21" s="129">
        <v>0.05047168144719638</v>
      </c>
      <c r="H21" s="130">
        <v>22201</v>
      </c>
      <c r="I21" s="132"/>
      <c r="J21" s="132"/>
    </row>
    <row r="22" spans="1:10" s="131" customFormat="1" ht="13.5">
      <c r="A22" s="127" t="s">
        <v>180</v>
      </c>
      <c r="B22" s="128">
        <v>55816</v>
      </c>
      <c r="C22" s="128">
        <v>27795</v>
      </c>
      <c r="D22" s="128">
        <v>28021</v>
      </c>
      <c r="E22" s="128">
        <v>54974</v>
      </c>
      <c r="F22" s="128">
        <v>842</v>
      </c>
      <c r="G22" s="129">
        <v>0.015316331356641344</v>
      </c>
      <c r="H22" s="130">
        <v>17703</v>
      </c>
      <c r="I22" s="132"/>
      <c r="J22" s="132"/>
    </row>
    <row r="23" spans="1:10" s="131" customFormat="1" ht="13.5">
      <c r="A23" s="127" t="s">
        <v>181</v>
      </c>
      <c r="B23" s="128">
        <v>126400</v>
      </c>
      <c r="C23" s="128">
        <v>60896</v>
      </c>
      <c r="D23" s="128">
        <v>65504</v>
      </c>
      <c r="E23" s="128">
        <v>119686</v>
      </c>
      <c r="F23" s="128">
        <v>6714</v>
      </c>
      <c r="G23" s="129">
        <v>0.05609678659158135</v>
      </c>
      <c r="H23" s="130">
        <v>44650</v>
      </c>
      <c r="I23" s="132"/>
      <c r="J23" s="132"/>
    </row>
    <row r="24" spans="1:10" s="131" customFormat="1" ht="13.5">
      <c r="A24" s="127" t="s">
        <v>182</v>
      </c>
      <c r="B24" s="128">
        <v>65007</v>
      </c>
      <c r="C24" s="128">
        <v>32481</v>
      </c>
      <c r="D24" s="128">
        <v>32526</v>
      </c>
      <c r="E24" s="128">
        <v>64018</v>
      </c>
      <c r="F24" s="128">
        <v>989</v>
      </c>
      <c r="G24" s="129">
        <v>0.015448780030616449</v>
      </c>
      <c r="H24" s="130">
        <v>23285</v>
      </c>
      <c r="I24" s="132"/>
      <c r="J24" s="132"/>
    </row>
    <row r="25" spans="1:10" s="131" customFormat="1" ht="13.5">
      <c r="A25" s="127" t="s">
        <v>183</v>
      </c>
      <c r="B25" s="128">
        <v>143104</v>
      </c>
      <c r="C25" s="128">
        <v>70666</v>
      </c>
      <c r="D25" s="128">
        <v>72438</v>
      </c>
      <c r="E25" s="128">
        <v>138839</v>
      </c>
      <c r="F25" s="128">
        <v>4265</v>
      </c>
      <c r="G25" s="129">
        <v>0.030719034277112423</v>
      </c>
      <c r="H25" s="130">
        <v>47488</v>
      </c>
      <c r="I25" s="132"/>
      <c r="J25" s="132"/>
    </row>
    <row r="26" spans="1:8" s="131" customFormat="1" ht="13.5">
      <c r="A26" s="127" t="s">
        <v>184</v>
      </c>
      <c r="B26" s="128">
        <v>131508</v>
      </c>
      <c r="C26" s="128">
        <v>65812</v>
      </c>
      <c r="D26" s="128">
        <v>65696</v>
      </c>
      <c r="E26" s="128">
        <v>129105</v>
      </c>
      <c r="F26" s="128">
        <v>2403</v>
      </c>
      <c r="G26" s="129">
        <v>0.018612757058208418</v>
      </c>
      <c r="H26" s="130">
        <v>41665</v>
      </c>
    </row>
    <row r="27" spans="1:8" s="131" customFormat="1" ht="13.5">
      <c r="A27" s="127" t="s">
        <v>185</v>
      </c>
      <c r="B27" s="128">
        <v>1370</v>
      </c>
      <c r="C27" s="128">
        <v>745</v>
      </c>
      <c r="D27" s="128">
        <v>625</v>
      </c>
      <c r="E27" s="128">
        <v>1338</v>
      </c>
      <c r="F27" s="128">
        <v>32</v>
      </c>
      <c r="G27" s="129">
        <v>0.02391629297458886</v>
      </c>
      <c r="H27" s="130">
        <v>504</v>
      </c>
    </row>
    <row r="28" spans="1:8" s="131" customFormat="1" ht="13.5">
      <c r="A28" s="133" t="s">
        <v>186</v>
      </c>
      <c r="B28" s="134">
        <v>5988</v>
      </c>
      <c r="C28" s="134">
        <v>3070</v>
      </c>
      <c r="D28" s="134">
        <v>2918</v>
      </c>
      <c r="E28" s="134">
        <v>5403</v>
      </c>
      <c r="F28" s="134">
        <v>585</v>
      </c>
      <c r="G28" s="135">
        <v>0.10827318156579668</v>
      </c>
      <c r="H28" s="136">
        <v>2939</v>
      </c>
    </row>
    <row r="29" spans="1:8" s="131" customFormat="1" ht="13.5">
      <c r="A29" s="137"/>
      <c r="B29" s="137"/>
      <c r="C29" s="137"/>
      <c r="D29" s="137"/>
      <c r="E29" s="137"/>
      <c r="F29" s="137"/>
      <c r="G29" s="671" t="s">
        <v>334</v>
      </c>
      <c r="H29" s="671"/>
    </row>
    <row r="30" spans="1:8" ht="13.5">
      <c r="A30" s="63"/>
      <c r="B30" s="63"/>
      <c r="C30" s="63"/>
      <c r="D30" s="63"/>
      <c r="E30" s="63"/>
      <c r="F30" s="63"/>
      <c r="G30" s="63"/>
      <c r="H30" s="63"/>
    </row>
  </sheetData>
  <mergeCells count="7">
    <mergeCell ref="J14:K20"/>
    <mergeCell ref="G29:H29"/>
    <mergeCell ref="A7:H7"/>
    <mergeCell ref="G8:H8"/>
    <mergeCell ref="B9:D9"/>
    <mergeCell ref="F9:G9"/>
    <mergeCell ref="H9:H10"/>
  </mergeCells>
  <printOptions/>
  <pageMargins left="0.75" right="0.75" top="1" bottom="1" header="0.512" footer="0.51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宜野湾市役所</dc:creator>
  <cp:keywords/>
  <dc:description/>
  <cp:lastModifiedBy>宜野湾市役所</cp:lastModifiedBy>
  <cp:lastPrinted>2010-04-05T08:59:21Z</cp:lastPrinted>
  <dcterms:created xsi:type="dcterms:W3CDTF">2008-03-10T02:38:48Z</dcterms:created>
  <dcterms:modified xsi:type="dcterms:W3CDTF">2010-05-07T02:18:41Z</dcterms:modified>
  <cp:category/>
  <cp:version/>
  <cp:contentType/>
  <cp:contentStatus/>
</cp:coreProperties>
</file>