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18" activeTab="0"/>
  </bookViews>
  <sheets>
    <sheet name="グラフ" sheetId="1" r:id="rId1"/>
    <sheet name="１．交通事故発生状況" sheetId="2" r:id="rId2"/>
    <sheet name="２．交通法令違反別取締状況" sheetId="3" r:id="rId3"/>
    <sheet name="３．交通事故発生状況" sheetId="4" r:id="rId4"/>
    <sheet name="４．市内の交番所" sheetId="5" r:id="rId5"/>
    <sheet name="５．刑法犯罪種別認知及び検挙状況" sheetId="6" r:id="rId6"/>
    <sheet name="６．刑法犯罪種別少年検挙人員" sheetId="7" r:id="rId7"/>
    <sheet name="７．年別火災発生状況" sheetId="8" r:id="rId8"/>
    <sheet name="７．（その２）" sheetId="9" r:id="rId9"/>
    <sheet name="８．月別火災発生件数" sheetId="10" r:id="rId10"/>
    <sheet name="９．曜日別火災発生件数" sheetId="11" r:id="rId11"/>
    <sheet name="10．時間別火災発生件数" sheetId="12" r:id="rId12"/>
    <sheet name="11．原因別火災発生件数" sheetId="13" r:id="rId13"/>
    <sheet name="12．行政区別火災発生件数" sheetId="14" r:id="rId14"/>
    <sheet name="13．行政区別消防水利" sheetId="15" r:id="rId15"/>
    <sheet name="14．災害別出動状況" sheetId="16" r:id="rId16"/>
    <sheet name="15．救急内容別出動状況" sheetId="17" r:id="rId17"/>
    <sheet name="16．行政区別出動状況" sheetId="18" r:id="rId18"/>
    <sheet name="17．曜日別・月別出動状況　18．事故種別・傷病" sheetId="19" r:id="rId19"/>
    <sheet name="19．月別・事故種別　20．事故種別・年齢" sheetId="20" r:id="rId20"/>
    <sheet name="21．救急隊員の行った " sheetId="21" r:id="rId21"/>
    <sheet name="22．消防車両の状況" sheetId="22" r:id="rId22"/>
    <sheet name="23．建築同意受付件数 " sheetId="23" r:id="rId23"/>
  </sheets>
  <definedNames>
    <definedName name="_xlnm.Print_Area" localSheetId="18">'17．曜日別・月別出動状況　18．事故種別・傷病'!$A$1:$M$40</definedName>
    <definedName name="_xlnm.Print_Area" localSheetId="2">'２．交通法令違反別取締状況'!$A$1:$F$16</definedName>
    <definedName name="_xlnm.Print_Area" localSheetId="5">'５．刑法犯罪種別認知及び検挙状況'!$A$1:$I$18</definedName>
    <definedName name="_xlnm.Print_Area" localSheetId="0">'グラフ'!$A$1:$K$130</definedName>
  </definedNames>
  <calcPr fullCalcOnLoad="1"/>
</workbook>
</file>

<file path=xl/comments15.xml><?xml version="1.0" encoding="utf-8"?>
<comments xmlns="http://schemas.openxmlformats.org/spreadsheetml/2006/main">
  <authors>
    <author>宜野湾市役所</author>
  </authors>
  <commentList>
    <comment ref="F3" authorId="0">
      <text>
        <r>
          <rPr>
            <sz val="9"/>
            <rFont val="ＭＳ Ｐゴシック"/>
            <family val="3"/>
          </rPr>
          <t xml:space="preserve">消防水槽から、防火水槽に変更しました。
</t>
        </r>
      </text>
    </comment>
  </commentList>
</comments>
</file>

<file path=xl/comments22.xml><?xml version="1.0" encoding="utf-8"?>
<comments xmlns="http://schemas.openxmlformats.org/spreadsheetml/2006/main">
  <authors>
    <author>宜野湾市役所</author>
  </authors>
  <commentList>
    <comment ref="N2" authorId="0">
      <text>
        <r>
          <rPr>
            <b/>
            <sz val="9"/>
            <rFont val="ＭＳ Ｐゴシック"/>
            <family val="3"/>
          </rPr>
          <t>宜野湾市役所:</t>
        </r>
        <r>
          <rPr>
            <sz val="9"/>
            <rFont val="ＭＳ Ｐゴシック"/>
            <family val="3"/>
          </rPr>
          <t xml:space="preserve">
変更があれば、変更箇所を分かるように入力をお願いします。</t>
        </r>
      </text>
    </comment>
  </commentList>
</comments>
</file>

<file path=xl/comments5.xml><?xml version="1.0" encoding="utf-8"?>
<comments xmlns="http://schemas.openxmlformats.org/spreadsheetml/2006/main">
  <authors>
    <author>宜野湾市役所</author>
  </authors>
  <commentList>
    <comment ref="E2" authorId="0">
      <text>
        <r>
          <rPr>
            <b/>
            <sz val="9"/>
            <rFont val="ＭＳ Ｐゴシック"/>
            <family val="3"/>
          </rPr>
          <t>宜野湾市役所:</t>
        </r>
        <r>
          <rPr>
            <sz val="9"/>
            <rFont val="ＭＳ Ｐゴシック"/>
            <family val="3"/>
          </rPr>
          <t xml:space="preserve">
変更、追加があればその箇所が分かるように入力をお願いします。
</t>
        </r>
        <r>
          <rPr>
            <sz val="9"/>
            <color indexed="10"/>
            <rFont val="ＭＳ Ｐゴシック"/>
            <family val="3"/>
          </rPr>
          <t>※電話にて対応1/28</t>
        </r>
      </text>
    </comment>
  </commentList>
</comments>
</file>

<file path=xl/sharedStrings.xml><?xml version="1.0" encoding="utf-8"?>
<sst xmlns="http://schemas.openxmlformats.org/spreadsheetml/2006/main" count="863" uniqueCount="438">
  <si>
    <t>平成16年</t>
  </si>
  <si>
    <t>総数</t>
  </si>
  <si>
    <t>その他</t>
  </si>
  <si>
    <t>－</t>
  </si>
  <si>
    <t>７．年 別 火 災 発 生 状 況</t>
  </si>
  <si>
    <t>計</t>
  </si>
  <si>
    <t>船舶</t>
  </si>
  <si>
    <t>平成17年</t>
  </si>
  <si>
    <t>船舶焼損数</t>
  </si>
  <si>
    <t>航空機　</t>
  </si>
  <si>
    <t>焼損数</t>
  </si>
  <si>
    <t>車両焼損</t>
  </si>
  <si>
    <t>台数</t>
  </si>
  <si>
    <t>焼損面積</t>
  </si>
  <si>
    <t>死傷者</t>
  </si>
  <si>
    <t>損　　害　　額　(千円)</t>
  </si>
  <si>
    <t>死　　者</t>
  </si>
  <si>
    <t>傷　　者</t>
  </si>
  <si>
    <t>屋内</t>
  </si>
  <si>
    <t>屋外</t>
  </si>
  <si>
    <t>建物</t>
  </si>
  <si>
    <t>収容物</t>
  </si>
  <si>
    <t>車両</t>
  </si>
  <si>
    <t>(隻)</t>
  </si>
  <si>
    <t>（機）</t>
  </si>
  <si>
    <t>（台）</t>
  </si>
  <si>
    <t>資料：消防本部</t>
  </si>
  <si>
    <t>８．月別火災発生件数</t>
  </si>
  <si>
    <t>９．曜日別火災発生件数</t>
  </si>
  <si>
    <t>合計</t>
  </si>
  <si>
    <t>日</t>
  </si>
  <si>
    <t>月</t>
  </si>
  <si>
    <t>火</t>
  </si>
  <si>
    <t>水</t>
  </si>
  <si>
    <t>木</t>
  </si>
  <si>
    <t>金</t>
  </si>
  <si>
    <t>土</t>
  </si>
  <si>
    <t>１０．時間帯別火災発生件数</t>
  </si>
  <si>
    <t>不明</t>
  </si>
  <si>
    <t>１１．原因別火災発生件数</t>
  </si>
  <si>
    <t>たばこ</t>
  </si>
  <si>
    <t>こんろ</t>
  </si>
  <si>
    <t>ストーブ</t>
  </si>
  <si>
    <t>ボイラー</t>
  </si>
  <si>
    <t>焼却炉</t>
  </si>
  <si>
    <t>電気機器</t>
  </si>
  <si>
    <t>電灯･電話等の配線</t>
  </si>
  <si>
    <t>溶接機・溶断機</t>
  </si>
  <si>
    <t>灯火</t>
  </si>
  <si>
    <t>配線器具</t>
  </si>
  <si>
    <t>火あそび</t>
  </si>
  <si>
    <t>たき火</t>
  </si>
  <si>
    <t>衝突の花火</t>
  </si>
  <si>
    <t>火入れ</t>
  </si>
  <si>
    <t>放火</t>
  </si>
  <si>
    <t>放火の疑い</t>
  </si>
  <si>
    <t>排気管</t>
  </si>
  <si>
    <t>ガス爆発</t>
  </si>
  <si>
    <t>不明(調査中)</t>
  </si>
  <si>
    <t>１２．行政区別火災発生件数</t>
  </si>
  <si>
    <t>１３．行政区別消防水利</t>
  </si>
  <si>
    <t>１４．災害別出動状況</t>
  </si>
  <si>
    <t>１５．救急内容別出動状況</t>
  </si>
  <si>
    <t>１６．行政区別出動状況</t>
  </si>
  <si>
    <t>１７．曜日別・月別救急出動状況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</si>
  <si>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</si>
  <si>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</si>
  <si>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</si>
  <si>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</si>
  <si>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</si>
  <si>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</si>
  <si>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</si>
  <si>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</si>
  <si>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</si>
  <si>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</si>
  <si>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</si>
  <si>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</si>
  <si>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１８．事故種別・傷病程度別搬送状況</t>
  </si>
  <si>
    <t>１９．月別･事故種別搬送状況</t>
  </si>
  <si>
    <t>２０．事故種別・年齢区分別搬送状況</t>
  </si>
  <si>
    <t>２１．救急隊員の行った応急処置件数</t>
  </si>
  <si>
    <t>総数</t>
  </si>
  <si>
    <t>交通事故</t>
  </si>
  <si>
    <t>一般負傷</t>
  </si>
  <si>
    <t>２２．消 防 車 両 の 状 況</t>
  </si>
  <si>
    <t>２３．建 築 同 意 受 付 件 数</t>
  </si>
  <si>
    <t>合　計</t>
  </si>
  <si>
    <t>平成18年</t>
  </si>
  <si>
    <t>－</t>
  </si>
  <si>
    <t>平成19年</t>
  </si>
  <si>
    <t>各年12月末現在</t>
  </si>
  <si>
    <t>各年12月末現在（単位：件）</t>
  </si>
  <si>
    <t>１．交通事故発生状況</t>
  </si>
  <si>
    <t>事故発生件数</t>
  </si>
  <si>
    <t>死亡者</t>
  </si>
  <si>
    <t>重傷者</t>
  </si>
  <si>
    <t>軽傷者</t>
  </si>
  <si>
    <t>資料：沖縄県警察本部｢交通白書｣</t>
  </si>
  <si>
    <t>２．交通法令違反別取締状況(宜野湾署管内）</t>
  </si>
  <si>
    <t>各年12月末現在</t>
  </si>
  <si>
    <t>無免許運転</t>
  </si>
  <si>
    <t>酒酔・酒気帯運転</t>
  </si>
  <si>
    <t>最高速度違反</t>
  </si>
  <si>
    <t>信号無視</t>
  </si>
  <si>
    <t>整備不良車両等</t>
  </si>
  <si>
    <t>駐停車</t>
  </si>
  <si>
    <t>免許証不携帯</t>
  </si>
  <si>
    <t>定員外乗車</t>
  </si>
  <si>
    <t>携帯電話使用等</t>
  </si>
  <si>
    <t>３．交通事故発生状況（宜野湾署管内）</t>
  </si>
  <si>
    <t>宜野湾市</t>
  </si>
  <si>
    <t>中城村</t>
  </si>
  <si>
    <t xml:space="preserve">       資料：沖縄県警察本部｢交通白書｣</t>
  </si>
  <si>
    <t xml:space="preserve">    各年12月末現在（単位：件、％）</t>
  </si>
  <si>
    <t>年次</t>
  </si>
  <si>
    <t>区分</t>
  </si>
  <si>
    <t>凶悪犯</t>
  </si>
  <si>
    <t>粗暴犯</t>
  </si>
  <si>
    <t>窃盗犯</t>
  </si>
  <si>
    <t>知能犯</t>
  </si>
  <si>
    <t>風俗犯</t>
  </si>
  <si>
    <t>資料：沖縄県警察本部｢犯罪統計書｣</t>
  </si>
  <si>
    <t xml:space="preserve">  注：検挙件数とは、刑法犯において警察で事件を送致・送付又は微罪処分をした件数をいい、特に断りのない限</t>
  </si>
  <si>
    <t>６．刑法犯 罪種別 少年検挙人員（宜野湾署管内）</t>
  </si>
  <si>
    <t>各年12月末現在（単位：人）</t>
  </si>
  <si>
    <t>　注 ： 死亡者とは､事故発生から24時間以内に死亡した場合</t>
  </si>
  <si>
    <t>　　　　重傷者とは、全治一カ月以上の治療を要する場合</t>
  </si>
  <si>
    <t>　　　　軽傷者とは、全治一カ月未満の治療を要する場合</t>
  </si>
  <si>
    <t xml:space="preserve">　注 ： 宜野湾署管内とは、１市２村（宜野湾市・北中城村・中城村） </t>
  </si>
  <si>
    <t>４．市　内　の　交　番　所</t>
  </si>
  <si>
    <t>名称</t>
  </si>
  <si>
    <t>所在地</t>
  </si>
  <si>
    <t>管轄区域</t>
  </si>
  <si>
    <t>大謝名交番</t>
  </si>
  <si>
    <t>　字宇地泊200番地</t>
  </si>
  <si>
    <t>宇地泊、大謝名、真志喜、大山、伊佐</t>
  </si>
  <si>
    <t>真栄原交番</t>
  </si>
  <si>
    <t>　大謝名2丁目1番1号</t>
  </si>
  <si>
    <t>真栄原、佐真下、嘉数、我如古(1丁目・2丁目1～2番・19番～28番・3丁目・4丁目・字我如古)</t>
  </si>
  <si>
    <t>普天間交番</t>
  </si>
  <si>
    <t>　普天間1丁目26番6号</t>
  </si>
  <si>
    <t>普天間、新城、喜友名、北中城村安谷屋の一部、北中城村屋宜原、北中城村瑞慶覽</t>
  </si>
  <si>
    <t>野嵩交番</t>
  </si>
  <si>
    <t>野嵩、上原、赤道、中城村登又、中城村新垣</t>
  </si>
  <si>
    <t>愛知交番</t>
  </si>
  <si>
    <t>　字愛知301番地</t>
  </si>
  <si>
    <t>資料：宜野湾警察署</t>
  </si>
  <si>
    <t xml:space="preserve">  　　凶悪犯→殺人、強盗、放火、強姦の総称。粗暴犯→凶器準備集合罪、暴行、傷害、脅迫、恐喝の総称。窃盗犯</t>
  </si>
  <si>
    <t xml:space="preserve">  注：検挙人員とは、警察において検挙した事件の被疑者の数。</t>
  </si>
  <si>
    <t xml:space="preserve">    　解決事件に係る者は含まない。</t>
  </si>
  <si>
    <t>　　　り解決事件の件数を含む。</t>
  </si>
  <si>
    <t xml:space="preserve">      →侵入窃盗、乗物窃盗、非侵入窃盗の総称。知能犯→詐欺、横領、偽造、とく職、背任の総称。風俗犯→賭博</t>
  </si>
  <si>
    <t xml:space="preserve">      、わいせつの総称。その他→公務執行妨害、住居侵入、ぞう物、器物破損、その他。</t>
  </si>
  <si>
    <t xml:space="preserve">      </t>
  </si>
  <si>
    <t>１．交 通 事 故 発 生 状 況</t>
  </si>
  <si>
    <t>２．交 通 事 故 発 生 状 況 （宜野湾署管内）</t>
  </si>
  <si>
    <t>３．交通法令違反別取締状況</t>
  </si>
  <si>
    <t>　　４．刑法犯認知及び検挙状況</t>
  </si>
  <si>
    <t>　　　（宜野湾署管内）</t>
  </si>
  <si>
    <t xml:space="preserve">        ５．火 災 発 生 状 況</t>
  </si>
  <si>
    <t>　６．過 去 ５ 年 間 の 月 別、</t>
  </si>
  <si>
    <t>　　　時 間 別 、 火 災 発 生 件 数</t>
  </si>
  <si>
    <t xml:space="preserve">   ８．救 急 内 容 別 出 動 状 況</t>
  </si>
  <si>
    <t>事故発生件数</t>
  </si>
  <si>
    <t>死 者 数</t>
  </si>
  <si>
    <t>４．刑法犯認知及び検挙状況（宜野湾署管内）</t>
  </si>
  <si>
    <t>認知件数</t>
  </si>
  <si>
    <t>検挙件数</t>
  </si>
  <si>
    <t>検 挙 率</t>
  </si>
  <si>
    <t>５．火災発生状況</t>
  </si>
  <si>
    <t>出火件数</t>
  </si>
  <si>
    <t>損 害 額</t>
  </si>
  <si>
    <t>６．過去５年間総数の月別、時間別、火災発生件数</t>
  </si>
  <si>
    <t>月　　別</t>
  </si>
  <si>
    <t>時 間 別</t>
  </si>
  <si>
    <t>3～4月　　　　　　　　　　　4～8時　　　　　　　　　　　未満</t>
  </si>
  <si>
    <t>5～6月　　　　　　　　　　　8～12時　　　　　　　　　　　未満</t>
  </si>
  <si>
    <t>7～8月　　　　　　　　　　12～16時　　　　　　　　　　　未満</t>
  </si>
  <si>
    <t>9～10月　　　　　　　　　　　16～20時　　　　　　　　　　　未満</t>
  </si>
  <si>
    <t>11～12月　　　　　　　　　　　20～24時　　　　　　　　　　　未満</t>
  </si>
  <si>
    <t>出動件数</t>
  </si>
  <si>
    <t>急　病</t>
  </si>
  <si>
    <r>
      <t>平成18年</t>
    </r>
  </si>
  <si>
    <t>1～2月　　　　　　　　　　　　　　　　　0～4時　　　　　　　　未満</t>
  </si>
  <si>
    <t>林野</t>
  </si>
  <si>
    <t>－</t>
  </si>
  <si>
    <t>少　　年</t>
  </si>
  <si>
    <t>成　　人</t>
  </si>
  <si>
    <t>老　　人</t>
  </si>
  <si>
    <r>
      <t>平成19年</t>
    </r>
  </si>
  <si>
    <t>平成20年</t>
  </si>
  <si>
    <t>各年12月現在（単位：件、人）</t>
  </si>
  <si>
    <t>重傷者　</t>
  </si>
  <si>
    <t>軽傷者</t>
  </si>
  <si>
    <t>北中城村</t>
  </si>
  <si>
    <t>平成21年12月末現在</t>
  </si>
  <si>
    <t>　字野嵩534-1</t>
  </si>
  <si>
    <t>愛知、神山、志真志、宜野湾、長田、我如古(2丁目3～18番・29番以降)、中城村北上原、中城村南上原の一部</t>
  </si>
  <si>
    <t>認知</t>
  </si>
  <si>
    <t>検挙</t>
  </si>
  <si>
    <t>検挙率(％)</t>
  </si>
  <si>
    <t>凶悪犯</t>
  </si>
  <si>
    <t>粗暴犯</t>
  </si>
  <si>
    <t>窃盗犯</t>
  </si>
  <si>
    <t>知能犯</t>
  </si>
  <si>
    <t>風俗犯</t>
  </si>
  <si>
    <t>火 災</t>
  </si>
  <si>
    <t>　平成21年の火災発生件数は４４件で、前年より１１件増加している。これを原因別に見ると、コンロが最も多く、次いで放火の疑いとなっている。</t>
  </si>
  <si>
    <t>（その１）</t>
  </si>
  <si>
    <t>出火件数</t>
  </si>
  <si>
    <t>建物火災</t>
  </si>
  <si>
    <t>建　　　物</t>
  </si>
  <si>
    <t>林　　　野</t>
  </si>
  <si>
    <t>車　　　両</t>
  </si>
  <si>
    <t>航空機</t>
  </si>
  <si>
    <t>その他の火災</t>
  </si>
  <si>
    <t>住家</t>
  </si>
  <si>
    <t>非住家</t>
  </si>
  <si>
    <t>羅災棟数</t>
  </si>
  <si>
    <t>羅災世帯数</t>
  </si>
  <si>
    <t>羅災人員　</t>
  </si>
  <si>
    <t>延べ焼損</t>
  </si>
  <si>
    <t>面積</t>
  </si>
  <si>
    <t>全焼</t>
  </si>
  <si>
    <t>半焼</t>
  </si>
  <si>
    <t>部分焼</t>
  </si>
  <si>
    <t>ぼや</t>
  </si>
  <si>
    <t>全損</t>
  </si>
  <si>
    <t>半損</t>
  </si>
  <si>
    <t>小損</t>
  </si>
  <si>
    <t>(㎡)</t>
  </si>
  <si>
    <t>平成21年</t>
  </si>
  <si>
    <t>（その２）</t>
  </si>
  <si>
    <t>（㎡）</t>
  </si>
  <si>
    <t>(㎡)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</si>
  <si>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</si>
  <si>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</si>
  <si>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</si>
  <si>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</si>
  <si>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</si>
  <si>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</si>
  <si>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</si>
  <si>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</si>
  <si>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</si>
  <si>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</si>
  <si>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</si>
  <si>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</si>
  <si>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</si>
  <si>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各年12月末現在</t>
  </si>
  <si>
    <t>0時～</t>
  </si>
  <si>
    <t>2時～</t>
  </si>
  <si>
    <t>4時～</t>
  </si>
  <si>
    <t>6時～</t>
  </si>
  <si>
    <t>８時～</t>
  </si>
  <si>
    <t>10時～</t>
  </si>
  <si>
    <t>12時～</t>
  </si>
  <si>
    <t>14時～</t>
  </si>
  <si>
    <t>16時～</t>
  </si>
  <si>
    <t>18時～</t>
  </si>
  <si>
    <t>20時～</t>
  </si>
  <si>
    <t>22時～</t>
  </si>
  <si>
    <t>2時未満</t>
  </si>
  <si>
    <t>4時未満</t>
  </si>
  <si>
    <t>6時未満</t>
  </si>
  <si>
    <t>8時未満</t>
  </si>
  <si>
    <t>10時未満</t>
  </si>
  <si>
    <t>12時未満</t>
  </si>
  <si>
    <t>14時未満</t>
  </si>
  <si>
    <t>16時未満</t>
  </si>
  <si>
    <t>18時未満</t>
  </si>
  <si>
    <t>20時未満</t>
  </si>
  <si>
    <t>22時未満</t>
  </si>
  <si>
    <t>24時未満</t>
  </si>
  <si>
    <t>マッチ･ライター</t>
  </si>
  <si>
    <t>野嵩一区　</t>
  </si>
  <si>
    <t>野嵩二区　</t>
  </si>
  <si>
    <t>野嵩三区　</t>
  </si>
  <si>
    <t>普天間一区　</t>
  </si>
  <si>
    <t>普天間二区　</t>
  </si>
  <si>
    <t>普天間三区　</t>
  </si>
  <si>
    <t>新城区　</t>
  </si>
  <si>
    <t>喜友名区　</t>
  </si>
  <si>
    <t>伊佐区　</t>
  </si>
  <si>
    <t>大山区</t>
  </si>
  <si>
    <t>真志喜区　</t>
  </si>
  <si>
    <t>宇地泊区　</t>
  </si>
  <si>
    <t>大謝名区　</t>
  </si>
  <si>
    <t>嘉数区　</t>
  </si>
  <si>
    <t>真栄原区　</t>
  </si>
  <si>
    <t>我如古区</t>
  </si>
  <si>
    <t>長田区　</t>
  </si>
  <si>
    <t>宜野湾区　</t>
  </si>
  <si>
    <t>十九区　</t>
  </si>
  <si>
    <t>中原区　</t>
  </si>
  <si>
    <t>消火栓</t>
  </si>
  <si>
    <t>防火水槽</t>
  </si>
  <si>
    <t>野嵩1区</t>
  </si>
  <si>
    <t>真志喜区</t>
  </si>
  <si>
    <t>野嵩2区</t>
  </si>
  <si>
    <t>－</t>
  </si>
  <si>
    <t>宇地泊区</t>
  </si>
  <si>
    <t>野嵩3区</t>
  </si>
  <si>
    <t>大謝名区</t>
  </si>
  <si>
    <t>－</t>
  </si>
  <si>
    <t>普天間1区</t>
  </si>
  <si>
    <t>－</t>
  </si>
  <si>
    <t>嘉数区</t>
  </si>
  <si>
    <t>普天間2区</t>
  </si>
  <si>
    <t>真栄原区</t>
  </si>
  <si>
    <t>－</t>
  </si>
  <si>
    <t>普天間3区</t>
  </si>
  <si>
    <t>新城区</t>
  </si>
  <si>
    <t>－</t>
  </si>
  <si>
    <t>長田区</t>
  </si>
  <si>
    <t>－</t>
  </si>
  <si>
    <t>喜友名区</t>
  </si>
  <si>
    <t>－</t>
  </si>
  <si>
    <t>宜野湾区</t>
  </si>
  <si>
    <t>－</t>
  </si>
  <si>
    <t>伊佐区</t>
  </si>
  <si>
    <t>19区</t>
  </si>
  <si>
    <t>－</t>
  </si>
  <si>
    <t>中原区</t>
  </si>
  <si>
    <t>－</t>
  </si>
  <si>
    <t>火災</t>
  </si>
  <si>
    <t>浸水</t>
  </si>
  <si>
    <t>件数</t>
  </si>
  <si>
    <t>人員</t>
  </si>
  <si>
    <t>車両</t>
  </si>
  <si>
    <t>救　急</t>
  </si>
  <si>
    <t>急病</t>
  </si>
  <si>
    <t>交通</t>
  </si>
  <si>
    <t>一般</t>
  </si>
  <si>
    <t>加害</t>
  </si>
  <si>
    <t>労働</t>
  </si>
  <si>
    <t>自損</t>
  </si>
  <si>
    <t>運動</t>
  </si>
  <si>
    <t>水難</t>
  </si>
  <si>
    <t>自然</t>
  </si>
  <si>
    <t>事故</t>
  </si>
  <si>
    <t>負傷</t>
  </si>
  <si>
    <t>火災</t>
  </si>
  <si>
    <t>行為</t>
  </si>
  <si>
    <t>競技</t>
  </si>
  <si>
    <t>災害</t>
  </si>
  <si>
    <t>　平成21年の救急出動は3,139件で、そのうち急病人が1,963件（62％）、一般負傷449件（14％）、交通事故364件（12％）と続き、この3出動で全体の89％を占めている。</t>
  </si>
  <si>
    <t>各年12月末現在（単位：件）</t>
  </si>
  <si>
    <t>野嵩3区</t>
  </si>
  <si>
    <t>普天間1区</t>
  </si>
  <si>
    <t>普天間2区</t>
  </si>
  <si>
    <t>普天間3区</t>
  </si>
  <si>
    <t>新城区</t>
  </si>
  <si>
    <t>喜友名区</t>
  </si>
  <si>
    <t>伊佐区</t>
  </si>
  <si>
    <t>大山区</t>
  </si>
  <si>
    <t>真志喜区</t>
  </si>
  <si>
    <t>宇地泊区</t>
  </si>
  <si>
    <t>大謝名区</t>
  </si>
  <si>
    <t>嘉数区</t>
  </si>
  <si>
    <t>真栄原区</t>
  </si>
  <si>
    <t>我如古区</t>
  </si>
  <si>
    <t>長田区</t>
  </si>
  <si>
    <t>宜野湾区</t>
  </si>
  <si>
    <t>中原区</t>
  </si>
  <si>
    <t>庁舎前より</t>
  </si>
  <si>
    <t>基地内</t>
  </si>
  <si>
    <t>交通</t>
  </si>
  <si>
    <t>一般</t>
  </si>
  <si>
    <t>総   数</t>
  </si>
  <si>
    <t>死   亡</t>
  </si>
  <si>
    <t>重   症</t>
  </si>
  <si>
    <t>中等症</t>
  </si>
  <si>
    <t>軽   症</t>
  </si>
  <si>
    <t>総　数</t>
  </si>
  <si>
    <t>火　災</t>
  </si>
  <si>
    <t>水　難</t>
  </si>
  <si>
    <t>交　通</t>
  </si>
  <si>
    <t>加　害</t>
  </si>
  <si>
    <t>急　病</t>
  </si>
  <si>
    <t>総　　数</t>
  </si>
  <si>
    <t>新　生　児</t>
  </si>
  <si>
    <t>乳　幼　児</t>
  </si>
  <si>
    <t>少　　年</t>
  </si>
  <si>
    <t>成　　人</t>
  </si>
  <si>
    <t>老　　人</t>
  </si>
  <si>
    <t>平成21年12月末現在（単位：件）</t>
  </si>
  <si>
    <t>平成21年12月末現在（単位：人）</t>
  </si>
  <si>
    <t>平成21年12月末現在（単位：人）</t>
  </si>
  <si>
    <t>応急処置</t>
  </si>
  <si>
    <t>対象人員</t>
  </si>
  <si>
    <t>止血</t>
  </si>
  <si>
    <t>固定</t>
  </si>
  <si>
    <t>人工呼吸</t>
  </si>
  <si>
    <t>除細動</t>
  </si>
  <si>
    <t>心肺蘇生</t>
  </si>
  <si>
    <t>酸素吸入</t>
  </si>
  <si>
    <t>気道確保</t>
  </si>
  <si>
    <t>（輸液）</t>
  </si>
  <si>
    <t>静脈路確保</t>
  </si>
  <si>
    <t>被覆</t>
  </si>
  <si>
    <t>血圧測定</t>
  </si>
  <si>
    <t>急病人　</t>
  </si>
  <si>
    <t>種　　別</t>
  </si>
  <si>
    <t>現場指揮車</t>
  </si>
  <si>
    <t>予防広報車</t>
  </si>
  <si>
    <t>指揮広報車</t>
  </si>
  <si>
    <t>連絡車</t>
  </si>
  <si>
    <t>資機材搬送車</t>
  </si>
  <si>
    <t>救急車</t>
  </si>
  <si>
    <t>防災活動車</t>
  </si>
  <si>
    <t>水槽付</t>
  </si>
  <si>
    <t>消防ポンプ車</t>
  </si>
  <si>
    <t>救助工作車</t>
  </si>
  <si>
    <t>はしご付</t>
  </si>
  <si>
    <t>消防自動車</t>
  </si>
  <si>
    <t>小型動力ポンプ　　　　　</t>
  </si>
  <si>
    <t>付タンク車</t>
  </si>
  <si>
    <t>緊急人員輸送車</t>
  </si>
  <si>
    <t>その他車両</t>
  </si>
  <si>
    <t>各年12月末現在（単位：件）</t>
  </si>
  <si>
    <t>（平成20年12月末現在）</t>
  </si>
  <si>
    <t>　　 （平成20年12月末現在）</t>
  </si>
  <si>
    <t>２．交通事故発生状況（宜野湾署管内）平成20年12月末現在</t>
  </si>
  <si>
    <t>平成20年12末現在</t>
  </si>
  <si>
    <t>３．交通法令違反別取締状況（平成20年12月末現在）</t>
  </si>
  <si>
    <r>
      <t>平成20年</t>
    </r>
  </si>
  <si>
    <t>0～4時</t>
  </si>
  <si>
    <t>4～8時</t>
  </si>
  <si>
    <t>8～12時</t>
  </si>
  <si>
    <t>12～16時</t>
  </si>
  <si>
    <t>16～20時</t>
  </si>
  <si>
    <t>20～24時</t>
  </si>
  <si>
    <t xml:space="preserve">    ７．救 急 月 別  出 動 件 数</t>
  </si>
  <si>
    <t>８．救急内容別出動状況（平成21年12月末）</t>
  </si>
  <si>
    <t>７．月別救急出動状況（平成21年12月末）</t>
  </si>
  <si>
    <t xml:space="preserve">             （平成21年12月末）</t>
  </si>
  <si>
    <t xml:space="preserve">            （平成21年12月末）</t>
  </si>
  <si>
    <t>５．刑法犯 罪種別 認知及び検挙状況（宜野湾署管内）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</si>
</sst>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#,##0\ \ \ \ "/>
    <numFmt numFmtId="221" formatCode="#,##0_);\(#,##0\)"/>
    <numFmt numFmtId="222" formatCode="[&lt;=999]000;[&lt;=99999]000\-00;000\-0000"/>
    <numFmt numFmtId="223" formatCode="&quot;△&quot;\ #,##0;&quot;▲&quot;\ #,##0"/>
    <numFmt numFmtId="224" formatCode="\-\ * #,##0_ ;_ * \-#,##0_ ;_ * &quot;-&quot;_ ;_ @_ "/>
    <numFmt numFmtId="225" formatCode="_ * #,##0_ ;_ * \-#,##0_ ;_ * &quot;－&quot;_ ;_ @_ "/>
    <numFmt numFmtId="226" formatCode="0.000_ "/>
    <numFmt numFmtId="227" formatCode="0.0%"/>
    <numFmt numFmtId="228" formatCode="0.0_);[Red]\(0.0\)"/>
    <numFmt numFmtId="229" formatCode="0.0000_ "/>
    <numFmt numFmtId="230" formatCode="0.000_);[Red]\(0.000\)"/>
    <numFmt numFmtId="231" formatCode="#,##0.000\ ;&quot;△ &quot;#,##0.000\ "/>
    <numFmt numFmtId="232" formatCode="#,##0.0\ ;&quot;△ &quot;#,##0.0\ "/>
    <numFmt numFmtId="233" formatCode="#,##0.00_ ;[Red]\-#,##0.00\ "/>
    <numFmt numFmtId="234" formatCode="#,##0.0000;&quot;△ &quot;#,##0.0000"/>
    <numFmt numFmtId="235" formatCode="#,##0&quot;件&quot;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20"/>
      <name val="ＭＳ Ｐゴシック"/>
      <family val="3"/>
    </font>
    <font>
      <sz val="7.25"/>
      <name val="ＭＳ 明朝"/>
      <family val="1"/>
    </font>
    <font>
      <sz val="4.75"/>
      <name val="ＭＳ 明朝"/>
      <family val="1"/>
    </font>
    <font>
      <sz val="7.5"/>
      <name val="ＭＳ 明朝"/>
      <family val="1"/>
    </font>
    <font>
      <sz val="6.5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 diagonalDown="1">
      <left style="double"/>
      <right style="hair"/>
      <top style="thin"/>
      <bottom style="hair"/>
      <diagonal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thin"/>
      <bottom style="hair"/>
    </border>
    <border>
      <left style="hair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thin"/>
      <right style="hair"/>
      <top style="hair"/>
      <bottom style="hair"/>
      <diagonal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double"/>
      <top style="hair"/>
      <bottom style="thin"/>
      <diagonal style="hair"/>
    </border>
    <border>
      <left style="hair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 diagonalDown="1">
      <left>
        <color indexed="63"/>
      </left>
      <right style="hair"/>
      <top style="thin"/>
      <bottom style="hair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3" fontId="7" fillId="0" borderId="0" xfId="0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vertical="center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8" fontId="20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vertical="center"/>
    </xf>
    <xf numFmtId="38" fontId="21" fillId="0" borderId="0" xfId="17" applyFont="1" applyAlignment="1">
      <alignment vertical="center"/>
    </xf>
    <xf numFmtId="38" fontId="22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23" fillId="0" borderId="0" xfId="17" applyFont="1" applyAlignment="1">
      <alignment horizontal="right" vertical="center"/>
    </xf>
    <xf numFmtId="38" fontId="23" fillId="0" borderId="0" xfId="17" applyFont="1" applyAlignment="1">
      <alignment vertical="center"/>
    </xf>
    <xf numFmtId="207" fontId="30" fillId="0" borderId="0" xfId="0" applyNumberFormat="1" applyFont="1" applyBorder="1" applyAlignment="1">
      <alignment vertical="center"/>
    </xf>
    <xf numFmtId="38" fontId="30" fillId="0" borderId="0" xfId="17" applyFont="1" applyBorder="1" applyAlignment="1">
      <alignment vertical="center"/>
    </xf>
    <xf numFmtId="38" fontId="29" fillId="0" borderId="0" xfId="17" applyFont="1" applyBorder="1" applyAlignment="1">
      <alignment vertical="center"/>
    </xf>
    <xf numFmtId="38" fontId="31" fillId="0" borderId="0" xfId="17" applyFont="1" applyBorder="1" applyAlignment="1">
      <alignment vertical="center"/>
    </xf>
    <xf numFmtId="235" fontId="30" fillId="0" borderId="0" xfId="17" applyNumberFormat="1" applyFont="1" applyBorder="1" applyAlignment="1">
      <alignment vertical="center"/>
    </xf>
    <xf numFmtId="183" fontId="29" fillId="0" borderId="0" xfId="17" applyNumberFormat="1" applyFont="1" applyBorder="1" applyAlignment="1">
      <alignment vertical="center"/>
    </xf>
    <xf numFmtId="0" fontId="32" fillId="0" borderId="0" xfId="21" applyFont="1" applyBorder="1" applyAlignment="1">
      <alignment horizontal="center" vertical="center"/>
      <protection/>
    </xf>
    <xf numFmtId="0" fontId="29" fillId="0" borderId="0" xfId="21" applyFont="1" applyBorder="1">
      <alignment vertical="center"/>
      <protection/>
    </xf>
    <xf numFmtId="176" fontId="32" fillId="0" borderId="0" xfId="21" applyNumberFormat="1" applyFont="1" applyFill="1" applyBorder="1" applyAlignment="1">
      <alignment horizontal="right" vertical="center"/>
      <protection/>
    </xf>
    <xf numFmtId="235" fontId="29" fillId="0" borderId="0" xfId="21" applyNumberFormat="1" applyFont="1" applyBorder="1">
      <alignment vertical="center"/>
      <protection/>
    </xf>
    <xf numFmtId="38" fontId="30" fillId="0" borderId="0" xfId="17" applyFont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7" fillId="0" borderId="7" xfId="17" applyFont="1" applyBorder="1" applyAlignment="1">
      <alignment horizontal="right" vertical="center"/>
    </xf>
    <xf numFmtId="38" fontId="7" fillId="0" borderId="8" xfId="17" applyFont="1" applyBorder="1" applyAlignment="1">
      <alignment horizontal="right" vertical="center"/>
    </xf>
    <xf numFmtId="0" fontId="7" fillId="0" borderId="7" xfId="17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7" fillId="0" borderId="9" xfId="17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38" fontId="7" fillId="0" borderId="10" xfId="17" applyFont="1" applyBorder="1" applyAlignment="1">
      <alignment horizontal="right" vertical="center"/>
    </xf>
    <xf numFmtId="3" fontId="29" fillId="0" borderId="0" xfId="17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207" fontId="7" fillId="0" borderId="4" xfId="0" applyNumberFormat="1" applyFont="1" applyFill="1" applyBorder="1" applyAlignment="1">
      <alignment vertical="center"/>
    </xf>
    <xf numFmtId="207" fontId="7" fillId="0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207" fontId="7" fillId="0" borderId="3" xfId="0" applyNumberFormat="1" applyFont="1" applyFill="1" applyBorder="1" applyAlignment="1">
      <alignment vertical="center"/>
    </xf>
    <xf numFmtId="207" fontId="7" fillId="0" borderId="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distributed" vertical="center"/>
    </xf>
    <xf numFmtId="207" fontId="7" fillId="0" borderId="17" xfId="0" applyNumberFormat="1" applyFont="1" applyFill="1" applyBorder="1" applyAlignment="1">
      <alignment vertical="center"/>
    </xf>
    <xf numFmtId="207" fontId="7" fillId="0" borderId="18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left" vertical="center" wrapText="1"/>
    </xf>
    <xf numFmtId="176" fontId="8" fillId="0" borderId="7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179" fontId="7" fillId="0" borderId="15" xfId="15" applyNumberFormat="1" applyFont="1" applyFill="1" applyBorder="1" applyAlignment="1">
      <alignment vertical="center"/>
    </xf>
    <xf numFmtId="179" fontId="7" fillId="0" borderId="41" xfId="15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center" vertical="center"/>
    </xf>
    <xf numFmtId="179" fontId="7" fillId="0" borderId="3" xfId="15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6" fillId="0" borderId="4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distributed"/>
    </xf>
    <xf numFmtId="1" fontId="11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shrinkToFit="1"/>
    </xf>
    <xf numFmtId="3" fontId="7" fillId="0" borderId="4" xfId="0" applyNumberFormat="1" applyFont="1" applyFill="1" applyBorder="1" applyAlignment="1">
      <alignment horizontal="center" vertical="center" shrinkToFit="1"/>
    </xf>
    <xf numFmtId="3" fontId="7" fillId="0" borderId="19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46" xfId="0" applyFont="1" applyFill="1" applyBorder="1" applyAlignment="1">
      <alignment horizontal="left" vertical="center" shrinkToFit="1"/>
    </xf>
    <xf numFmtId="3" fontId="11" fillId="0" borderId="3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21" xfId="0" applyNumberFormat="1" applyFont="1" applyFill="1" applyBorder="1" applyAlignment="1">
      <alignment horizontal="center"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3" fontId="7" fillId="0" borderId="47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distributed"/>
    </xf>
    <xf numFmtId="0" fontId="5" fillId="0" borderId="48" xfId="0" applyFont="1" applyFill="1" applyBorder="1" applyAlignment="1">
      <alignment horizontal="distributed" vertical="center"/>
    </xf>
    <xf numFmtId="3" fontId="7" fillId="0" borderId="49" xfId="0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5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3" fontId="7" fillId="0" borderId="52" xfId="0" applyNumberFormat="1" applyFont="1" applyFill="1" applyBorder="1" applyAlignment="1">
      <alignment horizontal="center" vertical="center"/>
    </xf>
    <xf numFmtId="3" fontId="7" fillId="0" borderId="53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43" xfId="0" applyFont="1" applyFill="1" applyBorder="1" applyAlignment="1">
      <alignment horizontal="center" vertical="distributed" textRotation="255"/>
    </xf>
    <xf numFmtId="0" fontId="5" fillId="0" borderId="55" xfId="0" applyFont="1" applyFill="1" applyBorder="1" applyAlignment="1">
      <alignment horizontal="center" vertical="distributed" textRotation="255"/>
    </xf>
    <xf numFmtId="0" fontId="5" fillId="0" borderId="56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58" xfId="0" applyNumberFormat="1" applyFont="1" applyFill="1" applyBorder="1" applyAlignment="1">
      <alignment horizontal="center" vertical="center"/>
    </xf>
    <xf numFmtId="3" fontId="7" fillId="0" borderId="59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distributed" vertical="center"/>
    </xf>
    <xf numFmtId="0" fontId="14" fillId="0" borderId="6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38" fontId="7" fillId="0" borderId="4" xfId="17" applyFont="1" applyFill="1" applyBorder="1" applyAlignment="1">
      <alignment vertical="center"/>
    </xf>
    <xf numFmtId="0" fontId="0" fillId="0" borderId="0" xfId="0" applyFont="1" applyFill="1" applyAlignment="1">
      <alignment vertical="distributed" wrapText="1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38" fontId="7" fillId="0" borderId="3" xfId="17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7" fillId="0" borderId="65" xfId="0" applyNumberFormat="1" applyFont="1" applyFill="1" applyBorder="1" applyAlignment="1">
      <alignment vertical="center"/>
    </xf>
    <xf numFmtId="0" fontId="5" fillId="0" borderId="66" xfId="0" applyFont="1" applyFill="1" applyBorder="1" applyAlignment="1">
      <alignment horizontal="distributed"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67" xfId="0" applyNumberFormat="1" applyFont="1" applyFill="1" applyBorder="1" applyAlignment="1">
      <alignment vertical="center"/>
    </xf>
    <xf numFmtId="0" fontId="5" fillId="0" borderId="68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0" fontId="5" fillId="0" borderId="69" xfId="0" applyFont="1" applyFill="1" applyBorder="1" applyAlignment="1">
      <alignment horizontal="distributed" vertical="center"/>
    </xf>
    <xf numFmtId="176" fontId="7" fillId="0" borderId="35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7" xfId="17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0" fontId="5" fillId="0" borderId="70" xfId="0" applyFont="1" applyFill="1" applyBorder="1" applyAlignment="1">
      <alignment horizontal="distributed" vertical="center"/>
    </xf>
    <xf numFmtId="3" fontId="7" fillId="0" borderId="71" xfId="0" applyNumberFormat="1" applyFont="1" applyFill="1" applyBorder="1" applyAlignment="1">
      <alignment vertical="center"/>
    </xf>
    <xf numFmtId="3" fontId="7" fillId="0" borderId="71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3" fontId="7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 indent="1"/>
    </xf>
    <xf numFmtId="3" fontId="7" fillId="0" borderId="9" xfId="0" applyNumberFormat="1" applyFont="1" applyFill="1" applyBorder="1" applyAlignment="1">
      <alignment vertical="center"/>
    </xf>
    <xf numFmtId="3" fontId="7" fillId="0" borderId="9" xfId="17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225" fontId="7" fillId="0" borderId="7" xfId="17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3" fontId="7" fillId="0" borderId="9" xfId="0" applyNumberFormat="1" applyFont="1" applyFill="1" applyBorder="1" applyAlignment="1">
      <alignment horizontal="right" vertical="center"/>
    </xf>
    <xf numFmtId="225" fontId="7" fillId="0" borderId="9" xfId="17" applyNumberFormat="1" applyFont="1" applyFill="1" applyBorder="1" applyAlignment="1">
      <alignment horizontal="right" vertical="center"/>
    </xf>
    <xf numFmtId="0" fontId="7" fillId="0" borderId="9" xfId="17" applyNumberFormat="1" applyFont="1" applyFill="1" applyBorder="1" applyAlignment="1">
      <alignment horizontal="right" vertical="center"/>
    </xf>
    <xf numFmtId="38" fontId="7" fillId="0" borderId="7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225" fontId="7" fillId="0" borderId="7" xfId="17" applyNumberFormat="1" applyFont="1" applyFill="1" applyBorder="1" applyAlignment="1">
      <alignment vertical="center"/>
    </xf>
    <xf numFmtId="38" fontId="7" fillId="0" borderId="7" xfId="17" applyFont="1" applyFill="1" applyBorder="1" applyAlignment="1">
      <alignment horizontal="right" vertical="center"/>
    </xf>
    <xf numFmtId="38" fontId="7" fillId="0" borderId="7" xfId="17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7" xfId="17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vertical="center"/>
    </xf>
    <xf numFmtId="38" fontId="7" fillId="0" borderId="9" xfId="17" applyFont="1" applyFill="1" applyBorder="1" applyAlignment="1">
      <alignment horizontal="right" vertical="center"/>
    </xf>
    <xf numFmtId="38" fontId="7" fillId="0" borderId="10" xfId="17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right" vertical="distributed" textRotation="255"/>
    </xf>
    <xf numFmtId="0" fontId="5" fillId="0" borderId="73" xfId="0" applyFont="1" applyFill="1" applyBorder="1" applyAlignment="1">
      <alignment horizontal="left" vertical="distributed" textRotation="255"/>
    </xf>
    <xf numFmtId="0" fontId="5" fillId="0" borderId="74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textRotation="255"/>
    </xf>
    <xf numFmtId="0" fontId="5" fillId="0" borderId="26" xfId="0" applyFont="1" applyFill="1" applyBorder="1" applyAlignment="1">
      <alignment horizontal="center" vertical="distributed" textRotation="255"/>
    </xf>
    <xf numFmtId="0" fontId="5" fillId="0" borderId="75" xfId="0" applyFont="1" applyFill="1" applyBorder="1" applyAlignment="1">
      <alignment horizontal="center" vertical="distributed" textRotation="255"/>
    </xf>
    <xf numFmtId="38" fontId="7" fillId="0" borderId="62" xfId="17" applyFont="1" applyFill="1" applyBorder="1" applyAlignment="1">
      <alignment vertical="center"/>
    </xf>
    <xf numFmtId="38" fontId="7" fillId="0" borderId="63" xfId="17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center" vertical="center"/>
      <protection/>
    </xf>
    <xf numFmtId="3" fontId="29" fillId="0" borderId="0" xfId="21" applyNumberFormat="1" applyFont="1" applyFill="1" applyBorder="1" applyAlignment="1">
      <alignment horizontal="center" vertical="center"/>
      <protection/>
    </xf>
    <xf numFmtId="3" fontId="35" fillId="0" borderId="0" xfId="21" applyNumberFormat="1" applyFont="1" applyFill="1" applyBorder="1" applyAlignment="1">
      <alignment horizontal="center" vertical="center"/>
      <protection/>
    </xf>
    <xf numFmtId="0" fontId="8" fillId="0" borderId="4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180" fontId="10" fillId="0" borderId="4" xfId="0" applyNumberFormat="1" applyFont="1" applyFill="1" applyBorder="1" applyAlignment="1">
      <alignment vertical="center"/>
    </xf>
    <xf numFmtId="180" fontId="10" fillId="0" borderId="5" xfId="0" applyNumberFormat="1" applyFont="1" applyFill="1" applyBorder="1" applyAlignment="1">
      <alignment vertical="center"/>
    </xf>
    <xf numFmtId="0" fontId="8" fillId="0" borderId="52" xfId="0" applyFont="1" applyFill="1" applyBorder="1" applyAlignment="1">
      <alignment horizontal="right" vertical="distributed" textRotation="255"/>
    </xf>
    <xf numFmtId="0" fontId="13" fillId="0" borderId="52" xfId="0" applyFont="1" applyFill="1" applyBorder="1" applyAlignment="1">
      <alignment horizontal="right" vertical="distributed" textRotation="255"/>
    </xf>
    <xf numFmtId="180" fontId="1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6" fillId="0" borderId="35" xfId="0" applyFont="1" applyFill="1" applyBorder="1" applyAlignment="1">
      <alignment horizontal="right" vertical="top"/>
    </xf>
    <xf numFmtId="0" fontId="8" fillId="0" borderId="45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distributed" textRotation="255"/>
    </xf>
    <xf numFmtId="0" fontId="13" fillId="0" borderId="7" xfId="0" applyFont="1" applyFill="1" applyBorder="1" applyAlignment="1">
      <alignment horizontal="center" vertical="distributed" textRotation="255"/>
    </xf>
    <xf numFmtId="0" fontId="5" fillId="0" borderId="4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distributed" vertical="center"/>
    </xf>
    <xf numFmtId="176" fontId="7" fillId="0" borderId="5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78" xfId="0" applyFont="1" applyFill="1" applyBorder="1" applyAlignment="1">
      <alignment/>
    </xf>
    <xf numFmtId="0" fontId="6" fillId="0" borderId="78" xfId="0" applyFont="1" applyFill="1" applyBorder="1" applyAlignment="1">
      <alignment horizontal="right"/>
    </xf>
    <xf numFmtId="38" fontId="20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20" fillId="0" borderId="0" xfId="17" applyFont="1" applyAlignment="1">
      <alignment horizontal="distributed" vertical="center"/>
    </xf>
    <xf numFmtId="0" fontId="0" fillId="0" borderId="0" xfId="21" applyAlignment="1">
      <alignment vertical="center"/>
      <protection/>
    </xf>
    <xf numFmtId="0" fontId="6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left" vertical="distributed"/>
    </xf>
    <xf numFmtId="0" fontId="5" fillId="0" borderId="76" xfId="0" applyFont="1" applyFill="1" applyBorder="1" applyAlignment="1">
      <alignment horizontal="left" vertical="distributed"/>
    </xf>
    <xf numFmtId="0" fontId="5" fillId="0" borderId="4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left" vertical="distributed"/>
    </xf>
    <xf numFmtId="0" fontId="5" fillId="0" borderId="80" xfId="0" applyFont="1" applyFill="1" applyBorder="1" applyAlignment="1">
      <alignment horizontal="left" vertical="distributed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80" fontId="10" fillId="0" borderId="51" xfId="0" applyNumberFormat="1" applyFont="1" applyFill="1" applyBorder="1" applyAlignment="1">
      <alignment horizontal="right" vertical="center"/>
    </xf>
    <xf numFmtId="0" fontId="8" fillId="0" borderId="81" xfId="0" applyFont="1" applyFill="1" applyBorder="1" applyAlignment="1">
      <alignment horizontal="left" vertical="distributed" textRotation="255"/>
    </xf>
    <xf numFmtId="0" fontId="13" fillId="0" borderId="51" xfId="0" applyFont="1" applyFill="1" applyBorder="1" applyAlignment="1">
      <alignment horizontal="left" vertical="distributed" textRotation="255"/>
    </xf>
    <xf numFmtId="180" fontId="10" fillId="0" borderId="3" xfId="0" applyNumberFormat="1" applyFont="1" applyFill="1" applyBorder="1" applyAlignment="1">
      <alignment vertical="center"/>
    </xf>
    <xf numFmtId="180" fontId="10" fillId="0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vertical="distributed" wrapText="1"/>
    </xf>
    <xf numFmtId="0" fontId="8" fillId="0" borderId="52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distributed" textRotation="255"/>
    </xf>
    <xf numFmtId="0" fontId="8" fillId="0" borderId="4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justify"/>
    </xf>
    <xf numFmtId="0" fontId="8" fillId="0" borderId="30" xfId="0" applyFont="1" applyFill="1" applyBorder="1" applyAlignment="1">
      <alignment horizontal="center" vertical="justify"/>
    </xf>
    <xf numFmtId="0" fontId="8" fillId="0" borderId="29" xfId="0" applyFont="1" applyFill="1" applyBorder="1" applyAlignment="1">
      <alignment horizontal="center" vertical="justify"/>
    </xf>
    <xf numFmtId="0" fontId="8" fillId="0" borderId="26" xfId="0" applyFont="1" applyFill="1" applyBorder="1" applyAlignment="1">
      <alignment horizontal="center" vertical="distributed" textRotation="255" wrapText="1"/>
    </xf>
    <xf numFmtId="0" fontId="8" fillId="0" borderId="20" xfId="0" applyFont="1" applyFill="1" applyBorder="1" applyAlignment="1">
      <alignment horizontal="center" vertical="distributed" textRotation="255" wrapText="1"/>
    </xf>
    <xf numFmtId="0" fontId="8" fillId="0" borderId="55" xfId="0" applyFont="1" applyFill="1" applyBorder="1" applyAlignment="1">
      <alignment horizontal="center" vertical="justify"/>
    </xf>
    <xf numFmtId="0" fontId="8" fillId="0" borderId="52" xfId="0" applyFont="1" applyFill="1" applyBorder="1" applyAlignment="1">
      <alignment horizontal="center" vertical="justify"/>
    </xf>
    <xf numFmtId="0" fontId="8" fillId="0" borderId="16" xfId="0" applyFont="1" applyFill="1" applyBorder="1" applyAlignment="1">
      <alignment horizontal="center" vertical="justify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distributed"/>
    </xf>
    <xf numFmtId="0" fontId="8" fillId="0" borderId="76" xfId="0" applyFont="1" applyFill="1" applyBorder="1" applyAlignment="1">
      <alignment horizontal="left" vertical="distributed"/>
    </xf>
    <xf numFmtId="0" fontId="8" fillId="0" borderId="22" xfId="0" applyFont="1" applyFill="1" applyBorder="1" applyAlignment="1">
      <alignment horizontal="center" vertical="distributed" textRotation="255" wrapText="1"/>
    </xf>
    <xf numFmtId="0" fontId="8" fillId="0" borderId="19" xfId="0" applyFont="1" applyFill="1" applyBorder="1" applyAlignment="1">
      <alignment horizontal="center" vertical="distributed" textRotation="255" wrapText="1"/>
    </xf>
    <xf numFmtId="0" fontId="8" fillId="0" borderId="7" xfId="0" applyFont="1" applyFill="1" applyBorder="1" applyAlignment="1">
      <alignment horizontal="center" vertical="justify"/>
    </xf>
    <xf numFmtId="0" fontId="8" fillId="0" borderId="4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distributed" vertical="distributed" textRotation="255"/>
    </xf>
    <xf numFmtId="0" fontId="8" fillId="0" borderId="19" xfId="0" applyFont="1" applyFill="1" applyBorder="1" applyAlignment="1">
      <alignment horizontal="distributed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0" fontId="8" fillId="0" borderId="20" xfId="0" applyFont="1" applyFill="1" applyBorder="1" applyAlignment="1">
      <alignment horizontal="center" vertical="distributed" textRotation="255"/>
    </xf>
    <xf numFmtId="0" fontId="6" fillId="0" borderId="35" xfId="0" applyFont="1" applyFill="1" applyBorder="1" applyAlignment="1">
      <alignment horizontal="right"/>
    </xf>
    <xf numFmtId="0" fontId="5" fillId="0" borderId="79" xfId="0" applyFont="1" applyFill="1" applyBorder="1" applyAlignment="1">
      <alignment horizontal="left" vertical="center"/>
    </xf>
    <xf numFmtId="0" fontId="5" fillId="0" borderId="80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6" fillId="0" borderId="78" xfId="0" applyFont="1" applyBorder="1" applyAlignment="1">
      <alignment horizontal="right" vertical="center"/>
    </xf>
    <xf numFmtId="0" fontId="5" fillId="0" borderId="83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distributed" wrapText="1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left" vertical="center"/>
    </xf>
    <xf numFmtId="0" fontId="5" fillId="0" borderId="88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7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14" fillId="0" borderId="79" xfId="0" applyFont="1" applyFill="1" applyBorder="1" applyAlignment="1">
      <alignment horizontal="left" vertical="center"/>
    </xf>
    <xf numFmtId="0" fontId="14" fillId="0" borderId="80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7" fillId="0" borderId="52" xfId="17" applyFont="1" applyFill="1" applyBorder="1" applyAlignment="1">
      <alignment horizontal="right" vertical="center"/>
    </xf>
    <xf numFmtId="38" fontId="7" fillId="0" borderId="30" xfId="17" applyFont="1" applyFill="1" applyBorder="1" applyAlignment="1">
      <alignment horizontal="right" vertical="center"/>
    </xf>
    <xf numFmtId="38" fontId="7" fillId="0" borderId="58" xfId="17" applyFont="1" applyFill="1" applyBorder="1" applyAlignment="1">
      <alignment horizontal="right" vertical="center"/>
    </xf>
    <xf numFmtId="38" fontId="7" fillId="0" borderId="33" xfId="17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38" fontId="7" fillId="0" borderId="52" xfId="17" applyFont="1" applyFill="1" applyBorder="1" applyAlignment="1">
      <alignment vertical="center"/>
    </xf>
    <xf numFmtId="38" fontId="7" fillId="0" borderId="89" xfId="17" applyFont="1" applyFill="1" applyBorder="1" applyAlignment="1">
      <alignment vertical="center"/>
    </xf>
    <xf numFmtId="38" fontId="7" fillId="0" borderId="58" xfId="17" applyFont="1" applyFill="1" applyBorder="1" applyAlignment="1">
      <alignment vertical="center"/>
    </xf>
    <xf numFmtId="38" fontId="7" fillId="0" borderId="90" xfId="17" applyFont="1" applyFill="1" applyBorder="1" applyAlignment="1">
      <alignment vertical="center"/>
    </xf>
    <xf numFmtId="0" fontId="17" fillId="0" borderId="88" xfId="0" applyFont="1" applyFill="1" applyBorder="1" applyAlignment="1">
      <alignment vertical="center"/>
    </xf>
    <xf numFmtId="0" fontId="17" fillId="0" borderId="91" xfId="0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0" fontId="18" fillId="0" borderId="35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distributed" textRotation="255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55" xfId="0" applyFont="1" applyFill="1" applyBorder="1" applyAlignment="1">
      <alignment horizontal="center" vertical="distributed" textRotation="255"/>
    </xf>
    <xf numFmtId="0" fontId="5" fillId="0" borderId="52" xfId="0" applyFont="1" applyFill="1" applyBorder="1" applyAlignment="1">
      <alignment horizontal="center" vertical="distributed" textRotation="255"/>
    </xf>
    <xf numFmtId="0" fontId="8" fillId="0" borderId="42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77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8" xfId="0" applyFont="1" applyFill="1" applyBorder="1" applyAlignment="1">
      <alignment horizontal="center" vertical="distributed" textRotation="255"/>
    </xf>
    <xf numFmtId="0" fontId="5" fillId="0" borderId="75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6" fillId="0" borderId="35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0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"/>
          <c:w val="0.97675"/>
          <c:h val="0.9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グラフ!$B$133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グラフ!$A$134:$A$138</c:f>
              <c:strCache/>
            </c:strRef>
          </c:cat>
          <c:val>
            <c:numRef>
              <c:f>グラフ!$B$134:$B$138</c:f>
              <c:numCache/>
            </c:numRef>
          </c:val>
        </c:ser>
        <c:gapWidth val="70"/>
        <c:axId val="1825020"/>
        <c:axId val="16425181"/>
      </c:barChart>
      <c:lineChart>
        <c:grouping val="standard"/>
        <c:varyColors val="0"/>
        <c:ser>
          <c:idx val="0"/>
          <c:order val="1"/>
          <c:tx>
            <c:strRef>
              <c:f>グラフ!$C$133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グラフ!$A$134:$A$138</c:f>
              <c:strCache/>
            </c:strRef>
          </c:cat>
          <c:val>
            <c:numRef>
              <c:f>グラフ!$C$134:$C$138</c:f>
              <c:numCache/>
            </c:numRef>
          </c:val>
          <c:smooth val="0"/>
        </c:ser>
        <c:axId val="13608902"/>
        <c:axId val="55371255"/>
      </c:lineChart>
      <c:catAx>
        <c:axId val="182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55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25181"/>
        <c:crosses val="autoZero"/>
        <c:auto val="0"/>
        <c:lblOffset val="100"/>
        <c:noMultiLvlLbl val="0"/>
      </c:catAx>
      <c:valAx>
        <c:axId val="16425181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825020"/>
        <c:crossesAt val="1"/>
        <c:crossBetween val="between"/>
        <c:dispUnits/>
        <c:majorUnit val="100"/>
      </c:valAx>
      <c:catAx>
        <c:axId val="13608902"/>
        <c:scaling>
          <c:orientation val="minMax"/>
        </c:scaling>
        <c:axPos val="b"/>
        <c:delete val="1"/>
        <c:majorTickMark val="in"/>
        <c:minorTickMark val="none"/>
        <c:tickLblPos val="nextTo"/>
        <c:crossAx val="55371255"/>
        <c:crosses val="autoZero"/>
        <c:auto val="0"/>
        <c:lblOffset val="100"/>
        <c:noMultiLvlLbl val="0"/>
      </c:catAx>
      <c:valAx>
        <c:axId val="55371255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3608902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5"/>
          <c:y val="0.0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（単位：件）</a:t>
            </a:r>
          </a:p>
        </c:rich>
      </c:tx>
      <c:layout>
        <c:manualLayout>
          <c:xMode val="factor"/>
          <c:yMode val="factor"/>
          <c:x val="-0.43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75"/>
          <c:w val="0.982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グラフ!$B$141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グラフ!$A$142:$A$145</c:f>
              <c:strCache/>
            </c:strRef>
          </c:cat>
          <c:val>
            <c:numRef>
              <c:f>グラフ!$B$142:$B$145</c:f>
              <c:numCache/>
            </c:numRef>
          </c:val>
        </c:ser>
        <c:gapWidth val="70"/>
        <c:axId val="28579248"/>
        <c:axId val="55886641"/>
      </c:barChart>
      <c:lineChart>
        <c:grouping val="standard"/>
        <c:varyColors val="0"/>
        <c:ser>
          <c:idx val="0"/>
          <c:order val="1"/>
          <c:tx>
            <c:strRef>
              <c:f>グラフ!$C$141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グラフ!$A$142:$A$145</c:f>
              <c:strCache/>
            </c:strRef>
          </c:cat>
          <c:val>
            <c:numRef>
              <c:f>グラフ!$C$142:$C$145</c:f>
              <c:numCache/>
            </c:numRef>
          </c:val>
          <c:smooth val="0"/>
        </c:ser>
        <c:axId val="33217722"/>
        <c:axId val="30524043"/>
      </c:lineChart>
      <c:catAx>
        <c:axId val="2857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266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86641"/>
        <c:crosses val="autoZero"/>
        <c:auto val="0"/>
        <c:lblOffset val="100"/>
        <c:noMultiLvlLbl val="0"/>
      </c:catAx>
      <c:valAx>
        <c:axId val="55886641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8579248"/>
        <c:crossesAt val="1"/>
        <c:crossBetween val="between"/>
        <c:dispUnits/>
        <c:majorUnit val="100"/>
      </c:valAx>
      <c:catAx>
        <c:axId val="33217722"/>
        <c:scaling>
          <c:orientation val="minMax"/>
        </c:scaling>
        <c:axPos val="b"/>
        <c:delete val="1"/>
        <c:majorTickMark val="in"/>
        <c:minorTickMark val="none"/>
        <c:tickLblPos val="nextTo"/>
        <c:crossAx val="30524043"/>
        <c:crosses val="autoZero"/>
        <c:auto val="0"/>
        <c:lblOffset val="100"/>
        <c:noMultiLvlLbl val="0"/>
      </c:catAx>
      <c:valAx>
        <c:axId val="30524043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3321772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25"/>
          <c:y val="0.08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335"/>
          <c:w val="0.727"/>
          <c:h val="0.82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携帯電話
使用等
2,671件
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信号無視
218件
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最高速度
違反
182件
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整備不良等
299件
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酒酔・酒気帯び運転
150件
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2,184件
40%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グラフ!$A$148:$A$153</c:f>
              <c:strCache/>
            </c:strRef>
          </c:cat>
          <c:val>
            <c:numRef>
              <c:f>グラフ!$B$148:$B$153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グラフ!$A$158</c:f>
              <c:strCache>
                <c:ptCount val="1"/>
                <c:pt idx="0">
                  <c:v>認知件数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グラフ!$B$157:$D$157</c:f>
              <c:strCache/>
            </c:strRef>
          </c:cat>
          <c:val>
            <c:numRef>
              <c:f>グラフ!$B$158:$D$158</c:f>
              <c:numCache/>
            </c:numRef>
          </c:val>
        </c:ser>
        <c:ser>
          <c:idx val="0"/>
          <c:order val="1"/>
          <c:tx>
            <c:strRef>
              <c:f>グラフ!$A$159</c:f>
              <c:strCache>
                <c:ptCount val="1"/>
                <c:pt idx="0">
                  <c:v>検挙件数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グラフ!$B$157:$D$157</c:f>
              <c:strCache/>
            </c:strRef>
          </c:cat>
          <c:val>
            <c:numRef>
              <c:f>グラフ!$B$159:$D$159</c:f>
              <c:numCache/>
            </c:numRef>
          </c:val>
        </c:ser>
        <c:gapWidth val="70"/>
        <c:axId val="6280932"/>
        <c:axId val="56528389"/>
      </c:barChart>
      <c:lineChart>
        <c:grouping val="standard"/>
        <c:varyColors val="0"/>
        <c:ser>
          <c:idx val="2"/>
          <c:order val="2"/>
          <c:tx>
            <c:strRef>
              <c:f>グラフ!$A$160</c:f>
              <c:strCache>
                <c:ptCount val="1"/>
                <c:pt idx="0">
                  <c:v>検 挙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グラフ!$B$157:$D$157</c:f>
              <c:strCache/>
            </c:strRef>
          </c:cat>
          <c:val>
            <c:numRef>
              <c:f>グラフ!$B$160:$D$160</c:f>
              <c:numCache/>
            </c:numRef>
          </c:val>
          <c:smooth val="0"/>
        </c:ser>
        <c:axId val="38993454"/>
        <c:axId val="15396767"/>
      </c:lineChart>
      <c:catAx>
        <c:axId val="6280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58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28389"/>
        <c:crosses val="autoZero"/>
        <c:auto val="0"/>
        <c:lblOffset val="100"/>
        <c:noMultiLvlLbl val="0"/>
      </c:catAx>
      <c:valAx>
        <c:axId val="56528389"/>
        <c:scaling>
          <c:orientation val="minMax"/>
        </c:scaling>
        <c:axPos val="l"/>
        <c:delete val="0"/>
        <c:numFmt formatCode="#,##0.0;[Red]\-#,##0.0" sourceLinked="0"/>
        <c:majorTickMark val="in"/>
        <c:minorTickMark val="none"/>
        <c:tickLblPos val="nextTo"/>
        <c:crossAx val="6280932"/>
        <c:crossesAt val="1"/>
        <c:crossBetween val="between"/>
        <c:dispUnits/>
      </c:valAx>
      <c:catAx>
        <c:axId val="38993454"/>
        <c:scaling>
          <c:orientation val="minMax"/>
        </c:scaling>
        <c:axPos val="b"/>
        <c:delete val="1"/>
        <c:majorTickMark val="in"/>
        <c:minorTickMark val="none"/>
        <c:tickLblPos val="nextTo"/>
        <c:crossAx val="15396767"/>
        <c:crosses val="autoZero"/>
        <c:auto val="0"/>
        <c:lblOffset val="100"/>
        <c:noMultiLvlLbl val="0"/>
      </c:catAx>
      <c:valAx>
        <c:axId val="15396767"/>
        <c:scaling>
          <c:orientation val="minMax"/>
          <c:max val="6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8993454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92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3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1975"/>
          <c:w val="1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グラフ!$B$163</c:f>
              <c:strCache>
                <c:ptCount val="1"/>
                <c:pt idx="0">
                  <c:v>出火件数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グラフ!$A$164:$A$168</c:f>
              <c:strCache/>
            </c:strRef>
          </c:cat>
          <c:val>
            <c:numRef>
              <c:f>グラフ!$B$164:$B$168</c:f>
              <c:numCache/>
            </c:numRef>
          </c:val>
        </c:ser>
        <c:gapWidth val="70"/>
        <c:axId val="4353176"/>
        <c:axId val="39178585"/>
      </c:barChart>
      <c:lineChart>
        <c:grouping val="standard"/>
        <c:varyColors val="0"/>
        <c:ser>
          <c:idx val="0"/>
          <c:order val="1"/>
          <c:tx>
            <c:strRef>
              <c:f>グラフ!$C$163</c:f>
              <c:strCache>
                <c:ptCount val="1"/>
                <c:pt idx="0">
                  <c:v>損 害 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グラフ!$A$164:$A$168</c:f>
              <c:strCache/>
            </c:strRef>
          </c:cat>
          <c:val>
            <c:numRef>
              <c:f>グラフ!$C$164:$C$168</c:f>
              <c:numCache/>
            </c:numRef>
          </c:val>
          <c:smooth val="0"/>
        </c:ser>
        <c:axId val="17062946"/>
        <c:axId val="19348787"/>
      </c:lineChart>
      <c:catAx>
        <c:axId val="4353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（単位：万円）</a:t>
                </a:r>
              </a:p>
            </c:rich>
          </c:tx>
          <c:layout>
            <c:manualLayout>
              <c:xMode val="factor"/>
              <c:yMode val="factor"/>
              <c:x val="0.255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78585"/>
        <c:crosses val="autoZero"/>
        <c:auto val="0"/>
        <c:lblOffset val="100"/>
        <c:noMultiLvlLbl val="0"/>
      </c:catAx>
      <c:valAx>
        <c:axId val="39178585"/>
        <c:scaling>
          <c:orientation val="minMax"/>
          <c:max val="5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4353176"/>
        <c:crossesAt val="1"/>
        <c:crossBetween val="between"/>
        <c:dispUnits/>
        <c:majorUnit val="5"/>
      </c:valAx>
      <c:catAx>
        <c:axId val="17062946"/>
        <c:scaling>
          <c:orientation val="minMax"/>
        </c:scaling>
        <c:axPos val="b"/>
        <c:delete val="1"/>
        <c:majorTickMark val="in"/>
        <c:minorTickMark val="none"/>
        <c:tickLblPos val="nextTo"/>
        <c:crossAx val="19348787"/>
        <c:crosses val="autoZero"/>
        <c:auto val="0"/>
        <c:lblOffset val="100"/>
        <c:noMultiLvlLbl val="0"/>
      </c:catAx>
      <c:valAx>
        <c:axId val="19348787"/>
        <c:scaling>
          <c:orientation val="minMax"/>
          <c:max val="6000"/>
          <c:min val="1000"/>
        </c:scaling>
        <c:axPos val="l"/>
        <c:delete val="0"/>
        <c:numFmt formatCode="General" sourceLinked="1"/>
        <c:majorTickMark val="in"/>
        <c:minorTickMark val="none"/>
        <c:tickLblPos val="nextTo"/>
        <c:crossAx val="17062946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25"/>
          <c:y val="0.061"/>
          <c:w val="0.28775"/>
          <c:h val="0.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1"/>
          <c:h val="0.9582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グラフ!$B$171</c:f>
              <c:strCache>
                <c:ptCount val="1"/>
                <c:pt idx="0">
                  <c:v>月　　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グラフ!$A$172:$A$177</c:f>
              <c:strCache/>
            </c:strRef>
          </c:cat>
          <c:val>
            <c:numRef>
              <c:f>グラフ!$B$172:$B$177</c:f>
              <c:numCache/>
            </c:numRef>
          </c:val>
          <c:smooth val="0"/>
        </c:ser>
        <c:ser>
          <c:idx val="0"/>
          <c:order val="1"/>
          <c:tx>
            <c:strRef>
              <c:f>グラフ!$C$171</c:f>
              <c:strCache>
                <c:ptCount val="1"/>
                <c:pt idx="0">
                  <c:v>時 間 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グラフ!$A$172:$A$177</c:f>
              <c:strCache/>
            </c:strRef>
          </c:cat>
          <c:val>
            <c:numRef>
              <c:f>グラフ!$C$172:$C$177</c:f>
              <c:numCache/>
            </c:numRef>
          </c:val>
          <c:smooth val="0"/>
        </c:ser>
        <c:marker val="1"/>
        <c:axId val="39921356"/>
        <c:axId val="23747885"/>
      </c:lineChart>
      <c:catAx>
        <c:axId val="39921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/>
            </a:pPr>
          </a:p>
        </c:txPr>
        <c:crossAx val="23747885"/>
        <c:crosses val="autoZero"/>
        <c:auto val="0"/>
        <c:lblOffset val="100"/>
        <c:noMultiLvlLbl val="0"/>
      </c:catAx>
      <c:valAx>
        <c:axId val="23747885"/>
        <c:scaling>
          <c:orientation val="minMax"/>
          <c:max val="4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3992135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6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38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1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グラフ!$B$180</c:f>
              <c:strCache>
                <c:ptCount val="1"/>
                <c:pt idx="0">
                  <c:v>出動件数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グラフ!$A$181:$A$192</c:f>
              <c:strCache/>
            </c:strRef>
          </c:cat>
          <c:val>
            <c:numRef>
              <c:f>グラフ!$B$181:$B$192</c:f>
              <c:numCache/>
            </c:numRef>
          </c:val>
          <c:smooth val="0"/>
        </c:ser>
        <c:marker val="1"/>
        <c:axId val="12404374"/>
        <c:axId val="44530503"/>
      </c:lineChart>
      <c:catAx>
        <c:axId val="12404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30503"/>
        <c:crosses val="autoZero"/>
        <c:auto val="0"/>
        <c:lblOffset val="100"/>
        <c:noMultiLvlLbl val="0"/>
      </c:catAx>
      <c:valAx>
        <c:axId val="44530503"/>
        <c:scaling>
          <c:orientation val="minMax"/>
          <c:max val="350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12404374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085"/>
          <c:w val="0.9945"/>
          <c:h val="0.79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グラフ!$E$180:$E$183</c:f>
              <c:strCache/>
            </c:strRef>
          </c:cat>
          <c:val>
            <c:numRef>
              <c:f>グラフ!$F$180:$F$183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3</xdr:row>
      <xdr:rowOff>0</xdr:rowOff>
    </xdr:from>
    <xdr:ext cx="7058025" cy="2914650"/>
    <xdr:graphicFrame>
      <xdr:nvGraphicFramePr>
        <xdr:cNvPr id="1" name="Chart 1"/>
        <xdr:cNvGraphicFramePr/>
      </xdr:nvGraphicFramePr>
      <xdr:xfrm>
        <a:off x="476250" y="561975"/>
        <a:ext cx="7058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466725</xdr:colOff>
      <xdr:row>23</xdr:row>
      <xdr:rowOff>0</xdr:rowOff>
    </xdr:from>
    <xdr:ext cx="7067550" cy="3086100"/>
    <xdr:graphicFrame>
      <xdr:nvGraphicFramePr>
        <xdr:cNvPr id="2" name="Chart 2"/>
        <xdr:cNvGraphicFramePr/>
      </xdr:nvGraphicFramePr>
      <xdr:xfrm>
        <a:off x="466725" y="4086225"/>
        <a:ext cx="70675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76200</xdr:colOff>
      <xdr:row>44</xdr:row>
      <xdr:rowOff>0</xdr:rowOff>
    </xdr:from>
    <xdr:ext cx="3648075" cy="3257550"/>
    <xdr:graphicFrame>
      <xdr:nvGraphicFramePr>
        <xdr:cNvPr id="3" name="Chart 3"/>
        <xdr:cNvGraphicFramePr/>
      </xdr:nvGraphicFramePr>
      <xdr:xfrm>
        <a:off x="76200" y="7781925"/>
        <a:ext cx="36480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314325</xdr:colOff>
      <xdr:row>44</xdr:row>
      <xdr:rowOff>0</xdr:rowOff>
    </xdr:from>
    <xdr:ext cx="3790950" cy="3114675"/>
    <xdr:graphicFrame>
      <xdr:nvGraphicFramePr>
        <xdr:cNvPr id="4" name="Chart 6"/>
        <xdr:cNvGraphicFramePr/>
      </xdr:nvGraphicFramePr>
      <xdr:xfrm>
        <a:off x="3743325" y="7781925"/>
        <a:ext cx="37909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495300</xdr:colOff>
      <xdr:row>70</xdr:row>
      <xdr:rowOff>0</xdr:rowOff>
    </xdr:from>
    <xdr:ext cx="3429000" cy="4457700"/>
    <xdr:graphicFrame>
      <xdr:nvGraphicFramePr>
        <xdr:cNvPr id="5" name="Chart 12"/>
        <xdr:cNvGraphicFramePr/>
      </xdr:nvGraphicFramePr>
      <xdr:xfrm>
        <a:off x="495300" y="12372975"/>
        <a:ext cx="3429000" cy="445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5</xdr:col>
      <xdr:colOff>495300</xdr:colOff>
      <xdr:row>70</xdr:row>
      <xdr:rowOff>0</xdr:rowOff>
    </xdr:from>
    <xdr:ext cx="3438525" cy="4457700"/>
    <xdr:graphicFrame>
      <xdr:nvGraphicFramePr>
        <xdr:cNvPr id="6" name="Chart 13"/>
        <xdr:cNvGraphicFramePr/>
      </xdr:nvGraphicFramePr>
      <xdr:xfrm>
        <a:off x="3924300" y="12372975"/>
        <a:ext cx="3438525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6</xdr:col>
      <xdr:colOff>47625</xdr:colOff>
      <xdr:row>94</xdr:row>
      <xdr:rowOff>47625</xdr:rowOff>
    </xdr:from>
    <xdr:ext cx="3114675" cy="247650"/>
    <xdr:sp>
      <xdr:nvSpPr>
        <xdr:cNvPr id="7" name="AutoShape 14"/>
        <xdr:cNvSpPr>
          <a:spLocks/>
        </xdr:cNvSpPr>
      </xdr:nvSpPr>
      <xdr:spPr>
        <a:xfrm>
          <a:off x="4162425" y="16535400"/>
          <a:ext cx="31146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485775</xdr:colOff>
      <xdr:row>102</xdr:row>
      <xdr:rowOff>0</xdr:rowOff>
    </xdr:from>
    <xdr:ext cx="3438525" cy="4457700"/>
    <xdr:graphicFrame>
      <xdr:nvGraphicFramePr>
        <xdr:cNvPr id="8" name="Chart 15"/>
        <xdr:cNvGraphicFramePr/>
      </xdr:nvGraphicFramePr>
      <xdr:xfrm>
        <a:off x="485775" y="18040350"/>
        <a:ext cx="3438525" cy="445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5</xdr:col>
      <xdr:colOff>495300</xdr:colOff>
      <xdr:row>102</xdr:row>
      <xdr:rowOff>0</xdr:rowOff>
    </xdr:from>
    <xdr:ext cx="3609975" cy="4457700"/>
    <xdr:graphicFrame>
      <xdr:nvGraphicFramePr>
        <xdr:cNvPr id="9" name="Chart 16"/>
        <xdr:cNvGraphicFramePr/>
      </xdr:nvGraphicFramePr>
      <xdr:xfrm>
        <a:off x="3924300" y="18040350"/>
        <a:ext cx="3609975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2</xdr:col>
      <xdr:colOff>38100</xdr:colOff>
      <xdr:row>51</xdr:row>
      <xdr:rowOff>9525</xdr:rowOff>
    </xdr:from>
    <xdr:ext cx="657225" cy="409575"/>
    <xdr:sp>
      <xdr:nvSpPr>
        <xdr:cNvPr id="10" name="TextBox 17"/>
        <xdr:cNvSpPr txBox="1">
          <a:spLocks noChangeArrowheads="1"/>
        </xdr:cNvSpPr>
      </xdr:nvSpPr>
      <xdr:spPr>
        <a:xfrm>
          <a:off x="1409700" y="9029700"/>
          <a:ext cx="657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総　数
5,448件
（100％）</a:t>
          </a:r>
        </a:p>
      </xdr:txBody>
    </xdr:sp>
    <xdr:clientData/>
  </xdr:oneCellAnchor>
  <xdr:oneCellAnchor>
    <xdr:from>
      <xdr:col>7</xdr:col>
      <xdr:colOff>495300</xdr:colOff>
      <xdr:row>113</xdr:row>
      <xdr:rowOff>104775</xdr:rowOff>
    </xdr:from>
    <xdr:ext cx="914400" cy="552450"/>
    <xdr:sp>
      <xdr:nvSpPr>
        <xdr:cNvPr id="11" name="TextBox 18"/>
        <xdr:cNvSpPr txBox="1">
          <a:spLocks noChangeArrowheads="1"/>
        </xdr:cNvSpPr>
      </xdr:nvSpPr>
      <xdr:spPr>
        <a:xfrm>
          <a:off x="5295900" y="20031075"/>
          <a:ext cx="914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出動総数
3,139件
（100％）</a:t>
          </a:r>
        </a:p>
      </xdr:txBody>
    </xdr:sp>
    <xdr:clientData/>
  </xdr:oneCellAnchor>
  <xdr:twoCellAnchor>
    <xdr:from>
      <xdr:col>5</xdr:col>
      <xdr:colOff>0</xdr:colOff>
      <xdr:row>146</xdr:row>
      <xdr:rowOff>19050</xdr:rowOff>
    </xdr:from>
    <xdr:to>
      <xdr:col>5</xdr:col>
      <xdr:colOff>0</xdr:colOff>
      <xdr:row>147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3429000" y="25603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次</a:t>
          </a:r>
        </a:p>
      </xdr:txBody>
    </xdr:sp>
    <xdr:clientData/>
  </xdr:twoCellAnchor>
  <xdr:twoCellAnchor>
    <xdr:from>
      <xdr:col>2</xdr:col>
      <xdr:colOff>495300</xdr:colOff>
      <xdr:row>58</xdr:row>
      <xdr:rowOff>85725</xdr:rowOff>
    </xdr:from>
    <xdr:to>
      <xdr:col>3</xdr:col>
      <xdr:colOff>66675</xdr:colOff>
      <xdr:row>60</xdr:row>
      <xdr:rowOff>57150</xdr:rowOff>
    </xdr:to>
    <xdr:sp>
      <xdr:nvSpPr>
        <xdr:cNvPr id="13" name="Line 29"/>
        <xdr:cNvSpPr>
          <a:spLocks/>
        </xdr:cNvSpPr>
      </xdr:nvSpPr>
      <xdr:spPr>
        <a:xfrm flipH="1" flipV="1">
          <a:off x="1866900" y="10306050"/>
          <a:ext cx="257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59</xdr:row>
      <xdr:rowOff>19050</xdr:rowOff>
    </xdr:from>
    <xdr:to>
      <xdr:col>1</xdr:col>
      <xdr:colOff>438150</xdr:colOff>
      <xdr:row>60</xdr:row>
      <xdr:rowOff>19050</xdr:rowOff>
    </xdr:to>
    <xdr:sp>
      <xdr:nvSpPr>
        <xdr:cNvPr id="14" name="Line 31"/>
        <xdr:cNvSpPr>
          <a:spLocks/>
        </xdr:cNvSpPr>
      </xdr:nvSpPr>
      <xdr:spPr>
        <a:xfrm flipV="1">
          <a:off x="885825" y="10410825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56</xdr:row>
      <xdr:rowOff>152400</xdr:rowOff>
    </xdr:from>
    <xdr:to>
      <xdr:col>1</xdr:col>
      <xdr:colOff>381000</xdr:colOff>
      <xdr:row>57</xdr:row>
      <xdr:rowOff>104775</xdr:rowOff>
    </xdr:to>
    <xdr:sp>
      <xdr:nvSpPr>
        <xdr:cNvPr id="15" name="Line 32"/>
        <xdr:cNvSpPr>
          <a:spLocks/>
        </xdr:cNvSpPr>
      </xdr:nvSpPr>
      <xdr:spPr>
        <a:xfrm>
          <a:off x="590550" y="10029825"/>
          <a:ext cx="476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9525</xdr:rowOff>
    </xdr:from>
    <xdr:to>
      <xdr:col>5</xdr:col>
      <xdr:colOff>0</xdr:colOff>
      <xdr:row>169</xdr:row>
      <xdr:rowOff>28575</xdr:rowOff>
    </xdr:to>
    <xdr:sp>
      <xdr:nvSpPr>
        <xdr:cNvPr id="16" name="Rectangle 33"/>
        <xdr:cNvSpPr>
          <a:spLocks/>
        </xdr:cNvSpPr>
      </xdr:nvSpPr>
      <xdr:spPr>
        <a:xfrm>
          <a:off x="3429000" y="29365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5</xdr:col>
      <xdr:colOff>0</xdr:colOff>
      <xdr:row>169</xdr:row>
      <xdr:rowOff>9525</xdr:rowOff>
    </xdr:from>
    <xdr:to>
      <xdr:col>5</xdr:col>
      <xdr:colOff>0</xdr:colOff>
      <xdr:row>170</xdr:row>
      <xdr:rowOff>0</xdr:rowOff>
    </xdr:to>
    <xdr:sp>
      <xdr:nvSpPr>
        <xdr:cNvPr id="17" name="Rectangle 34"/>
        <xdr:cNvSpPr>
          <a:spLocks/>
        </xdr:cNvSpPr>
      </xdr:nvSpPr>
      <xdr:spPr>
        <a:xfrm>
          <a:off x="3429000" y="29537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5</xdr:col>
      <xdr:colOff>0</xdr:colOff>
      <xdr:row>169</xdr:row>
      <xdr:rowOff>66675</xdr:rowOff>
    </xdr:from>
    <xdr:to>
      <xdr:col>5</xdr:col>
      <xdr:colOff>0</xdr:colOff>
      <xdr:row>170</xdr:row>
      <xdr:rowOff>0</xdr:rowOff>
    </xdr:to>
    <xdr:sp>
      <xdr:nvSpPr>
        <xdr:cNvPr id="18" name="Rectangle 35"/>
        <xdr:cNvSpPr>
          <a:spLocks/>
        </xdr:cNvSpPr>
      </xdr:nvSpPr>
      <xdr:spPr>
        <a:xfrm>
          <a:off x="3429000" y="295941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169</xdr:row>
      <xdr:rowOff>0</xdr:rowOff>
    </xdr:to>
    <xdr:sp>
      <xdr:nvSpPr>
        <xdr:cNvPr id="19" name="Rectangle 36"/>
        <xdr:cNvSpPr>
          <a:spLocks/>
        </xdr:cNvSpPr>
      </xdr:nvSpPr>
      <xdr:spPr>
        <a:xfrm>
          <a:off x="3429000" y="29356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  <xdr:twoCellAnchor>
    <xdr:from>
      <xdr:col>3</xdr:col>
      <xdr:colOff>0</xdr:colOff>
      <xdr:row>187</xdr:row>
      <xdr:rowOff>9525</xdr:rowOff>
    </xdr:from>
    <xdr:to>
      <xdr:col>3</xdr:col>
      <xdr:colOff>0</xdr:colOff>
      <xdr:row>188</xdr:row>
      <xdr:rowOff>0</xdr:rowOff>
    </xdr:to>
    <xdr:sp>
      <xdr:nvSpPr>
        <xdr:cNvPr id="20" name="Rectangle 37"/>
        <xdr:cNvSpPr>
          <a:spLocks/>
        </xdr:cNvSpPr>
      </xdr:nvSpPr>
      <xdr:spPr>
        <a:xfrm>
          <a:off x="2057400" y="326231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0</xdr:colOff>
      <xdr:row>187</xdr:row>
      <xdr:rowOff>57150</xdr:rowOff>
    </xdr:to>
    <xdr:sp>
      <xdr:nvSpPr>
        <xdr:cNvPr id="21" name="Rectangle 38"/>
        <xdr:cNvSpPr>
          <a:spLocks/>
        </xdr:cNvSpPr>
      </xdr:nvSpPr>
      <xdr:spPr>
        <a:xfrm>
          <a:off x="2057400" y="324421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523875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524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190500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" y="438150"/>
          <a:ext cx="523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時間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</xdr:row>
      <xdr:rowOff>19050</xdr:rowOff>
    </xdr:from>
    <xdr:to>
      <xdr:col>1</xdr:col>
      <xdr:colOff>161925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190625" y="457200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19050</xdr:colOff>
      <xdr:row>2</xdr:row>
      <xdr:rowOff>266700</xdr:rowOff>
    </xdr:from>
    <xdr:to>
      <xdr:col>0</xdr:col>
      <xdr:colOff>561975</xdr:colOff>
      <xdr:row>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9050" y="7048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原因別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0</xdr:col>
      <xdr:colOff>685800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0</xdr:col>
      <xdr:colOff>676275</xdr:colOff>
      <xdr:row>2</xdr:row>
      <xdr:rowOff>9525</xdr:rowOff>
    </xdr:from>
    <xdr:to>
      <xdr:col>1</xdr:col>
      <xdr:colOff>95250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676275" y="48577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3</xdr:col>
      <xdr:colOff>0</xdr:colOff>
      <xdr:row>2</xdr:row>
      <xdr:rowOff>209550</xdr:rowOff>
    </xdr:from>
    <xdr:to>
      <xdr:col>3</xdr:col>
      <xdr:colOff>685800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3238500" y="6858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3933825" y="4857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  <xdr:twoCellAnchor>
    <xdr:from>
      <xdr:col>3</xdr:col>
      <xdr:colOff>0</xdr:colOff>
      <xdr:row>2</xdr:row>
      <xdr:rowOff>209550</xdr:rowOff>
    </xdr:from>
    <xdr:to>
      <xdr:col>3</xdr:col>
      <xdr:colOff>685800</xdr:colOff>
      <xdr:row>3</xdr:row>
      <xdr:rowOff>38100</xdr:rowOff>
    </xdr:to>
    <xdr:sp>
      <xdr:nvSpPr>
        <xdr:cNvPr id="5" name="Rectangle 8"/>
        <xdr:cNvSpPr>
          <a:spLocks/>
        </xdr:cNvSpPr>
      </xdr:nvSpPr>
      <xdr:spPr>
        <a:xfrm>
          <a:off x="3238500" y="6858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>
      <xdr:nvSpPr>
        <xdr:cNvPr id="6" name="Rectangle 9"/>
        <xdr:cNvSpPr>
          <a:spLocks/>
        </xdr:cNvSpPr>
      </xdr:nvSpPr>
      <xdr:spPr>
        <a:xfrm>
          <a:off x="3933825" y="4857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　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5247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1</xdr:col>
      <xdr:colOff>38100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323850" y="44767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0</xdr:col>
      <xdr:colOff>533400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149542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428625</xdr:colOff>
      <xdr:row>7</xdr:row>
      <xdr:rowOff>0</xdr:rowOff>
    </xdr:from>
    <xdr:to>
      <xdr:col>1</xdr:col>
      <xdr:colOff>219075</xdr:colOff>
      <xdr:row>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28625" y="12954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0</xdr:col>
      <xdr:colOff>742950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行政区分</a:t>
          </a:r>
        </a:p>
      </xdr:txBody>
    </xdr:sp>
    <xdr:clientData/>
  </xdr:twoCellAnchor>
  <xdr:twoCellAnchor>
    <xdr:from>
      <xdr:col>0</xdr:col>
      <xdr:colOff>1095375</xdr:colOff>
      <xdr:row>2</xdr:row>
      <xdr:rowOff>0</xdr:rowOff>
    </xdr:from>
    <xdr:to>
      <xdr:col>1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095375" y="43815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0</xdr:col>
      <xdr:colOff>695325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0" y="77152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曜日･月別</a:t>
          </a:r>
        </a:p>
      </xdr:txBody>
    </xdr:sp>
    <xdr:clientData/>
  </xdr:twoCellAnchor>
  <xdr:twoCellAnchor>
    <xdr:from>
      <xdr:col>0</xdr:col>
      <xdr:colOff>238125</xdr:colOff>
      <xdr:row>1</xdr:row>
      <xdr:rowOff>171450</xdr:rowOff>
    </xdr:from>
    <xdr:to>
      <xdr:col>1</xdr:col>
      <xdr:colOff>133350</xdr:colOff>
      <xdr:row>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38125" y="43815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695325</xdr:colOff>
      <xdr:row>34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0" y="749617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傷病別</a:t>
          </a:r>
        </a:p>
      </xdr:txBody>
    </xdr:sp>
    <xdr:clientData/>
  </xdr:twoCellAnchor>
  <xdr:twoCellAnchor>
    <xdr:from>
      <xdr:col>0</xdr:col>
      <xdr:colOff>238125</xdr:colOff>
      <xdr:row>31</xdr:row>
      <xdr:rowOff>171450</xdr:rowOff>
    </xdr:from>
    <xdr:to>
      <xdr:col>1</xdr:col>
      <xdr:colOff>133350</xdr:colOff>
      <xdr:row>32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38125" y="71628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695325</xdr:colOff>
      <xdr:row>34</xdr:row>
      <xdr:rowOff>85725</xdr:rowOff>
    </xdr:to>
    <xdr:sp>
      <xdr:nvSpPr>
        <xdr:cNvPr id="5" name="Rectangle 7"/>
        <xdr:cNvSpPr>
          <a:spLocks/>
        </xdr:cNvSpPr>
      </xdr:nvSpPr>
      <xdr:spPr>
        <a:xfrm>
          <a:off x="0" y="749617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傷病別</a:t>
          </a:r>
        </a:p>
      </xdr:txBody>
    </xdr:sp>
    <xdr:clientData/>
  </xdr:twoCellAnchor>
  <xdr:twoCellAnchor>
    <xdr:from>
      <xdr:col>0</xdr:col>
      <xdr:colOff>238125</xdr:colOff>
      <xdr:row>31</xdr:row>
      <xdr:rowOff>171450</xdr:rowOff>
    </xdr:from>
    <xdr:to>
      <xdr:col>1</xdr:col>
      <xdr:colOff>133350</xdr:colOff>
      <xdr:row>32</xdr:row>
      <xdr:rowOff>180975</xdr:rowOff>
    </xdr:to>
    <xdr:sp>
      <xdr:nvSpPr>
        <xdr:cNvPr id="6" name="Rectangle 8"/>
        <xdr:cNvSpPr>
          <a:spLocks/>
        </xdr:cNvSpPr>
      </xdr:nvSpPr>
      <xdr:spPr>
        <a:xfrm>
          <a:off x="238125" y="7162800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0</xdr:col>
      <xdr:colOff>695325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7429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曜日･月別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219075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23850" y="438150"/>
          <a:ext cx="73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事故種別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695325</xdr:colOff>
      <xdr:row>25</xdr:row>
      <xdr:rowOff>47625</xdr:rowOff>
    </xdr:to>
    <xdr:sp>
      <xdr:nvSpPr>
        <xdr:cNvPr id="3" name="Rectangle 15"/>
        <xdr:cNvSpPr>
          <a:spLocks/>
        </xdr:cNvSpPr>
      </xdr:nvSpPr>
      <xdr:spPr>
        <a:xfrm>
          <a:off x="0" y="558165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年齢区分</a:t>
          </a:r>
        </a:p>
      </xdr:txBody>
    </xdr:sp>
    <xdr:clientData/>
  </xdr:twoCellAnchor>
  <xdr:twoCellAnchor>
    <xdr:from>
      <xdr:col>0</xdr:col>
      <xdr:colOff>323850</xdr:colOff>
      <xdr:row>23</xdr:row>
      <xdr:rowOff>0</xdr:rowOff>
    </xdr:from>
    <xdr:to>
      <xdr:col>1</xdr:col>
      <xdr:colOff>219075</xdr:colOff>
      <xdr:row>23</xdr:row>
      <xdr:rowOff>171450</xdr:rowOff>
    </xdr:to>
    <xdr:sp>
      <xdr:nvSpPr>
        <xdr:cNvPr id="4" name="Rectangle 16"/>
        <xdr:cNvSpPr>
          <a:spLocks/>
        </xdr:cNvSpPr>
      </xdr:nvSpPr>
      <xdr:spPr>
        <a:xfrm>
          <a:off x="323850" y="5362575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事故種別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2</xdr:col>
      <xdr:colOff>76200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33350" y="457200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応急処置</a:t>
          </a:r>
        </a:p>
      </xdr:txBody>
    </xdr:sp>
    <xdr:clientData/>
  </xdr:twoCellAnchor>
  <xdr:twoCellAnchor>
    <xdr:from>
      <xdr:col>0</xdr:col>
      <xdr:colOff>0</xdr:colOff>
      <xdr:row>2</xdr:row>
      <xdr:rowOff>771525</xdr:rowOff>
    </xdr:from>
    <xdr:to>
      <xdr:col>1</xdr:col>
      <xdr:colOff>314325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120967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事故種別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0</xdr:rowOff>
    </xdr:from>
    <xdr:to>
      <xdr:col>1</xdr:col>
      <xdr:colOff>114300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38150" y="4381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485775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533400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990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429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8650" y="45720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561975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28650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違反別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333375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市村別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0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43815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犯罪種別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533400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0</xdr:col>
      <xdr:colOff>409575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1526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266700</xdr:colOff>
      <xdr:row>6</xdr:row>
      <xdr:rowOff>28575</xdr:rowOff>
    </xdr:from>
    <xdr:to>
      <xdr:col>1</xdr:col>
      <xdr:colOff>47625</xdr:colOff>
      <xdr:row>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66700" y="1238250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1</xdr:col>
      <xdr:colOff>85725</xdr:colOff>
      <xdr:row>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04800" y="20002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466725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019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47625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476250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525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76200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曜日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514350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191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9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40" customWidth="1"/>
  </cols>
  <sheetData>
    <row r="3" spans="1:11" s="39" customFormat="1" ht="17.25">
      <c r="A3" s="353" t="s">
        <v>154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22" spans="4:9" ht="17.25">
      <c r="D22" s="355" t="s">
        <v>155</v>
      </c>
      <c r="E22" s="355"/>
      <c r="F22" s="355"/>
      <c r="G22" s="355"/>
      <c r="H22" s="355"/>
      <c r="I22" s="356"/>
    </row>
    <row r="23" spans="1:11" s="39" customFormat="1" ht="17.25">
      <c r="A23" s="354" t="s">
        <v>420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</row>
    <row r="43" spans="2:7" ht="17.25">
      <c r="B43" s="355" t="s">
        <v>156</v>
      </c>
      <c r="C43" s="355"/>
      <c r="D43" s="355"/>
      <c r="E43" s="355"/>
      <c r="G43" s="39" t="s">
        <v>157</v>
      </c>
    </row>
    <row r="44" spans="2:9" s="39" customFormat="1" ht="17.25">
      <c r="B44" s="41" t="s">
        <v>421</v>
      </c>
      <c r="H44" s="42" t="s">
        <v>158</v>
      </c>
      <c r="I44" s="43"/>
    </row>
    <row r="45" ht="14.25">
      <c r="I45" s="41"/>
    </row>
    <row r="46" ht="14.25">
      <c r="I46" s="41"/>
    </row>
    <row r="47" ht="14.25">
      <c r="I47" s="41"/>
    </row>
    <row r="48" spans="9:12" ht="14.25">
      <c r="I48" s="41"/>
      <c r="J48" s="41"/>
      <c r="K48" s="41"/>
      <c r="L48" s="41"/>
    </row>
    <row r="51" ht="13.5">
      <c r="G51" s="44"/>
    </row>
    <row r="69" spans="2:7" s="39" customFormat="1" ht="17.25">
      <c r="B69" s="39" t="s">
        <v>159</v>
      </c>
      <c r="G69" s="39" t="s">
        <v>160</v>
      </c>
    </row>
    <row r="70" s="39" customFormat="1" ht="17.25">
      <c r="G70" s="39" t="s">
        <v>161</v>
      </c>
    </row>
    <row r="95" spans="1:7" ht="24">
      <c r="A95" s="45"/>
      <c r="F95" s="45"/>
      <c r="G95" s="46"/>
    </row>
    <row r="101" spans="2:7" s="39" customFormat="1" ht="17.25">
      <c r="B101" s="39" t="s">
        <v>432</v>
      </c>
      <c r="G101" s="39" t="s">
        <v>162</v>
      </c>
    </row>
    <row r="102" spans="2:7" ht="13.5">
      <c r="B102" s="41" t="s">
        <v>436</v>
      </c>
      <c r="G102" s="41" t="s">
        <v>435</v>
      </c>
    </row>
    <row r="132" s="49" customFormat="1" ht="13.5">
      <c r="A132" s="49" t="s">
        <v>92</v>
      </c>
    </row>
    <row r="133" spans="2:3" s="49" customFormat="1" ht="13.5">
      <c r="B133" s="49" t="s">
        <v>163</v>
      </c>
      <c r="C133" s="49" t="s">
        <v>164</v>
      </c>
    </row>
    <row r="134" spans="1:6" s="49" customFormat="1" ht="13.5">
      <c r="A134" s="49" t="s">
        <v>0</v>
      </c>
      <c r="B134" s="49">
        <v>462</v>
      </c>
      <c r="C134" s="49">
        <v>4</v>
      </c>
      <c r="E134" s="47"/>
      <c r="F134" s="47"/>
    </row>
    <row r="135" spans="1:6" s="49" customFormat="1" ht="13.5">
      <c r="A135" s="49" t="s">
        <v>7</v>
      </c>
      <c r="B135" s="49">
        <v>467</v>
      </c>
      <c r="C135" s="49">
        <v>1</v>
      </c>
      <c r="E135" s="47"/>
      <c r="F135" s="47"/>
    </row>
    <row r="136" spans="1:6" s="49" customFormat="1" ht="13.5">
      <c r="A136" s="49" t="s">
        <v>87</v>
      </c>
      <c r="B136" s="49">
        <v>525</v>
      </c>
      <c r="C136" s="49">
        <v>4</v>
      </c>
      <c r="E136" s="47"/>
      <c r="F136" s="47"/>
    </row>
    <row r="137" spans="1:6" s="49" customFormat="1" ht="13.5">
      <c r="A137" s="49" t="s">
        <v>89</v>
      </c>
      <c r="B137" s="49">
        <v>484</v>
      </c>
      <c r="C137" s="49">
        <v>2</v>
      </c>
      <c r="E137" s="47"/>
      <c r="F137" s="47"/>
    </row>
    <row r="138" spans="1:6" s="49" customFormat="1" ht="13.5">
      <c r="A138" s="49" t="s">
        <v>190</v>
      </c>
      <c r="B138" s="49">
        <v>506</v>
      </c>
      <c r="C138" s="49">
        <v>1</v>
      </c>
      <c r="E138" s="47"/>
      <c r="F138" s="47"/>
    </row>
    <row r="139" s="49" customFormat="1" ht="13.5"/>
    <row r="140" s="49" customFormat="1" ht="13.5">
      <c r="A140" s="49" t="s">
        <v>422</v>
      </c>
    </row>
    <row r="141" spans="2:3" s="49" customFormat="1" ht="13.5">
      <c r="B141" s="49" t="s">
        <v>163</v>
      </c>
      <c r="C141" s="49" t="s">
        <v>164</v>
      </c>
    </row>
    <row r="142" spans="1:5" s="49" customFormat="1" ht="13.5">
      <c r="A142" s="49" t="s">
        <v>1</v>
      </c>
      <c r="B142" s="49">
        <v>643</v>
      </c>
      <c r="C142" s="49">
        <v>8</v>
      </c>
      <c r="E142" s="47"/>
    </row>
    <row r="143" spans="1:5" s="49" customFormat="1" ht="13.5">
      <c r="A143" s="49" t="s">
        <v>110</v>
      </c>
      <c r="B143" s="49">
        <v>436</v>
      </c>
      <c r="C143" s="49">
        <v>1</v>
      </c>
      <c r="E143" s="47"/>
    </row>
    <row r="144" spans="1:5" s="49" customFormat="1" ht="13.5">
      <c r="A144" s="49" t="s">
        <v>194</v>
      </c>
      <c r="B144" s="49">
        <v>109</v>
      </c>
      <c r="C144" s="49">
        <v>4</v>
      </c>
      <c r="E144" s="47"/>
    </row>
    <row r="145" spans="1:5" s="49" customFormat="1" ht="13.5">
      <c r="A145" s="49" t="s">
        <v>111</v>
      </c>
      <c r="B145" s="49">
        <v>98</v>
      </c>
      <c r="C145" s="49">
        <v>3</v>
      </c>
      <c r="E145" s="47"/>
    </row>
    <row r="146" s="49" customFormat="1" ht="13.5"/>
    <row r="147" spans="1:5" s="49" customFormat="1" ht="13.5">
      <c r="A147" s="49" t="s">
        <v>424</v>
      </c>
      <c r="E147" s="48"/>
    </row>
    <row r="148" spans="1:5" s="49" customFormat="1" ht="13.5">
      <c r="A148" s="50" t="s">
        <v>108</v>
      </c>
      <c r="B148" s="51">
        <v>2671</v>
      </c>
      <c r="E148" s="48"/>
    </row>
    <row r="149" spans="1:5" s="49" customFormat="1" ht="13.5">
      <c r="A149" s="50" t="s">
        <v>104</v>
      </c>
      <c r="B149" s="51">
        <v>299</v>
      </c>
      <c r="E149" s="48"/>
    </row>
    <row r="150" spans="1:5" s="49" customFormat="1" ht="13.5">
      <c r="A150" s="50" t="s">
        <v>103</v>
      </c>
      <c r="B150" s="51">
        <v>218</v>
      </c>
      <c r="E150" s="48"/>
    </row>
    <row r="151" spans="1:2" s="49" customFormat="1" ht="13.5">
      <c r="A151" s="50" t="s">
        <v>102</v>
      </c>
      <c r="B151" s="51">
        <v>182</v>
      </c>
    </row>
    <row r="152" spans="1:2" s="49" customFormat="1" ht="13.5">
      <c r="A152" s="50" t="s">
        <v>101</v>
      </c>
      <c r="B152" s="51">
        <v>150</v>
      </c>
    </row>
    <row r="153" spans="1:2" s="49" customFormat="1" ht="13.5">
      <c r="A153" s="50" t="s">
        <v>2</v>
      </c>
      <c r="B153" s="51">
        <v>2184</v>
      </c>
    </row>
    <row r="154" spans="1:2" s="49" customFormat="1" ht="13.5">
      <c r="A154" s="50" t="s">
        <v>1</v>
      </c>
      <c r="B154" s="51">
        <v>5448</v>
      </c>
    </row>
    <row r="155" spans="1:2" s="49" customFormat="1" ht="13.5">
      <c r="A155" s="50"/>
      <c r="B155" s="48"/>
    </row>
    <row r="156" s="49" customFormat="1" ht="13.5">
      <c r="A156" s="49" t="s">
        <v>165</v>
      </c>
    </row>
    <row r="157" spans="2:4" s="49" customFormat="1" ht="13.5">
      <c r="B157" s="49" t="s">
        <v>182</v>
      </c>
      <c r="C157" s="49" t="s">
        <v>189</v>
      </c>
      <c r="D157" s="49" t="s">
        <v>425</v>
      </c>
    </row>
    <row r="158" spans="1:4" s="49" customFormat="1" ht="13.5">
      <c r="A158" s="49" t="s">
        <v>166</v>
      </c>
      <c r="B158" s="49">
        <v>1402</v>
      </c>
      <c r="C158" s="49">
        <v>1056</v>
      </c>
      <c r="D158" s="49">
        <v>1164</v>
      </c>
    </row>
    <row r="159" spans="1:4" s="49" customFormat="1" ht="13.5">
      <c r="A159" s="49" t="s">
        <v>167</v>
      </c>
      <c r="B159" s="49">
        <v>663</v>
      </c>
      <c r="C159" s="49">
        <v>469</v>
      </c>
      <c r="D159" s="49">
        <v>532</v>
      </c>
    </row>
    <row r="160" spans="1:4" s="49" customFormat="1" ht="13.5">
      <c r="A160" s="49" t="s">
        <v>168</v>
      </c>
      <c r="B160" s="52">
        <v>47.3</v>
      </c>
      <c r="C160" s="52">
        <v>44.4</v>
      </c>
      <c r="D160" s="52">
        <v>45.7</v>
      </c>
    </row>
    <row r="161" s="49" customFormat="1" ht="13.5"/>
    <row r="162" s="49" customFormat="1" ht="13.5">
      <c r="A162" s="49" t="s">
        <v>169</v>
      </c>
    </row>
    <row r="163" spans="2:3" s="49" customFormat="1" ht="13.5">
      <c r="B163" s="49" t="s">
        <v>170</v>
      </c>
      <c r="C163" s="49" t="s">
        <v>171</v>
      </c>
    </row>
    <row r="164" spans="1:3" s="49" customFormat="1" ht="13.5">
      <c r="A164" s="53" t="s">
        <v>7</v>
      </c>
      <c r="B164" s="54">
        <v>23</v>
      </c>
      <c r="C164" s="55">
        <v>2508.7</v>
      </c>
    </row>
    <row r="165" spans="1:3" s="49" customFormat="1" ht="13.5">
      <c r="A165" s="53" t="s">
        <v>87</v>
      </c>
      <c r="B165" s="54">
        <v>25</v>
      </c>
      <c r="C165" s="55">
        <v>4492.7</v>
      </c>
    </row>
    <row r="166" spans="1:3" s="49" customFormat="1" ht="13.5">
      <c r="A166" s="53" t="s">
        <v>89</v>
      </c>
      <c r="B166" s="54">
        <v>38</v>
      </c>
      <c r="C166" s="55">
        <v>1594</v>
      </c>
    </row>
    <row r="167" spans="1:3" s="49" customFormat="1" ht="13.5">
      <c r="A167" s="53" t="s">
        <v>190</v>
      </c>
      <c r="B167" s="54">
        <v>33</v>
      </c>
      <c r="C167" s="55">
        <v>2366.5</v>
      </c>
    </row>
    <row r="168" spans="1:3" s="49" customFormat="1" ht="13.5">
      <c r="A168" s="53" t="s">
        <v>231</v>
      </c>
      <c r="B168" s="54">
        <v>44</v>
      </c>
      <c r="C168" s="55">
        <v>5351.6</v>
      </c>
    </row>
    <row r="169" s="49" customFormat="1" ht="13.5"/>
    <row r="170" s="49" customFormat="1" ht="13.5">
      <c r="A170" s="49" t="s">
        <v>172</v>
      </c>
    </row>
    <row r="171" spans="2:3" s="49" customFormat="1" ht="13.5">
      <c r="B171" s="49" t="s">
        <v>173</v>
      </c>
      <c r="C171" s="49" t="s">
        <v>174</v>
      </c>
    </row>
    <row r="172" spans="1:4" s="49" customFormat="1" ht="13.5">
      <c r="A172" s="49" t="s">
        <v>183</v>
      </c>
      <c r="B172" s="319">
        <v>25</v>
      </c>
      <c r="C172" s="320">
        <v>19</v>
      </c>
      <c r="D172" s="49" t="s">
        <v>426</v>
      </c>
    </row>
    <row r="173" spans="1:4" s="49" customFormat="1" ht="13.5">
      <c r="A173" s="49" t="s">
        <v>175</v>
      </c>
      <c r="B173" s="319">
        <v>29</v>
      </c>
      <c r="C173" s="320">
        <v>18</v>
      </c>
      <c r="D173" s="49" t="s">
        <v>427</v>
      </c>
    </row>
    <row r="174" spans="1:4" s="49" customFormat="1" ht="13.5">
      <c r="A174" s="49" t="s">
        <v>176</v>
      </c>
      <c r="B174" s="319">
        <v>16</v>
      </c>
      <c r="C174" s="320">
        <v>25</v>
      </c>
      <c r="D174" s="49" t="s">
        <v>428</v>
      </c>
    </row>
    <row r="175" spans="1:4" s="49" customFormat="1" ht="13.5">
      <c r="A175" s="49" t="s">
        <v>177</v>
      </c>
      <c r="B175" s="319">
        <v>27</v>
      </c>
      <c r="C175" s="320">
        <v>34</v>
      </c>
      <c r="D175" s="49" t="s">
        <v>429</v>
      </c>
    </row>
    <row r="176" spans="1:4" s="49" customFormat="1" ht="13.5">
      <c r="A176" s="49" t="s">
        <v>178</v>
      </c>
      <c r="B176" s="319">
        <v>26</v>
      </c>
      <c r="C176" s="320">
        <v>24</v>
      </c>
      <c r="D176" s="49" t="s">
        <v>430</v>
      </c>
    </row>
    <row r="177" spans="1:4" s="49" customFormat="1" ht="13.5">
      <c r="A177" s="49" t="s">
        <v>179</v>
      </c>
      <c r="B177" s="319">
        <v>40</v>
      </c>
      <c r="C177" s="320">
        <v>39</v>
      </c>
      <c r="D177" s="49" t="s">
        <v>431</v>
      </c>
    </row>
    <row r="178" s="49" customFormat="1" ht="13.5"/>
    <row r="179" spans="1:5" s="49" customFormat="1" ht="13.5">
      <c r="A179" s="49" t="s">
        <v>434</v>
      </c>
      <c r="E179" s="49" t="s">
        <v>433</v>
      </c>
    </row>
    <row r="180" spans="2:6" s="49" customFormat="1" ht="13.5">
      <c r="B180" s="49" t="s">
        <v>180</v>
      </c>
      <c r="E180" s="49" t="s">
        <v>181</v>
      </c>
      <c r="F180" s="56">
        <v>1963</v>
      </c>
    </row>
    <row r="181" spans="1:6" s="49" customFormat="1" ht="13.5">
      <c r="A181" s="49" t="s">
        <v>65</v>
      </c>
      <c r="B181" s="76">
        <v>314</v>
      </c>
      <c r="E181" s="49" t="s">
        <v>82</v>
      </c>
      <c r="F181" s="56">
        <v>364</v>
      </c>
    </row>
    <row r="182" spans="1:6" s="49" customFormat="1" ht="13.5">
      <c r="A182" s="49" t="s">
        <v>66</v>
      </c>
      <c r="B182" s="76">
        <v>277</v>
      </c>
      <c r="E182" s="49" t="s">
        <v>83</v>
      </c>
      <c r="F182" s="56">
        <v>449</v>
      </c>
    </row>
    <row r="183" spans="1:6" s="49" customFormat="1" ht="13.5">
      <c r="A183" s="49" t="s">
        <v>67</v>
      </c>
      <c r="B183" s="76">
        <v>238</v>
      </c>
      <c r="E183" s="49" t="s">
        <v>2</v>
      </c>
      <c r="F183" s="56">
        <v>363</v>
      </c>
    </row>
    <row r="184" spans="1:8" s="49" customFormat="1" ht="13.5">
      <c r="A184" s="49" t="s">
        <v>68</v>
      </c>
      <c r="B184" s="76">
        <v>244</v>
      </c>
      <c r="E184" s="54" t="s">
        <v>81</v>
      </c>
      <c r="F184" s="56">
        <v>3139</v>
      </c>
      <c r="H184" s="54"/>
    </row>
    <row r="185" spans="1:8" s="49" customFormat="1" ht="13.5">
      <c r="A185" s="49" t="s">
        <v>69</v>
      </c>
      <c r="B185" s="76">
        <v>258</v>
      </c>
      <c r="H185" s="54"/>
    </row>
    <row r="186" spans="1:8" s="49" customFormat="1" ht="13.5">
      <c r="A186" s="49" t="s">
        <v>70</v>
      </c>
      <c r="B186" s="76">
        <v>228</v>
      </c>
      <c r="H186" s="54"/>
    </row>
    <row r="187" spans="1:2" s="49" customFormat="1" ht="13.5">
      <c r="A187" s="49" t="s">
        <v>71</v>
      </c>
      <c r="B187" s="76">
        <v>307</v>
      </c>
    </row>
    <row r="188" spans="1:2" s="49" customFormat="1" ht="13.5">
      <c r="A188" s="49" t="s">
        <v>72</v>
      </c>
      <c r="B188" s="76">
        <v>284</v>
      </c>
    </row>
    <row r="189" spans="1:2" s="49" customFormat="1" ht="13.5">
      <c r="A189" s="49" t="s">
        <v>73</v>
      </c>
      <c r="B189" s="76">
        <v>235</v>
      </c>
    </row>
    <row r="190" spans="1:2" s="49" customFormat="1" ht="13.5">
      <c r="A190" s="57" t="s">
        <v>74</v>
      </c>
      <c r="B190" s="76">
        <v>244</v>
      </c>
    </row>
    <row r="191" spans="1:17" s="49" customFormat="1" ht="13.5">
      <c r="A191" s="57" t="s">
        <v>75</v>
      </c>
      <c r="B191" s="76">
        <v>224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s="49" customFormat="1" ht="13.5">
      <c r="A192" s="49" t="s">
        <v>76</v>
      </c>
      <c r="B192" s="76">
        <v>286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5:17" s="49" customFormat="1" ht="13.5"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</sheetData>
  <mergeCells count="4">
    <mergeCell ref="A3:K3"/>
    <mergeCell ref="A23:K23"/>
    <mergeCell ref="B43:E43"/>
    <mergeCell ref="D22:I22"/>
  </mergeCells>
  <printOptions/>
  <pageMargins left="0.1968503937007874" right="0.1968503937007874" top="0.11811023622047245" bottom="0.1968503937007874" header="0.11811023622047245" footer="0.35433070866141736"/>
  <pageSetup firstPageNumber="15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0.75390625" style="25" customWidth="1"/>
    <col min="2" max="2" width="6.375" style="25" customWidth="1"/>
    <col min="3" max="14" width="6.00390625" style="25" customWidth="1"/>
    <col min="15" max="16384" width="9.00390625" style="25" customWidth="1"/>
  </cols>
  <sheetData>
    <row r="1" spans="1:14" s="23" customFormat="1" ht="21">
      <c r="A1" s="358" t="s">
        <v>27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s="23" customFormat="1" ht="13.5">
      <c r="A2" s="27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432" t="s">
        <v>90</v>
      </c>
      <c r="M2" s="432"/>
      <c r="N2" s="432"/>
    </row>
    <row r="3" spans="1:14" s="23" customFormat="1" ht="15" customHeight="1">
      <c r="A3" s="433"/>
      <c r="B3" s="372" t="s">
        <v>235</v>
      </c>
      <c r="C3" s="372" t="s">
        <v>236</v>
      </c>
      <c r="D3" s="372" t="s">
        <v>237</v>
      </c>
      <c r="E3" s="372" t="s">
        <v>238</v>
      </c>
      <c r="F3" s="372" t="s">
        <v>239</v>
      </c>
      <c r="G3" s="372" t="s">
        <v>240</v>
      </c>
      <c r="H3" s="372" t="s">
        <v>241</v>
      </c>
      <c r="I3" s="372" t="s">
        <v>242</v>
      </c>
      <c r="J3" s="372" t="s">
        <v>243</v>
      </c>
      <c r="K3" s="372" t="s">
        <v>244</v>
      </c>
      <c r="L3" s="372" t="s">
        <v>245</v>
      </c>
      <c r="M3" s="372" t="s">
        <v>246</v>
      </c>
      <c r="N3" s="370" t="s">
        <v>247</v>
      </c>
    </row>
    <row r="4" spans="1:14" s="23" customFormat="1" ht="15" customHeight="1">
      <c r="A4" s="434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1"/>
    </row>
    <row r="5" spans="1:14" s="23" customFormat="1" ht="19.5" customHeight="1">
      <c r="A5" s="77" t="s">
        <v>7</v>
      </c>
      <c r="B5" s="176">
        <v>23</v>
      </c>
      <c r="C5" s="177">
        <v>1</v>
      </c>
      <c r="D5" s="177">
        <v>4</v>
      </c>
      <c r="E5" s="177">
        <v>2</v>
      </c>
      <c r="F5" s="177" t="s">
        <v>88</v>
      </c>
      <c r="G5" s="177" t="s">
        <v>88</v>
      </c>
      <c r="H5" s="177">
        <v>3</v>
      </c>
      <c r="I5" s="177">
        <v>4</v>
      </c>
      <c r="J5" s="177">
        <v>4</v>
      </c>
      <c r="K5" s="177">
        <v>1</v>
      </c>
      <c r="L5" s="177">
        <v>2</v>
      </c>
      <c r="M5" s="177" t="s">
        <v>88</v>
      </c>
      <c r="N5" s="178">
        <v>2</v>
      </c>
    </row>
    <row r="6" spans="1:14" s="23" customFormat="1" ht="19.5" customHeight="1">
      <c r="A6" s="77" t="s">
        <v>87</v>
      </c>
      <c r="B6" s="176">
        <v>25</v>
      </c>
      <c r="C6" s="177">
        <v>4</v>
      </c>
      <c r="D6" s="177">
        <v>1</v>
      </c>
      <c r="E6" s="177">
        <v>2</v>
      </c>
      <c r="F6" s="177">
        <v>4</v>
      </c>
      <c r="G6" s="177" t="s">
        <v>88</v>
      </c>
      <c r="H6" s="177">
        <v>2</v>
      </c>
      <c r="I6" s="177" t="s">
        <v>88</v>
      </c>
      <c r="J6" s="177">
        <v>1</v>
      </c>
      <c r="K6" s="177">
        <v>4</v>
      </c>
      <c r="L6" s="177">
        <v>4</v>
      </c>
      <c r="M6" s="177">
        <v>1</v>
      </c>
      <c r="N6" s="178">
        <v>2</v>
      </c>
    </row>
    <row r="7" spans="1:14" s="23" customFormat="1" ht="19.5" customHeight="1">
      <c r="A7" s="77" t="s">
        <v>89</v>
      </c>
      <c r="B7" s="176">
        <v>38</v>
      </c>
      <c r="C7" s="177">
        <v>3</v>
      </c>
      <c r="D7" s="177">
        <v>1</v>
      </c>
      <c r="E7" s="177">
        <v>4</v>
      </c>
      <c r="F7" s="177">
        <v>3</v>
      </c>
      <c r="G7" s="177">
        <v>2</v>
      </c>
      <c r="H7" s="177" t="s">
        <v>88</v>
      </c>
      <c r="I7" s="177">
        <v>4</v>
      </c>
      <c r="J7" s="177">
        <v>1</v>
      </c>
      <c r="K7" s="177">
        <v>2</v>
      </c>
      <c r="L7" s="177">
        <v>1</v>
      </c>
      <c r="M7" s="177">
        <v>9</v>
      </c>
      <c r="N7" s="178">
        <v>8</v>
      </c>
    </row>
    <row r="8" spans="1:14" s="23" customFormat="1" ht="19.5" customHeight="1">
      <c r="A8" s="77" t="s">
        <v>190</v>
      </c>
      <c r="B8" s="176">
        <v>33</v>
      </c>
      <c r="C8" s="177">
        <v>2</v>
      </c>
      <c r="D8" s="177">
        <v>3</v>
      </c>
      <c r="E8" s="177">
        <v>6</v>
      </c>
      <c r="F8" s="177">
        <v>2</v>
      </c>
      <c r="G8" s="177">
        <v>4</v>
      </c>
      <c r="H8" s="177" t="s">
        <v>88</v>
      </c>
      <c r="I8" s="177">
        <v>3</v>
      </c>
      <c r="J8" s="177">
        <v>2</v>
      </c>
      <c r="K8" s="177">
        <v>1</v>
      </c>
      <c r="L8" s="177">
        <v>1</v>
      </c>
      <c r="M8" s="177">
        <v>2</v>
      </c>
      <c r="N8" s="178">
        <v>7</v>
      </c>
    </row>
    <row r="9" spans="1:14" s="23" customFormat="1" ht="19.5" customHeight="1">
      <c r="A9" s="85" t="s">
        <v>231</v>
      </c>
      <c r="B9" s="179">
        <v>44</v>
      </c>
      <c r="C9" s="180">
        <v>1</v>
      </c>
      <c r="D9" s="180">
        <v>5</v>
      </c>
      <c r="E9" s="180">
        <v>3</v>
      </c>
      <c r="F9" s="180">
        <v>3</v>
      </c>
      <c r="G9" s="180">
        <v>3</v>
      </c>
      <c r="H9" s="180">
        <v>2</v>
      </c>
      <c r="I9" s="180">
        <v>5</v>
      </c>
      <c r="J9" s="180">
        <v>3</v>
      </c>
      <c r="K9" s="180">
        <v>6</v>
      </c>
      <c r="L9" s="180">
        <v>4</v>
      </c>
      <c r="M9" s="180">
        <v>6</v>
      </c>
      <c r="N9" s="181">
        <v>3</v>
      </c>
    </row>
    <row r="10" spans="1:14" s="23" customFormat="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79" t="s">
        <v>26</v>
      </c>
      <c r="N10" s="379"/>
    </row>
    <row r="14" ht="13.5" customHeight="1"/>
    <row r="15" ht="13.5" customHeight="1"/>
    <row r="17" ht="13.5" customHeight="1"/>
  </sheetData>
  <mergeCells count="17">
    <mergeCell ref="L2:N2"/>
    <mergeCell ref="M10:N10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5" right="0.53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75390625" style="7" customWidth="1"/>
    <col min="2" max="2" width="12.25390625" style="7" customWidth="1"/>
    <col min="3" max="10" width="8.25390625" style="7" customWidth="1"/>
    <col min="11" max="16384" width="9.00390625" style="7" customWidth="1"/>
  </cols>
  <sheetData>
    <row r="1" spans="1:10" ht="21">
      <c r="A1" s="358" t="s">
        <v>28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3.5">
      <c r="A2" s="173"/>
      <c r="B2" s="80"/>
      <c r="C2" s="80"/>
      <c r="D2" s="80"/>
      <c r="E2" s="80"/>
      <c r="F2" s="80"/>
      <c r="G2" s="80"/>
      <c r="H2" s="432" t="s">
        <v>90</v>
      </c>
      <c r="I2" s="432"/>
      <c r="J2" s="432"/>
    </row>
    <row r="3" spans="1:10" ht="28.5" customHeight="1">
      <c r="A3" s="185"/>
      <c r="B3" s="154" t="s">
        <v>29</v>
      </c>
      <c r="C3" s="154" t="s">
        <v>30</v>
      </c>
      <c r="D3" s="154" t="s">
        <v>31</v>
      </c>
      <c r="E3" s="154" t="s">
        <v>32</v>
      </c>
      <c r="F3" s="154" t="s">
        <v>33</v>
      </c>
      <c r="G3" s="154" t="s">
        <v>34</v>
      </c>
      <c r="H3" s="154" t="s">
        <v>35</v>
      </c>
      <c r="I3" s="154" t="s">
        <v>36</v>
      </c>
      <c r="J3" s="155" t="s">
        <v>38</v>
      </c>
    </row>
    <row r="4" spans="1:10" s="6" customFormat="1" ht="19.5" customHeight="1">
      <c r="A4" s="77" t="s">
        <v>7</v>
      </c>
      <c r="B4" s="182">
        <v>23</v>
      </c>
      <c r="C4" s="183">
        <v>5</v>
      </c>
      <c r="D4" s="183">
        <v>4</v>
      </c>
      <c r="E4" s="183" t="s">
        <v>88</v>
      </c>
      <c r="F4" s="183">
        <v>4</v>
      </c>
      <c r="G4" s="183">
        <v>5</v>
      </c>
      <c r="H4" s="183">
        <v>1</v>
      </c>
      <c r="I4" s="183">
        <v>4</v>
      </c>
      <c r="J4" s="184" t="s">
        <v>88</v>
      </c>
    </row>
    <row r="5" spans="1:10" s="6" customFormat="1" ht="19.5" customHeight="1">
      <c r="A5" s="77" t="s">
        <v>87</v>
      </c>
      <c r="B5" s="182">
        <v>25</v>
      </c>
      <c r="C5" s="183">
        <v>6</v>
      </c>
      <c r="D5" s="183">
        <v>3</v>
      </c>
      <c r="E5" s="183">
        <v>2</v>
      </c>
      <c r="F5" s="183">
        <v>6</v>
      </c>
      <c r="G5" s="183">
        <v>4</v>
      </c>
      <c r="H5" s="183">
        <v>2</v>
      </c>
      <c r="I5" s="183">
        <v>2</v>
      </c>
      <c r="J5" s="184" t="s">
        <v>88</v>
      </c>
    </row>
    <row r="6" spans="1:10" s="6" customFormat="1" ht="19.5" customHeight="1">
      <c r="A6" s="77" t="s">
        <v>89</v>
      </c>
      <c r="B6" s="182">
        <v>38</v>
      </c>
      <c r="C6" s="183">
        <v>4</v>
      </c>
      <c r="D6" s="183">
        <v>5</v>
      </c>
      <c r="E6" s="183">
        <v>6</v>
      </c>
      <c r="F6" s="183">
        <v>3</v>
      </c>
      <c r="G6" s="183">
        <v>6</v>
      </c>
      <c r="H6" s="183">
        <v>6</v>
      </c>
      <c r="I6" s="183">
        <v>8</v>
      </c>
      <c r="J6" s="184" t="s">
        <v>88</v>
      </c>
    </row>
    <row r="7" spans="1:10" s="6" customFormat="1" ht="19.5" customHeight="1">
      <c r="A7" s="77" t="s">
        <v>190</v>
      </c>
      <c r="B7" s="182">
        <v>33</v>
      </c>
      <c r="C7" s="183">
        <v>5</v>
      </c>
      <c r="D7" s="183">
        <v>2</v>
      </c>
      <c r="E7" s="183">
        <v>8</v>
      </c>
      <c r="F7" s="183">
        <v>3</v>
      </c>
      <c r="G7" s="183" t="s">
        <v>88</v>
      </c>
      <c r="H7" s="183">
        <v>5</v>
      </c>
      <c r="I7" s="183">
        <v>9</v>
      </c>
      <c r="J7" s="184">
        <v>1</v>
      </c>
    </row>
    <row r="8" spans="1:10" s="6" customFormat="1" ht="19.5" customHeight="1">
      <c r="A8" s="85" t="s">
        <v>231</v>
      </c>
      <c r="B8" s="186">
        <v>44</v>
      </c>
      <c r="C8" s="187">
        <v>7</v>
      </c>
      <c r="D8" s="187">
        <v>5</v>
      </c>
      <c r="E8" s="187">
        <v>6</v>
      </c>
      <c r="F8" s="187">
        <v>6</v>
      </c>
      <c r="G8" s="187">
        <v>5</v>
      </c>
      <c r="H8" s="187">
        <v>9</v>
      </c>
      <c r="I8" s="187">
        <v>5</v>
      </c>
      <c r="J8" s="188">
        <v>1</v>
      </c>
    </row>
    <row r="9" spans="1:10" ht="13.5">
      <c r="A9" s="3"/>
      <c r="B9" s="1"/>
      <c r="C9" s="1"/>
      <c r="D9" s="1"/>
      <c r="E9" s="1"/>
      <c r="F9" s="1"/>
      <c r="G9" s="1"/>
      <c r="H9" s="357" t="s">
        <v>26</v>
      </c>
      <c r="I9" s="357"/>
      <c r="J9" s="357"/>
    </row>
    <row r="11" ht="13.5" customHeight="1">
      <c r="B11" s="28"/>
    </row>
    <row r="14" ht="13.5" customHeight="1"/>
  </sheetData>
  <mergeCells count="3">
    <mergeCell ref="A1:J1"/>
    <mergeCell ref="H2:J2"/>
    <mergeCell ref="H9:J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8.625" style="7" customWidth="1"/>
    <col min="2" max="15" width="5.75390625" style="7" customWidth="1"/>
    <col min="16" max="16384" width="9.00390625" style="7" customWidth="1"/>
  </cols>
  <sheetData>
    <row r="1" spans="1:15" s="5" customFormat="1" ht="21">
      <c r="A1" s="358" t="s">
        <v>37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s="5" customFormat="1" ht="13.5">
      <c r="A2" s="27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378" t="s">
        <v>90</v>
      </c>
      <c r="N2" s="378"/>
      <c r="O2" s="378"/>
    </row>
    <row r="3" spans="1:15" s="5" customFormat="1" ht="19.5" customHeight="1">
      <c r="A3" s="433"/>
      <c r="B3" s="437" t="s">
        <v>235</v>
      </c>
      <c r="C3" s="193" t="s">
        <v>249</v>
      </c>
      <c r="D3" s="193" t="s">
        <v>250</v>
      </c>
      <c r="E3" s="193" t="s">
        <v>251</v>
      </c>
      <c r="F3" s="193" t="s">
        <v>252</v>
      </c>
      <c r="G3" s="193" t="s">
        <v>253</v>
      </c>
      <c r="H3" s="193" t="s">
        <v>254</v>
      </c>
      <c r="I3" s="193" t="s">
        <v>255</v>
      </c>
      <c r="J3" s="193" t="s">
        <v>256</v>
      </c>
      <c r="K3" s="193" t="s">
        <v>257</v>
      </c>
      <c r="L3" s="193" t="s">
        <v>258</v>
      </c>
      <c r="M3" s="193" t="s">
        <v>259</v>
      </c>
      <c r="N3" s="194" t="s">
        <v>260</v>
      </c>
      <c r="O3" s="435" t="s">
        <v>38</v>
      </c>
    </row>
    <row r="4" spans="1:18" s="5" customFormat="1" ht="19.5" customHeight="1">
      <c r="A4" s="434"/>
      <c r="B4" s="438"/>
      <c r="C4" s="195" t="s">
        <v>261</v>
      </c>
      <c r="D4" s="195" t="s">
        <v>262</v>
      </c>
      <c r="E4" s="195" t="s">
        <v>263</v>
      </c>
      <c r="F4" s="195" t="s">
        <v>264</v>
      </c>
      <c r="G4" s="195" t="s">
        <v>265</v>
      </c>
      <c r="H4" s="195" t="s">
        <v>266</v>
      </c>
      <c r="I4" s="195" t="s">
        <v>267</v>
      </c>
      <c r="J4" s="195" t="s">
        <v>268</v>
      </c>
      <c r="K4" s="195" t="s">
        <v>269</v>
      </c>
      <c r="L4" s="195" t="s">
        <v>270</v>
      </c>
      <c r="M4" s="195" t="s">
        <v>271</v>
      </c>
      <c r="N4" s="196" t="s">
        <v>272</v>
      </c>
      <c r="O4" s="436"/>
      <c r="Q4" s="29"/>
      <c r="R4" s="321"/>
    </row>
    <row r="5" spans="1:18" s="5" customFormat="1" ht="19.5" customHeight="1">
      <c r="A5" s="77" t="s">
        <v>7</v>
      </c>
      <c r="B5" s="189">
        <v>23</v>
      </c>
      <c r="C5" s="190">
        <v>1</v>
      </c>
      <c r="D5" s="190">
        <v>1</v>
      </c>
      <c r="E5" s="190" t="s">
        <v>88</v>
      </c>
      <c r="F5" s="190">
        <v>1</v>
      </c>
      <c r="G5" s="190">
        <v>2</v>
      </c>
      <c r="H5" s="190">
        <v>5</v>
      </c>
      <c r="I5" s="190">
        <v>3</v>
      </c>
      <c r="J5" s="190" t="s">
        <v>88</v>
      </c>
      <c r="K5" s="190" t="s">
        <v>88</v>
      </c>
      <c r="L5" s="190" t="s">
        <v>88</v>
      </c>
      <c r="M5" s="190">
        <v>3</v>
      </c>
      <c r="N5" s="191">
        <v>5</v>
      </c>
      <c r="O5" s="192">
        <v>2</v>
      </c>
      <c r="Q5" s="29"/>
      <c r="R5" s="321"/>
    </row>
    <row r="6" spans="1:18" s="5" customFormat="1" ht="19.5" customHeight="1">
      <c r="A6" s="77" t="s">
        <v>87</v>
      </c>
      <c r="B6" s="189">
        <v>25</v>
      </c>
      <c r="C6" s="190">
        <v>1</v>
      </c>
      <c r="D6" s="190">
        <v>1</v>
      </c>
      <c r="E6" s="190">
        <v>4</v>
      </c>
      <c r="F6" s="190">
        <v>1</v>
      </c>
      <c r="G6" s="190">
        <v>1</v>
      </c>
      <c r="H6" s="190">
        <v>1</v>
      </c>
      <c r="I6" s="190">
        <v>1</v>
      </c>
      <c r="J6" s="190">
        <v>7</v>
      </c>
      <c r="K6" s="190">
        <v>4</v>
      </c>
      <c r="L6" s="190">
        <v>2</v>
      </c>
      <c r="M6" s="190">
        <v>2</v>
      </c>
      <c r="N6" s="191" t="s">
        <v>88</v>
      </c>
      <c r="O6" s="192" t="s">
        <v>88</v>
      </c>
      <c r="Q6" s="29"/>
      <c r="R6" s="321"/>
    </row>
    <row r="7" spans="1:18" s="5" customFormat="1" ht="19.5" customHeight="1">
      <c r="A7" s="77" t="s">
        <v>89</v>
      </c>
      <c r="B7" s="189">
        <v>38</v>
      </c>
      <c r="C7" s="190">
        <v>1</v>
      </c>
      <c r="D7" s="190">
        <v>3</v>
      </c>
      <c r="E7" s="190" t="s">
        <v>88</v>
      </c>
      <c r="F7" s="190" t="s">
        <v>88</v>
      </c>
      <c r="G7" s="190">
        <v>2</v>
      </c>
      <c r="H7" s="190">
        <v>6</v>
      </c>
      <c r="I7" s="190">
        <v>4</v>
      </c>
      <c r="J7" s="190">
        <v>4</v>
      </c>
      <c r="K7" s="190">
        <v>2</v>
      </c>
      <c r="L7" s="190">
        <v>5</v>
      </c>
      <c r="M7" s="190">
        <v>5</v>
      </c>
      <c r="N7" s="191">
        <v>6</v>
      </c>
      <c r="O7" s="192" t="s">
        <v>88</v>
      </c>
      <c r="Q7" s="29"/>
      <c r="R7" s="321"/>
    </row>
    <row r="8" spans="1:18" s="5" customFormat="1" ht="19.5" customHeight="1">
      <c r="A8" s="77" t="s">
        <v>190</v>
      </c>
      <c r="B8" s="189">
        <v>33</v>
      </c>
      <c r="C8" s="190">
        <v>1</v>
      </c>
      <c r="D8" s="190">
        <v>2</v>
      </c>
      <c r="E8" s="190">
        <v>3</v>
      </c>
      <c r="F8" s="190">
        <v>1</v>
      </c>
      <c r="G8" s="190">
        <v>2</v>
      </c>
      <c r="H8" s="190">
        <v>4</v>
      </c>
      <c r="I8" s="190">
        <v>1</v>
      </c>
      <c r="J8" s="190">
        <v>5</v>
      </c>
      <c r="K8" s="190">
        <v>3</v>
      </c>
      <c r="L8" s="190">
        <v>3</v>
      </c>
      <c r="M8" s="190">
        <v>5</v>
      </c>
      <c r="N8" s="191">
        <v>2</v>
      </c>
      <c r="O8" s="192">
        <v>1</v>
      </c>
      <c r="Q8" s="29"/>
      <c r="R8" s="321"/>
    </row>
    <row r="9" spans="1:18" s="5" customFormat="1" ht="19.5" customHeight="1">
      <c r="A9" s="85" t="s">
        <v>231</v>
      </c>
      <c r="B9" s="197">
        <v>44</v>
      </c>
      <c r="C9" s="198">
        <v>2</v>
      </c>
      <c r="D9" s="198">
        <v>6</v>
      </c>
      <c r="E9" s="198">
        <v>4</v>
      </c>
      <c r="F9" s="198">
        <v>4</v>
      </c>
      <c r="G9" s="198">
        <v>2</v>
      </c>
      <c r="H9" s="198" t="s">
        <v>88</v>
      </c>
      <c r="I9" s="198">
        <v>1</v>
      </c>
      <c r="J9" s="198">
        <v>8</v>
      </c>
      <c r="K9" s="198">
        <v>2</v>
      </c>
      <c r="L9" s="198">
        <v>3</v>
      </c>
      <c r="M9" s="198">
        <v>6</v>
      </c>
      <c r="N9" s="199">
        <v>5</v>
      </c>
      <c r="O9" s="200">
        <v>1</v>
      </c>
      <c r="Q9" s="29"/>
      <c r="R9" s="321"/>
    </row>
    <row r="10" spans="1:15" s="5" customFormat="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379" t="s">
        <v>26</v>
      </c>
      <c r="N10" s="379"/>
      <c r="O10" s="379"/>
    </row>
    <row r="12" ht="13.5">
      <c r="C12" s="17"/>
    </row>
    <row r="13" ht="13.5">
      <c r="C13" s="17"/>
    </row>
  </sheetData>
  <mergeCells count="6">
    <mergeCell ref="A1:O1"/>
    <mergeCell ref="O3:O4"/>
    <mergeCell ref="M2:O2"/>
    <mergeCell ref="M10:O10"/>
    <mergeCell ref="A3:A4"/>
    <mergeCell ref="B3:B4"/>
  </mergeCells>
  <printOptions/>
  <pageMargins left="0.7874015748031497" right="0.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2.50390625" style="7" customWidth="1"/>
    <col min="2" max="6" width="13.375" style="7" customWidth="1"/>
    <col min="7" max="16384" width="9.00390625" style="7" customWidth="1"/>
  </cols>
  <sheetData>
    <row r="1" spans="1:6" ht="21">
      <c r="A1" s="358" t="s">
        <v>39</v>
      </c>
      <c r="B1" s="358"/>
      <c r="C1" s="358"/>
      <c r="D1" s="358"/>
      <c r="E1" s="358"/>
      <c r="F1" s="358"/>
    </row>
    <row r="2" spans="1:6" ht="13.5">
      <c r="A2" s="173"/>
      <c r="B2" s="80"/>
      <c r="C2" s="80"/>
      <c r="D2" s="432" t="s">
        <v>248</v>
      </c>
      <c r="E2" s="432"/>
      <c r="F2" s="432"/>
    </row>
    <row r="3" spans="1:6" ht="35.25" customHeight="1">
      <c r="A3" s="205"/>
      <c r="B3" s="98" t="s">
        <v>7</v>
      </c>
      <c r="C3" s="98" t="s">
        <v>87</v>
      </c>
      <c r="D3" s="98" t="s">
        <v>89</v>
      </c>
      <c r="E3" s="88" t="s">
        <v>190</v>
      </c>
      <c r="F3" s="99" t="s">
        <v>231</v>
      </c>
    </row>
    <row r="4" spans="1:7" s="5" customFormat="1" ht="18" customHeight="1" thickBot="1">
      <c r="A4" s="206" t="s">
        <v>1</v>
      </c>
      <c r="B4" s="207">
        <v>23</v>
      </c>
      <c r="C4" s="207">
        <v>25</v>
      </c>
      <c r="D4" s="207">
        <v>38</v>
      </c>
      <c r="E4" s="201">
        <v>33</v>
      </c>
      <c r="F4" s="208">
        <v>44</v>
      </c>
      <c r="G4" s="29"/>
    </row>
    <row r="5" spans="1:6" s="5" customFormat="1" ht="18" customHeight="1" thickTop="1">
      <c r="A5" s="209" t="s">
        <v>40</v>
      </c>
      <c r="B5" s="210">
        <v>2</v>
      </c>
      <c r="C5" s="210" t="s">
        <v>88</v>
      </c>
      <c r="D5" s="210">
        <v>3</v>
      </c>
      <c r="E5" s="202">
        <v>3</v>
      </c>
      <c r="F5" s="211">
        <v>3</v>
      </c>
    </row>
    <row r="6" spans="1:6" s="5" customFormat="1" ht="18" customHeight="1">
      <c r="A6" s="212" t="s">
        <v>41</v>
      </c>
      <c r="B6" s="213">
        <v>2</v>
      </c>
      <c r="C6" s="213">
        <v>7</v>
      </c>
      <c r="D6" s="213">
        <v>6</v>
      </c>
      <c r="E6" s="203">
        <v>3</v>
      </c>
      <c r="F6" s="214">
        <v>12</v>
      </c>
    </row>
    <row r="7" spans="1:6" s="5" customFormat="1" ht="18" customHeight="1">
      <c r="A7" s="212" t="s">
        <v>42</v>
      </c>
      <c r="B7" s="203" t="s">
        <v>88</v>
      </c>
      <c r="C7" s="213" t="s">
        <v>88</v>
      </c>
      <c r="D7" s="213">
        <v>1</v>
      </c>
      <c r="E7" s="203" t="s">
        <v>88</v>
      </c>
      <c r="F7" s="214">
        <v>1</v>
      </c>
    </row>
    <row r="8" spans="1:6" s="5" customFormat="1" ht="18" customHeight="1">
      <c r="A8" s="212" t="s">
        <v>43</v>
      </c>
      <c r="B8" s="203">
        <v>1</v>
      </c>
      <c r="C8" s="213" t="s">
        <v>88</v>
      </c>
      <c r="D8" s="213" t="s">
        <v>88</v>
      </c>
      <c r="E8" s="203" t="s">
        <v>88</v>
      </c>
      <c r="F8" s="215" t="s">
        <v>88</v>
      </c>
    </row>
    <row r="9" spans="1:6" s="5" customFormat="1" ht="18" customHeight="1">
      <c r="A9" s="212" t="s">
        <v>44</v>
      </c>
      <c r="B9" s="203" t="s">
        <v>88</v>
      </c>
      <c r="C9" s="213" t="s">
        <v>88</v>
      </c>
      <c r="D9" s="213" t="s">
        <v>88</v>
      </c>
      <c r="E9" s="203" t="s">
        <v>88</v>
      </c>
      <c r="F9" s="215" t="s">
        <v>88</v>
      </c>
    </row>
    <row r="10" spans="1:6" s="5" customFormat="1" ht="18" customHeight="1">
      <c r="A10" s="212" t="s">
        <v>45</v>
      </c>
      <c r="B10" s="203">
        <v>2</v>
      </c>
      <c r="C10" s="213">
        <v>4</v>
      </c>
      <c r="D10" s="213" t="s">
        <v>88</v>
      </c>
      <c r="E10" s="203">
        <v>1</v>
      </c>
      <c r="F10" s="215" t="s">
        <v>88</v>
      </c>
    </row>
    <row r="11" spans="1:6" s="5" customFormat="1" ht="18" customHeight="1">
      <c r="A11" s="212" t="s">
        <v>46</v>
      </c>
      <c r="B11" s="213">
        <v>5</v>
      </c>
      <c r="C11" s="213">
        <v>1</v>
      </c>
      <c r="D11" s="213" t="s">
        <v>88</v>
      </c>
      <c r="E11" s="203">
        <v>2</v>
      </c>
      <c r="F11" s="214">
        <v>1</v>
      </c>
    </row>
    <row r="12" spans="1:6" s="5" customFormat="1" ht="18" customHeight="1">
      <c r="A12" s="212" t="s">
        <v>47</v>
      </c>
      <c r="B12" s="203" t="s">
        <v>88</v>
      </c>
      <c r="C12" s="213" t="s">
        <v>88</v>
      </c>
      <c r="D12" s="213" t="s">
        <v>88</v>
      </c>
      <c r="E12" s="203">
        <v>2</v>
      </c>
      <c r="F12" s="215" t="s">
        <v>88</v>
      </c>
    </row>
    <row r="13" spans="1:6" s="5" customFormat="1" ht="18" customHeight="1">
      <c r="A13" s="212" t="s">
        <v>48</v>
      </c>
      <c r="B13" s="203" t="s">
        <v>88</v>
      </c>
      <c r="C13" s="213" t="s">
        <v>88</v>
      </c>
      <c r="D13" s="213" t="s">
        <v>88</v>
      </c>
      <c r="E13" s="203" t="s">
        <v>88</v>
      </c>
      <c r="F13" s="214">
        <v>2</v>
      </c>
    </row>
    <row r="14" spans="1:6" s="5" customFormat="1" ht="18" customHeight="1">
      <c r="A14" s="212" t="s">
        <v>49</v>
      </c>
      <c r="B14" s="203" t="s">
        <v>88</v>
      </c>
      <c r="C14" s="213" t="s">
        <v>88</v>
      </c>
      <c r="D14" s="213">
        <v>1</v>
      </c>
      <c r="E14" s="203">
        <v>2</v>
      </c>
      <c r="F14" s="214">
        <v>1</v>
      </c>
    </row>
    <row r="15" spans="1:6" s="5" customFormat="1" ht="18" customHeight="1">
      <c r="A15" s="212" t="s">
        <v>50</v>
      </c>
      <c r="B15" s="203">
        <v>2</v>
      </c>
      <c r="C15" s="213" t="s">
        <v>88</v>
      </c>
      <c r="D15" s="213">
        <v>1</v>
      </c>
      <c r="E15" s="203">
        <v>2</v>
      </c>
      <c r="F15" s="214">
        <v>1</v>
      </c>
    </row>
    <row r="16" spans="1:6" s="5" customFormat="1" ht="18" customHeight="1">
      <c r="A16" s="212" t="s">
        <v>273</v>
      </c>
      <c r="B16" s="203" t="s">
        <v>88</v>
      </c>
      <c r="C16" s="213">
        <v>1</v>
      </c>
      <c r="D16" s="213" t="s">
        <v>88</v>
      </c>
      <c r="E16" s="203">
        <v>1</v>
      </c>
      <c r="F16" s="214">
        <v>1</v>
      </c>
    </row>
    <row r="17" spans="1:6" s="5" customFormat="1" ht="18" customHeight="1">
      <c r="A17" s="212" t="s">
        <v>51</v>
      </c>
      <c r="B17" s="213" t="s">
        <v>88</v>
      </c>
      <c r="C17" s="213">
        <v>1</v>
      </c>
      <c r="D17" s="213">
        <v>1</v>
      </c>
      <c r="E17" s="203">
        <v>1</v>
      </c>
      <c r="F17" s="214">
        <v>2</v>
      </c>
    </row>
    <row r="18" spans="1:6" s="5" customFormat="1" ht="18" customHeight="1">
      <c r="A18" s="212" t="s">
        <v>52</v>
      </c>
      <c r="B18" s="203" t="s">
        <v>88</v>
      </c>
      <c r="C18" s="213" t="s">
        <v>88</v>
      </c>
      <c r="D18" s="213" t="s">
        <v>88</v>
      </c>
      <c r="E18" s="203" t="s">
        <v>88</v>
      </c>
      <c r="F18" s="215" t="s">
        <v>88</v>
      </c>
    </row>
    <row r="19" spans="1:6" s="5" customFormat="1" ht="18" customHeight="1">
      <c r="A19" s="212" t="s">
        <v>53</v>
      </c>
      <c r="B19" s="203" t="s">
        <v>88</v>
      </c>
      <c r="C19" s="213" t="s">
        <v>88</v>
      </c>
      <c r="D19" s="213" t="s">
        <v>88</v>
      </c>
      <c r="E19" s="203" t="s">
        <v>88</v>
      </c>
      <c r="F19" s="215" t="s">
        <v>88</v>
      </c>
    </row>
    <row r="20" spans="1:6" s="5" customFormat="1" ht="18" customHeight="1">
      <c r="A20" s="212" t="s">
        <v>54</v>
      </c>
      <c r="B20" s="213">
        <v>6</v>
      </c>
      <c r="C20" s="213">
        <v>4</v>
      </c>
      <c r="D20" s="213">
        <v>4</v>
      </c>
      <c r="E20" s="203">
        <v>4</v>
      </c>
      <c r="F20" s="215" t="s">
        <v>88</v>
      </c>
    </row>
    <row r="21" spans="1:6" s="5" customFormat="1" ht="18" customHeight="1">
      <c r="A21" s="212" t="s">
        <v>55</v>
      </c>
      <c r="B21" s="213" t="s">
        <v>88</v>
      </c>
      <c r="C21" s="213" t="s">
        <v>88</v>
      </c>
      <c r="D21" s="213">
        <v>3</v>
      </c>
      <c r="E21" s="203">
        <v>2</v>
      </c>
      <c r="F21" s="214">
        <v>7</v>
      </c>
    </row>
    <row r="22" spans="1:6" s="5" customFormat="1" ht="18" customHeight="1">
      <c r="A22" s="212" t="s">
        <v>56</v>
      </c>
      <c r="B22" s="213" t="s">
        <v>88</v>
      </c>
      <c r="C22" s="213" t="s">
        <v>88</v>
      </c>
      <c r="D22" s="213">
        <v>1</v>
      </c>
      <c r="E22" s="203" t="s">
        <v>88</v>
      </c>
      <c r="F22" s="214">
        <v>2</v>
      </c>
    </row>
    <row r="23" spans="1:6" s="5" customFormat="1" ht="18" customHeight="1">
      <c r="A23" s="212" t="s">
        <v>57</v>
      </c>
      <c r="B23" s="203" t="s">
        <v>88</v>
      </c>
      <c r="C23" s="213" t="s">
        <v>88</v>
      </c>
      <c r="D23" s="213" t="s">
        <v>88</v>
      </c>
      <c r="E23" s="203" t="s">
        <v>88</v>
      </c>
      <c r="F23" s="215" t="s">
        <v>88</v>
      </c>
    </row>
    <row r="24" spans="1:6" s="5" customFormat="1" ht="18" customHeight="1">
      <c r="A24" s="212" t="s">
        <v>2</v>
      </c>
      <c r="B24" s="213" t="s">
        <v>88</v>
      </c>
      <c r="C24" s="213">
        <v>2</v>
      </c>
      <c r="D24" s="213">
        <v>5</v>
      </c>
      <c r="E24" s="203">
        <v>5</v>
      </c>
      <c r="F24" s="214">
        <v>7</v>
      </c>
    </row>
    <row r="25" spans="1:6" s="5" customFormat="1" ht="18" customHeight="1">
      <c r="A25" s="216" t="s">
        <v>58</v>
      </c>
      <c r="B25" s="217">
        <v>3</v>
      </c>
      <c r="C25" s="217">
        <v>5</v>
      </c>
      <c r="D25" s="217">
        <v>12</v>
      </c>
      <c r="E25" s="204">
        <v>4</v>
      </c>
      <c r="F25" s="218">
        <v>4</v>
      </c>
    </row>
    <row r="26" spans="1:6" s="5" customFormat="1" ht="13.5">
      <c r="A26" s="2"/>
      <c r="B26" s="2"/>
      <c r="C26" s="2"/>
      <c r="D26" s="2"/>
      <c r="E26" s="2"/>
      <c r="F26" s="8" t="s">
        <v>26</v>
      </c>
    </row>
  </sheetData>
  <mergeCells count="2">
    <mergeCell ref="A1:F1"/>
    <mergeCell ref="D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"/>
  <sheetViews>
    <sheetView showGridLines="0" view="pageBreakPreview" zoomScaleSheetLayoutView="100" workbookViewId="0" topLeftCell="A1">
      <selection activeCell="A1" sqref="A1:W1"/>
    </sheetView>
  </sheetViews>
  <sheetFormatPr defaultColWidth="9.00390625" defaultRowHeight="13.5"/>
  <cols>
    <col min="1" max="1" width="8.625" style="7" customWidth="1"/>
    <col min="2" max="22" width="3.50390625" style="7" customWidth="1"/>
    <col min="23" max="23" width="3.625" style="7" customWidth="1"/>
    <col min="24" max="16384" width="9.00390625" style="7" customWidth="1"/>
  </cols>
  <sheetData>
    <row r="1" spans="1:23" s="5" customFormat="1" ht="21">
      <c r="A1" s="358" t="s">
        <v>59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</row>
    <row r="2" spans="1:23" s="5" customFormat="1" ht="13.5">
      <c r="A2" s="17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378" t="s">
        <v>90</v>
      </c>
      <c r="S2" s="378"/>
      <c r="T2" s="378"/>
      <c r="U2" s="378"/>
      <c r="V2" s="378"/>
      <c r="W2" s="378"/>
    </row>
    <row r="3" spans="1:23" ht="70.5" customHeight="1">
      <c r="A3" s="219"/>
      <c r="B3" s="220" t="s">
        <v>274</v>
      </c>
      <c r="C3" s="221" t="s">
        <v>275</v>
      </c>
      <c r="D3" s="221" t="s">
        <v>276</v>
      </c>
      <c r="E3" s="221" t="s">
        <v>277</v>
      </c>
      <c r="F3" s="221" t="s">
        <v>278</v>
      </c>
      <c r="G3" s="221" t="s">
        <v>279</v>
      </c>
      <c r="H3" s="221" t="s">
        <v>280</v>
      </c>
      <c r="I3" s="221" t="s">
        <v>281</v>
      </c>
      <c r="J3" s="221" t="s">
        <v>282</v>
      </c>
      <c r="K3" s="221" t="s">
        <v>283</v>
      </c>
      <c r="L3" s="221" t="s">
        <v>284</v>
      </c>
      <c r="M3" s="221" t="s">
        <v>285</v>
      </c>
      <c r="N3" s="221" t="s">
        <v>286</v>
      </c>
      <c r="O3" s="221" t="s">
        <v>287</v>
      </c>
      <c r="P3" s="221" t="s">
        <v>288</v>
      </c>
      <c r="Q3" s="221" t="s">
        <v>289</v>
      </c>
      <c r="R3" s="221" t="s">
        <v>290</v>
      </c>
      <c r="S3" s="221" t="s">
        <v>291</v>
      </c>
      <c r="T3" s="221" t="s">
        <v>292</v>
      </c>
      <c r="U3" s="222" t="s">
        <v>293</v>
      </c>
      <c r="V3" s="222" t="s">
        <v>2</v>
      </c>
      <c r="W3" s="223" t="s">
        <v>29</v>
      </c>
    </row>
    <row r="4" spans="1:23" s="5" customFormat="1" ht="31.5" customHeight="1">
      <c r="A4" s="224" t="s">
        <v>89</v>
      </c>
      <c r="B4" s="225">
        <v>3</v>
      </c>
      <c r="C4" s="226" t="s">
        <v>3</v>
      </c>
      <c r="D4" s="226">
        <v>1</v>
      </c>
      <c r="E4" s="226" t="s">
        <v>3</v>
      </c>
      <c r="F4" s="226">
        <v>2</v>
      </c>
      <c r="G4" s="226" t="s">
        <v>3</v>
      </c>
      <c r="H4" s="226" t="s">
        <v>3</v>
      </c>
      <c r="I4" s="226" t="s">
        <v>3</v>
      </c>
      <c r="J4" s="226">
        <v>2</v>
      </c>
      <c r="K4" s="226">
        <v>10</v>
      </c>
      <c r="L4" s="226">
        <v>7</v>
      </c>
      <c r="M4" s="226">
        <v>1</v>
      </c>
      <c r="N4" s="226" t="s">
        <v>3</v>
      </c>
      <c r="O4" s="226" t="s">
        <v>3</v>
      </c>
      <c r="P4" s="226">
        <v>3</v>
      </c>
      <c r="Q4" s="226">
        <v>4</v>
      </c>
      <c r="R4" s="226" t="s">
        <v>3</v>
      </c>
      <c r="S4" s="226" t="s">
        <v>3</v>
      </c>
      <c r="T4" s="226">
        <v>1</v>
      </c>
      <c r="U4" s="227">
        <v>4</v>
      </c>
      <c r="V4" s="227" t="s">
        <v>3</v>
      </c>
      <c r="W4" s="228">
        <v>38</v>
      </c>
    </row>
    <row r="5" spans="1:23" s="5" customFormat="1" ht="30.75" customHeight="1">
      <c r="A5" s="224" t="s">
        <v>190</v>
      </c>
      <c r="B5" s="225">
        <v>1</v>
      </c>
      <c r="C5" s="225" t="s">
        <v>3</v>
      </c>
      <c r="D5" s="226" t="s">
        <v>3</v>
      </c>
      <c r="E5" s="225">
        <v>1</v>
      </c>
      <c r="F5" s="225" t="s">
        <v>3</v>
      </c>
      <c r="G5" s="226">
        <v>1</v>
      </c>
      <c r="H5" s="226">
        <v>2</v>
      </c>
      <c r="I5" s="225">
        <v>3</v>
      </c>
      <c r="J5" s="225">
        <v>1</v>
      </c>
      <c r="K5" s="226">
        <v>2</v>
      </c>
      <c r="L5" s="226">
        <v>3</v>
      </c>
      <c r="M5" s="226">
        <v>4</v>
      </c>
      <c r="N5" s="226">
        <v>1</v>
      </c>
      <c r="O5" s="226" t="s">
        <v>3</v>
      </c>
      <c r="P5" s="226">
        <v>3</v>
      </c>
      <c r="Q5" s="226">
        <v>3</v>
      </c>
      <c r="R5" s="226">
        <v>1</v>
      </c>
      <c r="S5" s="226">
        <v>2</v>
      </c>
      <c r="T5" s="225" t="s">
        <v>3</v>
      </c>
      <c r="U5" s="227">
        <v>3</v>
      </c>
      <c r="V5" s="227">
        <v>2</v>
      </c>
      <c r="W5" s="228">
        <v>33</v>
      </c>
    </row>
    <row r="6" spans="1:24" s="5" customFormat="1" ht="30.75" customHeight="1">
      <c r="A6" s="229" t="s">
        <v>231</v>
      </c>
      <c r="B6" s="230">
        <v>5</v>
      </c>
      <c r="C6" s="231">
        <v>1</v>
      </c>
      <c r="D6" s="231">
        <v>1</v>
      </c>
      <c r="E6" s="231" t="s">
        <v>3</v>
      </c>
      <c r="F6" s="230" t="s">
        <v>3</v>
      </c>
      <c r="G6" s="230">
        <v>1</v>
      </c>
      <c r="H6" s="230">
        <v>1</v>
      </c>
      <c r="I6" s="230">
        <v>3</v>
      </c>
      <c r="J6" s="230">
        <v>1</v>
      </c>
      <c r="K6" s="231">
        <v>10</v>
      </c>
      <c r="L6" s="231">
        <v>1</v>
      </c>
      <c r="M6" s="231">
        <v>1</v>
      </c>
      <c r="N6" s="230">
        <v>3</v>
      </c>
      <c r="O6" s="230">
        <v>1</v>
      </c>
      <c r="P6" s="231" t="s">
        <v>3</v>
      </c>
      <c r="Q6" s="231">
        <v>2</v>
      </c>
      <c r="R6" s="230">
        <v>1</v>
      </c>
      <c r="S6" s="230">
        <v>4</v>
      </c>
      <c r="T6" s="230">
        <v>6</v>
      </c>
      <c r="U6" s="232">
        <v>1</v>
      </c>
      <c r="V6" s="232">
        <v>1</v>
      </c>
      <c r="W6" s="233">
        <v>44</v>
      </c>
      <c r="X6" s="29"/>
    </row>
    <row r="7" spans="1:23" ht="13.5">
      <c r="A7" s="6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39" t="s">
        <v>26</v>
      </c>
      <c r="T7" s="439"/>
      <c r="U7" s="439"/>
      <c r="V7" s="439"/>
      <c r="W7" s="439"/>
    </row>
    <row r="10" ht="13.5">
      <c r="M10" s="17"/>
    </row>
    <row r="13" ht="13.5" customHeight="1"/>
    <row r="16" ht="13.5" customHeight="1"/>
  </sheetData>
  <mergeCells count="3">
    <mergeCell ref="A1:W1"/>
    <mergeCell ref="R2:W2"/>
    <mergeCell ref="S7:W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6.25390625" style="25" customWidth="1"/>
    <col min="2" max="3" width="13.125" style="25" customWidth="1"/>
    <col min="4" max="4" width="16.25390625" style="25" customWidth="1"/>
    <col min="5" max="6" width="13.125" style="25" customWidth="1"/>
    <col min="7" max="16384" width="9.00390625" style="25" customWidth="1"/>
  </cols>
  <sheetData>
    <row r="1" spans="1:6" s="23" customFormat="1" ht="23.25">
      <c r="A1" s="358" t="s">
        <v>60</v>
      </c>
      <c r="B1" s="443"/>
      <c r="C1" s="443"/>
      <c r="D1" s="443"/>
      <c r="E1" s="443"/>
      <c r="F1" s="443"/>
    </row>
    <row r="2" spans="1:6" s="23" customFormat="1" ht="14.25">
      <c r="A2" s="153"/>
      <c r="B2" s="153"/>
      <c r="C2" s="153"/>
      <c r="D2" s="153"/>
      <c r="E2" s="378" t="s">
        <v>195</v>
      </c>
      <c r="F2" s="378"/>
    </row>
    <row r="3" spans="1:6" s="23" customFormat="1" ht="30" customHeight="1">
      <c r="A3" s="234"/>
      <c r="B3" s="235" t="s">
        <v>294</v>
      </c>
      <c r="C3" s="243" t="s">
        <v>295</v>
      </c>
      <c r="D3" s="236"/>
      <c r="E3" s="235" t="s">
        <v>294</v>
      </c>
      <c r="F3" s="244" t="s">
        <v>295</v>
      </c>
    </row>
    <row r="4" spans="1:6" s="23" customFormat="1" ht="19.5" customHeight="1">
      <c r="A4" s="212" t="s">
        <v>296</v>
      </c>
      <c r="B4" s="237">
        <v>25</v>
      </c>
      <c r="C4" s="238">
        <v>1</v>
      </c>
      <c r="D4" s="239" t="s">
        <v>297</v>
      </c>
      <c r="E4" s="237">
        <v>24</v>
      </c>
      <c r="F4" s="240">
        <v>2</v>
      </c>
    </row>
    <row r="5" spans="1:6" s="23" customFormat="1" ht="19.5" customHeight="1">
      <c r="A5" s="212" t="s">
        <v>298</v>
      </c>
      <c r="B5" s="237">
        <v>7</v>
      </c>
      <c r="C5" s="238" t="s">
        <v>299</v>
      </c>
      <c r="D5" s="239" t="s">
        <v>300</v>
      </c>
      <c r="E5" s="237">
        <v>26</v>
      </c>
      <c r="F5" s="240">
        <v>1</v>
      </c>
    </row>
    <row r="6" spans="1:6" s="23" customFormat="1" ht="19.5" customHeight="1">
      <c r="A6" s="212" t="s">
        <v>301</v>
      </c>
      <c r="B6" s="237">
        <v>6</v>
      </c>
      <c r="C6" s="238" t="s">
        <v>299</v>
      </c>
      <c r="D6" s="239" t="s">
        <v>302</v>
      </c>
      <c r="E6" s="237">
        <v>26</v>
      </c>
      <c r="F6" s="240" t="s">
        <v>303</v>
      </c>
    </row>
    <row r="7" spans="1:6" s="23" customFormat="1" ht="19.5" customHeight="1">
      <c r="A7" s="212" t="s">
        <v>304</v>
      </c>
      <c r="B7" s="237">
        <v>8</v>
      </c>
      <c r="C7" s="238" t="s">
        <v>305</v>
      </c>
      <c r="D7" s="239" t="s">
        <v>306</v>
      </c>
      <c r="E7" s="237">
        <v>30</v>
      </c>
      <c r="F7" s="240">
        <v>1</v>
      </c>
    </row>
    <row r="8" spans="1:6" s="23" customFormat="1" ht="19.5" customHeight="1">
      <c r="A8" s="212" t="s">
        <v>307</v>
      </c>
      <c r="B8" s="237">
        <v>8</v>
      </c>
      <c r="C8" s="238" t="s">
        <v>305</v>
      </c>
      <c r="D8" s="239" t="s">
        <v>308</v>
      </c>
      <c r="E8" s="237">
        <v>43</v>
      </c>
      <c r="F8" s="240" t="s">
        <v>309</v>
      </c>
    </row>
    <row r="9" spans="1:6" s="23" customFormat="1" ht="19.5" customHeight="1">
      <c r="A9" s="212" t="s">
        <v>310</v>
      </c>
      <c r="B9" s="237">
        <v>23</v>
      </c>
      <c r="C9" s="238" t="s">
        <v>305</v>
      </c>
      <c r="D9" s="239" t="s">
        <v>289</v>
      </c>
      <c r="E9" s="237">
        <v>40</v>
      </c>
      <c r="F9" s="240">
        <v>1</v>
      </c>
    </row>
    <row r="10" spans="1:6" s="23" customFormat="1" ht="19.5" customHeight="1">
      <c r="A10" s="212" t="s">
        <v>311</v>
      </c>
      <c r="B10" s="237">
        <v>10</v>
      </c>
      <c r="C10" s="238" t="s">
        <v>312</v>
      </c>
      <c r="D10" s="239" t="s">
        <v>313</v>
      </c>
      <c r="E10" s="237">
        <v>41</v>
      </c>
      <c r="F10" s="240" t="s">
        <v>314</v>
      </c>
    </row>
    <row r="11" spans="1:6" s="23" customFormat="1" ht="19.5" customHeight="1">
      <c r="A11" s="212" t="s">
        <v>315</v>
      </c>
      <c r="B11" s="237">
        <v>16</v>
      </c>
      <c r="C11" s="238" t="s">
        <v>316</v>
      </c>
      <c r="D11" s="239" t="s">
        <v>317</v>
      </c>
      <c r="E11" s="237">
        <v>26</v>
      </c>
      <c r="F11" s="240" t="s">
        <v>318</v>
      </c>
    </row>
    <row r="12" spans="1:6" s="23" customFormat="1" ht="19.5" customHeight="1">
      <c r="A12" s="212" t="s">
        <v>319</v>
      </c>
      <c r="B12" s="237">
        <v>20</v>
      </c>
      <c r="C12" s="238">
        <v>1</v>
      </c>
      <c r="D12" s="239" t="s">
        <v>320</v>
      </c>
      <c r="E12" s="237">
        <v>29</v>
      </c>
      <c r="F12" s="240">
        <v>1</v>
      </c>
    </row>
    <row r="13" spans="1:6" s="23" customFormat="1" ht="19.5" customHeight="1">
      <c r="A13" s="212" t="s">
        <v>283</v>
      </c>
      <c r="B13" s="237">
        <v>49</v>
      </c>
      <c r="C13" s="238" t="s">
        <v>321</v>
      </c>
      <c r="D13" s="239" t="s">
        <v>322</v>
      </c>
      <c r="E13" s="237">
        <v>29</v>
      </c>
      <c r="F13" s="240" t="s">
        <v>323</v>
      </c>
    </row>
    <row r="14" spans="1:6" s="23" customFormat="1" ht="19.5" customHeight="1">
      <c r="A14" s="440"/>
      <c r="B14" s="441"/>
      <c r="C14" s="442"/>
      <c r="D14" s="241" t="s">
        <v>5</v>
      </c>
      <c r="E14" s="245">
        <f>SUM(B4:B13,E4:E13)</f>
        <v>486</v>
      </c>
      <c r="F14" s="242">
        <f>SUM(C4:C13,F4:F13)</f>
        <v>8</v>
      </c>
    </row>
    <row r="15" spans="1:6" s="23" customFormat="1" ht="13.5" customHeight="1">
      <c r="A15" s="2"/>
      <c r="B15" s="2"/>
      <c r="C15" s="2"/>
      <c r="D15" s="2"/>
      <c r="E15" s="2"/>
      <c r="F15" s="8" t="s">
        <v>26</v>
      </c>
    </row>
    <row r="18" ht="13.5" customHeight="1">
      <c r="A18" s="9"/>
    </row>
  </sheetData>
  <mergeCells count="3">
    <mergeCell ref="A14:C14"/>
    <mergeCell ref="A1:F1"/>
    <mergeCell ref="E2:F2"/>
  </mergeCells>
  <printOptions/>
  <pageMargins left="0.75" right="0.75" top="1" bottom="1" header="0.512" footer="0.512"/>
  <pageSetup horizontalDpi="300" verticalDpi="300" orientation="portrait" paperSize="9" scale="95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0.625" style="7" customWidth="1"/>
    <col min="2" max="13" width="6.625" style="7" customWidth="1"/>
    <col min="14" max="16384" width="9.00390625" style="7" customWidth="1"/>
  </cols>
  <sheetData>
    <row r="1" spans="1:13" s="5" customFormat="1" ht="21">
      <c r="A1" s="358" t="s">
        <v>61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s="5" customFormat="1" ht="13.5">
      <c r="A2" s="27"/>
      <c r="B2" s="153"/>
      <c r="C2" s="153"/>
      <c r="D2" s="153"/>
      <c r="E2" s="153"/>
      <c r="F2" s="153"/>
      <c r="G2" s="153"/>
      <c r="H2" s="153"/>
      <c r="I2" s="153"/>
      <c r="J2" s="153"/>
      <c r="K2" s="378" t="s">
        <v>90</v>
      </c>
      <c r="L2" s="378"/>
      <c r="M2" s="378"/>
    </row>
    <row r="3" spans="1:13" s="5" customFormat="1" ht="19.5" customHeight="1">
      <c r="A3" s="341"/>
      <c r="B3" s="364" t="s">
        <v>1</v>
      </c>
      <c r="C3" s="364"/>
      <c r="D3" s="364"/>
      <c r="E3" s="364" t="s">
        <v>324</v>
      </c>
      <c r="F3" s="364"/>
      <c r="G3" s="364"/>
      <c r="H3" s="364" t="s">
        <v>325</v>
      </c>
      <c r="I3" s="364"/>
      <c r="J3" s="364"/>
      <c r="K3" s="364" t="s">
        <v>2</v>
      </c>
      <c r="L3" s="364"/>
      <c r="M3" s="360"/>
    </row>
    <row r="4" spans="1:13" s="5" customFormat="1" ht="19.5" customHeight="1">
      <c r="A4" s="342"/>
      <c r="B4" s="83" t="s">
        <v>326</v>
      </c>
      <c r="C4" s="83" t="s">
        <v>327</v>
      </c>
      <c r="D4" s="83" t="s">
        <v>328</v>
      </c>
      <c r="E4" s="83" t="s">
        <v>326</v>
      </c>
      <c r="F4" s="83" t="s">
        <v>327</v>
      </c>
      <c r="G4" s="83" t="s">
        <v>328</v>
      </c>
      <c r="H4" s="83" t="s">
        <v>326</v>
      </c>
      <c r="I4" s="83" t="s">
        <v>327</v>
      </c>
      <c r="J4" s="83" t="s">
        <v>328</v>
      </c>
      <c r="K4" s="83" t="s">
        <v>326</v>
      </c>
      <c r="L4" s="83" t="s">
        <v>327</v>
      </c>
      <c r="M4" s="84" t="s">
        <v>328</v>
      </c>
    </row>
    <row r="5" spans="1:13" s="5" customFormat="1" ht="24.75" customHeight="1">
      <c r="A5" s="77" t="s">
        <v>7</v>
      </c>
      <c r="B5" s="94">
        <v>353</v>
      </c>
      <c r="C5" s="246">
        <v>1243</v>
      </c>
      <c r="D5" s="94">
        <v>533</v>
      </c>
      <c r="E5" s="94">
        <v>23</v>
      </c>
      <c r="F5" s="94">
        <v>198</v>
      </c>
      <c r="G5" s="94">
        <v>63</v>
      </c>
      <c r="H5" s="94">
        <v>2</v>
      </c>
      <c r="I5" s="94">
        <v>9</v>
      </c>
      <c r="J5" s="94">
        <v>3</v>
      </c>
      <c r="K5" s="94">
        <v>328</v>
      </c>
      <c r="L5" s="94">
        <v>1036</v>
      </c>
      <c r="M5" s="247">
        <v>467</v>
      </c>
    </row>
    <row r="6" spans="1:13" s="5" customFormat="1" ht="24.75" customHeight="1">
      <c r="A6" s="77" t="s">
        <v>87</v>
      </c>
      <c r="B6" s="94">
        <v>391</v>
      </c>
      <c r="C6" s="246">
        <v>1449</v>
      </c>
      <c r="D6" s="94">
        <v>519</v>
      </c>
      <c r="E6" s="94">
        <v>25</v>
      </c>
      <c r="F6" s="94">
        <v>225</v>
      </c>
      <c r="G6" s="94">
        <v>72</v>
      </c>
      <c r="H6" s="94">
        <v>5</v>
      </c>
      <c r="I6" s="94">
        <v>16</v>
      </c>
      <c r="J6" s="94">
        <v>5</v>
      </c>
      <c r="K6" s="94">
        <v>361</v>
      </c>
      <c r="L6" s="94">
        <v>1208</v>
      </c>
      <c r="M6" s="247">
        <v>442</v>
      </c>
    </row>
    <row r="7" spans="1:13" s="5" customFormat="1" ht="24.75" customHeight="1">
      <c r="A7" s="77" t="s">
        <v>89</v>
      </c>
      <c r="B7" s="94">
        <v>549</v>
      </c>
      <c r="C7" s="246">
        <v>2165</v>
      </c>
      <c r="D7" s="94">
        <v>710</v>
      </c>
      <c r="E7" s="94">
        <v>38</v>
      </c>
      <c r="F7" s="94">
        <v>347</v>
      </c>
      <c r="G7" s="94">
        <v>113</v>
      </c>
      <c r="H7" s="94">
        <v>20</v>
      </c>
      <c r="I7" s="94">
        <v>54</v>
      </c>
      <c r="J7" s="94">
        <v>20</v>
      </c>
      <c r="K7" s="94">
        <v>491</v>
      </c>
      <c r="L7" s="94">
        <v>1764</v>
      </c>
      <c r="M7" s="247">
        <v>577</v>
      </c>
    </row>
    <row r="8" spans="1:13" s="5" customFormat="1" ht="24.75" customHeight="1">
      <c r="A8" s="77" t="s">
        <v>190</v>
      </c>
      <c r="B8" s="94">
        <v>455</v>
      </c>
      <c r="C8" s="246">
        <v>1772</v>
      </c>
      <c r="D8" s="94">
        <v>633</v>
      </c>
      <c r="E8" s="94">
        <v>33</v>
      </c>
      <c r="F8" s="94">
        <v>276</v>
      </c>
      <c r="G8" s="94">
        <v>90</v>
      </c>
      <c r="H8" s="94">
        <v>7</v>
      </c>
      <c r="I8" s="94">
        <v>19</v>
      </c>
      <c r="J8" s="94">
        <v>7</v>
      </c>
      <c r="K8" s="94">
        <v>415</v>
      </c>
      <c r="L8" s="94">
        <v>1477</v>
      </c>
      <c r="M8" s="247">
        <v>536</v>
      </c>
    </row>
    <row r="9" spans="1:13" s="5" customFormat="1" ht="24.75" customHeight="1">
      <c r="A9" s="85" t="s">
        <v>231</v>
      </c>
      <c r="B9" s="20">
        <f>SUM(E9+H9+K9)</f>
        <v>586</v>
      </c>
      <c r="C9" s="248">
        <f>SUM(F9+I9+L9)</f>
        <v>2298</v>
      </c>
      <c r="D9" s="97">
        <f>SUM(G9+J9+M9)</f>
        <v>830</v>
      </c>
      <c r="E9" s="97">
        <v>44</v>
      </c>
      <c r="F9" s="97">
        <v>427</v>
      </c>
      <c r="G9" s="97">
        <v>140</v>
      </c>
      <c r="H9" s="97">
        <v>4</v>
      </c>
      <c r="I9" s="97">
        <v>14</v>
      </c>
      <c r="J9" s="97">
        <v>5</v>
      </c>
      <c r="K9" s="97">
        <v>538</v>
      </c>
      <c r="L9" s="97">
        <v>1857</v>
      </c>
      <c r="M9" s="249">
        <v>685</v>
      </c>
    </row>
    <row r="10" spans="1:13" s="5" customFormat="1" ht="13.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379" t="s">
        <v>26</v>
      </c>
      <c r="M10" s="379"/>
    </row>
    <row r="12" ht="13.5" customHeight="1"/>
    <row r="15" ht="13.5" customHeight="1"/>
  </sheetData>
  <mergeCells count="8">
    <mergeCell ref="L10:M10"/>
    <mergeCell ref="A1:M1"/>
    <mergeCell ref="K3:M3"/>
    <mergeCell ref="A3:A4"/>
    <mergeCell ref="B3:D3"/>
    <mergeCell ref="E3:G3"/>
    <mergeCell ref="H3:J3"/>
    <mergeCell ref="K2:M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257" customWidth="1"/>
    <col min="2" max="13" width="6.50390625" style="257" customWidth="1"/>
    <col min="14" max="16384" width="9.00390625" style="257" customWidth="1"/>
  </cols>
  <sheetData>
    <row r="1" spans="1:13" s="107" customFormat="1" ht="13.5">
      <c r="A1" s="162" t="s">
        <v>329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107" customFormat="1" ht="13.5" customHeight="1">
      <c r="A2" s="445" t="s">
        <v>345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</row>
    <row r="3" spans="1:13" s="107" customFormat="1" ht="13.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3" s="107" customFormat="1" ht="13.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s="107" customFormat="1" ht="13.5">
      <c r="A5" s="2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s="107" customFormat="1" ht="21">
      <c r="A6" s="358" t="s">
        <v>62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</row>
    <row r="7" spans="1:13" s="107" customFormat="1" ht="13.5">
      <c r="A7" s="27"/>
      <c r="B7" s="153"/>
      <c r="C7" s="153"/>
      <c r="D7" s="153"/>
      <c r="E7" s="153"/>
      <c r="F7" s="153"/>
      <c r="G7" s="153"/>
      <c r="H7" s="153"/>
      <c r="I7" s="153"/>
      <c r="J7" s="378" t="s">
        <v>91</v>
      </c>
      <c r="K7" s="378"/>
      <c r="L7" s="378"/>
      <c r="M7" s="378"/>
    </row>
    <row r="8" spans="1:13" s="107" customFormat="1" ht="15" customHeight="1">
      <c r="A8" s="341"/>
      <c r="B8" s="336" t="s">
        <v>1</v>
      </c>
      <c r="C8" s="336" t="s">
        <v>330</v>
      </c>
      <c r="D8" s="88" t="s">
        <v>331</v>
      </c>
      <c r="E8" s="88" t="s">
        <v>332</v>
      </c>
      <c r="F8" s="364" t="s">
        <v>333</v>
      </c>
      <c r="G8" s="254" t="s">
        <v>334</v>
      </c>
      <c r="H8" s="254" t="s">
        <v>335</v>
      </c>
      <c r="I8" s="254" t="s">
        <v>336</v>
      </c>
      <c r="J8" s="364" t="s">
        <v>324</v>
      </c>
      <c r="K8" s="364" t="s">
        <v>337</v>
      </c>
      <c r="L8" s="254" t="s">
        <v>338</v>
      </c>
      <c r="M8" s="339" t="s">
        <v>2</v>
      </c>
    </row>
    <row r="9" spans="1:13" s="107" customFormat="1" ht="15" customHeight="1">
      <c r="A9" s="342"/>
      <c r="B9" s="337"/>
      <c r="C9" s="337"/>
      <c r="D9" s="89" t="s">
        <v>339</v>
      </c>
      <c r="E9" s="89" t="s">
        <v>340</v>
      </c>
      <c r="F9" s="365"/>
      <c r="G9" s="255" t="s">
        <v>341</v>
      </c>
      <c r="H9" s="255" t="s">
        <v>342</v>
      </c>
      <c r="I9" s="255" t="s">
        <v>343</v>
      </c>
      <c r="J9" s="365"/>
      <c r="K9" s="365"/>
      <c r="L9" s="255" t="s">
        <v>344</v>
      </c>
      <c r="M9" s="340"/>
    </row>
    <row r="10" spans="1:13" s="107" customFormat="1" ht="18" customHeight="1">
      <c r="A10" s="77" t="s">
        <v>7</v>
      </c>
      <c r="B10" s="251">
        <v>2991</v>
      </c>
      <c r="C10" s="251">
        <v>1814</v>
      </c>
      <c r="D10" s="94">
        <v>397</v>
      </c>
      <c r="E10" s="94">
        <v>428</v>
      </c>
      <c r="F10" s="94">
        <v>48</v>
      </c>
      <c r="G10" s="94">
        <v>11</v>
      </c>
      <c r="H10" s="94">
        <v>38</v>
      </c>
      <c r="I10" s="94">
        <v>21</v>
      </c>
      <c r="J10" s="94">
        <v>24</v>
      </c>
      <c r="K10" s="94">
        <v>1</v>
      </c>
      <c r="L10" s="94">
        <v>2</v>
      </c>
      <c r="M10" s="247">
        <v>207</v>
      </c>
    </row>
    <row r="11" spans="1:13" s="107" customFormat="1" ht="18" customHeight="1">
      <c r="A11" s="77" t="s">
        <v>87</v>
      </c>
      <c r="B11" s="251">
        <v>2960</v>
      </c>
      <c r="C11" s="251">
        <v>1832</v>
      </c>
      <c r="D11" s="94">
        <v>377</v>
      </c>
      <c r="E11" s="94">
        <v>409</v>
      </c>
      <c r="F11" s="94">
        <v>27</v>
      </c>
      <c r="G11" s="94">
        <v>24</v>
      </c>
      <c r="H11" s="94">
        <v>52</v>
      </c>
      <c r="I11" s="94">
        <v>17</v>
      </c>
      <c r="J11" s="94">
        <v>16</v>
      </c>
      <c r="K11" s="94">
        <v>4</v>
      </c>
      <c r="L11" s="250" t="s">
        <v>88</v>
      </c>
      <c r="M11" s="247">
        <v>202</v>
      </c>
    </row>
    <row r="12" spans="1:13" s="107" customFormat="1" ht="18" customHeight="1">
      <c r="A12" s="77" t="s">
        <v>89</v>
      </c>
      <c r="B12" s="251">
        <v>3079</v>
      </c>
      <c r="C12" s="251">
        <v>2015</v>
      </c>
      <c r="D12" s="94">
        <v>338</v>
      </c>
      <c r="E12" s="94">
        <v>428</v>
      </c>
      <c r="F12" s="94">
        <v>23</v>
      </c>
      <c r="G12" s="94">
        <v>9</v>
      </c>
      <c r="H12" s="94">
        <v>38</v>
      </c>
      <c r="I12" s="94">
        <v>20</v>
      </c>
      <c r="J12" s="94">
        <v>20</v>
      </c>
      <c r="K12" s="94">
        <v>4</v>
      </c>
      <c r="L12" s="250">
        <v>3</v>
      </c>
      <c r="M12" s="247">
        <v>181</v>
      </c>
    </row>
    <row r="13" spans="1:13" s="107" customFormat="1" ht="18" customHeight="1">
      <c r="A13" s="77" t="s">
        <v>190</v>
      </c>
      <c r="B13" s="251">
        <v>3121</v>
      </c>
      <c r="C13" s="251">
        <v>1901</v>
      </c>
      <c r="D13" s="94">
        <v>360</v>
      </c>
      <c r="E13" s="94">
        <v>495</v>
      </c>
      <c r="F13" s="94">
        <v>37</v>
      </c>
      <c r="G13" s="94">
        <v>12</v>
      </c>
      <c r="H13" s="94">
        <v>54</v>
      </c>
      <c r="I13" s="94">
        <v>37</v>
      </c>
      <c r="J13" s="94">
        <v>22</v>
      </c>
      <c r="K13" s="94">
        <v>4</v>
      </c>
      <c r="L13" s="250">
        <v>0</v>
      </c>
      <c r="M13" s="247">
        <v>199</v>
      </c>
    </row>
    <row r="14" spans="1:13" s="107" customFormat="1" ht="18" customHeight="1">
      <c r="A14" s="85" t="s">
        <v>231</v>
      </c>
      <c r="B14" s="256">
        <f>SUM(C14:M14)</f>
        <v>3139</v>
      </c>
      <c r="C14" s="256">
        <v>1963</v>
      </c>
      <c r="D14" s="97">
        <v>364</v>
      </c>
      <c r="E14" s="97">
        <v>449</v>
      </c>
      <c r="F14" s="97">
        <v>22</v>
      </c>
      <c r="G14" s="97">
        <v>10</v>
      </c>
      <c r="H14" s="97">
        <v>42</v>
      </c>
      <c r="I14" s="97">
        <v>18</v>
      </c>
      <c r="J14" s="97">
        <v>31</v>
      </c>
      <c r="K14" s="97">
        <v>10</v>
      </c>
      <c r="L14" s="20">
        <v>0</v>
      </c>
      <c r="M14" s="249">
        <v>230</v>
      </c>
    </row>
    <row r="15" spans="1:13" s="107" customFormat="1" ht="13.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444" t="s">
        <v>26</v>
      </c>
      <c r="M15" s="444"/>
    </row>
    <row r="16" ht="13.5" customHeight="1"/>
  </sheetData>
  <mergeCells count="11">
    <mergeCell ref="A2:M3"/>
    <mergeCell ref="L15:M15"/>
    <mergeCell ref="A6:M6"/>
    <mergeCell ref="A8:A9"/>
    <mergeCell ref="M8:M9"/>
    <mergeCell ref="K8:K9"/>
    <mergeCell ref="J8:J9"/>
    <mergeCell ref="B8:B9"/>
    <mergeCell ref="C8:C9"/>
    <mergeCell ref="F8:F9"/>
    <mergeCell ref="J7:M7"/>
  </mergeCells>
  <printOptions/>
  <pageMargins left="0.75" right="0.26" top="1" bottom="1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1.375" style="7" customWidth="1"/>
    <col min="2" max="6" width="13.50390625" style="7" customWidth="1"/>
    <col min="7" max="16384" width="9.00390625" style="7" customWidth="1"/>
  </cols>
  <sheetData>
    <row r="1" spans="1:6" s="5" customFormat="1" ht="21">
      <c r="A1" s="358" t="s">
        <v>63</v>
      </c>
      <c r="B1" s="358"/>
      <c r="C1" s="358"/>
      <c r="D1" s="358"/>
      <c r="E1" s="358"/>
      <c r="F1" s="358"/>
    </row>
    <row r="2" spans="1:6" s="5" customFormat="1" ht="13.5">
      <c r="A2" s="27"/>
      <c r="B2" s="27"/>
      <c r="C2" s="378" t="s">
        <v>346</v>
      </c>
      <c r="D2" s="378"/>
      <c r="E2" s="444"/>
      <c r="F2" s="444"/>
    </row>
    <row r="3" spans="1:6" s="5" customFormat="1" ht="18" customHeight="1">
      <c r="A3" s="447"/>
      <c r="B3" s="372" t="s">
        <v>7</v>
      </c>
      <c r="C3" s="372" t="s">
        <v>87</v>
      </c>
      <c r="D3" s="446" t="s">
        <v>89</v>
      </c>
      <c r="E3" s="446" t="s">
        <v>190</v>
      </c>
      <c r="F3" s="446" t="s">
        <v>231</v>
      </c>
    </row>
    <row r="4" spans="1:6" s="5" customFormat="1" ht="18" customHeight="1">
      <c r="A4" s="448"/>
      <c r="B4" s="373"/>
      <c r="C4" s="373"/>
      <c r="D4" s="370"/>
      <c r="E4" s="370"/>
      <c r="F4" s="370"/>
    </row>
    <row r="5" spans="1:6" s="5" customFormat="1" ht="17.25" customHeight="1" thickBot="1">
      <c r="A5" s="259" t="s">
        <v>1</v>
      </c>
      <c r="B5" s="260">
        <v>2991</v>
      </c>
      <c r="C5" s="261">
        <v>2960</v>
      </c>
      <c r="D5" s="258">
        <v>3079</v>
      </c>
      <c r="E5" s="258">
        <v>3121</v>
      </c>
      <c r="F5" s="258">
        <f>SUM(F6:F28)</f>
        <v>3139</v>
      </c>
    </row>
    <row r="6" spans="1:7" s="5" customFormat="1" ht="17.25" customHeight="1" thickTop="1">
      <c r="A6" s="262" t="s">
        <v>296</v>
      </c>
      <c r="B6" s="94">
        <v>188</v>
      </c>
      <c r="C6" s="263">
        <v>169</v>
      </c>
      <c r="D6" s="247">
        <v>191</v>
      </c>
      <c r="E6" s="247">
        <v>188</v>
      </c>
      <c r="F6" s="247">
        <v>193</v>
      </c>
      <c r="G6" s="30"/>
    </row>
    <row r="7" spans="1:6" s="5" customFormat="1" ht="17.25" customHeight="1">
      <c r="A7" s="127" t="s">
        <v>298</v>
      </c>
      <c r="B7" s="132">
        <v>41</v>
      </c>
      <c r="C7" s="264">
        <v>45</v>
      </c>
      <c r="D7" s="133">
        <v>37</v>
      </c>
      <c r="E7" s="133">
        <v>46</v>
      </c>
      <c r="F7" s="133">
        <v>40</v>
      </c>
    </row>
    <row r="8" spans="1:6" s="5" customFormat="1" ht="17.25" customHeight="1">
      <c r="A8" s="127" t="s">
        <v>347</v>
      </c>
      <c r="B8" s="132">
        <v>47</v>
      </c>
      <c r="C8" s="264">
        <v>43</v>
      </c>
      <c r="D8" s="133">
        <v>49</v>
      </c>
      <c r="E8" s="133">
        <v>53</v>
      </c>
      <c r="F8" s="133">
        <v>49</v>
      </c>
    </row>
    <row r="9" spans="1:6" s="5" customFormat="1" ht="17.25" customHeight="1">
      <c r="A9" s="127" t="s">
        <v>348</v>
      </c>
      <c r="B9" s="132">
        <v>52</v>
      </c>
      <c r="C9" s="264">
        <v>51</v>
      </c>
      <c r="D9" s="133">
        <v>49</v>
      </c>
      <c r="E9" s="133">
        <v>84</v>
      </c>
      <c r="F9" s="133">
        <v>61</v>
      </c>
    </row>
    <row r="10" spans="1:6" s="5" customFormat="1" ht="17.25" customHeight="1">
      <c r="A10" s="127" t="s">
        <v>349</v>
      </c>
      <c r="B10" s="132">
        <v>40</v>
      </c>
      <c r="C10" s="264">
        <v>42</v>
      </c>
      <c r="D10" s="133">
        <v>31</v>
      </c>
      <c r="E10" s="133">
        <v>32</v>
      </c>
      <c r="F10" s="133">
        <v>38</v>
      </c>
    </row>
    <row r="11" spans="1:6" s="5" customFormat="1" ht="17.25" customHeight="1">
      <c r="A11" s="127" t="s">
        <v>350</v>
      </c>
      <c r="B11" s="132">
        <v>121</v>
      </c>
      <c r="C11" s="264">
        <v>130</v>
      </c>
      <c r="D11" s="133">
        <v>125</v>
      </c>
      <c r="E11" s="133">
        <v>123</v>
      </c>
      <c r="F11" s="133">
        <v>150</v>
      </c>
    </row>
    <row r="12" spans="1:6" s="5" customFormat="1" ht="17.25" customHeight="1">
      <c r="A12" s="127" t="s">
        <v>351</v>
      </c>
      <c r="B12" s="132">
        <v>118</v>
      </c>
      <c r="C12" s="264">
        <v>133</v>
      </c>
      <c r="D12" s="133">
        <v>139</v>
      </c>
      <c r="E12" s="133">
        <v>155</v>
      </c>
      <c r="F12" s="133">
        <v>124</v>
      </c>
    </row>
    <row r="13" spans="1:6" s="5" customFormat="1" ht="17.25" customHeight="1">
      <c r="A13" s="127" t="s">
        <v>352</v>
      </c>
      <c r="B13" s="132">
        <v>79</v>
      </c>
      <c r="C13" s="264">
        <v>65</v>
      </c>
      <c r="D13" s="133">
        <v>66</v>
      </c>
      <c r="E13" s="133">
        <v>68</v>
      </c>
      <c r="F13" s="133">
        <v>89</v>
      </c>
    </row>
    <row r="14" spans="1:6" s="5" customFormat="1" ht="17.25" customHeight="1">
      <c r="A14" s="127" t="s">
        <v>353</v>
      </c>
      <c r="B14" s="132">
        <v>139</v>
      </c>
      <c r="C14" s="264">
        <v>116</v>
      </c>
      <c r="D14" s="133">
        <v>117</v>
      </c>
      <c r="E14" s="133">
        <v>153</v>
      </c>
      <c r="F14" s="133">
        <v>135</v>
      </c>
    </row>
    <row r="15" spans="1:6" s="5" customFormat="1" ht="17.25" customHeight="1">
      <c r="A15" s="127" t="s">
        <v>354</v>
      </c>
      <c r="B15" s="132">
        <v>293</v>
      </c>
      <c r="C15" s="264">
        <v>268</v>
      </c>
      <c r="D15" s="133">
        <v>284</v>
      </c>
      <c r="E15" s="133">
        <v>266</v>
      </c>
      <c r="F15" s="133">
        <v>264</v>
      </c>
    </row>
    <row r="16" spans="1:6" s="5" customFormat="1" ht="17.25" customHeight="1">
      <c r="A16" s="127" t="s">
        <v>355</v>
      </c>
      <c r="B16" s="132">
        <v>201</v>
      </c>
      <c r="C16" s="264">
        <v>241</v>
      </c>
      <c r="D16" s="133">
        <v>237</v>
      </c>
      <c r="E16" s="133">
        <v>226</v>
      </c>
      <c r="F16" s="133">
        <v>232</v>
      </c>
    </row>
    <row r="17" spans="1:6" s="5" customFormat="1" ht="17.25" customHeight="1">
      <c r="A17" s="127" t="s">
        <v>356</v>
      </c>
      <c r="B17" s="132">
        <v>93</v>
      </c>
      <c r="C17" s="264">
        <v>103</v>
      </c>
      <c r="D17" s="133">
        <v>151</v>
      </c>
      <c r="E17" s="133">
        <v>133</v>
      </c>
      <c r="F17" s="133">
        <v>124</v>
      </c>
    </row>
    <row r="18" spans="1:6" s="5" customFormat="1" ht="17.25" customHeight="1">
      <c r="A18" s="127" t="s">
        <v>357</v>
      </c>
      <c r="B18" s="132">
        <v>242</v>
      </c>
      <c r="C18" s="264">
        <v>191</v>
      </c>
      <c r="D18" s="133">
        <v>178</v>
      </c>
      <c r="E18" s="133">
        <v>174</v>
      </c>
      <c r="F18" s="133">
        <v>180</v>
      </c>
    </row>
    <row r="19" spans="1:6" s="5" customFormat="1" ht="17.25" customHeight="1">
      <c r="A19" s="127" t="s">
        <v>358</v>
      </c>
      <c r="B19" s="132">
        <v>126</v>
      </c>
      <c r="C19" s="264">
        <v>146</v>
      </c>
      <c r="D19" s="133">
        <v>177</v>
      </c>
      <c r="E19" s="133">
        <v>127</v>
      </c>
      <c r="F19" s="133">
        <v>118</v>
      </c>
    </row>
    <row r="20" spans="1:6" s="5" customFormat="1" ht="17.25" customHeight="1">
      <c r="A20" s="127" t="s">
        <v>359</v>
      </c>
      <c r="B20" s="132">
        <v>285</v>
      </c>
      <c r="C20" s="264">
        <v>250</v>
      </c>
      <c r="D20" s="133">
        <v>283</v>
      </c>
      <c r="E20" s="133">
        <v>285</v>
      </c>
      <c r="F20" s="133">
        <v>268</v>
      </c>
    </row>
    <row r="21" spans="1:6" s="5" customFormat="1" ht="17.25" customHeight="1">
      <c r="A21" s="127" t="s">
        <v>360</v>
      </c>
      <c r="B21" s="132">
        <v>214</v>
      </c>
      <c r="C21" s="264">
        <v>249</v>
      </c>
      <c r="D21" s="133">
        <v>230</v>
      </c>
      <c r="E21" s="133">
        <v>226</v>
      </c>
      <c r="F21" s="133">
        <v>225</v>
      </c>
    </row>
    <row r="22" spans="1:6" s="5" customFormat="1" ht="17.25" customHeight="1">
      <c r="A22" s="127" t="s">
        <v>361</v>
      </c>
      <c r="B22" s="132">
        <v>179</v>
      </c>
      <c r="C22" s="264">
        <v>168</v>
      </c>
      <c r="D22" s="133">
        <v>168</v>
      </c>
      <c r="E22" s="133">
        <v>177</v>
      </c>
      <c r="F22" s="133">
        <v>195</v>
      </c>
    </row>
    <row r="23" spans="1:6" s="5" customFormat="1" ht="17.25" customHeight="1">
      <c r="A23" s="127" t="s">
        <v>362</v>
      </c>
      <c r="B23" s="132">
        <v>178</v>
      </c>
      <c r="C23" s="264">
        <v>165</v>
      </c>
      <c r="D23" s="133">
        <v>185</v>
      </c>
      <c r="E23" s="133">
        <v>202</v>
      </c>
      <c r="F23" s="133">
        <v>210</v>
      </c>
    </row>
    <row r="24" spans="1:6" s="5" customFormat="1" ht="17.25" customHeight="1">
      <c r="A24" s="127" t="s">
        <v>320</v>
      </c>
      <c r="B24" s="132">
        <v>150</v>
      </c>
      <c r="C24" s="264">
        <v>161</v>
      </c>
      <c r="D24" s="133">
        <v>174</v>
      </c>
      <c r="E24" s="133">
        <v>186</v>
      </c>
      <c r="F24" s="133">
        <v>220</v>
      </c>
    </row>
    <row r="25" spans="1:6" s="5" customFormat="1" ht="17.25" customHeight="1">
      <c r="A25" s="127" t="s">
        <v>363</v>
      </c>
      <c r="B25" s="132">
        <v>159</v>
      </c>
      <c r="C25" s="264">
        <v>179</v>
      </c>
      <c r="D25" s="133">
        <v>178</v>
      </c>
      <c r="E25" s="133">
        <v>175</v>
      </c>
      <c r="F25" s="133">
        <v>179</v>
      </c>
    </row>
    <row r="26" spans="1:6" s="5" customFormat="1" ht="17.25" customHeight="1">
      <c r="A26" s="127" t="s">
        <v>364</v>
      </c>
      <c r="B26" s="132">
        <v>19</v>
      </c>
      <c r="C26" s="264">
        <v>29</v>
      </c>
      <c r="D26" s="133">
        <v>17</v>
      </c>
      <c r="E26" s="133">
        <v>28</v>
      </c>
      <c r="F26" s="133">
        <v>29</v>
      </c>
    </row>
    <row r="27" spans="1:6" s="5" customFormat="1" ht="17.25" customHeight="1">
      <c r="A27" s="127" t="s">
        <v>2</v>
      </c>
      <c r="B27" s="132">
        <v>27</v>
      </c>
      <c r="C27" s="264">
        <v>16</v>
      </c>
      <c r="D27" s="133">
        <v>13</v>
      </c>
      <c r="E27" s="133">
        <v>10</v>
      </c>
      <c r="F27" s="133">
        <v>16</v>
      </c>
    </row>
    <row r="28" spans="1:6" s="5" customFormat="1" ht="17.25" customHeight="1">
      <c r="A28" s="265" t="s">
        <v>365</v>
      </c>
      <c r="B28" s="97"/>
      <c r="C28" s="266"/>
      <c r="D28" s="249"/>
      <c r="E28" s="249">
        <v>4</v>
      </c>
      <c r="F28" s="249"/>
    </row>
    <row r="29" spans="1:6" s="5" customFormat="1" ht="13.5">
      <c r="A29" s="68"/>
      <c r="B29" s="2"/>
      <c r="C29" s="4"/>
      <c r="D29" s="8"/>
      <c r="E29" s="8"/>
      <c r="F29" s="8" t="s">
        <v>26</v>
      </c>
    </row>
  </sheetData>
  <mergeCells count="8">
    <mergeCell ref="F3:F4"/>
    <mergeCell ref="A1:F1"/>
    <mergeCell ref="C3:C4"/>
    <mergeCell ref="D3:D4"/>
    <mergeCell ref="A3:A4"/>
    <mergeCell ref="B3:B4"/>
    <mergeCell ref="E3:E4"/>
    <mergeCell ref="C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1.125" style="7" customWidth="1"/>
    <col min="2" max="13" width="6.50390625" style="7" customWidth="1"/>
    <col min="14" max="16384" width="9.00390625" style="7" customWidth="1"/>
  </cols>
  <sheetData>
    <row r="1" spans="1:13" s="5" customFormat="1" ht="21">
      <c r="A1" s="358" t="s">
        <v>64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s="5" customFormat="1" ht="13.5">
      <c r="A2" s="27"/>
      <c r="B2" s="153"/>
      <c r="C2" s="153"/>
      <c r="D2" s="153"/>
      <c r="E2" s="153"/>
      <c r="F2" s="153"/>
      <c r="G2" s="153"/>
      <c r="H2" s="153"/>
      <c r="I2" s="153"/>
      <c r="J2" s="444" t="s">
        <v>385</v>
      </c>
      <c r="K2" s="444"/>
      <c r="L2" s="444"/>
      <c r="M2" s="444"/>
    </row>
    <row r="3" spans="1:13" s="5" customFormat="1" ht="19.5" customHeight="1">
      <c r="A3" s="449"/>
      <c r="B3" s="364" t="s">
        <v>1</v>
      </c>
      <c r="C3" s="364" t="s">
        <v>324</v>
      </c>
      <c r="D3" s="254" t="s">
        <v>338</v>
      </c>
      <c r="E3" s="364" t="s">
        <v>337</v>
      </c>
      <c r="F3" s="364" t="s">
        <v>366</v>
      </c>
      <c r="G3" s="254" t="s">
        <v>334</v>
      </c>
      <c r="H3" s="254" t="s">
        <v>336</v>
      </c>
      <c r="I3" s="254" t="s">
        <v>367</v>
      </c>
      <c r="J3" s="364" t="s">
        <v>333</v>
      </c>
      <c r="K3" s="254" t="s">
        <v>335</v>
      </c>
      <c r="L3" s="364" t="s">
        <v>330</v>
      </c>
      <c r="M3" s="339" t="s">
        <v>2</v>
      </c>
    </row>
    <row r="4" spans="1:13" s="5" customFormat="1" ht="19.5" customHeight="1">
      <c r="A4" s="450"/>
      <c r="B4" s="365"/>
      <c r="C4" s="365"/>
      <c r="D4" s="255" t="s">
        <v>344</v>
      </c>
      <c r="E4" s="365"/>
      <c r="F4" s="365"/>
      <c r="G4" s="255" t="s">
        <v>344</v>
      </c>
      <c r="H4" s="255" t="s">
        <v>343</v>
      </c>
      <c r="I4" s="255" t="s">
        <v>340</v>
      </c>
      <c r="J4" s="365"/>
      <c r="K4" s="255" t="s">
        <v>342</v>
      </c>
      <c r="L4" s="365"/>
      <c r="M4" s="340"/>
    </row>
    <row r="5" spans="1:13" s="5" customFormat="1" ht="18.75" customHeight="1">
      <c r="A5" s="267" t="s">
        <v>31</v>
      </c>
      <c r="B5" s="268">
        <v>438</v>
      </c>
      <c r="C5" s="268">
        <v>3</v>
      </c>
      <c r="D5" s="269">
        <v>0</v>
      </c>
      <c r="E5" s="269">
        <v>0</v>
      </c>
      <c r="F5" s="268">
        <v>40</v>
      </c>
      <c r="G5" s="268">
        <v>2</v>
      </c>
      <c r="H5" s="268">
        <v>3</v>
      </c>
      <c r="I5" s="268">
        <v>63</v>
      </c>
      <c r="J5" s="268">
        <v>2</v>
      </c>
      <c r="K5" s="268">
        <v>3</v>
      </c>
      <c r="L5" s="268">
        <v>288</v>
      </c>
      <c r="M5" s="270">
        <v>34</v>
      </c>
    </row>
    <row r="6" spans="1:13" s="5" customFormat="1" ht="18.75" customHeight="1">
      <c r="A6" s="267" t="s">
        <v>32</v>
      </c>
      <c r="B6" s="268">
        <v>459</v>
      </c>
      <c r="C6" s="268">
        <v>4</v>
      </c>
      <c r="D6" s="269">
        <v>0</v>
      </c>
      <c r="E6" s="269">
        <v>0</v>
      </c>
      <c r="F6" s="268">
        <v>57</v>
      </c>
      <c r="G6" s="269">
        <v>1</v>
      </c>
      <c r="H6" s="268">
        <v>1</v>
      </c>
      <c r="I6" s="268">
        <v>43</v>
      </c>
      <c r="J6" s="268">
        <v>1</v>
      </c>
      <c r="K6" s="268">
        <v>11</v>
      </c>
      <c r="L6" s="268">
        <v>301</v>
      </c>
      <c r="M6" s="270">
        <v>40</v>
      </c>
    </row>
    <row r="7" spans="1:13" s="5" customFormat="1" ht="18.75" customHeight="1">
      <c r="A7" s="267" t="s">
        <v>33</v>
      </c>
      <c r="B7" s="268">
        <v>458</v>
      </c>
      <c r="C7" s="271">
        <v>5</v>
      </c>
      <c r="D7" s="269">
        <v>0</v>
      </c>
      <c r="E7" s="271">
        <v>2</v>
      </c>
      <c r="F7" s="268">
        <v>53</v>
      </c>
      <c r="G7" s="268">
        <v>0</v>
      </c>
      <c r="H7" s="271">
        <v>5</v>
      </c>
      <c r="I7" s="268">
        <v>78</v>
      </c>
      <c r="J7" s="268">
        <v>0</v>
      </c>
      <c r="K7" s="268">
        <v>5</v>
      </c>
      <c r="L7" s="268">
        <v>281</v>
      </c>
      <c r="M7" s="270">
        <v>29</v>
      </c>
    </row>
    <row r="8" spans="1:13" s="5" customFormat="1" ht="18.75" customHeight="1">
      <c r="A8" s="267" t="s">
        <v>34</v>
      </c>
      <c r="B8" s="268">
        <v>447</v>
      </c>
      <c r="C8" s="271">
        <v>5</v>
      </c>
      <c r="D8" s="269">
        <v>0</v>
      </c>
      <c r="E8" s="269">
        <v>0</v>
      </c>
      <c r="F8" s="268">
        <v>44</v>
      </c>
      <c r="G8" s="268">
        <v>3</v>
      </c>
      <c r="H8" s="268">
        <v>4</v>
      </c>
      <c r="I8" s="268">
        <v>63</v>
      </c>
      <c r="J8" s="268">
        <v>4</v>
      </c>
      <c r="K8" s="268">
        <v>6</v>
      </c>
      <c r="L8" s="268">
        <v>281</v>
      </c>
      <c r="M8" s="270">
        <v>37</v>
      </c>
    </row>
    <row r="9" spans="1:13" s="5" customFormat="1" ht="18.75" customHeight="1">
      <c r="A9" s="267" t="s">
        <v>35</v>
      </c>
      <c r="B9" s="268">
        <v>449</v>
      </c>
      <c r="C9" s="268">
        <v>5</v>
      </c>
      <c r="D9" s="269">
        <v>0</v>
      </c>
      <c r="E9" s="269">
        <v>0</v>
      </c>
      <c r="F9" s="268">
        <v>59</v>
      </c>
      <c r="G9" s="271">
        <v>2</v>
      </c>
      <c r="H9" s="268">
        <v>1</v>
      </c>
      <c r="I9" s="268">
        <v>61</v>
      </c>
      <c r="J9" s="268">
        <v>6</v>
      </c>
      <c r="K9" s="268">
        <v>4</v>
      </c>
      <c r="L9" s="268">
        <v>271</v>
      </c>
      <c r="M9" s="270">
        <v>40</v>
      </c>
    </row>
    <row r="10" spans="1:13" s="5" customFormat="1" ht="18.75" customHeight="1">
      <c r="A10" s="267" t="s">
        <v>36</v>
      </c>
      <c r="B10" s="268">
        <v>392</v>
      </c>
      <c r="C10" s="268">
        <v>3</v>
      </c>
      <c r="D10" s="269">
        <v>0</v>
      </c>
      <c r="E10" s="269">
        <v>7</v>
      </c>
      <c r="F10" s="268">
        <v>59</v>
      </c>
      <c r="G10" s="269">
        <v>1</v>
      </c>
      <c r="H10" s="268">
        <v>1</v>
      </c>
      <c r="I10" s="268">
        <v>46</v>
      </c>
      <c r="J10" s="268">
        <v>3</v>
      </c>
      <c r="K10" s="268">
        <v>3</v>
      </c>
      <c r="L10" s="268">
        <v>239</v>
      </c>
      <c r="M10" s="270">
        <v>30</v>
      </c>
    </row>
    <row r="11" spans="1:13" s="5" customFormat="1" ht="18.75" customHeight="1" thickBot="1">
      <c r="A11" s="102" t="s">
        <v>30</v>
      </c>
      <c r="B11" s="268">
        <v>496</v>
      </c>
      <c r="C11" s="272">
        <v>6</v>
      </c>
      <c r="D11" s="269">
        <v>0</v>
      </c>
      <c r="E11" s="271">
        <v>1</v>
      </c>
      <c r="F11" s="272">
        <v>52</v>
      </c>
      <c r="G11" s="271">
        <v>1</v>
      </c>
      <c r="H11" s="272">
        <v>3</v>
      </c>
      <c r="I11" s="272">
        <v>95</v>
      </c>
      <c r="J11" s="272">
        <v>6</v>
      </c>
      <c r="K11" s="272">
        <v>10</v>
      </c>
      <c r="L11" s="272">
        <v>302</v>
      </c>
      <c r="M11" s="273">
        <v>20</v>
      </c>
    </row>
    <row r="12" spans="1:13" s="5" customFormat="1" ht="18.75" customHeight="1" thickBot="1" thickTop="1">
      <c r="A12" s="274" t="s">
        <v>1</v>
      </c>
      <c r="B12" s="275">
        <v>3139</v>
      </c>
      <c r="C12" s="275">
        <v>31</v>
      </c>
      <c r="D12" s="276">
        <v>0</v>
      </c>
      <c r="E12" s="275">
        <v>10</v>
      </c>
      <c r="F12" s="275">
        <v>364</v>
      </c>
      <c r="G12" s="275">
        <v>10</v>
      </c>
      <c r="H12" s="275">
        <v>18</v>
      </c>
      <c r="I12" s="275">
        <v>449</v>
      </c>
      <c r="J12" s="275">
        <v>22</v>
      </c>
      <c r="K12" s="275">
        <v>42</v>
      </c>
      <c r="L12" s="275">
        <v>1963</v>
      </c>
      <c r="M12" s="277">
        <v>230</v>
      </c>
    </row>
    <row r="13" spans="1:13" s="5" customFormat="1" ht="18.75" customHeight="1" thickTop="1">
      <c r="A13" s="278" t="s">
        <v>65</v>
      </c>
      <c r="B13" s="279">
        <v>314</v>
      </c>
      <c r="C13" s="279">
        <v>1</v>
      </c>
      <c r="D13" s="269">
        <v>0</v>
      </c>
      <c r="E13" s="269">
        <v>0</v>
      </c>
      <c r="F13" s="279">
        <v>18</v>
      </c>
      <c r="G13" s="280">
        <v>1</v>
      </c>
      <c r="H13" s="268">
        <v>1</v>
      </c>
      <c r="I13" s="279">
        <v>41</v>
      </c>
      <c r="J13" s="279">
        <v>0</v>
      </c>
      <c r="K13" s="269">
        <v>6</v>
      </c>
      <c r="L13" s="279">
        <v>222</v>
      </c>
      <c r="M13" s="281">
        <v>24</v>
      </c>
    </row>
    <row r="14" spans="1:13" s="5" customFormat="1" ht="18.75" customHeight="1">
      <c r="A14" s="278" t="s">
        <v>66</v>
      </c>
      <c r="B14" s="279">
        <v>277</v>
      </c>
      <c r="C14" s="268">
        <v>3</v>
      </c>
      <c r="D14" s="269">
        <v>0</v>
      </c>
      <c r="E14" s="269">
        <v>0</v>
      </c>
      <c r="F14" s="268">
        <v>34</v>
      </c>
      <c r="G14" s="271">
        <v>1</v>
      </c>
      <c r="H14" s="271">
        <v>1</v>
      </c>
      <c r="I14" s="268">
        <v>38</v>
      </c>
      <c r="J14" s="271">
        <v>2</v>
      </c>
      <c r="K14" s="268">
        <v>10</v>
      </c>
      <c r="L14" s="268">
        <v>165</v>
      </c>
      <c r="M14" s="270">
        <v>23</v>
      </c>
    </row>
    <row r="15" spans="1:13" s="5" customFormat="1" ht="18.75" customHeight="1">
      <c r="A15" s="278" t="s">
        <v>67</v>
      </c>
      <c r="B15" s="279">
        <v>238</v>
      </c>
      <c r="C15" s="268">
        <v>2</v>
      </c>
      <c r="D15" s="269">
        <v>0</v>
      </c>
      <c r="E15" s="271">
        <v>0</v>
      </c>
      <c r="F15" s="268">
        <v>34</v>
      </c>
      <c r="G15" s="269">
        <v>0</v>
      </c>
      <c r="H15" s="268">
        <v>1</v>
      </c>
      <c r="I15" s="268">
        <v>31</v>
      </c>
      <c r="J15" s="268">
        <v>2</v>
      </c>
      <c r="K15" s="271">
        <v>4</v>
      </c>
      <c r="L15" s="268">
        <v>138</v>
      </c>
      <c r="M15" s="270">
        <v>26</v>
      </c>
    </row>
    <row r="16" spans="1:13" s="5" customFormat="1" ht="18.75" customHeight="1">
      <c r="A16" s="278" t="s">
        <v>68</v>
      </c>
      <c r="B16" s="279">
        <v>244</v>
      </c>
      <c r="C16" s="268">
        <v>4</v>
      </c>
      <c r="D16" s="269">
        <v>0</v>
      </c>
      <c r="E16" s="269">
        <v>2</v>
      </c>
      <c r="F16" s="268">
        <v>30</v>
      </c>
      <c r="G16" s="269">
        <v>0</v>
      </c>
      <c r="H16" s="268">
        <v>1</v>
      </c>
      <c r="I16" s="268">
        <v>38</v>
      </c>
      <c r="J16" s="268">
        <v>3</v>
      </c>
      <c r="K16" s="268">
        <v>3</v>
      </c>
      <c r="L16" s="268">
        <v>145</v>
      </c>
      <c r="M16" s="270">
        <v>18</v>
      </c>
    </row>
    <row r="17" spans="1:13" s="5" customFormat="1" ht="18.75" customHeight="1">
      <c r="A17" s="278" t="s">
        <v>69</v>
      </c>
      <c r="B17" s="279">
        <v>258</v>
      </c>
      <c r="C17" s="271">
        <v>2</v>
      </c>
      <c r="D17" s="269">
        <v>0</v>
      </c>
      <c r="E17" s="269">
        <v>0</v>
      </c>
      <c r="F17" s="268">
        <v>37</v>
      </c>
      <c r="G17" s="269">
        <v>1</v>
      </c>
      <c r="H17" s="268">
        <v>3</v>
      </c>
      <c r="I17" s="268">
        <v>31</v>
      </c>
      <c r="J17" s="269">
        <v>1</v>
      </c>
      <c r="K17" s="268">
        <v>2</v>
      </c>
      <c r="L17" s="268">
        <v>161</v>
      </c>
      <c r="M17" s="270">
        <v>20</v>
      </c>
    </row>
    <row r="18" spans="1:13" s="5" customFormat="1" ht="18.75" customHeight="1">
      <c r="A18" s="278" t="s">
        <v>70</v>
      </c>
      <c r="B18" s="279">
        <v>228</v>
      </c>
      <c r="C18" s="271">
        <v>0</v>
      </c>
      <c r="D18" s="269">
        <v>0</v>
      </c>
      <c r="E18" s="269">
        <v>0</v>
      </c>
      <c r="F18" s="268">
        <v>21</v>
      </c>
      <c r="G18" s="271">
        <v>1</v>
      </c>
      <c r="H18" s="268">
        <v>2</v>
      </c>
      <c r="I18" s="268">
        <v>44</v>
      </c>
      <c r="J18" s="269">
        <v>1</v>
      </c>
      <c r="K18" s="268">
        <v>2</v>
      </c>
      <c r="L18" s="268">
        <v>141</v>
      </c>
      <c r="M18" s="270">
        <v>16</v>
      </c>
    </row>
    <row r="19" spans="1:13" s="5" customFormat="1" ht="18.75" customHeight="1">
      <c r="A19" s="278" t="s">
        <v>71</v>
      </c>
      <c r="B19" s="279">
        <v>307</v>
      </c>
      <c r="C19" s="268">
        <v>1</v>
      </c>
      <c r="D19" s="269">
        <v>0</v>
      </c>
      <c r="E19" s="269">
        <v>0</v>
      </c>
      <c r="F19" s="268">
        <v>44</v>
      </c>
      <c r="G19" s="269">
        <v>0</v>
      </c>
      <c r="H19" s="268">
        <v>2</v>
      </c>
      <c r="I19" s="268">
        <v>40</v>
      </c>
      <c r="J19" s="268">
        <v>5</v>
      </c>
      <c r="K19" s="268">
        <v>3</v>
      </c>
      <c r="L19" s="268">
        <v>196</v>
      </c>
      <c r="M19" s="270">
        <v>16</v>
      </c>
    </row>
    <row r="20" spans="1:13" s="5" customFormat="1" ht="18.75" customHeight="1">
      <c r="A20" s="278" t="s">
        <v>72</v>
      </c>
      <c r="B20" s="279">
        <v>284</v>
      </c>
      <c r="C20" s="268">
        <v>2</v>
      </c>
      <c r="D20" s="269">
        <v>0</v>
      </c>
      <c r="E20" s="269">
        <v>2</v>
      </c>
      <c r="F20" s="268">
        <v>33</v>
      </c>
      <c r="G20" s="271">
        <v>2</v>
      </c>
      <c r="H20" s="268">
        <v>1</v>
      </c>
      <c r="I20" s="268">
        <v>35</v>
      </c>
      <c r="J20" s="268">
        <v>1</v>
      </c>
      <c r="K20" s="268">
        <v>2</v>
      </c>
      <c r="L20" s="268">
        <v>187</v>
      </c>
      <c r="M20" s="270">
        <v>19</v>
      </c>
    </row>
    <row r="21" spans="1:13" s="5" customFormat="1" ht="18.75" customHeight="1">
      <c r="A21" s="278" t="s">
        <v>73</v>
      </c>
      <c r="B21" s="279">
        <v>235</v>
      </c>
      <c r="C21" s="280">
        <v>4</v>
      </c>
      <c r="D21" s="269">
        <v>0</v>
      </c>
      <c r="E21" s="271">
        <v>4</v>
      </c>
      <c r="F21" s="268">
        <v>34</v>
      </c>
      <c r="G21" s="269">
        <v>0</v>
      </c>
      <c r="H21" s="268">
        <v>1</v>
      </c>
      <c r="I21" s="268">
        <v>33</v>
      </c>
      <c r="J21" s="268">
        <v>1</v>
      </c>
      <c r="K21" s="268">
        <v>1</v>
      </c>
      <c r="L21" s="268">
        <v>141</v>
      </c>
      <c r="M21" s="270">
        <v>16</v>
      </c>
    </row>
    <row r="22" spans="1:13" s="5" customFormat="1" ht="18.75" customHeight="1">
      <c r="A22" s="278" t="s">
        <v>74</v>
      </c>
      <c r="B22" s="279">
        <v>244</v>
      </c>
      <c r="C22" s="271">
        <v>4</v>
      </c>
      <c r="D22" s="269">
        <v>0</v>
      </c>
      <c r="E22" s="269">
        <v>0</v>
      </c>
      <c r="F22" s="268">
        <v>25</v>
      </c>
      <c r="G22" s="269">
        <v>2</v>
      </c>
      <c r="H22" s="268">
        <v>2</v>
      </c>
      <c r="I22" s="268">
        <v>34</v>
      </c>
      <c r="J22" s="268">
        <v>3</v>
      </c>
      <c r="K22" s="268">
        <v>5</v>
      </c>
      <c r="L22" s="268">
        <v>154</v>
      </c>
      <c r="M22" s="270">
        <v>15</v>
      </c>
    </row>
    <row r="23" spans="1:13" s="5" customFormat="1" ht="18.75" customHeight="1">
      <c r="A23" s="278" t="s">
        <v>75</v>
      </c>
      <c r="B23" s="279">
        <v>224</v>
      </c>
      <c r="C23" s="268">
        <v>5</v>
      </c>
      <c r="D23" s="269">
        <v>0</v>
      </c>
      <c r="E23" s="269">
        <v>2</v>
      </c>
      <c r="F23" s="268">
        <v>22</v>
      </c>
      <c r="G23" s="271">
        <v>0</v>
      </c>
      <c r="H23" s="268">
        <v>3</v>
      </c>
      <c r="I23" s="268">
        <v>41</v>
      </c>
      <c r="J23" s="268">
        <v>3</v>
      </c>
      <c r="K23" s="268">
        <v>1</v>
      </c>
      <c r="L23" s="268">
        <v>133</v>
      </c>
      <c r="M23" s="270">
        <v>14</v>
      </c>
    </row>
    <row r="24" spans="1:13" s="5" customFormat="1" ht="18.75" customHeight="1">
      <c r="A24" s="282" t="s">
        <v>76</v>
      </c>
      <c r="B24" s="283">
        <v>286</v>
      </c>
      <c r="C24" s="283">
        <v>3</v>
      </c>
      <c r="D24" s="284">
        <v>0</v>
      </c>
      <c r="E24" s="283">
        <v>0</v>
      </c>
      <c r="F24" s="283">
        <v>32</v>
      </c>
      <c r="G24" s="283">
        <v>2</v>
      </c>
      <c r="H24" s="283">
        <v>0</v>
      </c>
      <c r="I24" s="283">
        <v>43</v>
      </c>
      <c r="J24" s="283">
        <v>0</v>
      </c>
      <c r="K24" s="283">
        <v>3</v>
      </c>
      <c r="L24" s="283">
        <v>180</v>
      </c>
      <c r="M24" s="285">
        <v>23</v>
      </c>
    </row>
    <row r="25" spans="1:13" s="5" customFormat="1" ht="13.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379" t="s">
        <v>26</v>
      </c>
      <c r="M25" s="379"/>
    </row>
    <row r="26" spans="1:13" ht="13.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</row>
    <row r="27" spans="1:13" ht="13.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</row>
    <row r="28" spans="1:13" ht="13.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</row>
    <row r="29" spans="1:13" ht="13.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</row>
    <row r="30" spans="1:13" ht="13.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5" customFormat="1" ht="21">
      <c r="A31" s="358" t="s">
        <v>77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</row>
    <row r="32" spans="1:13" s="5" customFormat="1" ht="13.5">
      <c r="A32" s="27"/>
      <c r="B32" s="153"/>
      <c r="C32" s="153"/>
      <c r="D32" s="153"/>
      <c r="E32" s="153"/>
      <c r="F32" s="153"/>
      <c r="G32" s="153"/>
      <c r="H32" s="153"/>
      <c r="I32" s="153"/>
      <c r="J32" s="444" t="s">
        <v>386</v>
      </c>
      <c r="K32" s="444"/>
      <c r="L32" s="444"/>
      <c r="M32" s="444"/>
    </row>
    <row r="33" spans="1:13" s="5" customFormat="1" ht="19.5" customHeight="1">
      <c r="A33" s="449"/>
      <c r="B33" s="364" t="s">
        <v>1</v>
      </c>
      <c r="C33" s="364" t="s">
        <v>324</v>
      </c>
      <c r="D33" s="254" t="s">
        <v>338</v>
      </c>
      <c r="E33" s="364" t="s">
        <v>337</v>
      </c>
      <c r="F33" s="364" t="s">
        <v>366</v>
      </c>
      <c r="G33" s="254" t="s">
        <v>334</v>
      </c>
      <c r="H33" s="254" t="s">
        <v>336</v>
      </c>
      <c r="I33" s="254" t="s">
        <v>367</v>
      </c>
      <c r="J33" s="451" t="s">
        <v>333</v>
      </c>
      <c r="K33" s="254" t="s">
        <v>335</v>
      </c>
      <c r="L33" s="364" t="s">
        <v>330</v>
      </c>
      <c r="M33" s="339" t="s">
        <v>2</v>
      </c>
    </row>
    <row r="34" spans="1:13" s="5" customFormat="1" ht="19.5" customHeight="1">
      <c r="A34" s="450"/>
      <c r="B34" s="365"/>
      <c r="C34" s="365"/>
      <c r="D34" s="255" t="s">
        <v>341</v>
      </c>
      <c r="E34" s="365"/>
      <c r="F34" s="365"/>
      <c r="G34" s="255" t="s">
        <v>344</v>
      </c>
      <c r="H34" s="255" t="s">
        <v>343</v>
      </c>
      <c r="I34" s="255" t="s">
        <v>340</v>
      </c>
      <c r="J34" s="452"/>
      <c r="K34" s="255" t="s">
        <v>342</v>
      </c>
      <c r="L34" s="365"/>
      <c r="M34" s="340"/>
    </row>
    <row r="35" spans="1:13" s="5" customFormat="1" ht="26.25" customHeight="1">
      <c r="A35" s="267" t="s">
        <v>368</v>
      </c>
      <c r="B35" s="268">
        <v>2893</v>
      </c>
      <c r="C35" s="271">
        <v>6</v>
      </c>
      <c r="D35" s="286">
        <v>0</v>
      </c>
      <c r="E35" s="268">
        <v>3</v>
      </c>
      <c r="F35" s="268">
        <v>345</v>
      </c>
      <c r="G35" s="268">
        <v>10</v>
      </c>
      <c r="H35" s="268">
        <v>18</v>
      </c>
      <c r="I35" s="268">
        <v>420</v>
      </c>
      <c r="J35" s="268">
        <v>21</v>
      </c>
      <c r="K35" s="268">
        <v>30</v>
      </c>
      <c r="L35" s="268">
        <v>1838</v>
      </c>
      <c r="M35" s="270">
        <v>202</v>
      </c>
    </row>
    <row r="36" spans="1:13" s="5" customFormat="1" ht="26.25" customHeight="1">
      <c r="A36" s="267" t="s">
        <v>369</v>
      </c>
      <c r="B36" s="268">
        <v>60</v>
      </c>
      <c r="C36" s="286">
        <v>0</v>
      </c>
      <c r="D36" s="286">
        <v>0</v>
      </c>
      <c r="E36" s="271">
        <v>1</v>
      </c>
      <c r="F36" s="268">
        <v>2</v>
      </c>
      <c r="G36" s="268">
        <v>2</v>
      </c>
      <c r="H36" s="286">
        <v>0</v>
      </c>
      <c r="I36" s="268">
        <v>2</v>
      </c>
      <c r="J36" s="286">
        <v>0</v>
      </c>
      <c r="K36" s="268">
        <v>6</v>
      </c>
      <c r="L36" s="268">
        <v>41</v>
      </c>
      <c r="M36" s="270">
        <v>6</v>
      </c>
    </row>
    <row r="37" spans="1:13" s="5" customFormat="1" ht="26.25" customHeight="1">
      <c r="A37" s="267" t="s">
        <v>370</v>
      </c>
      <c r="B37" s="268">
        <v>319</v>
      </c>
      <c r="C37" s="286">
        <v>0</v>
      </c>
      <c r="D37" s="286">
        <v>0</v>
      </c>
      <c r="E37" s="286">
        <v>0</v>
      </c>
      <c r="F37" s="268">
        <v>16</v>
      </c>
      <c r="G37" s="268">
        <v>1</v>
      </c>
      <c r="H37" s="268">
        <v>0</v>
      </c>
      <c r="I37" s="268">
        <v>60</v>
      </c>
      <c r="J37" s="286">
        <v>0</v>
      </c>
      <c r="K37" s="268">
        <v>1</v>
      </c>
      <c r="L37" s="268">
        <v>196</v>
      </c>
      <c r="M37" s="270">
        <v>45</v>
      </c>
    </row>
    <row r="38" spans="1:13" s="5" customFormat="1" ht="26.25" customHeight="1">
      <c r="A38" s="267" t="s">
        <v>371</v>
      </c>
      <c r="B38" s="268">
        <v>775</v>
      </c>
      <c r="C38" s="268">
        <v>3</v>
      </c>
      <c r="D38" s="286">
        <v>0</v>
      </c>
      <c r="E38" s="268">
        <v>1</v>
      </c>
      <c r="F38" s="268">
        <v>52</v>
      </c>
      <c r="G38" s="268">
        <v>3</v>
      </c>
      <c r="H38" s="271">
        <v>1</v>
      </c>
      <c r="I38" s="268">
        <v>82</v>
      </c>
      <c r="J38" s="268">
        <v>2</v>
      </c>
      <c r="K38" s="268">
        <v>7</v>
      </c>
      <c r="L38" s="268">
        <v>510</v>
      </c>
      <c r="M38" s="270">
        <v>114</v>
      </c>
    </row>
    <row r="39" spans="1:13" s="5" customFormat="1" ht="26.25" customHeight="1">
      <c r="A39" s="287" t="s">
        <v>372</v>
      </c>
      <c r="B39" s="283">
        <v>1739</v>
      </c>
      <c r="C39" s="288">
        <v>3</v>
      </c>
      <c r="D39" s="289">
        <v>0</v>
      </c>
      <c r="E39" s="290">
        <v>1</v>
      </c>
      <c r="F39" s="283">
        <v>275</v>
      </c>
      <c r="G39" s="283">
        <v>4</v>
      </c>
      <c r="H39" s="283">
        <v>17</v>
      </c>
      <c r="I39" s="283">
        <v>276</v>
      </c>
      <c r="J39" s="283">
        <v>19</v>
      </c>
      <c r="K39" s="283">
        <v>16</v>
      </c>
      <c r="L39" s="283">
        <v>1091</v>
      </c>
      <c r="M39" s="285">
        <v>37</v>
      </c>
    </row>
    <row r="40" spans="1:13" s="5" customFormat="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79" t="s">
        <v>26</v>
      </c>
      <c r="M40" s="379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ht="13.5">
      <c r="E42" s="10"/>
    </row>
    <row r="43" ht="13.5">
      <c r="E43" s="10"/>
    </row>
    <row r="44" ht="13.5">
      <c r="E44" s="10"/>
    </row>
  </sheetData>
  <mergeCells count="22">
    <mergeCell ref="J2:M2"/>
    <mergeCell ref="L25:M25"/>
    <mergeCell ref="L40:M40"/>
    <mergeCell ref="J32:M32"/>
    <mergeCell ref="F3:F4"/>
    <mergeCell ref="L3:L4"/>
    <mergeCell ref="M3:M4"/>
    <mergeCell ref="J3:J4"/>
    <mergeCell ref="A3:A4"/>
    <mergeCell ref="B3:B4"/>
    <mergeCell ref="C3:C4"/>
    <mergeCell ref="E3:E4"/>
    <mergeCell ref="A1:M1"/>
    <mergeCell ref="A33:A34"/>
    <mergeCell ref="B33:B34"/>
    <mergeCell ref="C33:C34"/>
    <mergeCell ref="E33:E34"/>
    <mergeCell ref="F33:F34"/>
    <mergeCell ref="J33:J34"/>
    <mergeCell ref="L33:L34"/>
    <mergeCell ref="M33:M34"/>
    <mergeCell ref="A31:M31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6.50390625" style="1" customWidth="1"/>
    <col min="2" max="5" width="17.50390625" style="1" customWidth="1"/>
  </cols>
  <sheetData>
    <row r="1" spans="1:6" ht="21">
      <c r="A1" s="358" t="s">
        <v>92</v>
      </c>
      <c r="B1" s="359"/>
      <c r="C1" s="359"/>
      <c r="D1" s="359"/>
      <c r="E1" s="359"/>
      <c r="F1" s="1"/>
    </row>
    <row r="2" spans="1:6" ht="13.5">
      <c r="A2" s="80"/>
      <c r="B2" s="80"/>
      <c r="C2" s="80"/>
      <c r="D2" s="80"/>
      <c r="E2" s="81" t="s">
        <v>191</v>
      </c>
      <c r="F2" s="1"/>
    </row>
    <row r="3" spans="1:6" ht="19.5" customHeight="1">
      <c r="A3" s="362"/>
      <c r="B3" s="366" t="s">
        <v>93</v>
      </c>
      <c r="C3" s="364" t="s">
        <v>94</v>
      </c>
      <c r="D3" s="364" t="s">
        <v>95</v>
      </c>
      <c r="E3" s="360" t="s">
        <v>96</v>
      </c>
      <c r="F3" s="1"/>
    </row>
    <row r="4" spans="1:6" ht="19.5" customHeight="1">
      <c r="A4" s="363"/>
      <c r="B4" s="367"/>
      <c r="C4" s="365"/>
      <c r="D4" s="365"/>
      <c r="E4" s="361"/>
      <c r="F4" s="1"/>
    </row>
    <row r="5" spans="1:6" s="31" customFormat="1" ht="19.5" customHeight="1">
      <c r="A5" s="77" t="s">
        <v>0</v>
      </c>
      <c r="B5" s="78">
        <v>462</v>
      </c>
      <c r="C5" s="78">
        <v>4</v>
      </c>
      <c r="D5" s="78">
        <v>67</v>
      </c>
      <c r="E5" s="79">
        <v>491</v>
      </c>
      <c r="F5" s="2"/>
    </row>
    <row r="6" spans="1:6" s="31" customFormat="1" ht="19.5" customHeight="1">
      <c r="A6" s="77" t="s">
        <v>7</v>
      </c>
      <c r="B6" s="78">
        <v>467</v>
      </c>
      <c r="C6" s="78">
        <v>1</v>
      </c>
      <c r="D6" s="78">
        <v>43</v>
      </c>
      <c r="E6" s="79">
        <v>540</v>
      </c>
      <c r="F6" s="2"/>
    </row>
    <row r="7" spans="1:6" s="31" customFormat="1" ht="19.5" customHeight="1">
      <c r="A7" s="77" t="s">
        <v>87</v>
      </c>
      <c r="B7" s="78">
        <v>525</v>
      </c>
      <c r="C7" s="78">
        <v>4</v>
      </c>
      <c r="D7" s="78">
        <v>50</v>
      </c>
      <c r="E7" s="79">
        <v>471</v>
      </c>
      <c r="F7" s="2"/>
    </row>
    <row r="8" spans="1:6" s="31" customFormat="1" ht="19.5" customHeight="1">
      <c r="A8" s="77" t="s">
        <v>89</v>
      </c>
      <c r="B8" s="78">
        <v>484</v>
      </c>
      <c r="C8" s="78">
        <v>2</v>
      </c>
      <c r="D8" s="78">
        <v>51</v>
      </c>
      <c r="E8" s="79">
        <v>541</v>
      </c>
      <c r="F8" s="2"/>
    </row>
    <row r="9" spans="1:6" s="31" customFormat="1" ht="19.5" customHeight="1">
      <c r="A9" s="85" t="s">
        <v>190</v>
      </c>
      <c r="B9" s="86">
        <v>506</v>
      </c>
      <c r="C9" s="86">
        <v>1</v>
      </c>
      <c r="D9" s="86">
        <v>51</v>
      </c>
      <c r="E9" s="87">
        <v>454</v>
      </c>
      <c r="F9" s="2"/>
    </row>
    <row r="10" spans="1:6" ht="13.5">
      <c r="A10" s="33" t="s">
        <v>125</v>
      </c>
      <c r="B10" s="32"/>
      <c r="C10" s="3"/>
      <c r="D10" s="357" t="s">
        <v>97</v>
      </c>
      <c r="E10" s="357"/>
      <c r="F10" s="1"/>
    </row>
    <row r="11" ht="13.5">
      <c r="A11" s="34" t="s">
        <v>126</v>
      </c>
    </row>
    <row r="12" ht="13.5">
      <c r="A12" s="34" t="s">
        <v>127</v>
      </c>
    </row>
  </sheetData>
  <mergeCells count="7">
    <mergeCell ref="D10:E10"/>
    <mergeCell ref="A1:E1"/>
    <mergeCell ref="E3:E4"/>
    <mergeCell ref="A3:A4"/>
    <mergeCell ref="C3:C4"/>
    <mergeCell ref="D3:D4"/>
    <mergeCell ref="B3:B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4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1.00390625" style="7" customWidth="1"/>
    <col min="2" max="13" width="6.875" style="7" customWidth="1"/>
    <col min="14" max="16" width="2.50390625" style="7" customWidth="1"/>
    <col min="17" max="16384" width="9.00390625" style="7" customWidth="1"/>
  </cols>
  <sheetData>
    <row r="1" spans="1:13" s="5" customFormat="1" ht="21">
      <c r="A1" s="358" t="s">
        <v>78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s="5" customFormat="1" ht="13.5">
      <c r="A2" s="27"/>
      <c r="B2" s="153"/>
      <c r="C2" s="153"/>
      <c r="D2" s="153"/>
      <c r="E2" s="153"/>
      <c r="F2" s="153"/>
      <c r="G2" s="153"/>
      <c r="H2" s="153"/>
      <c r="I2" s="153"/>
      <c r="J2" s="378" t="s">
        <v>387</v>
      </c>
      <c r="K2" s="378"/>
      <c r="L2" s="378"/>
      <c r="M2" s="378"/>
    </row>
    <row r="3" spans="1:13" s="5" customFormat="1" ht="18" customHeight="1">
      <c r="A3" s="454"/>
      <c r="B3" s="451" t="s">
        <v>1</v>
      </c>
      <c r="C3" s="451" t="s">
        <v>324</v>
      </c>
      <c r="D3" s="254" t="s">
        <v>338</v>
      </c>
      <c r="E3" s="451" t="s">
        <v>337</v>
      </c>
      <c r="F3" s="451" t="s">
        <v>366</v>
      </c>
      <c r="G3" s="254" t="s">
        <v>334</v>
      </c>
      <c r="H3" s="254" t="s">
        <v>336</v>
      </c>
      <c r="I3" s="254" t="s">
        <v>367</v>
      </c>
      <c r="J3" s="451" t="s">
        <v>333</v>
      </c>
      <c r="K3" s="254" t="s">
        <v>335</v>
      </c>
      <c r="L3" s="451" t="s">
        <v>330</v>
      </c>
      <c r="M3" s="456" t="s">
        <v>2</v>
      </c>
    </row>
    <row r="4" spans="1:13" s="5" customFormat="1" ht="18" customHeight="1">
      <c r="A4" s="455"/>
      <c r="B4" s="452"/>
      <c r="C4" s="452"/>
      <c r="D4" s="255" t="s">
        <v>344</v>
      </c>
      <c r="E4" s="452"/>
      <c r="F4" s="452"/>
      <c r="G4" s="255" t="s">
        <v>344</v>
      </c>
      <c r="H4" s="255" t="s">
        <v>343</v>
      </c>
      <c r="I4" s="255" t="s">
        <v>340</v>
      </c>
      <c r="J4" s="452"/>
      <c r="K4" s="255" t="s">
        <v>342</v>
      </c>
      <c r="L4" s="452"/>
      <c r="M4" s="457"/>
    </row>
    <row r="5" spans="1:15" s="5" customFormat="1" ht="20.25" customHeight="1">
      <c r="A5" s="267" t="s">
        <v>1</v>
      </c>
      <c r="B5" s="291">
        <f>IF(SUM(B6:B17)=SUM(C5:M5),SUM(B6:B17),"?")</f>
        <v>2893</v>
      </c>
      <c r="C5" s="291">
        <v>6</v>
      </c>
      <c r="D5" s="286">
        <f>SUM(D6:D17)</f>
        <v>0</v>
      </c>
      <c r="E5" s="286">
        <v>3</v>
      </c>
      <c r="F5" s="291">
        <v>345</v>
      </c>
      <c r="G5" s="291">
        <v>10</v>
      </c>
      <c r="H5" s="291">
        <v>18</v>
      </c>
      <c r="I5" s="291">
        <v>420</v>
      </c>
      <c r="J5" s="291">
        <v>21</v>
      </c>
      <c r="K5" s="291">
        <v>30</v>
      </c>
      <c r="L5" s="291">
        <v>1838</v>
      </c>
      <c r="M5" s="292">
        <v>202</v>
      </c>
      <c r="O5" s="11"/>
    </row>
    <row r="6" spans="1:13" s="5" customFormat="1" ht="20.25" customHeight="1">
      <c r="A6" s="278" t="s">
        <v>65</v>
      </c>
      <c r="B6" s="293">
        <f aca="true" t="shared" si="0" ref="B6:B17">SUM(C6:M6)</f>
        <v>290</v>
      </c>
      <c r="C6" s="286">
        <v>0</v>
      </c>
      <c r="D6" s="286">
        <v>0</v>
      </c>
      <c r="E6" s="286">
        <v>0</v>
      </c>
      <c r="F6" s="293">
        <v>17</v>
      </c>
      <c r="G6" s="293">
        <v>1</v>
      </c>
      <c r="H6" s="286">
        <v>1</v>
      </c>
      <c r="I6" s="293">
        <v>41</v>
      </c>
      <c r="J6" s="286">
        <v>0</v>
      </c>
      <c r="K6" s="293">
        <v>5</v>
      </c>
      <c r="L6" s="293">
        <v>206</v>
      </c>
      <c r="M6" s="294">
        <v>19</v>
      </c>
    </row>
    <row r="7" spans="1:13" s="5" customFormat="1" ht="20.25" customHeight="1">
      <c r="A7" s="278" t="s">
        <v>66</v>
      </c>
      <c r="B7" s="293">
        <f t="shared" si="0"/>
        <v>252</v>
      </c>
      <c r="C7" s="295">
        <v>1</v>
      </c>
      <c r="D7" s="286">
        <v>0</v>
      </c>
      <c r="E7" s="286">
        <v>0</v>
      </c>
      <c r="F7" s="293">
        <v>39</v>
      </c>
      <c r="G7" s="296">
        <v>1</v>
      </c>
      <c r="H7" s="286">
        <v>1</v>
      </c>
      <c r="I7" s="293">
        <v>37</v>
      </c>
      <c r="J7" s="296">
        <v>2</v>
      </c>
      <c r="K7" s="293">
        <v>6</v>
      </c>
      <c r="L7" s="293">
        <v>145</v>
      </c>
      <c r="M7" s="294">
        <v>20</v>
      </c>
    </row>
    <row r="8" spans="1:13" s="5" customFormat="1" ht="20.25" customHeight="1">
      <c r="A8" s="278" t="s">
        <v>67</v>
      </c>
      <c r="B8" s="293">
        <f t="shared" si="0"/>
        <v>216</v>
      </c>
      <c r="C8" s="297">
        <v>2</v>
      </c>
      <c r="D8" s="286">
        <v>0</v>
      </c>
      <c r="E8" s="286">
        <v>0</v>
      </c>
      <c r="F8" s="293">
        <v>26</v>
      </c>
      <c r="G8" s="296">
        <v>0</v>
      </c>
      <c r="H8" s="293">
        <v>1</v>
      </c>
      <c r="I8" s="293">
        <v>29</v>
      </c>
      <c r="J8" s="293">
        <v>1</v>
      </c>
      <c r="K8" s="296">
        <v>3</v>
      </c>
      <c r="L8" s="293">
        <v>128</v>
      </c>
      <c r="M8" s="294">
        <v>26</v>
      </c>
    </row>
    <row r="9" spans="1:13" s="5" customFormat="1" ht="20.25" customHeight="1">
      <c r="A9" s="278" t="s">
        <v>68</v>
      </c>
      <c r="B9" s="293">
        <f t="shared" si="0"/>
        <v>225</v>
      </c>
      <c r="C9" s="295">
        <v>2</v>
      </c>
      <c r="D9" s="286">
        <v>0</v>
      </c>
      <c r="E9" s="286">
        <v>1</v>
      </c>
      <c r="F9" s="293">
        <v>28</v>
      </c>
      <c r="G9" s="286">
        <v>0</v>
      </c>
      <c r="H9" s="286">
        <v>1</v>
      </c>
      <c r="I9" s="293">
        <v>34</v>
      </c>
      <c r="J9" s="286">
        <v>3</v>
      </c>
      <c r="K9" s="293">
        <v>3</v>
      </c>
      <c r="L9" s="293">
        <v>138</v>
      </c>
      <c r="M9" s="294">
        <v>15</v>
      </c>
    </row>
    <row r="10" spans="1:13" s="5" customFormat="1" ht="20.25" customHeight="1">
      <c r="A10" s="278" t="s">
        <v>69</v>
      </c>
      <c r="B10" s="293">
        <f t="shared" si="0"/>
        <v>239</v>
      </c>
      <c r="C10" s="295">
        <v>1</v>
      </c>
      <c r="D10" s="286">
        <v>0</v>
      </c>
      <c r="E10" s="286">
        <v>0</v>
      </c>
      <c r="F10" s="293">
        <v>33</v>
      </c>
      <c r="G10" s="293">
        <v>1</v>
      </c>
      <c r="H10" s="293">
        <v>3</v>
      </c>
      <c r="I10" s="293">
        <v>29</v>
      </c>
      <c r="J10" s="293">
        <v>1</v>
      </c>
      <c r="K10" s="293">
        <v>1</v>
      </c>
      <c r="L10" s="293">
        <v>154</v>
      </c>
      <c r="M10" s="294">
        <v>16</v>
      </c>
    </row>
    <row r="11" spans="1:13" s="5" customFormat="1" ht="20.25" customHeight="1">
      <c r="A11" s="278" t="s">
        <v>70</v>
      </c>
      <c r="B11" s="293">
        <f t="shared" si="0"/>
        <v>211</v>
      </c>
      <c r="C11" s="286">
        <v>0</v>
      </c>
      <c r="D11" s="286">
        <v>0</v>
      </c>
      <c r="E11" s="286">
        <v>0</v>
      </c>
      <c r="F11" s="293">
        <v>20</v>
      </c>
      <c r="G11" s="286">
        <v>1</v>
      </c>
      <c r="H11" s="293">
        <v>2</v>
      </c>
      <c r="I11" s="293">
        <v>42</v>
      </c>
      <c r="J11" s="293">
        <v>1</v>
      </c>
      <c r="K11" s="293">
        <v>1</v>
      </c>
      <c r="L11" s="293">
        <v>132</v>
      </c>
      <c r="M11" s="294">
        <v>12</v>
      </c>
    </row>
    <row r="12" spans="1:13" s="5" customFormat="1" ht="20.25" customHeight="1">
      <c r="A12" s="278" t="s">
        <v>71</v>
      </c>
      <c r="B12" s="293">
        <f t="shared" si="0"/>
        <v>286</v>
      </c>
      <c r="C12" s="286">
        <v>0</v>
      </c>
      <c r="D12" s="286">
        <v>0</v>
      </c>
      <c r="E12" s="286">
        <v>0</v>
      </c>
      <c r="F12" s="293">
        <v>40</v>
      </c>
      <c r="G12" s="286">
        <v>0</v>
      </c>
      <c r="H12" s="293">
        <v>2</v>
      </c>
      <c r="I12" s="293">
        <v>37</v>
      </c>
      <c r="J12" s="286">
        <v>6</v>
      </c>
      <c r="K12" s="293">
        <v>2</v>
      </c>
      <c r="L12" s="293">
        <v>185</v>
      </c>
      <c r="M12" s="294">
        <v>14</v>
      </c>
    </row>
    <row r="13" spans="1:13" s="5" customFormat="1" ht="20.25" customHeight="1">
      <c r="A13" s="278" t="s">
        <v>72</v>
      </c>
      <c r="B13" s="293">
        <f t="shared" si="0"/>
        <v>269</v>
      </c>
      <c r="C13" s="286">
        <v>0</v>
      </c>
      <c r="D13" s="286">
        <v>0</v>
      </c>
      <c r="E13" s="286">
        <v>1</v>
      </c>
      <c r="F13" s="293">
        <v>38</v>
      </c>
      <c r="G13" s="296">
        <v>2</v>
      </c>
      <c r="H13" s="293">
        <v>1</v>
      </c>
      <c r="I13" s="293">
        <v>32</v>
      </c>
      <c r="J13" s="286">
        <v>0</v>
      </c>
      <c r="K13" s="293">
        <v>2</v>
      </c>
      <c r="L13" s="293">
        <v>175</v>
      </c>
      <c r="M13" s="294">
        <v>18</v>
      </c>
    </row>
    <row r="14" spans="1:13" s="5" customFormat="1" ht="20.25" customHeight="1">
      <c r="A14" s="278" t="s">
        <v>73</v>
      </c>
      <c r="B14" s="293">
        <f t="shared" si="0"/>
        <v>215</v>
      </c>
      <c r="C14" s="286">
        <v>0</v>
      </c>
      <c r="D14" s="286">
        <v>0</v>
      </c>
      <c r="E14" s="286">
        <v>1</v>
      </c>
      <c r="F14" s="293">
        <v>32</v>
      </c>
      <c r="G14" s="286">
        <v>0</v>
      </c>
      <c r="H14" s="293">
        <v>1</v>
      </c>
      <c r="I14" s="293">
        <v>30</v>
      </c>
      <c r="J14" s="293">
        <v>1</v>
      </c>
      <c r="K14" s="293">
        <v>1</v>
      </c>
      <c r="L14" s="293">
        <v>134</v>
      </c>
      <c r="M14" s="294">
        <v>15</v>
      </c>
    </row>
    <row r="15" spans="1:13" s="5" customFormat="1" ht="20.25" customHeight="1">
      <c r="A15" s="278" t="s">
        <v>74</v>
      </c>
      <c r="B15" s="293">
        <f t="shared" si="0"/>
        <v>227</v>
      </c>
      <c r="C15" s="286">
        <v>0</v>
      </c>
      <c r="D15" s="286">
        <v>0</v>
      </c>
      <c r="E15" s="286">
        <v>0</v>
      </c>
      <c r="F15" s="293">
        <v>23</v>
      </c>
      <c r="G15" s="296">
        <v>2</v>
      </c>
      <c r="H15" s="293">
        <v>2</v>
      </c>
      <c r="I15" s="293">
        <v>30</v>
      </c>
      <c r="J15" s="293">
        <v>3</v>
      </c>
      <c r="K15" s="293">
        <v>4</v>
      </c>
      <c r="L15" s="293">
        <v>149</v>
      </c>
      <c r="M15" s="294">
        <v>14</v>
      </c>
    </row>
    <row r="16" spans="1:13" s="5" customFormat="1" ht="20.25" customHeight="1">
      <c r="A16" s="278" t="s">
        <v>75</v>
      </c>
      <c r="B16" s="293">
        <f t="shared" si="0"/>
        <v>204</v>
      </c>
      <c r="C16" s="286">
        <v>0</v>
      </c>
      <c r="D16" s="286">
        <v>0</v>
      </c>
      <c r="E16" s="286">
        <v>0</v>
      </c>
      <c r="F16" s="293">
        <v>19</v>
      </c>
      <c r="G16" s="296">
        <v>2</v>
      </c>
      <c r="H16" s="293">
        <v>3</v>
      </c>
      <c r="I16" s="293">
        <v>38</v>
      </c>
      <c r="J16" s="293">
        <v>3</v>
      </c>
      <c r="K16" s="296">
        <v>1</v>
      </c>
      <c r="L16" s="293">
        <v>125</v>
      </c>
      <c r="M16" s="294">
        <v>13</v>
      </c>
    </row>
    <row r="17" spans="1:13" s="5" customFormat="1" ht="20.25" customHeight="1">
      <c r="A17" s="282" t="s">
        <v>76</v>
      </c>
      <c r="B17" s="298">
        <f t="shared" si="0"/>
        <v>259</v>
      </c>
      <c r="C17" s="289">
        <v>0</v>
      </c>
      <c r="D17" s="289">
        <v>0</v>
      </c>
      <c r="E17" s="289">
        <v>0</v>
      </c>
      <c r="F17" s="298">
        <v>30</v>
      </c>
      <c r="G17" s="289">
        <v>0</v>
      </c>
      <c r="H17" s="289">
        <v>0</v>
      </c>
      <c r="I17" s="298">
        <v>41</v>
      </c>
      <c r="J17" s="289">
        <v>0</v>
      </c>
      <c r="K17" s="298">
        <v>1</v>
      </c>
      <c r="L17" s="298">
        <v>167</v>
      </c>
      <c r="M17" s="299">
        <v>20</v>
      </c>
    </row>
    <row r="18" spans="1:13" s="5" customFormat="1" ht="13.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379" t="s">
        <v>26</v>
      </c>
      <c r="M18" s="379"/>
    </row>
    <row r="19" spans="1:13" s="5" customFormat="1" ht="13.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22"/>
      <c r="M19" s="22"/>
    </row>
    <row r="20" spans="1:13" s="5" customFormat="1" ht="13.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22"/>
      <c r="M20" s="22"/>
    </row>
    <row r="21" spans="1:13" s="5" customFormat="1" ht="13.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22"/>
      <c r="M21" s="22"/>
    </row>
    <row r="22" spans="1:13" s="5" customFormat="1" ht="21">
      <c r="A22" s="358" t="s">
        <v>79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</row>
    <row r="23" spans="1:13" s="5" customFormat="1" ht="13.5">
      <c r="A23" s="27"/>
      <c r="B23" s="153"/>
      <c r="C23" s="153"/>
      <c r="D23" s="153"/>
      <c r="E23" s="153"/>
      <c r="F23" s="153"/>
      <c r="G23" s="153"/>
      <c r="H23" s="153"/>
      <c r="I23" s="153"/>
      <c r="J23" s="378" t="s">
        <v>387</v>
      </c>
      <c r="K23" s="378"/>
      <c r="L23" s="378"/>
      <c r="M23" s="378"/>
    </row>
    <row r="24" spans="1:13" s="5" customFormat="1" ht="13.5">
      <c r="A24" s="454"/>
      <c r="B24" s="372" t="s">
        <v>373</v>
      </c>
      <c r="C24" s="372" t="s">
        <v>374</v>
      </c>
      <c r="D24" s="88" t="s">
        <v>338</v>
      </c>
      <c r="E24" s="372" t="s">
        <v>375</v>
      </c>
      <c r="F24" s="372" t="s">
        <v>376</v>
      </c>
      <c r="G24" s="88" t="s">
        <v>334</v>
      </c>
      <c r="H24" s="88" t="s">
        <v>336</v>
      </c>
      <c r="I24" s="88" t="s">
        <v>367</v>
      </c>
      <c r="J24" s="372" t="s">
        <v>377</v>
      </c>
      <c r="K24" s="88" t="s">
        <v>335</v>
      </c>
      <c r="L24" s="372" t="s">
        <v>378</v>
      </c>
      <c r="M24" s="370" t="s">
        <v>2</v>
      </c>
    </row>
    <row r="25" spans="1:13" s="5" customFormat="1" ht="13.5">
      <c r="A25" s="455"/>
      <c r="B25" s="373"/>
      <c r="C25" s="373"/>
      <c r="D25" s="89" t="s">
        <v>344</v>
      </c>
      <c r="E25" s="373"/>
      <c r="F25" s="373"/>
      <c r="G25" s="89" t="s">
        <v>344</v>
      </c>
      <c r="H25" s="89" t="s">
        <v>343</v>
      </c>
      <c r="I25" s="89" t="s">
        <v>340</v>
      </c>
      <c r="J25" s="373"/>
      <c r="K25" s="89" t="s">
        <v>342</v>
      </c>
      <c r="L25" s="373"/>
      <c r="M25" s="371"/>
    </row>
    <row r="26" spans="1:13" s="5" customFormat="1" ht="20.25" customHeight="1">
      <c r="A26" s="300" t="s">
        <v>379</v>
      </c>
      <c r="B26" s="291">
        <f>IF(SUM(B27:B31)=SUM(C26:M26),SUM(B27:B31),"?")</f>
        <v>2893</v>
      </c>
      <c r="C26" s="291">
        <v>6</v>
      </c>
      <c r="D26" s="286">
        <f>SUM(D27:D31)</f>
        <v>0</v>
      </c>
      <c r="E26" s="291">
        <v>3</v>
      </c>
      <c r="F26" s="291">
        <v>345</v>
      </c>
      <c r="G26" s="291">
        <v>10</v>
      </c>
      <c r="H26" s="291">
        <v>18</v>
      </c>
      <c r="I26" s="291">
        <v>420</v>
      </c>
      <c r="J26" s="291">
        <v>21</v>
      </c>
      <c r="K26" s="291">
        <v>30</v>
      </c>
      <c r="L26" s="291">
        <v>1838</v>
      </c>
      <c r="M26" s="292">
        <v>202</v>
      </c>
    </row>
    <row r="27" spans="1:13" s="5" customFormat="1" ht="20.25" customHeight="1">
      <c r="A27" s="300" t="s">
        <v>380</v>
      </c>
      <c r="B27" s="291">
        <f>SUM(C27:M27)</f>
        <v>14</v>
      </c>
      <c r="C27" s="286">
        <v>0</v>
      </c>
      <c r="D27" s="286">
        <v>0</v>
      </c>
      <c r="E27" s="286">
        <v>0</v>
      </c>
      <c r="F27" s="286">
        <v>0</v>
      </c>
      <c r="G27" s="286">
        <v>0</v>
      </c>
      <c r="H27" s="286">
        <v>0</v>
      </c>
      <c r="I27" s="301">
        <v>1</v>
      </c>
      <c r="J27" s="286">
        <v>0</v>
      </c>
      <c r="K27" s="286">
        <v>0</v>
      </c>
      <c r="L27" s="291">
        <v>2</v>
      </c>
      <c r="M27" s="292">
        <v>11</v>
      </c>
    </row>
    <row r="28" spans="1:13" s="5" customFormat="1" ht="20.25" customHeight="1">
      <c r="A28" s="300" t="s">
        <v>381</v>
      </c>
      <c r="B28" s="291">
        <f>SUM(C28:M28)</f>
        <v>211</v>
      </c>
      <c r="C28" s="286">
        <v>0</v>
      </c>
      <c r="D28" s="286">
        <v>0</v>
      </c>
      <c r="E28" s="301">
        <v>1</v>
      </c>
      <c r="F28" s="291">
        <v>15</v>
      </c>
      <c r="G28" s="286">
        <v>0</v>
      </c>
      <c r="H28" s="286">
        <v>0</v>
      </c>
      <c r="I28" s="291">
        <v>41</v>
      </c>
      <c r="J28" s="286">
        <v>0</v>
      </c>
      <c r="K28" s="286">
        <v>0</v>
      </c>
      <c r="L28" s="291">
        <v>147</v>
      </c>
      <c r="M28" s="292">
        <v>7</v>
      </c>
    </row>
    <row r="29" spans="1:13" s="5" customFormat="1" ht="20.25" customHeight="1">
      <c r="A29" s="300" t="s">
        <v>382</v>
      </c>
      <c r="B29" s="291">
        <f>SUM(C29:M29)</f>
        <v>188</v>
      </c>
      <c r="C29" s="296">
        <v>2</v>
      </c>
      <c r="D29" s="286">
        <v>0</v>
      </c>
      <c r="E29" s="286">
        <v>0</v>
      </c>
      <c r="F29" s="291">
        <v>48</v>
      </c>
      <c r="G29" s="301">
        <v>1</v>
      </c>
      <c r="H29" s="291">
        <v>14</v>
      </c>
      <c r="I29" s="291">
        <v>37</v>
      </c>
      <c r="J29" s="286">
        <v>0</v>
      </c>
      <c r="K29" s="301">
        <v>1</v>
      </c>
      <c r="L29" s="291">
        <v>81</v>
      </c>
      <c r="M29" s="292">
        <v>4</v>
      </c>
    </row>
    <row r="30" spans="1:14" s="5" customFormat="1" ht="20.25" customHeight="1">
      <c r="A30" s="300" t="s">
        <v>383</v>
      </c>
      <c r="B30" s="291">
        <f>SUM(C30:M30)</f>
        <v>1318</v>
      </c>
      <c r="C30" s="296">
        <v>3</v>
      </c>
      <c r="D30" s="286">
        <v>0</v>
      </c>
      <c r="E30" s="301">
        <v>1</v>
      </c>
      <c r="F30" s="291">
        <v>245</v>
      </c>
      <c r="G30" s="291">
        <v>7</v>
      </c>
      <c r="H30" s="291">
        <v>4</v>
      </c>
      <c r="I30" s="291">
        <v>137</v>
      </c>
      <c r="J30" s="291">
        <v>19</v>
      </c>
      <c r="K30" s="291">
        <v>28</v>
      </c>
      <c r="L30" s="291">
        <v>777</v>
      </c>
      <c r="M30" s="292">
        <v>97</v>
      </c>
      <c r="N30" s="16"/>
    </row>
    <row r="31" spans="1:14" s="5" customFormat="1" ht="20.25" customHeight="1">
      <c r="A31" s="302" t="s">
        <v>384</v>
      </c>
      <c r="B31" s="303">
        <f>SUM(C31:M31)</f>
        <v>1162</v>
      </c>
      <c r="C31" s="304">
        <v>1</v>
      </c>
      <c r="D31" s="289">
        <v>0</v>
      </c>
      <c r="E31" s="304">
        <v>1</v>
      </c>
      <c r="F31" s="303">
        <v>37</v>
      </c>
      <c r="G31" s="304">
        <v>2</v>
      </c>
      <c r="H31" s="289">
        <v>0</v>
      </c>
      <c r="I31" s="303">
        <v>204</v>
      </c>
      <c r="J31" s="303">
        <v>2</v>
      </c>
      <c r="K31" s="303">
        <v>1</v>
      </c>
      <c r="L31" s="303">
        <v>831</v>
      </c>
      <c r="M31" s="305">
        <v>83</v>
      </c>
      <c r="N31" s="16"/>
    </row>
    <row r="32" spans="1:14" s="5" customFormat="1" ht="20.25" customHeight="1">
      <c r="A32" s="18" t="s">
        <v>186</v>
      </c>
      <c r="B32" s="69">
        <v>193</v>
      </c>
      <c r="C32" s="71" t="s">
        <v>185</v>
      </c>
      <c r="D32" s="71" t="s">
        <v>185</v>
      </c>
      <c r="E32" s="71" t="s">
        <v>185</v>
      </c>
      <c r="F32" s="69">
        <v>54</v>
      </c>
      <c r="G32" s="71" t="s">
        <v>185</v>
      </c>
      <c r="H32" s="69">
        <v>25</v>
      </c>
      <c r="I32" s="69">
        <v>38</v>
      </c>
      <c r="J32" s="72">
        <v>1</v>
      </c>
      <c r="K32" s="71">
        <v>1</v>
      </c>
      <c r="L32" s="69">
        <v>69</v>
      </c>
      <c r="M32" s="70">
        <v>5</v>
      </c>
      <c r="N32" s="16"/>
    </row>
    <row r="33" spans="1:14" s="5" customFormat="1" ht="20.25" customHeight="1">
      <c r="A33" s="18" t="s">
        <v>187</v>
      </c>
      <c r="B33" s="69">
        <v>1302</v>
      </c>
      <c r="C33" s="69">
        <v>2</v>
      </c>
      <c r="D33" s="71" t="s">
        <v>185</v>
      </c>
      <c r="E33" s="71">
        <v>1</v>
      </c>
      <c r="F33" s="69">
        <v>255</v>
      </c>
      <c r="G33" s="69">
        <v>11</v>
      </c>
      <c r="H33" s="69">
        <v>10</v>
      </c>
      <c r="I33" s="69">
        <v>169</v>
      </c>
      <c r="J33" s="69">
        <v>28</v>
      </c>
      <c r="K33" s="69">
        <v>29</v>
      </c>
      <c r="L33" s="69">
        <v>734</v>
      </c>
      <c r="M33" s="70">
        <v>63</v>
      </c>
      <c r="N33" s="16"/>
    </row>
    <row r="34" spans="1:14" s="5" customFormat="1" ht="20.25" customHeight="1">
      <c r="A34" s="19" t="s">
        <v>188</v>
      </c>
      <c r="B34" s="74">
        <v>1163</v>
      </c>
      <c r="C34" s="74">
        <v>1</v>
      </c>
      <c r="D34" s="73" t="s">
        <v>88</v>
      </c>
      <c r="E34" s="73" t="s">
        <v>88</v>
      </c>
      <c r="F34" s="74">
        <v>46</v>
      </c>
      <c r="G34" s="74">
        <v>2</v>
      </c>
      <c r="H34" s="74">
        <v>3</v>
      </c>
      <c r="I34" s="74">
        <v>205</v>
      </c>
      <c r="J34" s="74">
        <v>2</v>
      </c>
      <c r="K34" s="74">
        <v>3</v>
      </c>
      <c r="L34" s="74">
        <v>825</v>
      </c>
      <c r="M34" s="75">
        <v>76</v>
      </c>
      <c r="N34" s="16"/>
    </row>
    <row r="35" spans="1:13" s="5" customFormat="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79" t="s">
        <v>26</v>
      </c>
      <c r="M35" s="379"/>
    </row>
    <row r="39" spans="1:13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3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3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3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3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3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3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3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3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3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</sheetData>
  <mergeCells count="22">
    <mergeCell ref="F24:F25"/>
    <mergeCell ref="J24:J25"/>
    <mergeCell ref="J3:J4"/>
    <mergeCell ref="J2:M2"/>
    <mergeCell ref="L18:M18"/>
    <mergeCell ref="L35:M35"/>
    <mergeCell ref="A22:M22"/>
    <mergeCell ref="J23:M23"/>
    <mergeCell ref="A24:A25"/>
    <mergeCell ref="B24:B25"/>
    <mergeCell ref="C24:C25"/>
    <mergeCell ref="E24:E25"/>
    <mergeCell ref="L24:L25"/>
    <mergeCell ref="M24:M25"/>
    <mergeCell ref="A1:M1"/>
    <mergeCell ref="A3:A4"/>
    <mergeCell ref="B3:B4"/>
    <mergeCell ref="C3:C4"/>
    <mergeCell ref="E3:E4"/>
    <mergeCell ref="F3:F4"/>
    <mergeCell ref="L3:L4"/>
    <mergeCell ref="M3:M4"/>
  </mergeCells>
  <printOptions/>
  <pageMargins left="0.81" right="0.2" top="1" bottom="1" header="0.512" footer="0.51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"/>
  <sheetViews>
    <sheetView showGridLines="0" view="pageBreakPreview" zoomScaleSheetLayoutView="100" workbookViewId="0" topLeftCell="A1">
      <selection activeCell="A1" sqref="A1:Q1"/>
    </sheetView>
  </sheetViews>
  <sheetFormatPr defaultColWidth="9.00390625" defaultRowHeight="13.5"/>
  <cols>
    <col min="1" max="2" width="4.75390625" style="14" customWidth="1"/>
    <col min="3" max="4" width="3.50390625" style="14" customWidth="1"/>
    <col min="5" max="5" width="8.125" style="14" customWidth="1"/>
    <col min="6" max="10" width="5.625" style="14" customWidth="1"/>
    <col min="11" max="11" width="6.875" style="14" customWidth="1"/>
    <col min="12" max="12" width="5.625" style="14" customWidth="1"/>
    <col min="13" max="14" width="2.875" style="14" customWidth="1"/>
    <col min="15" max="15" width="5.625" style="14" customWidth="1"/>
    <col min="16" max="17" width="6.875" style="14" customWidth="1"/>
    <col min="18" max="16384" width="9.00390625" style="14" customWidth="1"/>
  </cols>
  <sheetData>
    <row r="1" spans="1:17" s="13" customFormat="1" ht="21">
      <c r="A1" s="358" t="s">
        <v>80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</row>
    <row r="2" spans="1:17" s="13" customFormat="1" ht="13.5">
      <c r="A2" s="306"/>
      <c r="B2" s="307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474" t="s">
        <v>195</v>
      </c>
      <c r="P2" s="474"/>
      <c r="Q2" s="474"/>
    </row>
    <row r="3" spans="1:17" s="13" customFormat="1" ht="75" customHeight="1">
      <c r="A3" s="471"/>
      <c r="B3" s="472"/>
      <c r="C3" s="308" t="s">
        <v>388</v>
      </c>
      <c r="D3" s="309" t="s">
        <v>389</v>
      </c>
      <c r="E3" s="310" t="s">
        <v>81</v>
      </c>
      <c r="F3" s="311" t="s">
        <v>390</v>
      </c>
      <c r="G3" s="311" t="s">
        <v>391</v>
      </c>
      <c r="H3" s="311" t="s">
        <v>392</v>
      </c>
      <c r="I3" s="312" t="s">
        <v>393</v>
      </c>
      <c r="J3" s="311" t="s">
        <v>394</v>
      </c>
      <c r="K3" s="311" t="s">
        <v>395</v>
      </c>
      <c r="L3" s="311" t="s">
        <v>396</v>
      </c>
      <c r="M3" s="313" t="s">
        <v>397</v>
      </c>
      <c r="N3" s="314" t="s">
        <v>398</v>
      </c>
      <c r="O3" s="311" t="s">
        <v>399</v>
      </c>
      <c r="P3" s="311" t="s">
        <v>400</v>
      </c>
      <c r="Q3" s="315" t="s">
        <v>2</v>
      </c>
    </row>
    <row r="4" spans="1:17" s="13" customFormat="1" ht="19.5" customHeight="1">
      <c r="A4" s="463" t="s">
        <v>1</v>
      </c>
      <c r="B4" s="464"/>
      <c r="C4" s="467">
        <f>SUM(C5:D8)</f>
        <v>2857</v>
      </c>
      <c r="D4" s="468"/>
      <c r="E4" s="316">
        <f>IF(SUM(E5:E8)=SUM(F4:Q4),SUM(E5:E8),"?")</f>
        <v>7022</v>
      </c>
      <c r="F4" s="291">
        <f aca="true" t="shared" si="0" ref="F4:L4">SUM(F5:F8)</f>
        <v>66</v>
      </c>
      <c r="G4" s="291">
        <f t="shared" si="0"/>
        <v>483</v>
      </c>
      <c r="H4" s="291">
        <f t="shared" si="0"/>
        <v>22</v>
      </c>
      <c r="I4" s="291">
        <f t="shared" si="0"/>
        <v>6</v>
      </c>
      <c r="J4" s="291">
        <f t="shared" si="0"/>
        <v>63</v>
      </c>
      <c r="K4" s="291">
        <f t="shared" si="0"/>
        <v>1035</v>
      </c>
      <c r="L4" s="291">
        <f t="shared" si="0"/>
        <v>46</v>
      </c>
      <c r="M4" s="467">
        <f>SUM(M5:N8)</f>
        <v>33</v>
      </c>
      <c r="N4" s="473"/>
      <c r="O4" s="291">
        <f>SUM(O5:O8)</f>
        <v>182</v>
      </c>
      <c r="P4" s="291">
        <f>SUM(P5:P8)</f>
        <v>2607</v>
      </c>
      <c r="Q4" s="292">
        <f>SUM(Q5:Q8)</f>
        <v>2479</v>
      </c>
    </row>
    <row r="5" spans="1:17" s="13" customFormat="1" ht="19.5" customHeight="1">
      <c r="A5" s="463" t="s">
        <v>401</v>
      </c>
      <c r="B5" s="464"/>
      <c r="C5" s="467">
        <v>1822</v>
      </c>
      <c r="D5" s="468"/>
      <c r="E5" s="316">
        <f>SUM(F5:Q5)</f>
        <v>4331</v>
      </c>
      <c r="F5" s="291">
        <v>4</v>
      </c>
      <c r="G5" s="291">
        <v>35</v>
      </c>
      <c r="H5" s="291">
        <v>17</v>
      </c>
      <c r="I5" s="291">
        <v>5</v>
      </c>
      <c r="J5" s="291">
        <v>47</v>
      </c>
      <c r="K5" s="291">
        <v>798</v>
      </c>
      <c r="L5" s="291">
        <v>36</v>
      </c>
      <c r="M5" s="459">
        <v>24</v>
      </c>
      <c r="N5" s="460"/>
      <c r="O5" s="291">
        <v>10</v>
      </c>
      <c r="P5" s="291">
        <v>1683</v>
      </c>
      <c r="Q5" s="292">
        <v>1672</v>
      </c>
    </row>
    <row r="6" spans="1:17" s="13" customFormat="1" ht="19.5" customHeight="1">
      <c r="A6" s="463" t="s">
        <v>82</v>
      </c>
      <c r="B6" s="464"/>
      <c r="C6" s="467">
        <v>344</v>
      </c>
      <c r="D6" s="468"/>
      <c r="E6" s="316">
        <f>SUM(F6:Q6)</f>
        <v>961</v>
      </c>
      <c r="F6" s="291">
        <v>9</v>
      </c>
      <c r="G6" s="291">
        <v>278</v>
      </c>
      <c r="H6" s="296">
        <v>1</v>
      </c>
      <c r="I6" s="296">
        <v>0</v>
      </c>
      <c r="J6" s="291">
        <v>1</v>
      </c>
      <c r="K6" s="291">
        <v>68</v>
      </c>
      <c r="L6" s="291">
        <v>1</v>
      </c>
      <c r="M6" s="459">
        <v>1</v>
      </c>
      <c r="N6" s="460"/>
      <c r="O6" s="291">
        <v>47</v>
      </c>
      <c r="P6" s="291">
        <v>307</v>
      </c>
      <c r="Q6" s="292">
        <v>248</v>
      </c>
    </row>
    <row r="7" spans="1:17" s="13" customFormat="1" ht="19.5" customHeight="1">
      <c r="A7" s="463" t="s">
        <v>83</v>
      </c>
      <c r="B7" s="464"/>
      <c r="C7" s="467">
        <v>416</v>
      </c>
      <c r="D7" s="468"/>
      <c r="E7" s="316">
        <f>SUM(F7:Q7)</f>
        <v>1056</v>
      </c>
      <c r="F7" s="291">
        <v>43</v>
      </c>
      <c r="G7" s="291">
        <v>137</v>
      </c>
      <c r="H7" s="296">
        <v>2</v>
      </c>
      <c r="I7" s="296">
        <v>0</v>
      </c>
      <c r="J7" s="291">
        <v>2</v>
      </c>
      <c r="K7" s="291">
        <v>52</v>
      </c>
      <c r="L7" s="291">
        <v>1</v>
      </c>
      <c r="M7" s="459">
        <v>0</v>
      </c>
      <c r="N7" s="460"/>
      <c r="O7" s="291">
        <v>106</v>
      </c>
      <c r="P7" s="291">
        <v>377</v>
      </c>
      <c r="Q7" s="292">
        <v>336</v>
      </c>
    </row>
    <row r="8" spans="1:17" s="13" customFormat="1" ht="19.5" customHeight="1">
      <c r="A8" s="465" t="s">
        <v>2</v>
      </c>
      <c r="B8" s="466"/>
      <c r="C8" s="469">
        <v>275</v>
      </c>
      <c r="D8" s="470"/>
      <c r="E8" s="317">
        <f>SUM(F8:Q8)</f>
        <v>674</v>
      </c>
      <c r="F8" s="303">
        <v>10</v>
      </c>
      <c r="G8" s="303">
        <v>33</v>
      </c>
      <c r="H8" s="303">
        <v>2</v>
      </c>
      <c r="I8" s="304">
        <v>1</v>
      </c>
      <c r="J8" s="303">
        <v>13</v>
      </c>
      <c r="K8" s="303">
        <v>117</v>
      </c>
      <c r="L8" s="303">
        <v>8</v>
      </c>
      <c r="M8" s="461">
        <v>8</v>
      </c>
      <c r="N8" s="462"/>
      <c r="O8" s="303">
        <v>19</v>
      </c>
      <c r="P8" s="303">
        <v>240</v>
      </c>
      <c r="Q8" s="305">
        <v>223</v>
      </c>
    </row>
    <row r="9" spans="16:17" s="13" customFormat="1" ht="13.5">
      <c r="P9" s="458" t="s">
        <v>26</v>
      </c>
      <c r="Q9" s="458"/>
    </row>
    <row r="11" ht="13.5" customHeight="1">
      <c r="J11" s="15"/>
    </row>
    <row r="13" ht="13.5" customHeight="1"/>
  </sheetData>
  <mergeCells count="19">
    <mergeCell ref="A1:Q1"/>
    <mergeCell ref="A3:B3"/>
    <mergeCell ref="A4:B4"/>
    <mergeCell ref="C4:D4"/>
    <mergeCell ref="M4:N4"/>
    <mergeCell ref="O2:Q2"/>
    <mergeCell ref="C5:D5"/>
    <mergeCell ref="C6:D6"/>
    <mergeCell ref="A5:B5"/>
    <mergeCell ref="A6:B6"/>
    <mergeCell ref="A7:B7"/>
    <mergeCell ref="A8:B8"/>
    <mergeCell ref="C7:D7"/>
    <mergeCell ref="C8:D8"/>
    <mergeCell ref="P9:Q9"/>
    <mergeCell ref="M5:N5"/>
    <mergeCell ref="M6:N6"/>
    <mergeCell ref="M7:N7"/>
    <mergeCell ref="M8:N8"/>
  </mergeCells>
  <printOptions/>
  <pageMargins left="0.7874015748031497" right="0.52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"/>
  <sheetViews>
    <sheetView showGridLines="0" view="pageBreakPreview" zoomScaleSheetLayoutView="100" workbookViewId="0" topLeftCell="A1">
      <selection activeCell="A1" sqref="A1:R1"/>
    </sheetView>
  </sheetViews>
  <sheetFormatPr defaultColWidth="9.00390625" defaultRowHeight="13.5"/>
  <cols>
    <col min="1" max="8" width="5.375" style="257" customWidth="1"/>
    <col min="9" max="10" width="2.75390625" style="257" customWidth="1"/>
    <col min="11" max="11" width="5.50390625" style="257" customWidth="1"/>
    <col min="12" max="15" width="2.75390625" style="257" customWidth="1"/>
    <col min="16" max="18" width="5.50390625" style="257" customWidth="1"/>
    <col min="19" max="16384" width="9.00390625" style="257" customWidth="1"/>
  </cols>
  <sheetData>
    <row r="1" spans="1:18" ht="23.25">
      <c r="A1" s="358" t="s">
        <v>84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</row>
    <row r="2" spans="1:18" ht="14.25">
      <c r="A2" s="173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415" t="s">
        <v>195</v>
      </c>
      <c r="O2" s="415"/>
      <c r="P2" s="415"/>
      <c r="Q2" s="415"/>
      <c r="R2" s="415"/>
    </row>
    <row r="3" spans="1:18" ht="16.5" customHeight="1">
      <c r="A3" s="482" t="s">
        <v>402</v>
      </c>
      <c r="B3" s="476" t="s">
        <v>403</v>
      </c>
      <c r="C3" s="476" t="s">
        <v>404</v>
      </c>
      <c r="D3" s="476" t="s">
        <v>405</v>
      </c>
      <c r="E3" s="476" t="s">
        <v>406</v>
      </c>
      <c r="F3" s="476" t="s">
        <v>407</v>
      </c>
      <c r="G3" s="476" t="s">
        <v>408</v>
      </c>
      <c r="H3" s="476" t="s">
        <v>409</v>
      </c>
      <c r="I3" s="480" t="s">
        <v>410</v>
      </c>
      <c r="J3" s="478" t="s">
        <v>411</v>
      </c>
      <c r="K3" s="476" t="s">
        <v>412</v>
      </c>
      <c r="L3" s="480" t="s">
        <v>413</v>
      </c>
      <c r="M3" s="478" t="s">
        <v>414</v>
      </c>
      <c r="N3" s="480" t="s">
        <v>415</v>
      </c>
      <c r="O3" s="478" t="s">
        <v>416</v>
      </c>
      <c r="P3" s="476" t="s">
        <v>417</v>
      </c>
      <c r="Q3" s="486" t="s">
        <v>418</v>
      </c>
      <c r="R3" s="489" t="s">
        <v>29</v>
      </c>
    </row>
    <row r="4" spans="1:18" ht="16.5" customHeight="1">
      <c r="A4" s="483"/>
      <c r="B4" s="477"/>
      <c r="C4" s="477"/>
      <c r="D4" s="477"/>
      <c r="E4" s="477"/>
      <c r="F4" s="485"/>
      <c r="G4" s="477"/>
      <c r="H4" s="477"/>
      <c r="I4" s="481"/>
      <c r="J4" s="479"/>
      <c r="K4" s="477"/>
      <c r="L4" s="481"/>
      <c r="M4" s="479"/>
      <c r="N4" s="481"/>
      <c r="O4" s="479"/>
      <c r="P4" s="477"/>
      <c r="Q4" s="487"/>
      <c r="R4" s="490"/>
    </row>
    <row r="5" spans="1:18" ht="16.5" customHeight="1">
      <c r="A5" s="483"/>
      <c r="B5" s="477"/>
      <c r="C5" s="477"/>
      <c r="D5" s="477"/>
      <c r="E5" s="477"/>
      <c r="F5" s="485"/>
      <c r="G5" s="477"/>
      <c r="H5" s="477"/>
      <c r="I5" s="481"/>
      <c r="J5" s="479"/>
      <c r="K5" s="477"/>
      <c r="L5" s="481"/>
      <c r="M5" s="479"/>
      <c r="N5" s="481"/>
      <c r="O5" s="479"/>
      <c r="P5" s="477"/>
      <c r="Q5" s="487"/>
      <c r="R5" s="490"/>
    </row>
    <row r="6" spans="1:18" ht="16.5" customHeight="1">
      <c r="A6" s="483"/>
      <c r="B6" s="477"/>
      <c r="C6" s="477"/>
      <c r="D6" s="477"/>
      <c r="E6" s="477"/>
      <c r="F6" s="485"/>
      <c r="G6" s="477"/>
      <c r="H6" s="477"/>
      <c r="I6" s="481"/>
      <c r="J6" s="479"/>
      <c r="K6" s="477"/>
      <c r="L6" s="481"/>
      <c r="M6" s="479"/>
      <c r="N6" s="481"/>
      <c r="O6" s="479"/>
      <c r="P6" s="477"/>
      <c r="Q6" s="487"/>
      <c r="R6" s="490"/>
    </row>
    <row r="7" spans="1:18" ht="16.5" customHeight="1">
      <c r="A7" s="483"/>
      <c r="B7" s="477"/>
      <c r="C7" s="477"/>
      <c r="D7" s="477"/>
      <c r="E7" s="477"/>
      <c r="F7" s="485"/>
      <c r="G7" s="477"/>
      <c r="H7" s="477"/>
      <c r="I7" s="481"/>
      <c r="J7" s="479"/>
      <c r="K7" s="477"/>
      <c r="L7" s="481"/>
      <c r="M7" s="479"/>
      <c r="N7" s="481"/>
      <c r="O7" s="479"/>
      <c r="P7" s="477"/>
      <c r="Q7" s="487"/>
      <c r="R7" s="490"/>
    </row>
    <row r="8" spans="1:18" ht="16.5" customHeight="1">
      <c r="A8" s="484"/>
      <c r="B8" s="477"/>
      <c r="C8" s="477"/>
      <c r="D8" s="477"/>
      <c r="E8" s="477"/>
      <c r="F8" s="485"/>
      <c r="G8" s="477"/>
      <c r="H8" s="477"/>
      <c r="I8" s="481"/>
      <c r="J8" s="479"/>
      <c r="K8" s="477"/>
      <c r="L8" s="481"/>
      <c r="M8" s="479"/>
      <c r="N8" s="481"/>
      <c r="O8" s="479"/>
      <c r="P8" s="477"/>
      <c r="Q8" s="488"/>
      <c r="R8" s="490"/>
    </row>
    <row r="9" spans="1:18" ht="19.5" customHeight="1">
      <c r="A9" s="287" t="s">
        <v>12</v>
      </c>
      <c r="B9" s="245">
        <v>1</v>
      </c>
      <c r="C9" s="245">
        <v>1</v>
      </c>
      <c r="D9" s="245">
        <v>1</v>
      </c>
      <c r="E9" s="245">
        <v>1</v>
      </c>
      <c r="F9" s="245">
        <v>3</v>
      </c>
      <c r="G9" s="245">
        <v>3</v>
      </c>
      <c r="H9" s="245">
        <v>1</v>
      </c>
      <c r="I9" s="475">
        <v>6</v>
      </c>
      <c r="J9" s="475"/>
      <c r="K9" s="245">
        <v>1</v>
      </c>
      <c r="L9" s="475">
        <v>1</v>
      </c>
      <c r="M9" s="475"/>
      <c r="N9" s="475">
        <v>1</v>
      </c>
      <c r="O9" s="475"/>
      <c r="P9" s="245">
        <v>1</v>
      </c>
      <c r="Q9" s="318">
        <v>1</v>
      </c>
      <c r="R9" s="242">
        <f>SUM(B9:Q9)</f>
        <v>22</v>
      </c>
    </row>
    <row r="10" spans="1:18" ht="13.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351"/>
      <c r="P10" s="351"/>
      <c r="Q10" s="458" t="s">
        <v>26</v>
      </c>
      <c r="R10" s="458"/>
    </row>
    <row r="12" ht="13.5" customHeight="1"/>
    <row r="15" ht="13.5" customHeight="1"/>
  </sheetData>
  <mergeCells count="24">
    <mergeCell ref="Q3:Q8"/>
    <mergeCell ref="R3:R8"/>
    <mergeCell ref="O3:O8"/>
    <mergeCell ref="N2:R2"/>
    <mergeCell ref="A3:A8"/>
    <mergeCell ref="A1:R1"/>
    <mergeCell ref="F3:F8"/>
    <mergeCell ref="G3:G8"/>
    <mergeCell ref="P3:P8"/>
    <mergeCell ref="L3:L8"/>
    <mergeCell ref="M3:M8"/>
    <mergeCell ref="N3:N8"/>
    <mergeCell ref="E3:E8"/>
    <mergeCell ref="D3:D8"/>
    <mergeCell ref="C3:C8"/>
    <mergeCell ref="B3:B8"/>
    <mergeCell ref="J3:J8"/>
    <mergeCell ref="K3:K8"/>
    <mergeCell ref="I3:I8"/>
    <mergeCell ref="H3:H8"/>
    <mergeCell ref="I9:J9"/>
    <mergeCell ref="L9:M9"/>
    <mergeCell ref="N9:O9"/>
    <mergeCell ref="Q10:R10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11.625" style="7" customWidth="1"/>
    <col min="2" max="2" width="7.125" style="7" customWidth="1"/>
    <col min="3" max="14" width="5.875" style="7" customWidth="1"/>
    <col min="15" max="16384" width="9.00390625" style="7" customWidth="1"/>
  </cols>
  <sheetData>
    <row r="1" spans="1:14" s="2" customFormat="1" ht="21">
      <c r="A1" s="358" t="s">
        <v>85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s="2" customFormat="1" ht="13.5">
      <c r="A2" s="27"/>
      <c r="B2" s="153"/>
      <c r="C2" s="153"/>
      <c r="D2" s="153"/>
      <c r="E2" s="153"/>
      <c r="F2" s="153"/>
      <c r="G2" s="153"/>
      <c r="H2" s="153"/>
      <c r="I2" s="153"/>
      <c r="J2" s="493" t="s">
        <v>419</v>
      </c>
      <c r="K2" s="493"/>
      <c r="L2" s="493"/>
      <c r="M2" s="493"/>
      <c r="N2" s="493"/>
    </row>
    <row r="3" spans="1:14" s="2" customFormat="1" ht="15" customHeight="1">
      <c r="A3" s="433"/>
      <c r="B3" s="451" t="s">
        <v>81</v>
      </c>
      <c r="C3" s="451" t="s">
        <v>236</v>
      </c>
      <c r="D3" s="451" t="s">
        <v>237</v>
      </c>
      <c r="E3" s="451" t="s">
        <v>238</v>
      </c>
      <c r="F3" s="451" t="s">
        <v>239</v>
      </c>
      <c r="G3" s="451" t="s">
        <v>240</v>
      </c>
      <c r="H3" s="451" t="s">
        <v>241</v>
      </c>
      <c r="I3" s="451" t="s">
        <v>242</v>
      </c>
      <c r="J3" s="451" t="s">
        <v>243</v>
      </c>
      <c r="K3" s="451" t="s">
        <v>244</v>
      </c>
      <c r="L3" s="451" t="s">
        <v>245</v>
      </c>
      <c r="M3" s="451" t="s">
        <v>246</v>
      </c>
      <c r="N3" s="491" t="s">
        <v>247</v>
      </c>
    </row>
    <row r="4" spans="1:14" s="2" customFormat="1" ht="15" customHeight="1">
      <c r="A4" s="434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92"/>
    </row>
    <row r="5" spans="1:14" s="2" customFormat="1" ht="18.75" customHeight="1">
      <c r="A5" s="105" t="s">
        <v>7</v>
      </c>
      <c r="B5" s="177">
        <v>156</v>
      </c>
      <c r="C5" s="177">
        <v>9</v>
      </c>
      <c r="D5" s="177">
        <v>10</v>
      </c>
      <c r="E5" s="177">
        <v>15</v>
      </c>
      <c r="F5" s="177">
        <v>11</v>
      </c>
      <c r="G5" s="177">
        <v>16</v>
      </c>
      <c r="H5" s="177">
        <v>14</v>
      </c>
      <c r="I5" s="177">
        <v>5</v>
      </c>
      <c r="J5" s="177">
        <v>19</v>
      </c>
      <c r="K5" s="177">
        <v>10</v>
      </c>
      <c r="L5" s="177">
        <v>9</v>
      </c>
      <c r="M5" s="177">
        <v>24</v>
      </c>
      <c r="N5" s="178">
        <v>14</v>
      </c>
    </row>
    <row r="6" spans="1:14" s="2" customFormat="1" ht="18.75" customHeight="1">
      <c r="A6" s="105" t="s">
        <v>87</v>
      </c>
      <c r="B6" s="177">
        <v>189</v>
      </c>
      <c r="C6" s="177">
        <v>12</v>
      </c>
      <c r="D6" s="177">
        <v>17</v>
      </c>
      <c r="E6" s="177">
        <v>11</v>
      </c>
      <c r="F6" s="177">
        <v>12</v>
      </c>
      <c r="G6" s="177">
        <v>15</v>
      </c>
      <c r="H6" s="177">
        <v>15</v>
      </c>
      <c r="I6" s="177">
        <v>9</v>
      </c>
      <c r="J6" s="177">
        <v>15</v>
      </c>
      <c r="K6" s="177">
        <v>26</v>
      </c>
      <c r="L6" s="177">
        <v>20</v>
      </c>
      <c r="M6" s="177">
        <v>21</v>
      </c>
      <c r="N6" s="178">
        <v>16</v>
      </c>
    </row>
    <row r="7" spans="1:14" s="2" customFormat="1" ht="18.75" customHeight="1">
      <c r="A7" s="105" t="s">
        <v>89</v>
      </c>
      <c r="B7" s="177">
        <v>101</v>
      </c>
      <c r="C7" s="177">
        <v>9</v>
      </c>
      <c r="D7" s="177">
        <v>9</v>
      </c>
      <c r="E7" s="177">
        <v>13</v>
      </c>
      <c r="F7" s="177">
        <v>8</v>
      </c>
      <c r="G7" s="177">
        <v>8</v>
      </c>
      <c r="H7" s="177">
        <v>19</v>
      </c>
      <c r="I7" s="177">
        <v>2</v>
      </c>
      <c r="J7" s="177">
        <v>4</v>
      </c>
      <c r="K7" s="177">
        <v>6</v>
      </c>
      <c r="L7" s="177">
        <v>6</v>
      </c>
      <c r="M7" s="177">
        <v>5</v>
      </c>
      <c r="N7" s="178">
        <v>12</v>
      </c>
    </row>
    <row r="8" spans="1:14" s="2" customFormat="1" ht="18.75" customHeight="1">
      <c r="A8" s="105" t="s">
        <v>190</v>
      </c>
      <c r="B8" s="177">
        <v>117</v>
      </c>
      <c r="C8" s="177">
        <v>4</v>
      </c>
      <c r="D8" s="177">
        <v>2</v>
      </c>
      <c r="E8" s="177">
        <v>11</v>
      </c>
      <c r="F8" s="177">
        <v>10</v>
      </c>
      <c r="G8" s="177">
        <v>10</v>
      </c>
      <c r="H8" s="177">
        <v>6</v>
      </c>
      <c r="I8" s="177">
        <v>10</v>
      </c>
      <c r="J8" s="177">
        <v>11</v>
      </c>
      <c r="K8" s="177">
        <v>17</v>
      </c>
      <c r="L8" s="177">
        <v>10</v>
      </c>
      <c r="M8" s="177">
        <v>14</v>
      </c>
      <c r="N8" s="178">
        <v>12</v>
      </c>
    </row>
    <row r="9" spans="1:14" s="2" customFormat="1" ht="18.75" customHeight="1">
      <c r="A9" s="106" t="s">
        <v>231</v>
      </c>
      <c r="B9" s="180">
        <v>125</v>
      </c>
      <c r="C9" s="180">
        <v>12</v>
      </c>
      <c r="D9" s="180">
        <v>7</v>
      </c>
      <c r="E9" s="180">
        <v>10</v>
      </c>
      <c r="F9" s="180">
        <v>17</v>
      </c>
      <c r="G9" s="180">
        <v>15</v>
      </c>
      <c r="H9" s="180">
        <v>12</v>
      </c>
      <c r="I9" s="180">
        <v>5</v>
      </c>
      <c r="J9" s="180">
        <v>14</v>
      </c>
      <c r="K9" s="180">
        <v>10</v>
      </c>
      <c r="L9" s="180">
        <v>7</v>
      </c>
      <c r="M9" s="180">
        <v>9</v>
      </c>
      <c r="N9" s="181">
        <v>7</v>
      </c>
    </row>
    <row r="10" spans="12:14" s="2" customFormat="1" ht="13.5">
      <c r="L10" s="4"/>
      <c r="M10" s="379" t="s">
        <v>26</v>
      </c>
      <c r="N10" s="379"/>
    </row>
    <row r="11" s="1" customFormat="1" ht="13.5"/>
    <row r="12" ht="13.5" customHeight="1"/>
    <row r="15" ht="13.5" customHeight="1"/>
  </sheetData>
  <mergeCells count="17">
    <mergeCell ref="B3:B4"/>
    <mergeCell ref="C3:C4"/>
    <mergeCell ref="D3:D4"/>
    <mergeCell ref="J2:N2"/>
    <mergeCell ref="F3:F4"/>
    <mergeCell ref="G3:G4"/>
    <mergeCell ref="H3:H4"/>
    <mergeCell ref="M10:N10"/>
    <mergeCell ref="A1:N1"/>
    <mergeCell ref="M3:M4"/>
    <mergeCell ref="N3:N4"/>
    <mergeCell ref="I3:I4"/>
    <mergeCell ref="J3:J4"/>
    <mergeCell ref="K3:K4"/>
    <mergeCell ref="L3:L4"/>
    <mergeCell ref="E3:E4"/>
    <mergeCell ref="A3:A4"/>
  </mergeCells>
  <printOptions/>
  <pageMargins left="0.75" right="0.62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4.75390625" style="0" customWidth="1"/>
    <col min="2" max="6" width="14.375" style="0" customWidth="1"/>
  </cols>
  <sheetData>
    <row r="1" spans="1:6" ht="21">
      <c r="A1" s="358" t="s">
        <v>98</v>
      </c>
      <c r="B1" s="358"/>
      <c r="C1" s="358"/>
      <c r="D1" s="358"/>
      <c r="E1" s="358"/>
      <c r="F1" s="358"/>
    </row>
    <row r="2" spans="1:6" ht="13.5">
      <c r="A2" s="80"/>
      <c r="B2" s="80"/>
      <c r="C2" s="81"/>
      <c r="D2" s="81"/>
      <c r="E2" s="81"/>
      <c r="F2" s="81" t="s">
        <v>99</v>
      </c>
    </row>
    <row r="3" spans="1:6" ht="15" customHeight="1">
      <c r="A3" s="374"/>
      <c r="B3" s="372" t="s">
        <v>0</v>
      </c>
      <c r="C3" s="372" t="s">
        <v>7</v>
      </c>
      <c r="D3" s="372" t="s">
        <v>87</v>
      </c>
      <c r="E3" s="372" t="s">
        <v>89</v>
      </c>
      <c r="F3" s="370" t="s">
        <v>190</v>
      </c>
    </row>
    <row r="4" spans="1:6" ht="15" customHeight="1">
      <c r="A4" s="375"/>
      <c r="B4" s="373"/>
      <c r="C4" s="373"/>
      <c r="D4" s="373"/>
      <c r="E4" s="373"/>
      <c r="F4" s="371"/>
    </row>
    <row r="5" spans="1:6" ht="19.5" customHeight="1">
      <c r="A5" s="343" t="s">
        <v>1</v>
      </c>
      <c r="B5" s="90">
        <v>5873</v>
      </c>
      <c r="C5" s="90">
        <v>6291</v>
      </c>
      <c r="D5" s="90">
        <v>6419</v>
      </c>
      <c r="E5" s="91">
        <f>SUM(E6:E15)</f>
        <v>5240</v>
      </c>
      <c r="F5" s="92">
        <f>SUM(F6:F15)</f>
        <v>5448</v>
      </c>
    </row>
    <row r="6" spans="1:6" ht="19.5" customHeight="1">
      <c r="A6" s="343" t="s">
        <v>100</v>
      </c>
      <c r="B6" s="93">
        <v>176</v>
      </c>
      <c r="C6" s="93">
        <v>139</v>
      </c>
      <c r="D6" s="93">
        <v>156</v>
      </c>
      <c r="E6" s="94">
        <v>132</v>
      </c>
      <c r="F6" s="344">
        <v>116</v>
      </c>
    </row>
    <row r="7" spans="1:6" ht="19.5" customHeight="1">
      <c r="A7" s="160" t="s">
        <v>101</v>
      </c>
      <c r="B7" s="93">
        <v>735</v>
      </c>
      <c r="C7" s="93">
        <v>627</v>
      </c>
      <c r="D7" s="93">
        <v>666</v>
      </c>
      <c r="E7" s="94">
        <v>422</v>
      </c>
      <c r="F7" s="344">
        <v>150</v>
      </c>
    </row>
    <row r="8" spans="1:6" ht="19.5" customHeight="1">
      <c r="A8" s="343" t="s">
        <v>102</v>
      </c>
      <c r="B8" s="93">
        <v>239</v>
      </c>
      <c r="C8" s="93">
        <v>514</v>
      </c>
      <c r="D8" s="93">
        <v>453</v>
      </c>
      <c r="E8" s="94">
        <v>372</v>
      </c>
      <c r="F8" s="344">
        <v>182</v>
      </c>
    </row>
    <row r="9" spans="1:6" ht="19.5" customHeight="1">
      <c r="A9" s="343" t="s">
        <v>103</v>
      </c>
      <c r="B9" s="93">
        <v>1105</v>
      </c>
      <c r="C9" s="93">
        <v>751</v>
      </c>
      <c r="D9" s="93">
        <v>453</v>
      </c>
      <c r="E9" s="94">
        <v>397</v>
      </c>
      <c r="F9" s="344">
        <v>218</v>
      </c>
    </row>
    <row r="10" spans="1:6" ht="19.5" customHeight="1">
      <c r="A10" s="343" t="s">
        <v>104</v>
      </c>
      <c r="B10" s="93">
        <v>23</v>
      </c>
      <c r="C10" s="93">
        <v>41</v>
      </c>
      <c r="D10" s="93">
        <v>153</v>
      </c>
      <c r="E10" s="94">
        <v>300</v>
      </c>
      <c r="F10" s="344">
        <v>299</v>
      </c>
    </row>
    <row r="11" spans="1:6" ht="19.5" customHeight="1">
      <c r="A11" s="343" t="s">
        <v>105</v>
      </c>
      <c r="B11" s="93">
        <v>2461</v>
      </c>
      <c r="C11" s="93">
        <v>1515</v>
      </c>
      <c r="D11" s="93">
        <v>1183</v>
      </c>
      <c r="E11" s="94">
        <v>75</v>
      </c>
      <c r="F11" s="344">
        <v>43</v>
      </c>
    </row>
    <row r="12" spans="1:6" ht="19.5" customHeight="1">
      <c r="A12" s="343" t="s">
        <v>106</v>
      </c>
      <c r="B12" s="93">
        <v>16</v>
      </c>
      <c r="C12" s="93">
        <v>60</v>
      </c>
      <c r="D12" s="93">
        <v>99</v>
      </c>
      <c r="E12" s="94">
        <v>38</v>
      </c>
      <c r="F12" s="344">
        <v>39</v>
      </c>
    </row>
    <row r="13" spans="1:6" ht="19.5" customHeight="1">
      <c r="A13" s="343" t="s">
        <v>107</v>
      </c>
      <c r="B13" s="93">
        <v>61</v>
      </c>
      <c r="C13" s="93">
        <v>114</v>
      </c>
      <c r="D13" s="93">
        <v>163</v>
      </c>
      <c r="E13" s="94">
        <v>116</v>
      </c>
      <c r="F13" s="344">
        <v>96</v>
      </c>
    </row>
    <row r="14" spans="1:6" ht="19.5" customHeight="1">
      <c r="A14" s="343" t="s">
        <v>108</v>
      </c>
      <c r="B14" s="95" t="s">
        <v>88</v>
      </c>
      <c r="C14" s="95">
        <v>416</v>
      </c>
      <c r="D14" s="93">
        <v>2311</v>
      </c>
      <c r="E14" s="94">
        <v>2120</v>
      </c>
      <c r="F14" s="344">
        <v>2671</v>
      </c>
    </row>
    <row r="15" spans="1:6" ht="19.5" customHeight="1">
      <c r="A15" s="345" t="s">
        <v>2</v>
      </c>
      <c r="B15" s="96">
        <v>1057</v>
      </c>
      <c r="C15" s="96">
        <v>2114</v>
      </c>
      <c r="D15" s="96">
        <v>782</v>
      </c>
      <c r="E15" s="97">
        <v>1268</v>
      </c>
      <c r="F15" s="349">
        <v>1634</v>
      </c>
    </row>
    <row r="16" spans="1:6" ht="13.5">
      <c r="A16" s="350" t="s">
        <v>128</v>
      </c>
      <c r="B16" s="173"/>
      <c r="C16" s="173"/>
      <c r="D16" s="351"/>
      <c r="E16" s="351"/>
      <c r="F16" s="352" t="s">
        <v>97</v>
      </c>
    </row>
    <row r="17" spans="1:6" ht="13.5">
      <c r="A17" s="368"/>
      <c r="B17" s="369"/>
      <c r="C17" s="369"/>
      <c r="D17" s="369"/>
      <c r="E17" s="369"/>
      <c r="F17" s="369"/>
    </row>
  </sheetData>
  <mergeCells count="8">
    <mergeCell ref="A17:F17"/>
    <mergeCell ref="F3:F4"/>
    <mergeCell ref="A1:F1"/>
    <mergeCell ref="C3:C4"/>
    <mergeCell ref="D3:D4"/>
    <mergeCell ref="A3:A4"/>
    <mergeCell ref="B3:B4"/>
    <mergeCell ref="E3:E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5.50390625" style="0" customWidth="1"/>
    <col min="2" max="5" width="17.75390625" style="0" customWidth="1"/>
  </cols>
  <sheetData>
    <row r="1" spans="1:5" ht="21">
      <c r="A1" s="358" t="s">
        <v>109</v>
      </c>
      <c r="B1" s="376"/>
      <c r="C1" s="376"/>
      <c r="D1" s="376"/>
      <c r="E1" s="376"/>
    </row>
    <row r="2" spans="1:5" ht="13.5">
      <c r="A2" s="80"/>
      <c r="B2" s="80"/>
      <c r="C2" s="80"/>
      <c r="D2" s="100"/>
      <c r="E2" s="101" t="s">
        <v>423</v>
      </c>
    </row>
    <row r="3" spans="1:5" ht="19.5" customHeight="1">
      <c r="A3" s="362"/>
      <c r="B3" s="366" t="s">
        <v>93</v>
      </c>
      <c r="C3" s="364" t="s">
        <v>94</v>
      </c>
      <c r="D3" s="364" t="s">
        <v>192</v>
      </c>
      <c r="E3" s="360" t="s">
        <v>193</v>
      </c>
    </row>
    <row r="4" spans="1:5" ht="19.5" customHeight="1">
      <c r="A4" s="363"/>
      <c r="B4" s="367"/>
      <c r="C4" s="365"/>
      <c r="D4" s="365"/>
      <c r="E4" s="361"/>
    </row>
    <row r="5" spans="1:5" s="31" customFormat="1" ht="19.5" customHeight="1">
      <c r="A5" s="102" t="s">
        <v>1</v>
      </c>
      <c r="B5" s="103">
        <f>SUM(B6:B8)</f>
        <v>643</v>
      </c>
      <c r="C5" s="103">
        <f>SUM(C6:C8)</f>
        <v>8</v>
      </c>
      <c r="D5" s="103">
        <f>SUM(D6:D8)</f>
        <v>85</v>
      </c>
      <c r="E5" s="104">
        <f>SUM(E6:E8)</f>
        <v>550</v>
      </c>
    </row>
    <row r="6" spans="1:5" s="31" customFormat="1" ht="19.5" customHeight="1">
      <c r="A6" s="105" t="s">
        <v>110</v>
      </c>
      <c r="B6" s="78">
        <v>436</v>
      </c>
      <c r="C6" s="78">
        <v>1</v>
      </c>
      <c r="D6" s="78">
        <v>56</v>
      </c>
      <c r="E6" s="79">
        <v>379</v>
      </c>
    </row>
    <row r="7" spans="1:5" s="31" customFormat="1" ht="19.5" customHeight="1">
      <c r="A7" s="105" t="s">
        <v>194</v>
      </c>
      <c r="B7" s="78">
        <v>109</v>
      </c>
      <c r="C7" s="78">
        <v>4</v>
      </c>
      <c r="D7" s="78">
        <v>15</v>
      </c>
      <c r="E7" s="79">
        <v>90</v>
      </c>
    </row>
    <row r="8" spans="1:5" s="31" customFormat="1" ht="19.5" customHeight="1">
      <c r="A8" s="106" t="s">
        <v>111</v>
      </c>
      <c r="B8" s="86">
        <v>98</v>
      </c>
      <c r="C8" s="86">
        <v>3</v>
      </c>
      <c r="D8" s="86">
        <v>14</v>
      </c>
      <c r="E8" s="87">
        <v>81</v>
      </c>
    </row>
    <row r="9" spans="1:5" ht="13.5">
      <c r="A9" s="1"/>
      <c r="B9" s="1"/>
      <c r="C9" s="22"/>
      <c r="D9" s="22"/>
      <c r="E9" s="22" t="s">
        <v>112</v>
      </c>
    </row>
  </sheetData>
  <mergeCells count="6">
    <mergeCell ref="B3:B4"/>
    <mergeCell ref="A1:E1"/>
    <mergeCell ref="E3:E4"/>
    <mergeCell ref="A3:A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/>
  <dimension ref="A1:E15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1" width="1.00390625" style="0" customWidth="1"/>
    <col min="2" max="2" width="14.375" style="0" customWidth="1"/>
    <col min="3" max="3" width="1.00390625" style="0" customWidth="1"/>
    <col min="4" max="4" width="23.625" style="0" customWidth="1"/>
    <col min="5" max="5" width="49.50390625" style="0" customWidth="1"/>
  </cols>
  <sheetData>
    <row r="1" spans="1:5" s="31" customFormat="1" ht="23.25">
      <c r="A1" s="358" t="s">
        <v>129</v>
      </c>
      <c r="B1" s="377"/>
      <c r="C1" s="377"/>
      <c r="D1" s="377"/>
      <c r="E1" s="377"/>
    </row>
    <row r="2" spans="1:5" s="31" customFormat="1" ht="14.25">
      <c r="A2" s="123"/>
      <c r="B2" s="121"/>
      <c r="C2" s="121"/>
      <c r="D2" s="121"/>
      <c r="E2" s="122" t="s">
        <v>195</v>
      </c>
    </row>
    <row r="3" spans="1:5" s="31" customFormat="1" ht="16.5" customHeight="1">
      <c r="A3" s="124"/>
      <c r="B3" s="108" t="s">
        <v>130</v>
      </c>
      <c r="C3" s="109"/>
      <c r="D3" s="110" t="s">
        <v>131</v>
      </c>
      <c r="E3" s="82" t="s">
        <v>132</v>
      </c>
    </row>
    <row r="4" spans="1:5" s="31" customFormat="1" ht="45.75" customHeight="1">
      <c r="A4" s="125"/>
      <c r="B4" s="111" t="s">
        <v>133</v>
      </c>
      <c r="C4" s="112"/>
      <c r="D4" s="113" t="s">
        <v>134</v>
      </c>
      <c r="E4" s="126" t="s">
        <v>135</v>
      </c>
    </row>
    <row r="5" spans="1:5" s="31" customFormat="1" ht="45.75" customHeight="1">
      <c r="A5" s="127"/>
      <c r="B5" s="114" t="s">
        <v>136</v>
      </c>
      <c r="C5" s="115"/>
      <c r="D5" s="113" t="s">
        <v>137</v>
      </c>
      <c r="E5" s="128" t="s">
        <v>138</v>
      </c>
    </row>
    <row r="6" spans="1:5" s="31" customFormat="1" ht="45.75" customHeight="1">
      <c r="A6" s="127"/>
      <c r="B6" s="114" t="s">
        <v>139</v>
      </c>
      <c r="C6" s="115"/>
      <c r="D6" s="116" t="s">
        <v>140</v>
      </c>
      <c r="E6" s="126" t="s">
        <v>141</v>
      </c>
    </row>
    <row r="7" spans="1:5" s="31" customFormat="1" ht="45.75" customHeight="1">
      <c r="A7" s="125"/>
      <c r="B7" s="111" t="s">
        <v>142</v>
      </c>
      <c r="C7" s="112"/>
      <c r="D7" s="113" t="s">
        <v>196</v>
      </c>
      <c r="E7" s="128" t="s">
        <v>143</v>
      </c>
    </row>
    <row r="8" spans="1:5" s="31" customFormat="1" ht="45.75" customHeight="1">
      <c r="A8" s="129"/>
      <c r="B8" s="117" t="s">
        <v>144</v>
      </c>
      <c r="C8" s="118"/>
      <c r="D8" s="119" t="s">
        <v>145</v>
      </c>
      <c r="E8" s="130" t="s">
        <v>197</v>
      </c>
    </row>
    <row r="9" spans="1:5" s="31" customFormat="1" ht="13.5">
      <c r="A9" s="120"/>
      <c r="B9" s="32"/>
      <c r="C9" s="32"/>
      <c r="D9" s="32"/>
      <c r="E9" s="38" t="s">
        <v>146</v>
      </c>
    </row>
    <row r="14" spans="2:5" s="31" customFormat="1" ht="13.5">
      <c r="B14" s="2"/>
      <c r="C14" s="2"/>
      <c r="D14" s="2"/>
      <c r="E14" s="38"/>
    </row>
    <row r="15" spans="2:5" ht="13.5">
      <c r="B15" s="1"/>
      <c r="C15" s="1"/>
      <c r="D15" s="1"/>
      <c r="E15" s="1"/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8.50390625" style="0" customWidth="1"/>
    <col min="2" max="2" width="9.625" style="0" customWidth="1"/>
    <col min="3" max="9" width="9.75390625" style="0" customWidth="1"/>
  </cols>
  <sheetData>
    <row r="1" spans="1:10" ht="21">
      <c r="A1" s="358" t="s">
        <v>437</v>
      </c>
      <c r="B1" s="376"/>
      <c r="C1" s="376"/>
      <c r="D1" s="376"/>
      <c r="E1" s="376"/>
      <c r="F1" s="376"/>
      <c r="G1" s="376"/>
      <c r="H1" s="376"/>
      <c r="I1" s="376"/>
      <c r="J1" s="1"/>
    </row>
    <row r="2" spans="1:10" ht="13.5">
      <c r="A2" s="80"/>
      <c r="B2" s="80"/>
      <c r="C2" s="80"/>
      <c r="D2" s="80"/>
      <c r="E2" s="80"/>
      <c r="F2" s="80"/>
      <c r="G2" s="378" t="s">
        <v>113</v>
      </c>
      <c r="H2" s="378"/>
      <c r="I2" s="378"/>
      <c r="J2" s="1"/>
    </row>
    <row r="3" spans="1:10" ht="15" customHeight="1">
      <c r="A3" s="140" t="s">
        <v>114</v>
      </c>
      <c r="B3" s="141" t="s">
        <v>115</v>
      </c>
      <c r="C3" s="141" t="s">
        <v>1</v>
      </c>
      <c r="D3" s="141" t="s">
        <v>116</v>
      </c>
      <c r="E3" s="141" t="s">
        <v>117</v>
      </c>
      <c r="F3" s="141" t="s">
        <v>118</v>
      </c>
      <c r="G3" s="141" t="s">
        <v>119</v>
      </c>
      <c r="H3" s="141" t="s">
        <v>120</v>
      </c>
      <c r="I3" s="142" t="s">
        <v>2</v>
      </c>
      <c r="J3" s="1"/>
    </row>
    <row r="4" spans="1:10" s="31" customFormat="1" ht="15" customHeight="1">
      <c r="A4" s="380" t="s">
        <v>87</v>
      </c>
      <c r="B4" s="131" t="s">
        <v>198</v>
      </c>
      <c r="C4" s="132">
        <v>1402</v>
      </c>
      <c r="D4" s="132">
        <v>6</v>
      </c>
      <c r="E4" s="132">
        <v>132</v>
      </c>
      <c r="F4" s="132">
        <v>967</v>
      </c>
      <c r="G4" s="132">
        <v>89</v>
      </c>
      <c r="H4" s="132">
        <v>6</v>
      </c>
      <c r="I4" s="133">
        <v>202</v>
      </c>
      <c r="J4" s="2"/>
    </row>
    <row r="5" spans="1:10" s="31" customFormat="1" ht="15" customHeight="1">
      <c r="A5" s="380"/>
      <c r="B5" s="131" t="s">
        <v>199</v>
      </c>
      <c r="C5" s="132">
        <v>663</v>
      </c>
      <c r="D5" s="132">
        <v>6</v>
      </c>
      <c r="E5" s="132">
        <v>111</v>
      </c>
      <c r="F5" s="132">
        <v>446</v>
      </c>
      <c r="G5" s="132">
        <v>42</v>
      </c>
      <c r="H5" s="132">
        <v>5</v>
      </c>
      <c r="I5" s="133">
        <v>53</v>
      </c>
      <c r="J5" s="2"/>
    </row>
    <row r="6" spans="1:10" s="31" customFormat="1" ht="15" customHeight="1">
      <c r="A6" s="346"/>
      <c r="B6" s="134" t="s">
        <v>200</v>
      </c>
      <c r="C6" s="135">
        <v>47.3</v>
      </c>
      <c r="D6" s="135">
        <v>100</v>
      </c>
      <c r="E6" s="135">
        <v>84.1</v>
      </c>
      <c r="F6" s="135">
        <v>46.1</v>
      </c>
      <c r="G6" s="135">
        <v>47.2</v>
      </c>
      <c r="H6" s="135">
        <v>83.3</v>
      </c>
      <c r="I6" s="136">
        <v>26.2</v>
      </c>
      <c r="J6" s="2"/>
    </row>
    <row r="7" spans="1:10" s="31" customFormat="1" ht="15" customHeight="1">
      <c r="A7" s="380" t="s">
        <v>89</v>
      </c>
      <c r="B7" s="131" t="s">
        <v>198</v>
      </c>
      <c r="C7" s="132">
        <v>1056</v>
      </c>
      <c r="D7" s="132">
        <v>2</v>
      </c>
      <c r="E7" s="132">
        <v>95</v>
      </c>
      <c r="F7" s="132">
        <v>718</v>
      </c>
      <c r="G7" s="132">
        <v>62</v>
      </c>
      <c r="H7" s="132">
        <v>6</v>
      </c>
      <c r="I7" s="133">
        <v>173</v>
      </c>
      <c r="J7" s="2"/>
    </row>
    <row r="8" spans="1:10" s="31" customFormat="1" ht="15" customHeight="1">
      <c r="A8" s="380"/>
      <c r="B8" s="131" t="s">
        <v>199</v>
      </c>
      <c r="C8" s="132">
        <v>469</v>
      </c>
      <c r="D8" s="132">
        <v>2</v>
      </c>
      <c r="E8" s="132">
        <v>81</v>
      </c>
      <c r="F8" s="132">
        <v>317</v>
      </c>
      <c r="G8" s="132">
        <v>23</v>
      </c>
      <c r="H8" s="132">
        <v>5</v>
      </c>
      <c r="I8" s="133">
        <v>41</v>
      </c>
      <c r="J8" s="2"/>
    </row>
    <row r="9" spans="1:10" s="31" customFormat="1" ht="15" customHeight="1">
      <c r="A9" s="380"/>
      <c r="B9" s="143" t="s">
        <v>200</v>
      </c>
      <c r="C9" s="137">
        <v>44.4</v>
      </c>
      <c r="D9" s="137">
        <v>100</v>
      </c>
      <c r="E9" s="137">
        <v>85.3</v>
      </c>
      <c r="F9" s="137">
        <v>44.2</v>
      </c>
      <c r="G9" s="137">
        <v>37.1</v>
      </c>
      <c r="H9" s="137">
        <v>83.3</v>
      </c>
      <c r="I9" s="138">
        <v>23.7</v>
      </c>
      <c r="J9" s="2"/>
    </row>
    <row r="10" spans="1:10" s="31" customFormat="1" ht="15" customHeight="1">
      <c r="A10" s="347" t="s">
        <v>190</v>
      </c>
      <c r="B10" s="144" t="s">
        <v>198</v>
      </c>
      <c r="C10" s="145">
        <v>1164</v>
      </c>
      <c r="D10" s="145">
        <v>11</v>
      </c>
      <c r="E10" s="145">
        <v>50</v>
      </c>
      <c r="F10" s="145">
        <v>843</v>
      </c>
      <c r="G10" s="145">
        <v>52</v>
      </c>
      <c r="H10" s="145">
        <v>6</v>
      </c>
      <c r="I10" s="146">
        <v>202</v>
      </c>
      <c r="J10" s="2"/>
    </row>
    <row r="11" spans="1:10" s="31" customFormat="1" ht="15" customHeight="1">
      <c r="A11" s="380"/>
      <c r="B11" s="131" t="s">
        <v>199</v>
      </c>
      <c r="C11" s="132">
        <v>532</v>
      </c>
      <c r="D11" s="132">
        <v>10</v>
      </c>
      <c r="E11" s="132">
        <v>40</v>
      </c>
      <c r="F11" s="132">
        <v>367</v>
      </c>
      <c r="G11" s="132">
        <v>22</v>
      </c>
      <c r="H11" s="132">
        <v>4</v>
      </c>
      <c r="I11" s="133">
        <v>89</v>
      </c>
      <c r="J11" s="2"/>
    </row>
    <row r="12" spans="1:10" s="31" customFormat="1" ht="15" customHeight="1">
      <c r="A12" s="348"/>
      <c r="B12" s="147" t="s">
        <v>200</v>
      </c>
      <c r="C12" s="148">
        <f>C11/C10*100</f>
        <v>45.70446735395189</v>
      </c>
      <c r="D12" s="148">
        <f aca="true" t="shared" si="0" ref="D12:I12">D11/D10*100</f>
        <v>90.9090909090909</v>
      </c>
      <c r="E12" s="148">
        <f t="shared" si="0"/>
        <v>80</v>
      </c>
      <c r="F12" s="148">
        <f t="shared" si="0"/>
        <v>43.53499406880189</v>
      </c>
      <c r="G12" s="148">
        <f t="shared" si="0"/>
        <v>42.30769230769231</v>
      </c>
      <c r="H12" s="148">
        <f t="shared" si="0"/>
        <v>66.66666666666666</v>
      </c>
      <c r="I12" s="148">
        <f t="shared" si="0"/>
        <v>44.05940594059406</v>
      </c>
      <c r="J12" s="2"/>
    </row>
    <row r="13" spans="1:10" s="31" customFormat="1" ht="13.5">
      <c r="A13" s="2"/>
      <c r="B13" s="2"/>
      <c r="C13" s="2"/>
      <c r="D13" s="2"/>
      <c r="E13" s="2"/>
      <c r="F13" s="2"/>
      <c r="G13" s="379" t="s">
        <v>121</v>
      </c>
      <c r="H13" s="379"/>
      <c r="I13" s="379"/>
      <c r="J13" s="2"/>
    </row>
    <row r="14" spans="1:10" s="31" customFormat="1" ht="13.5">
      <c r="A14" s="34" t="s">
        <v>122</v>
      </c>
      <c r="B14" s="2"/>
      <c r="C14" s="2"/>
      <c r="D14" s="2"/>
      <c r="E14" s="2"/>
      <c r="F14" s="2"/>
      <c r="G14" s="22"/>
      <c r="H14" s="22"/>
      <c r="I14" s="22"/>
      <c r="J14" s="2"/>
    </row>
    <row r="15" spans="1:10" s="31" customFormat="1" ht="13.5">
      <c r="A15" s="34" t="s">
        <v>150</v>
      </c>
      <c r="B15" s="2"/>
      <c r="C15" s="2"/>
      <c r="D15" s="2"/>
      <c r="E15" s="2"/>
      <c r="F15" s="2"/>
      <c r="G15" s="22"/>
      <c r="H15" s="22"/>
      <c r="I15" s="22"/>
      <c r="J15" s="2"/>
    </row>
    <row r="16" spans="1:10" s="35" customFormat="1" ht="11.25">
      <c r="A16" s="4" t="s">
        <v>147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s="35" customFormat="1" ht="11.25">
      <c r="A17" s="4" t="s">
        <v>151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s="35" customFormat="1" ht="11.25">
      <c r="A18" s="4" t="s">
        <v>152</v>
      </c>
      <c r="B18" s="4"/>
      <c r="C18" s="4"/>
      <c r="D18" s="4"/>
      <c r="E18" s="4"/>
      <c r="F18" s="4"/>
      <c r="G18" s="4"/>
      <c r="H18" s="4"/>
      <c r="I18" s="4"/>
      <c r="J18" s="4"/>
    </row>
    <row r="19" s="35" customFormat="1" ht="11.25">
      <c r="A19" s="4" t="s">
        <v>153</v>
      </c>
    </row>
  </sheetData>
  <mergeCells count="6">
    <mergeCell ref="A1:I1"/>
    <mergeCell ref="G2:I2"/>
    <mergeCell ref="G13:I13"/>
    <mergeCell ref="A4:A6"/>
    <mergeCell ref="A10:A12"/>
    <mergeCell ref="A7:A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4.125" style="0" customWidth="1"/>
    <col min="2" max="8" width="10.375" style="0" customWidth="1"/>
  </cols>
  <sheetData>
    <row r="1" spans="1:8" s="31" customFormat="1" ht="21" customHeight="1">
      <c r="A1" s="358" t="s">
        <v>123</v>
      </c>
      <c r="B1" s="338"/>
      <c r="C1" s="338"/>
      <c r="D1" s="338"/>
      <c r="E1" s="338"/>
      <c r="F1" s="338"/>
      <c r="G1" s="338"/>
      <c r="H1" s="338"/>
    </row>
    <row r="2" spans="1:8" s="31" customFormat="1" ht="13.5">
      <c r="A2" s="27"/>
      <c r="B2" s="153"/>
      <c r="C2" s="153"/>
      <c r="D2" s="153"/>
      <c r="E2" s="153"/>
      <c r="F2" s="153"/>
      <c r="G2" s="139"/>
      <c r="H2" s="139" t="s">
        <v>124</v>
      </c>
    </row>
    <row r="3" spans="1:8" s="31" customFormat="1" ht="16.5" customHeight="1">
      <c r="A3" s="341"/>
      <c r="B3" s="336" t="s">
        <v>1</v>
      </c>
      <c r="C3" s="336" t="s">
        <v>201</v>
      </c>
      <c r="D3" s="336" t="s">
        <v>202</v>
      </c>
      <c r="E3" s="336" t="s">
        <v>203</v>
      </c>
      <c r="F3" s="336" t="s">
        <v>204</v>
      </c>
      <c r="G3" s="336" t="s">
        <v>205</v>
      </c>
      <c r="H3" s="339" t="s">
        <v>2</v>
      </c>
    </row>
    <row r="4" spans="1:8" s="31" customFormat="1" ht="16.5" customHeight="1">
      <c r="A4" s="342"/>
      <c r="B4" s="337"/>
      <c r="C4" s="337"/>
      <c r="D4" s="337"/>
      <c r="E4" s="337"/>
      <c r="F4" s="337"/>
      <c r="G4" s="337"/>
      <c r="H4" s="340"/>
    </row>
    <row r="5" spans="1:8" s="36" customFormat="1" ht="24.75" customHeight="1">
      <c r="A5" s="77" t="s">
        <v>87</v>
      </c>
      <c r="B5" s="149">
        <v>141</v>
      </c>
      <c r="C5" s="150">
        <v>0</v>
      </c>
      <c r="D5" s="151">
        <v>25</v>
      </c>
      <c r="E5" s="151">
        <v>84</v>
      </c>
      <c r="F5" s="150">
        <v>0</v>
      </c>
      <c r="G5" s="150">
        <v>8</v>
      </c>
      <c r="H5" s="152">
        <v>24</v>
      </c>
    </row>
    <row r="6" spans="1:8" s="36" customFormat="1" ht="24.75" customHeight="1">
      <c r="A6" s="77" t="s">
        <v>89</v>
      </c>
      <c r="B6" s="149">
        <f>SUM(C6:H6)</f>
        <v>83</v>
      </c>
      <c r="C6" s="150">
        <v>0</v>
      </c>
      <c r="D6" s="151">
        <v>15</v>
      </c>
      <c r="E6" s="151">
        <v>51</v>
      </c>
      <c r="F6" s="150">
        <v>0</v>
      </c>
      <c r="G6" s="150">
        <v>1</v>
      </c>
      <c r="H6" s="152">
        <v>16</v>
      </c>
    </row>
    <row r="7" spans="1:8" s="31" customFormat="1" ht="24.75" customHeight="1">
      <c r="A7" s="85" t="s">
        <v>190</v>
      </c>
      <c r="B7" s="156">
        <f>SUM(C7:H7)</f>
        <v>104</v>
      </c>
      <c r="C7" s="157">
        <v>0</v>
      </c>
      <c r="D7" s="158">
        <v>2</v>
      </c>
      <c r="E7" s="158">
        <v>73</v>
      </c>
      <c r="F7" s="157">
        <v>1</v>
      </c>
      <c r="G7" s="157">
        <v>0</v>
      </c>
      <c r="H7" s="159">
        <v>28</v>
      </c>
    </row>
    <row r="8" spans="1:8" s="31" customFormat="1" ht="13.5">
      <c r="A8" s="34" t="s">
        <v>148</v>
      </c>
      <c r="B8" s="32"/>
      <c r="C8" s="32"/>
      <c r="D8" s="2"/>
      <c r="E8" s="2"/>
      <c r="F8" s="379" t="s">
        <v>121</v>
      </c>
      <c r="G8" s="379"/>
      <c r="H8" s="379"/>
    </row>
    <row r="9" spans="1:8" s="31" customFormat="1" ht="13.5">
      <c r="A9" s="34" t="s">
        <v>149</v>
      </c>
      <c r="B9" s="2"/>
      <c r="C9" s="2"/>
      <c r="D9" s="2"/>
      <c r="E9" s="2"/>
      <c r="F9" s="2"/>
      <c r="G9" s="2"/>
      <c r="H9" s="2"/>
    </row>
    <row r="10" ht="13.5">
      <c r="A10" s="34"/>
    </row>
    <row r="14" ht="13.5">
      <c r="G14" s="37"/>
    </row>
    <row r="15" ht="13.5">
      <c r="G15" s="37"/>
    </row>
  </sheetData>
  <mergeCells count="10">
    <mergeCell ref="D3:D4"/>
    <mergeCell ref="F8:H8"/>
    <mergeCell ref="A1:H1"/>
    <mergeCell ref="E3:E4"/>
    <mergeCell ref="F3:F4"/>
    <mergeCell ref="G3:G4"/>
    <mergeCell ref="H3:H4"/>
    <mergeCell ref="A3:A4"/>
    <mergeCell ref="B3:B4"/>
    <mergeCell ref="C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625" style="25" customWidth="1"/>
    <col min="2" max="21" width="3.625" style="25" customWidth="1"/>
    <col min="22" max="23" width="4.00390625" style="25" customWidth="1"/>
    <col min="24" max="16384" width="9.00390625" style="25" customWidth="1"/>
  </cols>
  <sheetData>
    <row r="1" spans="1:23" s="23" customFormat="1" ht="20.25" customHeight="1">
      <c r="A1" s="162" t="s">
        <v>206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s="23" customFormat="1" ht="13.5" customHeight="1">
      <c r="A2" s="386" t="s">
        <v>207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</row>
    <row r="3" spans="1:23" s="23" customFormat="1" ht="13.5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</row>
    <row r="4" spans="1:23" s="23" customFormat="1" ht="13.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</row>
    <row r="5" spans="1:23" s="23" customFormat="1" ht="21">
      <c r="A5" s="358" t="s">
        <v>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</row>
    <row r="6" spans="1:23" s="24" customFormat="1" ht="13.5" customHeight="1">
      <c r="A6" s="163" t="s">
        <v>208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331" t="s">
        <v>248</v>
      </c>
      <c r="T6" s="331"/>
      <c r="U6" s="331"/>
      <c r="V6" s="331"/>
      <c r="W6" s="331"/>
    </row>
    <row r="7" spans="1:23" s="23" customFormat="1" ht="18" customHeight="1">
      <c r="A7" s="332"/>
      <c r="B7" s="322" t="s">
        <v>209</v>
      </c>
      <c r="C7" s="322"/>
      <c r="D7" s="322"/>
      <c r="E7" s="322"/>
      <c r="F7" s="322"/>
      <c r="G7" s="322"/>
      <c r="H7" s="322"/>
      <c r="I7" s="322" t="s">
        <v>210</v>
      </c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3"/>
    </row>
    <row r="8" spans="1:23" s="23" customFormat="1" ht="18" customHeight="1">
      <c r="A8" s="333"/>
      <c r="B8" s="334" t="s">
        <v>5</v>
      </c>
      <c r="C8" s="334" t="s">
        <v>211</v>
      </c>
      <c r="D8" s="334" t="s">
        <v>212</v>
      </c>
      <c r="E8" s="334" t="s">
        <v>213</v>
      </c>
      <c r="F8" s="334" t="s">
        <v>6</v>
      </c>
      <c r="G8" s="391" t="s">
        <v>214</v>
      </c>
      <c r="H8" s="394" t="s">
        <v>215</v>
      </c>
      <c r="I8" s="388" t="s">
        <v>216</v>
      </c>
      <c r="J8" s="389"/>
      <c r="K8" s="389"/>
      <c r="L8" s="390"/>
      <c r="M8" s="388" t="s">
        <v>217</v>
      </c>
      <c r="N8" s="389"/>
      <c r="O8" s="389"/>
      <c r="P8" s="390"/>
      <c r="Q8" s="334" t="s">
        <v>218</v>
      </c>
      <c r="R8" s="324" t="s">
        <v>219</v>
      </c>
      <c r="S8" s="324"/>
      <c r="T8" s="324"/>
      <c r="U8" s="334" t="s">
        <v>220</v>
      </c>
      <c r="V8" s="327" t="s">
        <v>221</v>
      </c>
      <c r="W8" s="382" t="s">
        <v>222</v>
      </c>
    </row>
    <row r="9" spans="1:23" s="23" customFormat="1" ht="18" customHeight="1">
      <c r="A9" s="333"/>
      <c r="B9" s="334"/>
      <c r="C9" s="334"/>
      <c r="D9" s="334"/>
      <c r="E9" s="334"/>
      <c r="F9" s="334"/>
      <c r="G9" s="392"/>
      <c r="H9" s="395"/>
      <c r="I9" s="334" t="s">
        <v>223</v>
      </c>
      <c r="J9" s="334" t="s">
        <v>224</v>
      </c>
      <c r="K9" s="334" t="s">
        <v>225</v>
      </c>
      <c r="L9" s="334" t="s">
        <v>226</v>
      </c>
      <c r="M9" s="334" t="s">
        <v>223</v>
      </c>
      <c r="N9" s="334" t="s">
        <v>224</v>
      </c>
      <c r="O9" s="334" t="s">
        <v>225</v>
      </c>
      <c r="P9" s="334" t="s">
        <v>226</v>
      </c>
      <c r="Q9" s="334"/>
      <c r="R9" s="334" t="s">
        <v>227</v>
      </c>
      <c r="S9" s="334" t="s">
        <v>228</v>
      </c>
      <c r="T9" s="334" t="s">
        <v>229</v>
      </c>
      <c r="U9" s="334"/>
      <c r="V9" s="328"/>
      <c r="W9" s="383"/>
    </row>
    <row r="10" spans="1:23" s="23" customFormat="1" ht="18" customHeight="1">
      <c r="A10" s="333"/>
      <c r="B10" s="334"/>
      <c r="C10" s="334"/>
      <c r="D10" s="334"/>
      <c r="E10" s="334"/>
      <c r="F10" s="334"/>
      <c r="G10" s="392"/>
      <c r="H10" s="395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28"/>
      <c r="W10" s="383"/>
    </row>
    <row r="11" spans="1:23" s="23" customFormat="1" ht="18" customHeight="1">
      <c r="A11" s="333"/>
      <c r="B11" s="334"/>
      <c r="C11" s="334"/>
      <c r="D11" s="334"/>
      <c r="E11" s="334"/>
      <c r="F11" s="334"/>
      <c r="G11" s="393"/>
      <c r="H11" s="396"/>
      <c r="I11" s="335"/>
      <c r="J11" s="335"/>
      <c r="K11" s="335"/>
      <c r="L11" s="335"/>
      <c r="M11" s="335"/>
      <c r="N11" s="335"/>
      <c r="O11" s="335"/>
      <c r="P11" s="335"/>
      <c r="Q11" s="334"/>
      <c r="R11" s="335"/>
      <c r="S11" s="335"/>
      <c r="T11" s="335"/>
      <c r="U11" s="334"/>
      <c r="V11" s="328"/>
      <c r="W11" s="164" t="s">
        <v>230</v>
      </c>
    </row>
    <row r="12" spans="1:23" s="23" customFormat="1" ht="18" customHeight="1">
      <c r="A12" s="160" t="s">
        <v>7</v>
      </c>
      <c r="B12" s="161">
        <v>23</v>
      </c>
      <c r="C12" s="161">
        <v>15</v>
      </c>
      <c r="D12" s="161" t="s">
        <v>88</v>
      </c>
      <c r="E12" s="161" t="s">
        <v>88</v>
      </c>
      <c r="F12" s="161">
        <v>1</v>
      </c>
      <c r="G12" s="161" t="s">
        <v>88</v>
      </c>
      <c r="H12" s="161">
        <v>7</v>
      </c>
      <c r="I12" s="161" t="s">
        <v>88</v>
      </c>
      <c r="J12" s="161">
        <v>1</v>
      </c>
      <c r="K12" s="161">
        <v>3</v>
      </c>
      <c r="L12" s="161">
        <v>8</v>
      </c>
      <c r="M12" s="161" t="s">
        <v>88</v>
      </c>
      <c r="N12" s="161" t="s">
        <v>88</v>
      </c>
      <c r="O12" s="161">
        <v>1</v>
      </c>
      <c r="P12" s="161">
        <v>2</v>
      </c>
      <c r="Q12" s="161">
        <v>5</v>
      </c>
      <c r="R12" s="161" t="s">
        <v>88</v>
      </c>
      <c r="S12" s="161">
        <v>3</v>
      </c>
      <c r="T12" s="161">
        <v>7</v>
      </c>
      <c r="U12" s="161">
        <v>29</v>
      </c>
      <c r="V12" s="329">
        <v>242</v>
      </c>
      <c r="W12" s="381"/>
    </row>
    <row r="13" spans="1:23" s="23" customFormat="1" ht="18" customHeight="1">
      <c r="A13" s="160" t="s">
        <v>87</v>
      </c>
      <c r="B13" s="161">
        <v>25</v>
      </c>
      <c r="C13" s="161">
        <v>15</v>
      </c>
      <c r="D13" s="161">
        <v>2</v>
      </c>
      <c r="E13" s="161">
        <v>1</v>
      </c>
      <c r="F13" s="161">
        <v>1</v>
      </c>
      <c r="G13" s="161" t="s">
        <v>88</v>
      </c>
      <c r="H13" s="161">
        <v>6</v>
      </c>
      <c r="I13" s="161">
        <v>1</v>
      </c>
      <c r="J13" s="161">
        <v>1</v>
      </c>
      <c r="K13" s="161">
        <v>1</v>
      </c>
      <c r="L13" s="161">
        <v>8</v>
      </c>
      <c r="M13" s="161" t="s">
        <v>88</v>
      </c>
      <c r="N13" s="161" t="s">
        <v>88</v>
      </c>
      <c r="O13" s="161">
        <v>3</v>
      </c>
      <c r="P13" s="161">
        <v>1</v>
      </c>
      <c r="Q13" s="161">
        <v>14</v>
      </c>
      <c r="R13" s="161" t="s">
        <v>88</v>
      </c>
      <c r="S13" s="161">
        <v>3</v>
      </c>
      <c r="T13" s="161">
        <v>8</v>
      </c>
      <c r="U13" s="161">
        <v>46</v>
      </c>
      <c r="V13" s="329">
        <v>284</v>
      </c>
      <c r="W13" s="381"/>
    </row>
    <row r="14" spans="1:23" s="23" customFormat="1" ht="18" customHeight="1">
      <c r="A14" s="160" t="s">
        <v>89</v>
      </c>
      <c r="B14" s="161">
        <v>38</v>
      </c>
      <c r="C14" s="161">
        <v>15</v>
      </c>
      <c r="D14" s="161">
        <v>9</v>
      </c>
      <c r="E14" s="161">
        <v>5</v>
      </c>
      <c r="F14" s="161" t="s">
        <v>88</v>
      </c>
      <c r="G14" s="161" t="s">
        <v>88</v>
      </c>
      <c r="H14" s="161">
        <v>9</v>
      </c>
      <c r="I14" s="161" t="s">
        <v>88</v>
      </c>
      <c r="J14" s="161">
        <v>3</v>
      </c>
      <c r="K14" s="161" t="s">
        <v>88</v>
      </c>
      <c r="L14" s="161">
        <v>7</v>
      </c>
      <c r="M14" s="161">
        <v>1</v>
      </c>
      <c r="N14" s="161">
        <v>1</v>
      </c>
      <c r="O14" s="161">
        <v>2</v>
      </c>
      <c r="P14" s="161">
        <v>1</v>
      </c>
      <c r="Q14" s="161">
        <v>11</v>
      </c>
      <c r="R14" s="161" t="s">
        <v>88</v>
      </c>
      <c r="S14" s="161">
        <v>3</v>
      </c>
      <c r="T14" s="161">
        <v>6</v>
      </c>
      <c r="U14" s="161">
        <v>25</v>
      </c>
      <c r="V14" s="325">
        <v>198</v>
      </c>
      <c r="W14" s="326"/>
    </row>
    <row r="15" spans="1:23" s="23" customFormat="1" ht="18" customHeight="1">
      <c r="A15" s="160" t="s">
        <v>190</v>
      </c>
      <c r="B15" s="161">
        <v>33</v>
      </c>
      <c r="C15" s="161">
        <v>16</v>
      </c>
      <c r="D15" s="161">
        <v>3</v>
      </c>
      <c r="E15" s="161">
        <v>3</v>
      </c>
      <c r="F15" s="161" t="s">
        <v>88</v>
      </c>
      <c r="G15" s="161" t="s">
        <v>88</v>
      </c>
      <c r="H15" s="161">
        <v>11</v>
      </c>
      <c r="I15" s="161">
        <v>1</v>
      </c>
      <c r="J15" s="161">
        <v>1</v>
      </c>
      <c r="K15" s="161">
        <v>3</v>
      </c>
      <c r="L15" s="161">
        <v>7</v>
      </c>
      <c r="M15" s="161">
        <v>1</v>
      </c>
      <c r="N15" s="161" t="s">
        <v>88</v>
      </c>
      <c r="O15" s="161">
        <v>1</v>
      </c>
      <c r="P15" s="161">
        <v>2</v>
      </c>
      <c r="Q15" s="161">
        <v>16</v>
      </c>
      <c r="R15" s="161">
        <v>2</v>
      </c>
      <c r="S15" s="161">
        <v>1</v>
      </c>
      <c r="T15" s="161">
        <v>8</v>
      </c>
      <c r="U15" s="161">
        <v>17</v>
      </c>
      <c r="V15" s="325">
        <v>428</v>
      </c>
      <c r="W15" s="326"/>
    </row>
    <row r="16" spans="1:23" s="23" customFormat="1" ht="18" customHeight="1">
      <c r="A16" s="165" t="s">
        <v>231</v>
      </c>
      <c r="B16" s="166">
        <v>44</v>
      </c>
      <c r="C16" s="166">
        <v>23</v>
      </c>
      <c r="D16" s="166">
        <v>9</v>
      </c>
      <c r="E16" s="166">
        <v>5</v>
      </c>
      <c r="F16" s="166">
        <v>0</v>
      </c>
      <c r="G16" s="166">
        <v>0</v>
      </c>
      <c r="H16" s="166">
        <v>7</v>
      </c>
      <c r="I16" s="166">
        <v>3</v>
      </c>
      <c r="J16" s="166">
        <v>1</v>
      </c>
      <c r="K16" s="166">
        <v>7</v>
      </c>
      <c r="L16" s="166">
        <v>8</v>
      </c>
      <c r="M16" s="166">
        <v>0</v>
      </c>
      <c r="N16" s="166">
        <v>0</v>
      </c>
      <c r="O16" s="166">
        <v>0</v>
      </c>
      <c r="P16" s="166">
        <v>7</v>
      </c>
      <c r="Q16" s="166">
        <v>26</v>
      </c>
      <c r="R16" s="166">
        <v>6</v>
      </c>
      <c r="S16" s="166">
        <v>1</v>
      </c>
      <c r="T16" s="166">
        <v>14</v>
      </c>
      <c r="U16" s="166">
        <v>56</v>
      </c>
      <c r="V16" s="384">
        <v>446</v>
      </c>
      <c r="W16" s="385"/>
    </row>
    <row r="17" spans="1:24" s="23" customFormat="1" ht="13.5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1" t="s">
        <v>26</v>
      </c>
      <c r="X17" s="26"/>
    </row>
    <row r="18" s="23" customFormat="1" ht="13.5"/>
  </sheetData>
  <mergeCells count="36">
    <mergeCell ref="V16:W16"/>
    <mergeCell ref="A2:W3"/>
    <mergeCell ref="V13:W13"/>
    <mergeCell ref="I8:L8"/>
    <mergeCell ref="G8:G11"/>
    <mergeCell ref="H8:H11"/>
    <mergeCell ref="M8:P8"/>
    <mergeCell ref="D8:D11"/>
    <mergeCell ref="E8:E11"/>
    <mergeCell ref="F8:F11"/>
    <mergeCell ref="V15:W15"/>
    <mergeCell ref="V14:W14"/>
    <mergeCell ref="V8:V11"/>
    <mergeCell ref="S9:S11"/>
    <mergeCell ref="T9:T11"/>
    <mergeCell ref="U8:U11"/>
    <mergeCell ref="V12:W12"/>
    <mergeCell ref="W8:W10"/>
    <mergeCell ref="A5:W5"/>
    <mergeCell ref="S6:W6"/>
    <mergeCell ref="A7:A11"/>
    <mergeCell ref="B7:H7"/>
    <mergeCell ref="I7:W7"/>
    <mergeCell ref="B8:B11"/>
    <mergeCell ref="C8:C11"/>
    <mergeCell ref="R9:R11"/>
    <mergeCell ref="Q8:Q11"/>
    <mergeCell ref="R8:T8"/>
    <mergeCell ref="I9:I11"/>
    <mergeCell ref="J9:J11"/>
    <mergeCell ref="K9:K11"/>
    <mergeCell ref="L9:L11"/>
    <mergeCell ref="M9:M11"/>
    <mergeCell ref="N9:N11"/>
    <mergeCell ref="O9:O11"/>
    <mergeCell ref="P9:P11"/>
  </mergeCells>
  <printOptions/>
  <pageMargins left="0.7874015748031497" right="0.3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625" style="169" customWidth="1"/>
    <col min="2" max="11" width="2.50390625" style="169" customWidth="1"/>
    <col min="12" max="13" width="4.00390625" style="169" customWidth="1"/>
    <col min="14" max="14" width="7.375" style="169" customWidth="1"/>
    <col min="15" max="15" width="6.875" style="169" customWidth="1"/>
    <col min="16" max="16" width="7.375" style="169" customWidth="1"/>
    <col min="17" max="19" width="5.50390625" style="169" customWidth="1"/>
    <col min="20" max="20" width="7.375" style="169" customWidth="1"/>
    <col min="21" max="16384" width="9.00390625" style="169" customWidth="1"/>
  </cols>
  <sheetData>
    <row r="1" spans="1:20" ht="13.5">
      <c r="A1" s="80" t="s">
        <v>232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20.25" customHeight="1">
      <c r="A2" s="419"/>
      <c r="B2" s="428" t="s">
        <v>184</v>
      </c>
      <c r="C2" s="430" t="s">
        <v>13</v>
      </c>
      <c r="D2" s="402" t="s">
        <v>11</v>
      </c>
      <c r="E2" s="397" t="s">
        <v>12</v>
      </c>
      <c r="F2" s="405" t="s">
        <v>8</v>
      </c>
      <c r="G2" s="406"/>
      <c r="H2" s="421" t="s">
        <v>9</v>
      </c>
      <c r="I2" s="400" t="s">
        <v>10</v>
      </c>
      <c r="J2" s="402" t="s">
        <v>2</v>
      </c>
      <c r="K2" s="397" t="s">
        <v>13</v>
      </c>
      <c r="L2" s="322" t="s">
        <v>14</v>
      </c>
      <c r="M2" s="322"/>
      <c r="N2" s="424" t="s">
        <v>15</v>
      </c>
      <c r="O2" s="424"/>
      <c r="P2" s="424"/>
      <c r="Q2" s="424"/>
      <c r="R2" s="424"/>
      <c r="S2" s="424"/>
      <c r="T2" s="425"/>
    </row>
    <row r="3" spans="1:20" ht="20.25" customHeight="1">
      <c r="A3" s="420"/>
      <c r="B3" s="429"/>
      <c r="C3" s="431"/>
      <c r="D3" s="403"/>
      <c r="E3" s="398"/>
      <c r="F3" s="407"/>
      <c r="G3" s="408"/>
      <c r="H3" s="422"/>
      <c r="I3" s="401"/>
      <c r="J3" s="403"/>
      <c r="K3" s="398"/>
      <c r="L3" s="423" t="s">
        <v>16</v>
      </c>
      <c r="M3" s="423" t="s">
        <v>17</v>
      </c>
      <c r="N3" s="324" t="s">
        <v>18</v>
      </c>
      <c r="O3" s="324"/>
      <c r="P3" s="324"/>
      <c r="Q3" s="324" t="s">
        <v>19</v>
      </c>
      <c r="R3" s="324"/>
      <c r="S3" s="324"/>
      <c r="T3" s="411" t="s">
        <v>86</v>
      </c>
    </row>
    <row r="4" spans="1:20" ht="20.25" customHeight="1">
      <c r="A4" s="420"/>
      <c r="B4" s="429"/>
      <c r="C4" s="431"/>
      <c r="D4" s="404"/>
      <c r="E4" s="399"/>
      <c r="F4" s="407"/>
      <c r="G4" s="408"/>
      <c r="H4" s="422"/>
      <c r="I4" s="401"/>
      <c r="J4" s="404"/>
      <c r="K4" s="399"/>
      <c r="L4" s="423"/>
      <c r="M4" s="423"/>
      <c r="N4" s="414" t="s">
        <v>20</v>
      </c>
      <c r="O4" s="170" t="s">
        <v>21</v>
      </c>
      <c r="P4" s="414" t="s">
        <v>5</v>
      </c>
      <c r="Q4" s="414" t="s">
        <v>6</v>
      </c>
      <c r="R4" s="414" t="s">
        <v>22</v>
      </c>
      <c r="S4" s="414" t="s">
        <v>2</v>
      </c>
      <c r="T4" s="412"/>
    </row>
    <row r="5" spans="1:20" ht="20.25" customHeight="1">
      <c r="A5" s="420"/>
      <c r="B5" s="418" t="s">
        <v>233</v>
      </c>
      <c r="C5" s="418"/>
      <c r="D5" s="418" t="s">
        <v>25</v>
      </c>
      <c r="E5" s="418"/>
      <c r="F5" s="418" t="s">
        <v>23</v>
      </c>
      <c r="G5" s="418"/>
      <c r="H5" s="416" t="s">
        <v>24</v>
      </c>
      <c r="I5" s="417"/>
      <c r="J5" s="418" t="s">
        <v>234</v>
      </c>
      <c r="K5" s="418"/>
      <c r="L5" s="423"/>
      <c r="M5" s="423"/>
      <c r="N5" s="414"/>
      <c r="O5" s="171" t="s">
        <v>2</v>
      </c>
      <c r="P5" s="414"/>
      <c r="Q5" s="414"/>
      <c r="R5" s="414"/>
      <c r="S5" s="414"/>
      <c r="T5" s="413"/>
    </row>
    <row r="6" spans="1:20" s="172" customFormat="1" ht="21.75" customHeight="1">
      <c r="A6" s="160" t="s">
        <v>7</v>
      </c>
      <c r="B6" s="409" t="s">
        <v>3</v>
      </c>
      <c r="C6" s="410"/>
      <c r="D6" s="409" t="s">
        <v>3</v>
      </c>
      <c r="E6" s="410"/>
      <c r="F6" s="409">
        <v>1</v>
      </c>
      <c r="G6" s="410"/>
      <c r="H6" s="409" t="s">
        <v>3</v>
      </c>
      <c r="I6" s="410"/>
      <c r="J6" s="409" t="s">
        <v>3</v>
      </c>
      <c r="K6" s="410"/>
      <c r="L6" s="58" t="s">
        <v>88</v>
      </c>
      <c r="M6" s="58" t="s">
        <v>88</v>
      </c>
      <c r="N6" s="63">
        <v>20770</v>
      </c>
      <c r="O6" s="63">
        <v>3921</v>
      </c>
      <c r="P6" s="63">
        <v>24691</v>
      </c>
      <c r="Q6" s="58">
        <v>150</v>
      </c>
      <c r="R6" s="63" t="s">
        <v>88</v>
      </c>
      <c r="S6" s="63">
        <v>246</v>
      </c>
      <c r="T6" s="64">
        <v>25087</v>
      </c>
    </row>
    <row r="7" spans="1:20" s="172" customFormat="1" ht="21.75" customHeight="1">
      <c r="A7" s="160" t="s">
        <v>87</v>
      </c>
      <c r="B7" s="409">
        <v>480</v>
      </c>
      <c r="C7" s="410"/>
      <c r="D7" s="409">
        <v>1</v>
      </c>
      <c r="E7" s="410"/>
      <c r="F7" s="409">
        <v>1</v>
      </c>
      <c r="G7" s="410"/>
      <c r="H7" s="409" t="s">
        <v>3</v>
      </c>
      <c r="I7" s="410"/>
      <c r="J7" s="409" t="s">
        <v>3</v>
      </c>
      <c r="K7" s="410"/>
      <c r="L7" s="58" t="s">
        <v>88</v>
      </c>
      <c r="M7" s="58">
        <v>3</v>
      </c>
      <c r="N7" s="63">
        <v>36963</v>
      </c>
      <c r="O7" s="63">
        <v>6955</v>
      </c>
      <c r="P7" s="63">
        <v>43918</v>
      </c>
      <c r="Q7" s="65">
        <v>135</v>
      </c>
      <c r="R7" s="58">
        <v>550</v>
      </c>
      <c r="S7" s="63">
        <v>324</v>
      </c>
      <c r="T7" s="64">
        <v>44927</v>
      </c>
    </row>
    <row r="8" spans="1:20" s="172" customFormat="1" ht="21.75" customHeight="1">
      <c r="A8" s="160" t="s">
        <v>89</v>
      </c>
      <c r="B8" s="409">
        <v>448</v>
      </c>
      <c r="C8" s="410"/>
      <c r="D8" s="409">
        <v>6</v>
      </c>
      <c r="E8" s="410"/>
      <c r="F8" s="409" t="s">
        <v>88</v>
      </c>
      <c r="G8" s="410"/>
      <c r="H8" s="409" t="s">
        <v>3</v>
      </c>
      <c r="I8" s="410"/>
      <c r="J8" s="409" t="s">
        <v>88</v>
      </c>
      <c r="K8" s="410"/>
      <c r="L8" s="59">
        <v>1</v>
      </c>
      <c r="M8" s="60">
        <v>5</v>
      </c>
      <c r="N8" s="167">
        <v>13908</v>
      </c>
      <c r="O8" s="167">
        <v>1840</v>
      </c>
      <c r="P8" s="167">
        <v>15748</v>
      </c>
      <c r="Q8" s="65" t="s">
        <v>3</v>
      </c>
      <c r="R8" s="60">
        <v>181</v>
      </c>
      <c r="S8" s="167">
        <v>11</v>
      </c>
      <c r="T8" s="168">
        <v>15940</v>
      </c>
    </row>
    <row r="9" spans="1:20" s="172" customFormat="1" ht="21.75" customHeight="1">
      <c r="A9" s="160" t="s">
        <v>190</v>
      </c>
      <c r="B9" s="409">
        <v>422</v>
      </c>
      <c r="C9" s="410"/>
      <c r="D9" s="409">
        <v>4</v>
      </c>
      <c r="E9" s="410"/>
      <c r="F9" s="409" t="s">
        <v>3</v>
      </c>
      <c r="G9" s="410"/>
      <c r="H9" s="409" t="s">
        <v>3</v>
      </c>
      <c r="I9" s="410"/>
      <c r="J9" s="409">
        <v>328</v>
      </c>
      <c r="K9" s="410"/>
      <c r="L9" s="65" t="s">
        <v>3</v>
      </c>
      <c r="M9" s="60">
        <v>2</v>
      </c>
      <c r="N9" s="167">
        <v>15594</v>
      </c>
      <c r="O9" s="167">
        <v>6732</v>
      </c>
      <c r="P9" s="167">
        <v>22326</v>
      </c>
      <c r="Q9" s="65" t="s">
        <v>3</v>
      </c>
      <c r="R9" s="65">
        <v>1248</v>
      </c>
      <c r="S9" s="167">
        <v>91</v>
      </c>
      <c r="T9" s="168">
        <v>23665</v>
      </c>
    </row>
    <row r="10" spans="1:20" s="172" customFormat="1" ht="21.75" customHeight="1">
      <c r="A10" s="165" t="s">
        <v>231</v>
      </c>
      <c r="B10" s="426">
        <v>1655</v>
      </c>
      <c r="C10" s="427"/>
      <c r="D10" s="426">
        <v>6</v>
      </c>
      <c r="E10" s="427"/>
      <c r="F10" s="426" t="s">
        <v>3</v>
      </c>
      <c r="G10" s="427"/>
      <c r="H10" s="426" t="s">
        <v>3</v>
      </c>
      <c r="I10" s="427"/>
      <c r="J10" s="426">
        <v>28</v>
      </c>
      <c r="K10" s="427"/>
      <c r="L10" s="61">
        <v>2</v>
      </c>
      <c r="M10" s="62">
        <v>5</v>
      </c>
      <c r="N10" s="66">
        <v>43431</v>
      </c>
      <c r="O10" s="66">
        <v>8713</v>
      </c>
      <c r="P10" s="66">
        <v>52144</v>
      </c>
      <c r="Q10" s="61" t="s">
        <v>3</v>
      </c>
      <c r="R10" s="61">
        <v>1372</v>
      </c>
      <c r="S10" s="61" t="s">
        <v>3</v>
      </c>
      <c r="T10" s="67">
        <v>53516</v>
      </c>
    </row>
    <row r="11" spans="1:20" ht="13.5">
      <c r="A11" s="173"/>
      <c r="B11" s="174"/>
      <c r="C11" s="80"/>
      <c r="D11" s="174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173"/>
      <c r="S11" s="415" t="s">
        <v>26</v>
      </c>
      <c r="T11" s="415"/>
    </row>
    <row r="13" ht="13.5" customHeight="1">
      <c r="A13" s="27"/>
    </row>
    <row r="14" ht="13.5">
      <c r="I14" s="175"/>
    </row>
    <row r="15" ht="13.5" customHeight="1">
      <c r="I15" s="175"/>
    </row>
  </sheetData>
  <mergeCells count="53">
    <mergeCell ref="B8:C8"/>
    <mergeCell ref="B9:C9"/>
    <mergeCell ref="B10:C10"/>
    <mergeCell ref="B2:B4"/>
    <mergeCell ref="C2:C4"/>
    <mergeCell ref="B5:C5"/>
    <mergeCell ref="B6:C6"/>
    <mergeCell ref="B7:C7"/>
    <mergeCell ref="D8:E8"/>
    <mergeCell ref="H8:I8"/>
    <mergeCell ref="D5:E5"/>
    <mergeCell ref="F5:G5"/>
    <mergeCell ref="D7:E7"/>
    <mergeCell ref="H7:I7"/>
    <mergeCell ref="H6:I6"/>
    <mergeCell ref="F6:G6"/>
    <mergeCell ref="F7:G7"/>
    <mergeCell ref="D6:E6"/>
    <mergeCell ref="J8:K8"/>
    <mergeCell ref="D10:E10"/>
    <mergeCell ref="H10:I10"/>
    <mergeCell ref="J10:K10"/>
    <mergeCell ref="D9:E9"/>
    <mergeCell ref="H9:I9"/>
    <mergeCell ref="J9:K9"/>
    <mergeCell ref="F8:G8"/>
    <mergeCell ref="F9:G9"/>
    <mergeCell ref="F10:G10"/>
    <mergeCell ref="S11:T11"/>
    <mergeCell ref="H5:I5"/>
    <mergeCell ref="J5:K5"/>
    <mergeCell ref="A2:A5"/>
    <mergeCell ref="H2:H4"/>
    <mergeCell ref="L2:M2"/>
    <mergeCell ref="L3:L5"/>
    <mergeCell ref="M3:M5"/>
    <mergeCell ref="N2:T2"/>
    <mergeCell ref="N3:P3"/>
    <mergeCell ref="Q3:S3"/>
    <mergeCell ref="J7:K7"/>
    <mergeCell ref="T3:T5"/>
    <mergeCell ref="N4:N5"/>
    <mergeCell ref="P4:P5"/>
    <mergeCell ref="Q4:Q5"/>
    <mergeCell ref="R4:R5"/>
    <mergeCell ref="S4:S5"/>
    <mergeCell ref="J6:K6"/>
    <mergeCell ref="J2:J4"/>
    <mergeCell ref="K2:K4"/>
    <mergeCell ref="I2:I4"/>
    <mergeCell ref="D2:D4"/>
    <mergeCell ref="E2:E4"/>
    <mergeCell ref="F2:G4"/>
  </mergeCells>
  <printOptions/>
  <pageMargins left="0.59" right="0.38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2010-03-25T02:32:00Z</cp:lastPrinted>
  <dcterms:created xsi:type="dcterms:W3CDTF">2006-02-16T04:45:15Z</dcterms:created>
  <dcterms:modified xsi:type="dcterms:W3CDTF">2010-05-07T02:38:02Z</dcterms:modified>
  <cp:category/>
  <cp:version/>
  <cp:contentType/>
  <cp:contentStatus/>
</cp:coreProperties>
</file>