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395" windowHeight="7830" activeTab="0"/>
  </bookViews>
  <sheets>
    <sheet name="グラフ" sheetId="1" r:id="rId1"/>
    <sheet name="6-1構造別建築確認" sheetId="2" r:id="rId2"/>
    <sheet name="6-2用途別建築確認件数(建築物)" sheetId="3" r:id="rId3"/>
    <sheet name="6-3市内の家屋数" sheetId="4" r:id="rId4"/>
    <sheet name="6-4課税家屋の床面積" sheetId="5" r:id="rId5"/>
    <sheet name="6-5木造家屋" sheetId="6" r:id="rId6"/>
    <sheet name="6-6非木造家屋 " sheetId="7" r:id="rId7"/>
    <sheet name="6-7市営住宅 " sheetId="8" r:id="rId8"/>
    <sheet name="6-8市道の状況" sheetId="9" r:id="rId9"/>
    <sheet name="6-9都市公園数 " sheetId="10" r:id="rId10"/>
    <sheet name="6-10市街化区域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10">'6-10市街化区域'!$A$1:$G$21</definedName>
    <definedName name="_xlnm.Print_Area" localSheetId="3">'6-3市内の家屋数'!$A$1:$H$15</definedName>
    <definedName name="_xlnm.Print_Area" localSheetId="7">'6-7市営住宅 '!$A$1:$H$32</definedName>
    <definedName name="_xlnm.Print_Area" localSheetId="8">'6-8市道の状況'!$A$1:$R$11</definedName>
    <definedName name="_xlnm.Print_Area" localSheetId="9">'6-9都市公園数 '!$A$1:$M$10</definedName>
    <definedName name="_xlnm.Print_Area" localSheetId="0">'グラフ'!$A$1:$K$130</definedName>
    <definedName name="使用場所" localSheetId="10">#REF!</definedName>
    <definedName name="使用場所" localSheetId="3">#REF!</definedName>
    <definedName name="使用場所" localSheetId="4">#REF!</definedName>
    <definedName name="使用場所" localSheetId="5">#REF!</definedName>
    <definedName name="使用場所" localSheetId="6">#REF!</definedName>
    <definedName name="使用場所" localSheetId="9">#REF!</definedName>
    <definedName name="使用場所" localSheetId="0">#REF!</definedName>
    <definedName name="使用場所">#REF!</definedName>
  </definedNames>
  <calcPr fullCalcOnLoad="1"/>
</workbook>
</file>

<file path=xl/comments1.xml><?xml version="1.0" encoding="utf-8"?>
<comments xmlns="http://schemas.openxmlformats.org/spreadsheetml/2006/main">
  <authors>
    <author>宜野湾市役所</author>
  </authors>
  <commentList>
    <comment ref="D148" authorId="0">
      <text>
        <r>
          <rPr>
            <b/>
            <sz val="9"/>
            <rFont val="ＭＳ Ｐゴシック"/>
            <family val="3"/>
          </rPr>
          <t>宜野湾市役所:</t>
        </r>
        <r>
          <rPr>
            <sz val="9"/>
            <rFont val="ＭＳ Ｐゴシック"/>
            <family val="3"/>
          </rPr>
          <t xml:space="preserve">
「ホテル・病院」、「その他」の合計</t>
        </r>
      </text>
    </comment>
  </commentList>
</comments>
</file>

<file path=xl/sharedStrings.xml><?xml version="1.0" encoding="utf-8"?>
<sst xmlns="http://schemas.openxmlformats.org/spreadsheetml/2006/main" count="419" uniqueCount="289">
  <si>
    <t>１．用 途 別 建 築 確 認 件 数（建築物）</t>
  </si>
  <si>
    <t>２． 建 築 確 認 件 数（建築物）の推移</t>
  </si>
  <si>
    <t>３．非 木 造 家 屋 数 （課 税 分）</t>
  </si>
  <si>
    <t>４．市 街 化 区 域 の 用 途 別 面 積</t>
  </si>
  <si>
    <t>１．用途別建築確認件数（建築物）</t>
  </si>
  <si>
    <t>住宅</t>
  </si>
  <si>
    <t>共同住宅</t>
  </si>
  <si>
    <t>店舗</t>
  </si>
  <si>
    <t>その他</t>
  </si>
  <si>
    <t>総数</t>
  </si>
  <si>
    <t>２．建築確認件数（建築物)の推移</t>
  </si>
  <si>
    <t>宜野湾市</t>
  </si>
  <si>
    <t>民間機関</t>
  </si>
  <si>
    <t>平成22年度</t>
  </si>
  <si>
    <t>平成23年度</t>
  </si>
  <si>
    <t>３．非木造家屋敷（課税分）</t>
  </si>
  <si>
    <t>事務所・店舗</t>
  </si>
  <si>
    <t>４．市街化区域の用途別面積</t>
  </si>
  <si>
    <t>面積（ha）</t>
  </si>
  <si>
    <t>第1種低層住居専用地域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</si>
  <si>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</si>
  <si>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</si>
  <si>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</si>
  <si>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</si>
  <si>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</si>
  <si>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近隣商業地域</t>
  </si>
  <si>
    <t>商業地域</t>
  </si>
  <si>
    <t>準工業地域</t>
  </si>
  <si>
    <t>総面積</t>
  </si>
  <si>
    <t>総数</t>
  </si>
  <si>
    <t>鉄筋コンクリート造</t>
  </si>
  <si>
    <t>木　　　　造</t>
  </si>
  <si>
    <t>そ　　の　　他</t>
  </si>
  <si>
    <t>棟数</t>
  </si>
  <si>
    <t>面積</t>
  </si>
  <si>
    <t>総　数</t>
  </si>
  <si>
    <t>住　宅</t>
  </si>
  <si>
    <t>共同住宅</t>
  </si>
  <si>
    <t>店　舗</t>
  </si>
  <si>
    <t>住宅･店舗</t>
  </si>
  <si>
    <t>ﾎﾃﾙ･旅館</t>
  </si>
  <si>
    <t>倉庫･工場</t>
  </si>
  <si>
    <t>その他</t>
  </si>
  <si>
    <t>種別</t>
  </si>
  <si>
    <t>床面積(㎡)</t>
  </si>
  <si>
    <t>評価額</t>
  </si>
  <si>
    <t>計</t>
  </si>
  <si>
    <t>内訳</t>
  </si>
  <si>
    <t>総評価額（千円）</t>
  </si>
  <si>
    <t>評価平均</t>
  </si>
  <si>
    <t>額(円/㎡)</t>
  </si>
  <si>
    <t>住宅</t>
  </si>
  <si>
    <t>店舗</t>
  </si>
  <si>
    <t>ホテル･旅館</t>
  </si>
  <si>
    <t>床面積</t>
  </si>
  <si>
    <t>－</t>
  </si>
  <si>
    <t>事務所・店舗</t>
  </si>
  <si>
    <t>ホテル･病院</t>
  </si>
  <si>
    <t>の 状 況</t>
  </si>
  <si>
    <t>実延長</t>
  </si>
  <si>
    <t>路 面 別 実 延 長 内 訳（ｍ）</t>
  </si>
  <si>
    <t>歩道等</t>
  </si>
  <si>
    <t>規格改良、未改良別車道幅員区分別実延長距離（ｍ）</t>
  </si>
  <si>
    <t>道路敷</t>
  </si>
  <si>
    <t>道路部</t>
  </si>
  <si>
    <t>車道</t>
  </si>
  <si>
    <t>未舗装</t>
  </si>
  <si>
    <t>セメント</t>
  </si>
  <si>
    <t>アスファルト系</t>
  </si>
  <si>
    <t>設置道</t>
  </si>
  <si>
    <t>路線数</t>
  </si>
  <si>
    <t>規格改良</t>
  </si>
  <si>
    <t>未改良</t>
  </si>
  <si>
    <t>道　路</t>
  </si>
  <si>
    <t>系</t>
  </si>
  <si>
    <t>高級</t>
  </si>
  <si>
    <t>簡易</t>
  </si>
  <si>
    <t>路延長(ｍ)</t>
  </si>
  <si>
    <t>車道19.5m以上</t>
  </si>
  <si>
    <t>車道13.0m以上</t>
  </si>
  <si>
    <t>車道5.5m以上</t>
  </si>
  <si>
    <t>車道5.5m未満</t>
  </si>
  <si>
    <t>車道3.5m以上</t>
  </si>
  <si>
    <t>車道3.5m未満</t>
  </si>
  <si>
    <t>街区公園</t>
  </si>
  <si>
    <t>近隣公園</t>
  </si>
  <si>
    <t>地区公園</t>
  </si>
  <si>
    <t>運動公園</t>
  </si>
  <si>
    <t>園数</t>
  </si>
  <si>
    <r>
      <t>１．構造別建築確認</t>
    </r>
    <r>
      <rPr>
        <b/>
        <sz val="18"/>
        <rFont val="ＭＳ 明朝"/>
        <family val="1"/>
      </rPr>
      <t>件数</t>
    </r>
  </si>
  <si>
    <t>平成22年度</t>
  </si>
  <si>
    <t>平成23年度</t>
  </si>
  <si>
    <t>平成24年度</t>
  </si>
  <si>
    <t>平成25年度</t>
  </si>
  <si>
    <t>　注 ： (　)内は、民間確認検査機関の数値を示す</t>
  </si>
  <si>
    <t>資料：建築課</t>
  </si>
  <si>
    <t>２．用途別建築確認件数（建築物）</t>
  </si>
  <si>
    <t>1(1)</t>
  </si>
  <si>
    <t>　　　　資料：建築課</t>
  </si>
  <si>
    <t>７．市  営  住  宅</t>
  </si>
  <si>
    <t>団地名</t>
  </si>
  <si>
    <t>所在地</t>
  </si>
  <si>
    <t>構造・階数</t>
  </si>
  <si>
    <t>戸数</t>
  </si>
  <si>
    <t>戸当り床面積</t>
  </si>
  <si>
    <t>建設年度</t>
  </si>
  <si>
    <t>愛知二丁目</t>
  </si>
  <si>
    <t>平成 7年度</t>
  </si>
  <si>
    <t>平成 9年度</t>
  </si>
  <si>
    <t>平成11年度</t>
  </si>
  <si>
    <t>平成12年度</t>
  </si>
  <si>
    <t>昭和60年度</t>
  </si>
  <si>
    <t>平成 2年度</t>
  </si>
  <si>
    <t>平成 4年度</t>
  </si>
  <si>
    <t>平成24年度</t>
  </si>
  <si>
    <t>計</t>
  </si>
  <si>
    <t>３．市 内 の 家 屋 数</t>
  </si>
  <si>
    <t>種別</t>
  </si>
  <si>
    <t>総数</t>
  </si>
  <si>
    <t>課税家屋</t>
  </si>
  <si>
    <t>非課税</t>
  </si>
  <si>
    <t>免税点以</t>
  </si>
  <si>
    <t>木造</t>
  </si>
  <si>
    <t>非木造</t>
  </si>
  <si>
    <t>家　屋</t>
  </si>
  <si>
    <t>下の家屋</t>
  </si>
  <si>
    <t>棟　数</t>
  </si>
  <si>
    <t>床面積</t>
  </si>
  <si>
    <t>　　　　　　資料：税務課</t>
  </si>
  <si>
    <t>４．課税家屋の床面積及び評価額</t>
  </si>
  <si>
    <t>木　造</t>
  </si>
  <si>
    <t>５．木  造  家  屋 (課税分）</t>
  </si>
  <si>
    <t>資料：税務課</t>
  </si>
  <si>
    <t>6．非 木 造 家 屋（課税分）</t>
  </si>
  <si>
    <t xml:space="preserve">   資料：税務課</t>
  </si>
  <si>
    <t>８．市 道</t>
  </si>
  <si>
    <t>平成26年度</t>
  </si>
  <si>
    <t>　　　　資料：土木課</t>
  </si>
  <si>
    <t>９．都 市 公 園 数 及 び 面 積</t>
  </si>
  <si>
    <t>都市緑地</t>
  </si>
  <si>
    <t>資料：施設管理課</t>
  </si>
  <si>
    <t>区分</t>
  </si>
  <si>
    <t>平成23年</t>
  </si>
  <si>
    <t>棟　数</t>
  </si>
  <si>
    <t>平成24年</t>
  </si>
  <si>
    <t>平成25年</t>
  </si>
  <si>
    <t>平成26年</t>
  </si>
  <si>
    <t>平成27年</t>
  </si>
  <si>
    <t>木　造</t>
  </si>
  <si>
    <t>非木造</t>
  </si>
  <si>
    <t>　　　　　　各年度末現在（単位：棟・㎡）</t>
  </si>
  <si>
    <t>平成22年度</t>
  </si>
  <si>
    <t>(6,472.0)</t>
  </si>
  <si>
    <t>平成23年度</t>
  </si>
  <si>
    <t>平成24年度</t>
  </si>
  <si>
    <t>平成25年度</t>
  </si>
  <si>
    <t>221(185)</t>
  </si>
  <si>
    <t>127(109)</t>
  </si>
  <si>
    <t>68(60)</t>
  </si>
  <si>
    <t>9(7)</t>
  </si>
  <si>
    <t>1(1)</t>
  </si>
  <si>
    <t>－(－)</t>
  </si>
  <si>
    <t>15(7)</t>
  </si>
  <si>
    <t>244(195)</t>
  </si>
  <si>
    <t>163(132)</t>
  </si>
  <si>
    <t>55(47)</t>
  </si>
  <si>
    <t>5(3)</t>
  </si>
  <si>
    <t>2(2)</t>
  </si>
  <si>
    <t>18(10)</t>
  </si>
  <si>
    <t>314(227)</t>
  </si>
  <si>
    <t>173(129)</t>
  </si>
  <si>
    <t>91(74)</t>
  </si>
  <si>
    <t>9(6)</t>
  </si>
  <si>
    <t>6(6)</t>
  </si>
  <si>
    <t>6(3)</t>
  </si>
  <si>
    <t>29(9)</t>
  </si>
  <si>
    <t>331(254)</t>
  </si>
  <si>
    <t>184(140)</t>
  </si>
  <si>
    <t>104(88)</t>
  </si>
  <si>
    <t>10(7)</t>
  </si>
  <si>
    <t>27(16)</t>
  </si>
  <si>
    <t>236(188)</t>
  </si>
  <si>
    <t>96(75)</t>
  </si>
  <si>
    <t>115(99)</t>
  </si>
  <si>
    <t>10(3)</t>
  </si>
  <si>
    <t>5(4)</t>
  </si>
  <si>
    <t>9(3)</t>
  </si>
  <si>
    <t>平成27年12月末現在(単位:棟・戸・㎡)</t>
  </si>
  <si>
    <t>伊佐四丁目</t>
  </si>
  <si>
    <t>平成27年度</t>
  </si>
  <si>
    <r>
      <rPr>
        <b/>
        <sz val="11"/>
        <color indexed="10"/>
        <rFont val="ＭＳ Ｐゴシック"/>
        <family val="3"/>
      </rPr>
      <t>※伊佐市営団地　（S47)</t>
    </r>
    <r>
      <rPr>
        <sz val="11"/>
        <color indexed="10"/>
        <rFont val="ＭＳ Ｐゴシック"/>
        <family val="3"/>
      </rPr>
      <t xml:space="preserve">
</t>
    </r>
  </si>
  <si>
    <t>　12月退去　現在解体中のためリストから削除済み</t>
  </si>
  <si>
    <r>
      <rPr>
        <b/>
        <sz val="11"/>
        <color indexed="10"/>
        <rFont val="ＭＳ Ｐゴシック"/>
        <family val="3"/>
      </rPr>
      <t>※C棟竣工(H27年度竣工)</t>
    </r>
    <r>
      <rPr>
        <sz val="11"/>
        <color indexed="10"/>
        <rFont val="ＭＳ Ｐゴシック"/>
        <family val="3"/>
      </rPr>
      <t xml:space="preserve">
</t>
    </r>
  </si>
  <si>
    <t>全６１戸</t>
  </si>
  <si>
    <t xml:space="preserve">２DK－B　50㎡×９戸
</t>
  </si>
  <si>
    <t xml:space="preserve">２DK－A　53㎡×９戸
</t>
  </si>
  <si>
    <t xml:space="preserve">２LDK　　 65㎡×９戸
</t>
  </si>
  <si>
    <t xml:space="preserve">４DK、３LDK-A、３LDK-B　　75㎡×１４戸
</t>
  </si>
  <si>
    <t>３LDK-C、３LDK-D　　　　　　76㎡×２０戸</t>
  </si>
  <si>
    <t>平成27年度</t>
  </si>
  <si>
    <t>１０ ．市街化区域の用途別面積</t>
  </si>
  <si>
    <t>平成27年3月末(単位:ｈａ・％)</t>
  </si>
  <si>
    <t>面 積</t>
  </si>
  <si>
    <t>構成率</t>
  </si>
  <si>
    <t>建ぺい率</t>
  </si>
  <si>
    <t>容積率</t>
  </si>
  <si>
    <t>（ha）</t>
  </si>
  <si>
    <t>（％）</t>
  </si>
  <si>
    <t>総面積</t>
  </si>
  <si>
    <t>－</t>
  </si>
  <si>
    <t>住居系</t>
  </si>
  <si>
    <t>第1種低層住居専用地域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</si>
  <si>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</si>
  <si>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</si>
  <si>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</si>
  <si>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</si>
  <si>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</si>
  <si>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商業系</t>
  </si>
  <si>
    <t>近隣商業地域</t>
  </si>
  <si>
    <t>〃</t>
  </si>
  <si>
    <t>商業地域</t>
  </si>
  <si>
    <t>工業系</t>
  </si>
  <si>
    <t>準工業地域</t>
  </si>
  <si>
    <t>資料：都市計画課</t>
  </si>
  <si>
    <t>建ぺい率＝</t>
  </si>
  <si>
    <t>建築面積</t>
  </si>
  <si>
    <t>×１００</t>
  </si>
  <si>
    <t>容積率＝</t>
  </si>
  <si>
    <t>延べ面積</t>
  </si>
  <si>
    <t>敷地面積</t>
  </si>
  <si>
    <t>（平 成 26 年 度）</t>
  </si>
  <si>
    <t>（平 成 26 年 度）</t>
  </si>
  <si>
    <t>平成27年</t>
  </si>
  <si>
    <t>（平 成 27 年 12 月 末 現 在）</t>
  </si>
  <si>
    <t>（平 成 27 年 ３ 月 末 現 在）</t>
  </si>
  <si>
    <t>　　　各年度末現在(単位：件)</t>
  </si>
  <si>
    <t>間取り</t>
  </si>
  <si>
    <t>2DK-B</t>
  </si>
  <si>
    <t>2DK-A</t>
  </si>
  <si>
    <t>2LDK</t>
  </si>
  <si>
    <t>4DK
3LDK-A
3LDK-B</t>
  </si>
  <si>
    <t>3LDK-C
3LDK-D</t>
  </si>
  <si>
    <t>伊利原
市営住宅</t>
  </si>
  <si>
    <t xml:space="preserve">愛知
市営住宅
</t>
  </si>
  <si>
    <t>3LDK</t>
  </si>
  <si>
    <t>3LDK</t>
  </si>
  <si>
    <t>1DK</t>
  </si>
  <si>
    <t>1LDK</t>
  </si>
  <si>
    <t>3LDK</t>
  </si>
  <si>
    <t>3LDK</t>
  </si>
  <si>
    <t>3LDK</t>
  </si>
  <si>
    <t>3LDK</t>
  </si>
  <si>
    <t>2DK-B</t>
  </si>
  <si>
    <t>2DK-A</t>
  </si>
  <si>
    <t>2LDK</t>
  </si>
  <si>
    <t>4DK
3LDK-A
3LDK-B</t>
  </si>
  <si>
    <t>3LDK-C
3LDK-D</t>
  </si>
  <si>
    <t>2DK-B</t>
  </si>
  <si>
    <t>2DK-A</t>
  </si>
  <si>
    <t>2LDK</t>
  </si>
  <si>
    <t>棟名</t>
  </si>
  <si>
    <t>鉄筋ｺﾝｸﾘｰﾄ造・７階</t>
  </si>
  <si>
    <t>鉄筋ｺﾝｸﾘｰﾄ造・４階</t>
  </si>
  <si>
    <t>鉄筋ｺﾝｸﾘｰﾄ造・９階</t>
  </si>
  <si>
    <t>鉄筋ｺﾝｸﾘｰﾄ造・１２階</t>
  </si>
  <si>
    <t>鉄筋ｺﾝｸﾘｰﾄ造・１１階</t>
  </si>
  <si>
    <t>２号棟</t>
  </si>
  <si>
    <t>３号棟</t>
  </si>
  <si>
    <t>１号棟</t>
  </si>
  <si>
    <t>４号棟</t>
  </si>
  <si>
    <t>Ｅ棟</t>
  </si>
  <si>
    <t>Ｆ棟</t>
  </si>
  <si>
    <t>Ｇ棟</t>
  </si>
  <si>
    <t>Ａ棟</t>
  </si>
  <si>
    <t>Ｂ棟</t>
  </si>
  <si>
    <t>Ｃ棟</t>
  </si>
  <si>
    <t>６　棟</t>
  </si>
  <si>
    <t>４　棟</t>
  </si>
  <si>
    <t>－(－)</t>
  </si>
  <si>
    <t>各年12月末現在（単位：棟・㎡）</t>
  </si>
  <si>
    <t>各年12月末現在（単位：棟・㎡・千円）</t>
  </si>
  <si>
    <t xml:space="preserve">  各年12月末現在（単位 ：棟・㎡）</t>
  </si>
  <si>
    <t>各年12月末現在(単位：棟・㎡）</t>
  </si>
  <si>
    <t>道路面積(㎡）</t>
  </si>
  <si>
    <t>　　　各年４月１日現在（単位：㎡・m・本）</t>
  </si>
  <si>
    <t>各年度末現在（単位：園・ha）</t>
  </si>
  <si>
    <r>
      <t>平成26</t>
    </r>
    <r>
      <rPr>
        <sz val="11"/>
        <color indexed="9"/>
        <rFont val="ＭＳ Ｐゴシック"/>
        <family val="3"/>
      </rPr>
      <t>年度</t>
    </r>
  </si>
  <si>
    <r>
      <t>平成24</t>
    </r>
    <r>
      <rPr>
        <sz val="11"/>
        <color indexed="9"/>
        <rFont val="ＭＳ Ｐゴシック"/>
        <family val="3"/>
      </rPr>
      <t>年度</t>
    </r>
  </si>
  <si>
    <r>
      <t>平成25</t>
    </r>
    <r>
      <rPr>
        <sz val="11"/>
        <color indexed="9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</si>
</sst>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件&quot;"/>
    <numFmt numFmtId="177" formatCode="#,##0&quot;棟&quot;"/>
    <numFmt numFmtId="178" formatCode="#,##0.0\ &quot;ha&quot;"/>
    <numFmt numFmtId="179" formatCode="#,##0.0;[Red]#,##0.0"/>
    <numFmt numFmtId="180" formatCode="#,##0.0_ "/>
    <numFmt numFmtId="181" formatCode="&quot;(&quot;#&quot;)&quot;"/>
    <numFmt numFmtId="182" formatCode="&quot;(&quot;#,###.###&quot;)&quot;"/>
    <numFmt numFmtId="183" formatCode="\(0.0\)"/>
    <numFmt numFmtId="184" formatCode="&quot;(&quot;#,###.#&quot;)&quot;"/>
    <numFmt numFmtId="185" formatCode="#,##0.0_);\(#,##0.0\)"/>
    <numFmt numFmtId="186" formatCode="#,##0_ "/>
    <numFmt numFmtId="187" formatCode="0_);[Red]\(0\)"/>
    <numFmt numFmtId="188" formatCode="#,##0.0\ "/>
    <numFmt numFmtId="189" formatCode="#,##0\ "/>
    <numFmt numFmtId="190" formatCode="0.0_ "/>
    <numFmt numFmtId="191" formatCode="0.00_ "/>
    <numFmt numFmtId="192" formatCode="0.0%"/>
    <numFmt numFmtId="193" formatCode="&quot;(&quot;#,###.##&quot;)&quot;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ゴシック"/>
      <family val="3"/>
    </font>
    <font>
      <b/>
      <sz val="9"/>
      <name val="ＭＳ Ｐゴシック"/>
      <family val="3"/>
    </font>
    <font>
      <b/>
      <sz val="18"/>
      <name val="ＭＳ 明朝"/>
      <family val="1"/>
    </font>
    <font>
      <sz val="18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9.5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  <font>
      <sz val="11"/>
      <name val="Calibri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sz val="10"/>
      <color theme="0"/>
      <name val="ＭＳ 明朝"/>
      <family val="1"/>
    </font>
    <font>
      <sz val="10"/>
      <color theme="0"/>
      <name val="ＭＳ Ｐゴシック"/>
      <family val="3"/>
    </font>
    <font>
      <sz val="10"/>
      <color theme="0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 diagonalDown="1">
      <left style="thin"/>
      <right style="hair"/>
      <top style="thin"/>
      <bottom style="hair"/>
      <diagonal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/>
      <bottom style="thin"/>
    </border>
    <border>
      <left style="thin"/>
      <right style="hair"/>
      <top/>
      <bottom/>
    </border>
    <border>
      <left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/>
      <bottom style="hair"/>
    </border>
    <border diagonalDown="1">
      <left style="thin"/>
      <right style="hair"/>
      <top style="hair"/>
      <bottom style="hair"/>
      <diagonal style="hair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 style="hair"/>
      <diagonal style="thin"/>
    </border>
    <border diagonalDown="1">
      <left style="thin"/>
      <right style="hair"/>
      <top>
        <color indexed="63"/>
      </top>
      <bottom>
        <color indexed="63"/>
      </bottom>
      <diagonal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/>
      <right style="thin"/>
      <top/>
      <bottom style="hair"/>
    </border>
    <border diagonalDown="1">
      <left style="thin"/>
      <right style="hair"/>
      <top style="thin"/>
      <bottom/>
      <diagonal style="hair"/>
    </border>
    <border diagonalDown="1">
      <left style="thin"/>
      <right style="hair"/>
      <top/>
      <bottom style="hair"/>
      <diagonal style="hair"/>
    </border>
    <border>
      <left/>
      <right style="thin"/>
      <top style="thin"/>
      <bottom style="hair"/>
    </border>
    <border>
      <left style="hair"/>
      <right/>
      <top style="hair"/>
      <bottom/>
    </border>
    <border>
      <left style="hair"/>
      <right/>
      <top style="hair"/>
      <bottom style="thin"/>
    </border>
    <border>
      <left style="hair"/>
      <right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58" fillId="32" borderId="0" applyNumberFormat="0" applyBorder="0" applyAlignment="0" applyProtection="0"/>
  </cellStyleXfs>
  <cellXfs count="294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7" fillId="0" borderId="0" xfId="63" applyFont="1" applyBorder="1">
      <alignment vertical="center"/>
      <protection/>
    </xf>
    <xf numFmtId="0" fontId="10" fillId="0" borderId="0" xfId="63" applyFont="1" applyBorder="1" applyAlignment="1">
      <alignment horizontal="distributed" vertical="center"/>
      <protection/>
    </xf>
    <xf numFmtId="3" fontId="11" fillId="0" borderId="0" xfId="63" applyNumberFormat="1" applyFont="1" applyBorder="1" applyAlignment="1">
      <alignment horizontal="right" vertical="center"/>
      <protection/>
    </xf>
    <xf numFmtId="0" fontId="6" fillId="0" borderId="0" xfId="63" applyFont="1">
      <alignment vertical="center"/>
      <protection/>
    </xf>
    <xf numFmtId="0" fontId="2" fillId="0" borderId="0" xfId="62" applyFill="1">
      <alignment/>
      <protection/>
    </xf>
    <xf numFmtId="0" fontId="2" fillId="0" borderId="0" xfId="62" applyFill="1" applyAlignment="1">
      <alignment vertical="center"/>
      <protection/>
    </xf>
    <xf numFmtId="179" fontId="16" fillId="0" borderId="10" xfId="51" applyNumberFormat="1" applyFont="1" applyFill="1" applyBorder="1" applyAlignment="1">
      <alignment horizontal="right" vertical="center"/>
    </xf>
    <xf numFmtId="180" fontId="16" fillId="0" borderId="10" xfId="51" applyNumberFormat="1" applyFont="1" applyFill="1" applyBorder="1" applyAlignment="1">
      <alignment horizontal="right" vertical="center"/>
    </xf>
    <xf numFmtId="184" fontId="16" fillId="0" borderId="11" xfId="51" applyNumberFormat="1" applyFont="1" applyFill="1" applyBorder="1" applyAlignment="1">
      <alignment horizontal="right" vertical="center"/>
    </xf>
    <xf numFmtId="184" fontId="16" fillId="0" borderId="12" xfId="51" applyNumberFormat="1" applyFont="1" applyFill="1" applyBorder="1" applyAlignment="1">
      <alignment horizontal="right" vertical="center"/>
    </xf>
    <xf numFmtId="185" fontId="16" fillId="0" borderId="12" xfId="51" applyNumberFormat="1" applyFont="1" applyFill="1" applyBorder="1" applyAlignment="1">
      <alignment horizontal="right" vertical="center"/>
    </xf>
    <xf numFmtId="0" fontId="2" fillId="0" borderId="0" xfId="62" applyFont="1" applyFill="1">
      <alignment/>
      <protection/>
    </xf>
    <xf numFmtId="0" fontId="2" fillId="0" borderId="0" xfId="62" applyFill="1" applyAlignment="1">
      <alignment/>
      <protection/>
    </xf>
    <xf numFmtId="0" fontId="2" fillId="0" borderId="0" xfId="62" applyFont="1" applyFill="1" applyAlignment="1">
      <alignment vertical="center"/>
      <protection/>
    </xf>
    <xf numFmtId="0" fontId="18" fillId="0" borderId="0" xfId="62" applyFont="1" applyFill="1">
      <alignment/>
      <protection/>
    </xf>
    <xf numFmtId="38" fontId="16" fillId="0" borderId="10" xfId="51" applyFont="1" applyFill="1" applyBorder="1" applyAlignment="1">
      <alignment horizontal="right" vertical="center"/>
    </xf>
    <xf numFmtId="38" fontId="16" fillId="0" borderId="13" xfId="51" applyFont="1" applyFill="1" applyBorder="1" applyAlignment="1">
      <alignment horizontal="right" vertical="center"/>
    </xf>
    <xf numFmtId="38" fontId="16" fillId="0" borderId="11" xfId="51" applyFont="1" applyFill="1" applyBorder="1" applyAlignment="1">
      <alignment horizontal="right" vertical="center"/>
    </xf>
    <xf numFmtId="38" fontId="16" fillId="0" borderId="14" xfId="51" applyFont="1" applyFill="1" applyBorder="1" applyAlignment="1">
      <alignment horizontal="right" vertical="center"/>
    </xf>
    <xf numFmtId="38" fontId="16" fillId="0" borderId="12" xfId="51" applyFont="1" applyFill="1" applyBorder="1" applyAlignment="1">
      <alignment horizontal="right" vertical="center"/>
    </xf>
    <xf numFmtId="38" fontId="16" fillId="0" borderId="15" xfId="51" applyFont="1" applyFill="1" applyBorder="1" applyAlignment="1">
      <alignment horizontal="right" vertical="center"/>
    </xf>
    <xf numFmtId="190" fontId="2" fillId="0" borderId="0" xfId="62" applyNumberFormat="1" applyFont="1" applyFill="1" applyAlignment="1">
      <alignment horizontal="right" vertical="center"/>
      <protection/>
    </xf>
    <xf numFmtId="190" fontId="18" fillId="0" borderId="0" xfId="62" applyNumberFormat="1" applyFont="1" applyFill="1" applyAlignment="1">
      <alignment horizontal="right" vertical="center"/>
      <protection/>
    </xf>
    <xf numFmtId="191" fontId="2" fillId="0" borderId="0" xfId="62" applyNumberFormat="1" applyFont="1" applyFill="1" applyAlignment="1">
      <alignment vertical="center"/>
      <protection/>
    </xf>
    <xf numFmtId="190" fontId="2" fillId="0" borderId="0" xfId="62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3" fontId="16" fillId="0" borderId="10" xfId="0" applyNumberFormat="1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right" vertical="center"/>
    </xf>
    <xf numFmtId="180" fontId="16" fillId="0" borderId="13" xfId="0" applyNumberFormat="1" applyFont="1" applyFill="1" applyBorder="1" applyAlignment="1">
      <alignment horizontal="right" vertical="center"/>
    </xf>
    <xf numFmtId="181" fontId="16" fillId="0" borderId="11" xfId="0" applyNumberFormat="1" applyFont="1" applyFill="1" applyBorder="1" applyAlignment="1">
      <alignment horizontal="center" vertical="center"/>
    </xf>
    <xf numFmtId="182" fontId="16" fillId="0" borderId="11" xfId="0" applyNumberFormat="1" applyFont="1" applyFill="1" applyBorder="1" applyAlignment="1">
      <alignment horizontal="right" vertical="center"/>
    </xf>
    <xf numFmtId="181" fontId="16" fillId="0" borderId="12" xfId="0" applyNumberFormat="1" applyFont="1" applyFill="1" applyBorder="1" applyAlignment="1">
      <alignment horizontal="center" vertical="center"/>
    </xf>
    <xf numFmtId="182" fontId="16" fillId="0" borderId="12" xfId="0" applyNumberFormat="1" applyFont="1" applyFill="1" applyBorder="1" applyAlignment="1">
      <alignment horizontal="right" vertical="center"/>
    </xf>
    <xf numFmtId="185" fontId="16" fillId="0" borderId="15" xfId="0" applyNumberFormat="1" applyFont="1" applyFill="1" applyBorder="1" applyAlignment="1">
      <alignment horizontal="right" vertical="center"/>
    </xf>
    <xf numFmtId="185" fontId="16" fillId="0" borderId="11" xfId="51" applyNumberFormat="1" applyFont="1" applyFill="1" applyBorder="1" applyAlignment="1">
      <alignment horizontal="right" vertical="center"/>
    </xf>
    <xf numFmtId="185" fontId="16" fillId="0" borderId="1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182" fontId="16" fillId="0" borderId="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distributed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/>
    </xf>
    <xf numFmtId="0" fontId="8" fillId="0" borderId="25" xfId="0" applyFont="1" applyFill="1" applyBorder="1" applyAlignment="1">
      <alignment horizontal="distributed" vertical="center"/>
    </xf>
    <xf numFmtId="0" fontId="8" fillId="0" borderId="16" xfId="0" applyNumberFormat="1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center" vertical="center"/>
    </xf>
    <xf numFmtId="186" fontId="16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186" fontId="16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186" fontId="16" fillId="0" borderId="12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86" fontId="16" fillId="0" borderId="26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186" fontId="16" fillId="0" borderId="10" xfId="0" applyNumberFormat="1" applyFont="1" applyFill="1" applyBorder="1" applyAlignment="1">
      <alignment horizontal="right" vertical="center"/>
    </xf>
    <xf numFmtId="186" fontId="16" fillId="0" borderId="13" xfId="0" applyNumberFormat="1" applyFont="1" applyFill="1" applyBorder="1" applyAlignment="1">
      <alignment horizontal="right" vertical="center"/>
    </xf>
    <xf numFmtId="186" fontId="16" fillId="0" borderId="11" xfId="0" applyNumberFormat="1" applyFont="1" applyFill="1" applyBorder="1" applyAlignment="1">
      <alignment horizontal="right" vertical="center"/>
    </xf>
    <xf numFmtId="186" fontId="16" fillId="0" borderId="14" xfId="0" applyNumberFormat="1" applyFont="1" applyFill="1" applyBorder="1" applyAlignment="1">
      <alignment horizontal="right" vertical="center"/>
    </xf>
    <xf numFmtId="186" fontId="16" fillId="0" borderId="12" xfId="0" applyNumberFormat="1" applyFont="1" applyFill="1" applyBorder="1" applyAlignment="1">
      <alignment horizontal="right" vertical="center"/>
    </xf>
    <xf numFmtId="186" fontId="16" fillId="0" borderId="15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186" fontId="16" fillId="0" borderId="12" xfId="0" applyNumberFormat="1" applyFont="1" applyFill="1" applyBorder="1" applyAlignment="1">
      <alignment vertical="center"/>
    </xf>
    <xf numFmtId="186" fontId="16" fillId="0" borderId="15" xfId="0" applyNumberFormat="1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left" vertical="center" shrinkToFit="1"/>
    </xf>
    <xf numFmtId="0" fontId="8" fillId="0" borderId="3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187" fontId="5" fillId="0" borderId="18" xfId="0" applyNumberFormat="1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3" fontId="19" fillId="0" borderId="38" xfId="0" applyNumberFormat="1" applyFont="1" applyFill="1" applyBorder="1" applyAlignment="1">
      <alignment horizontal="center" vertical="center"/>
    </xf>
    <xf numFmtId="4" fontId="19" fillId="0" borderId="15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right"/>
    </xf>
    <xf numFmtId="186" fontId="16" fillId="0" borderId="30" xfId="0" applyNumberFormat="1" applyFont="1" applyFill="1" applyBorder="1" applyAlignment="1">
      <alignment vertical="center"/>
    </xf>
    <xf numFmtId="186" fontId="16" fillId="0" borderId="39" xfId="0" applyNumberFormat="1" applyFont="1" applyFill="1" applyBorder="1" applyAlignment="1">
      <alignment vertical="center"/>
    </xf>
    <xf numFmtId="38" fontId="16" fillId="0" borderId="30" xfId="51" applyFont="1" applyFill="1" applyBorder="1" applyAlignment="1">
      <alignment horizontal="right" vertical="center"/>
    </xf>
    <xf numFmtId="38" fontId="16" fillId="0" borderId="39" xfId="51" applyFont="1" applyFill="1" applyBorder="1" applyAlignment="1">
      <alignment horizontal="right" vertical="center"/>
    </xf>
    <xf numFmtId="186" fontId="16" fillId="0" borderId="30" xfId="0" applyNumberFormat="1" applyFont="1" applyFill="1" applyBorder="1" applyAlignment="1">
      <alignment horizontal="right" vertical="center"/>
    </xf>
    <xf numFmtId="186" fontId="16" fillId="0" borderId="39" xfId="0" applyNumberFormat="1" applyFont="1" applyFill="1" applyBorder="1" applyAlignment="1">
      <alignment horizontal="right" vertical="center"/>
    </xf>
    <xf numFmtId="3" fontId="16" fillId="0" borderId="26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right" vertical="center"/>
    </xf>
    <xf numFmtId="3" fontId="16" fillId="0" borderId="39" xfId="0" applyNumberFormat="1" applyFont="1" applyFill="1" applyBorder="1" applyAlignment="1">
      <alignment horizontal="right" vertical="center"/>
    </xf>
    <xf numFmtId="49" fontId="16" fillId="0" borderId="14" xfId="0" applyNumberFormat="1" applyFont="1" applyFill="1" applyBorder="1" applyAlignment="1">
      <alignment horizontal="right" vertical="center"/>
    </xf>
    <xf numFmtId="185" fontId="17" fillId="0" borderId="15" xfId="51" applyNumberFormat="1" applyFont="1" applyFill="1" applyBorder="1" applyAlignment="1">
      <alignment horizontal="right" vertical="center"/>
    </xf>
    <xf numFmtId="179" fontId="16" fillId="0" borderId="12" xfId="51" applyNumberFormat="1" applyFont="1" applyFill="1" applyBorder="1" applyAlignment="1">
      <alignment horizontal="right" vertical="center"/>
    </xf>
    <xf numFmtId="0" fontId="16" fillId="0" borderId="12" xfId="0" applyNumberFormat="1" applyFont="1" applyFill="1" applyBorder="1" applyAlignment="1">
      <alignment horizontal="center" vertical="center"/>
    </xf>
    <xf numFmtId="180" fontId="16" fillId="0" borderId="12" xfId="51" applyNumberFormat="1" applyFont="1" applyFill="1" applyBorder="1" applyAlignment="1">
      <alignment horizontal="right" vertical="center"/>
    </xf>
    <xf numFmtId="180" fontId="16" fillId="0" borderId="12" xfId="0" applyNumberFormat="1" applyFont="1" applyFill="1" applyBorder="1" applyAlignment="1">
      <alignment horizontal="right" vertical="center"/>
    </xf>
    <xf numFmtId="180" fontId="16" fillId="0" borderId="15" xfId="0" applyNumberFormat="1" applyFont="1" applyFill="1" applyBorder="1" applyAlignment="1">
      <alignment horizontal="right" vertical="center"/>
    </xf>
    <xf numFmtId="181" fontId="16" fillId="0" borderId="30" xfId="0" applyNumberFormat="1" applyFont="1" applyFill="1" applyBorder="1" applyAlignment="1">
      <alignment horizontal="center" vertical="center"/>
    </xf>
    <xf numFmtId="193" fontId="16" fillId="0" borderId="30" xfId="51" applyNumberFormat="1" applyFont="1" applyFill="1" applyBorder="1" applyAlignment="1">
      <alignment horizontal="right" vertical="center"/>
    </xf>
    <xf numFmtId="184" fontId="16" fillId="0" borderId="30" xfId="51" applyNumberFormat="1" applyFont="1" applyFill="1" applyBorder="1" applyAlignment="1">
      <alignment horizontal="right" vertical="center"/>
    </xf>
    <xf numFmtId="182" fontId="16" fillId="0" borderId="30" xfId="0" applyNumberFormat="1" applyFont="1" applyFill="1" applyBorder="1" applyAlignment="1">
      <alignment horizontal="right" vertical="center"/>
    </xf>
    <xf numFmtId="193" fontId="16" fillId="0" borderId="39" xfId="0" applyNumberFormat="1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3" fontId="19" fillId="0" borderId="30" xfId="0" applyNumberFormat="1" applyFont="1" applyFill="1" applyBorder="1" applyAlignment="1">
      <alignment horizontal="center" vertical="center"/>
    </xf>
    <xf numFmtId="4" fontId="19" fillId="0" borderId="30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88" fontId="19" fillId="0" borderId="18" xfId="0" applyNumberFormat="1" applyFont="1" applyFill="1" applyBorder="1" applyAlignment="1">
      <alignment vertical="center"/>
    </xf>
    <xf numFmtId="186" fontId="19" fillId="0" borderId="18" xfId="0" applyNumberFormat="1" applyFont="1" applyFill="1" applyBorder="1" applyAlignment="1">
      <alignment horizontal="right" vertical="center" indent="1"/>
    </xf>
    <xf numFmtId="186" fontId="19" fillId="0" borderId="19" xfId="0" applyNumberFormat="1" applyFont="1" applyFill="1" applyBorder="1" applyAlignment="1">
      <alignment horizontal="right" vertical="center" indent="1"/>
    </xf>
    <xf numFmtId="188" fontId="19" fillId="0" borderId="10" xfId="0" applyNumberFormat="1" applyFont="1" applyFill="1" applyBorder="1" applyAlignment="1">
      <alignment vertical="center"/>
    </xf>
    <xf numFmtId="189" fontId="19" fillId="0" borderId="10" xfId="0" applyNumberFormat="1" applyFont="1" applyFill="1" applyBorder="1" applyAlignment="1">
      <alignment vertical="center"/>
    </xf>
    <xf numFmtId="189" fontId="19" fillId="0" borderId="13" xfId="0" applyNumberFormat="1" applyFont="1" applyFill="1" applyBorder="1" applyAlignment="1">
      <alignment vertical="center"/>
    </xf>
    <xf numFmtId="188" fontId="19" fillId="0" borderId="12" xfId="0" applyNumberFormat="1" applyFont="1" applyFill="1" applyBorder="1" applyAlignment="1">
      <alignment vertical="center"/>
    </xf>
    <xf numFmtId="189" fontId="19" fillId="0" borderId="12" xfId="0" applyNumberFormat="1" applyFont="1" applyFill="1" applyBorder="1" applyAlignment="1">
      <alignment vertical="center"/>
    </xf>
    <xf numFmtId="189" fontId="19" fillId="0" borderId="15" xfId="0" applyNumberFormat="1" applyFont="1" applyFill="1" applyBorder="1" applyAlignment="1">
      <alignment vertical="center"/>
    </xf>
    <xf numFmtId="188" fontId="19" fillId="0" borderId="11" xfId="0" applyNumberFormat="1" applyFont="1" applyFill="1" applyBorder="1" applyAlignment="1">
      <alignment vertical="center"/>
    </xf>
    <xf numFmtId="189" fontId="19" fillId="0" borderId="11" xfId="0" applyNumberFormat="1" applyFont="1" applyFill="1" applyBorder="1" applyAlignment="1">
      <alignment vertical="center"/>
    </xf>
    <xf numFmtId="189" fontId="19" fillId="0" borderId="14" xfId="0" applyNumberFormat="1" applyFont="1" applyFill="1" applyBorder="1" applyAlignment="1">
      <alignment vertical="center"/>
    </xf>
    <xf numFmtId="0" fontId="5" fillId="0" borderId="40" xfId="0" applyFont="1" applyFill="1" applyBorder="1" applyAlignment="1">
      <alignment horizontal="distributed" vertical="center"/>
    </xf>
    <xf numFmtId="188" fontId="20" fillId="0" borderId="26" xfId="0" applyNumberFormat="1" applyFont="1" applyFill="1" applyBorder="1" applyAlignment="1">
      <alignment vertical="center"/>
    </xf>
    <xf numFmtId="188" fontId="19" fillId="0" borderId="26" xfId="0" applyNumberFormat="1" applyFont="1" applyFill="1" applyBorder="1" applyAlignment="1">
      <alignment vertical="center"/>
    </xf>
    <xf numFmtId="189" fontId="19" fillId="0" borderId="26" xfId="0" applyNumberFormat="1" applyFont="1" applyFill="1" applyBorder="1" applyAlignment="1">
      <alignment vertical="center"/>
    </xf>
    <xf numFmtId="189" fontId="19" fillId="0" borderId="27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distributed" vertical="center"/>
    </xf>
    <xf numFmtId="3" fontId="16" fillId="0" borderId="10" xfId="0" applyNumberFormat="1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distributed" vertical="center" indent="1"/>
    </xf>
    <xf numFmtId="0" fontId="60" fillId="0" borderId="26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/>
    </xf>
    <xf numFmtId="0" fontId="3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24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 vertical="center"/>
    </xf>
    <xf numFmtId="0" fontId="15" fillId="0" borderId="32" xfId="0" applyFont="1" applyFill="1" applyBorder="1" applyAlignment="1">
      <alignment horizontal="right" vertical="center"/>
    </xf>
    <xf numFmtId="0" fontId="8" fillId="0" borderId="44" xfId="0" applyFont="1" applyFill="1" applyBorder="1" applyAlignment="1">
      <alignment horizontal="right" vertical="top"/>
    </xf>
    <xf numFmtId="0" fontId="8" fillId="0" borderId="45" xfId="0" applyFont="1" applyFill="1" applyBorder="1" applyAlignment="1">
      <alignment horizontal="right" vertical="top"/>
    </xf>
    <xf numFmtId="0" fontId="8" fillId="0" borderId="18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/>
    </xf>
    <xf numFmtId="38" fontId="16" fillId="0" borderId="11" xfId="51" applyFont="1" applyFill="1" applyBorder="1" applyAlignment="1">
      <alignment horizontal="right" vertical="center"/>
    </xf>
    <xf numFmtId="38" fontId="16" fillId="0" borderId="26" xfId="51" applyFont="1" applyFill="1" applyBorder="1" applyAlignment="1">
      <alignment horizontal="right" vertical="center"/>
    </xf>
    <xf numFmtId="38" fontId="16" fillId="0" borderId="11" xfId="51" applyFont="1" applyFill="1" applyBorder="1" applyAlignment="1">
      <alignment vertical="center"/>
    </xf>
    <xf numFmtId="38" fontId="16" fillId="0" borderId="26" xfId="51" applyFont="1" applyFill="1" applyBorder="1" applyAlignment="1">
      <alignment vertical="center"/>
    </xf>
    <xf numFmtId="38" fontId="16" fillId="0" borderId="10" xfId="51" applyFont="1" applyFill="1" applyBorder="1" applyAlignment="1">
      <alignment horizontal="right" vertical="center"/>
    </xf>
    <xf numFmtId="38" fontId="16" fillId="0" borderId="18" xfId="51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horizontal="left" vertical="distributed"/>
    </xf>
    <xf numFmtId="0" fontId="8" fillId="0" borderId="43" xfId="0" applyFont="1" applyFill="1" applyBorder="1" applyAlignment="1">
      <alignment horizontal="left" vertical="distributed"/>
    </xf>
    <xf numFmtId="0" fontId="8" fillId="0" borderId="47" xfId="0" applyFont="1" applyFill="1" applyBorder="1" applyAlignment="1">
      <alignment horizontal="distributed" vertical="center"/>
    </xf>
    <xf numFmtId="0" fontId="8" fillId="0" borderId="48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 wrapText="1"/>
    </xf>
    <xf numFmtId="0" fontId="2" fillId="0" borderId="42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 wrapText="1"/>
    </xf>
    <xf numFmtId="0" fontId="8" fillId="0" borderId="31" xfId="0" applyFont="1" applyFill="1" applyBorder="1" applyAlignment="1">
      <alignment horizontal="distributed" vertical="center"/>
    </xf>
    <xf numFmtId="0" fontId="61" fillId="0" borderId="31" xfId="0" applyFont="1" applyFill="1" applyBorder="1" applyAlignment="1">
      <alignment horizontal="distributed" vertical="center"/>
    </xf>
    <xf numFmtId="0" fontId="61" fillId="0" borderId="4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61" fillId="0" borderId="12" xfId="0" applyFont="1" applyFill="1" applyBorder="1" applyAlignment="1">
      <alignment horizontal="distributed" vertical="center"/>
    </xf>
    <xf numFmtId="0" fontId="61" fillId="0" borderId="1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indent="1"/>
    </xf>
    <xf numFmtId="0" fontId="8" fillId="0" borderId="12" xfId="0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8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horizontal="left" vertical="distributed"/>
    </xf>
    <xf numFmtId="0" fontId="5" fillId="0" borderId="55" xfId="0" applyFont="1" applyFill="1" applyBorder="1" applyAlignment="1">
      <alignment horizontal="left" vertical="distributed"/>
    </xf>
    <xf numFmtId="0" fontId="5" fillId="0" borderId="47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2" fillId="0" borderId="57" xfId="0" applyFont="1" applyFill="1" applyBorder="1" applyAlignment="1">
      <alignment horizontal="distributed" vertical="center"/>
    </xf>
    <xf numFmtId="20" fontId="5" fillId="0" borderId="12" xfId="0" applyNumberFormat="1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59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59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62" fillId="0" borderId="0" xfId="63" applyFont="1" applyBorder="1">
      <alignment vertical="center"/>
      <protection/>
    </xf>
    <xf numFmtId="0" fontId="63" fillId="0" borderId="0" xfId="63" applyFont="1" applyBorder="1">
      <alignment vertical="center"/>
      <protection/>
    </xf>
    <xf numFmtId="0" fontId="62" fillId="0" borderId="0" xfId="63" applyFont="1" applyFill="1" applyBorder="1" applyAlignment="1">
      <alignment vertical="center"/>
      <protection/>
    </xf>
    <xf numFmtId="0" fontId="62" fillId="0" borderId="0" xfId="63" applyFont="1" applyFill="1" applyBorder="1">
      <alignment vertical="center"/>
      <protection/>
    </xf>
    <xf numFmtId="0" fontId="43" fillId="0" borderId="0" xfId="63" applyFont="1" applyBorder="1">
      <alignment vertical="center"/>
      <protection/>
    </xf>
    <xf numFmtId="176" fontId="62" fillId="0" borderId="0" xfId="63" applyNumberFormat="1" applyFont="1" applyBorder="1">
      <alignment vertical="center"/>
      <protection/>
    </xf>
    <xf numFmtId="0" fontId="64" fillId="0" borderId="0" xfId="63" applyFont="1" applyBorder="1" applyAlignment="1">
      <alignment horizontal="center" vertical="center"/>
      <protection/>
    </xf>
    <xf numFmtId="0" fontId="65" fillId="0" borderId="0" xfId="63" applyFont="1" applyBorder="1" applyAlignment="1">
      <alignment vertical="center"/>
      <protection/>
    </xf>
    <xf numFmtId="0" fontId="63" fillId="0" borderId="0" xfId="63" applyFont="1" applyBorder="1" applyAlignment="1">
      <alignment vertical="center"/>
      <protection/>
    </xf>
    <xf numFmtId="0" fontId="64" fillId="0" borderId="0" xfId="63" applyFont="1" applyBorder="1" applyAlignment="1">
      <alignment horizontal="distributed" vertical="center"/>
      <protection/>
    </xf>
    <xf numFmtId="177" fontId="65" fillId="0" borderId="0" xfId="63" applyNumberFormat="1" applyFont="1" applyBorder="1" applyAlignment="1">
      <alignment vertical="center"/>
      <protection/>
    </xf>
    <xf numFmtId="177" fontId="63" fillId="0" borderId="0" xfId="63" applyNumberFormat="1" applyFont="1" applyBorder="1" applyAlignment="1">
      <alignment vertical="center"/>
      <protection/>
    </xf>
    <xf numFmtId="3" fontId="62" fillId="0" borderId="0" xfId="63" applyNumberFormat="1" applyFont="1" applyBorder="1">
      <alignment vertical="center"/>
      <protection/>
    </xf>
    <xf numFmtId="3" fontId="66" fillId="0" borderId="0" xfId="63" applyNumberFormat="1" applyFont="1" applyBorder="1" applyAlignment="1">
      <alignment horizontal="right" vertical="center"/>
      <protection/>
    </xf>
    <xf numFmtId="0" fontId="62" fillId="0" borderId="0" xfId="63" applyFont="1" applyBorder="1" applyAlignment="1">
      <alignment vertical="center"/>
      <protection/>
    </xf>
    <xf numFmtId="178" fontId="63" fillId="0" borderId="0" xfId="63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グ ラ フ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95"/>
          <c:w val="0.72625"/>
          <c:h val="0.8015"/>
        </c:manualLayout>
      </c:layout>
      <c:doughnutChart>
        <c:varyColors val="1"/>
        <c:ser>
          <c:idx val="0"/>
          <c:order val="0"/>
          <c:tx>
            <c:strRef>
              <c:f>グラフ!$A$148</c:f>
              <c:strCache>
                <c:ptCount val="1"/>
                <c:pt idx="0">
                  <c:v>平成27年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グラフ!$B$147:$D$147</c:f>
              <c:strCache/>
            </c:strRef>
          </c:cat>
          <c:val>
            <c:numRef>
              <c:f>グラフ!$B$148:$D$148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7"/>
          <c:w val="0.728"/>
          <c:h val="0.801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種低層住居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専用地域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356.0 ha            26.5%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種中高層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住居専用地域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350.7 ha                 26.1%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種中高層住居専用地域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     115.9 ha                8.6%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種住居地域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168.4 ha                 12.5%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種住居地域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30.2 ha                  2.2%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準住居地域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48.9 ha                  3.6%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近隣商業地域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  84.1 ha                      6.3%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近隣商業地域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46.0 ha             3.4%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商業地域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   65.3 ha            4.9%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準工業地域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81.0 ha              5.9%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グラフ!$A$152:$A$161</c:f>
              <c:strCache/>
            </c:strRef>
          </c:cat>
          <c:val>
            <c:numRef>
              <c:f>グラフ!$B$152:$B$161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55"/>
          <c:w val="0.72825"/>
          <c:h val="0.80325"/>
        </c:manualLayout>
      </c:layout>
      <c:doughnutChart>
        <c:varyColors val="1"/>
        <c:ser>
          <c:idx val="0"/>
          <c:order val="0"/>
          <c:tx>
            <c:strRef>
              <c:f>グラフ!$A$136</c:f>
              <c:strCache>
                <c:ptCount val="1"/>
                <c:pt idx="0">
                  <c:v>平成26年度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グラフ!$B$135:$E$135</c:f>
              <c:strCache/>
            </c:strRef>
          </c:cat>
          <c:val>
            <c:numRef>
              <c:f>グラフ!$B$136:$E$136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925"/>
          <c:w val="0.972"/>
          <c:h val="0.8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グラフ!$B$139</c:f>
              <c:strCache>
                <c:ptCount val="1"/>
                <c:pt idx="0">
                  <c:v>宜野湾市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グラフ!$B$140:$B$144</c:f>
              <c:numCache/>
            </c:numRef>
          </c:val>
        </c:ser>
        <c:ser>
          <c:idx val="1"/>
          <c:order val="1"/>
          <c:tx>
            <c:strRef>
              <c:f>グラフ!$C$139</c:f>
              <c:strCache>
                <c:ptCount val="1"/>
                <c:pt idx="0">
                  <c:v>民間機関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グラフ!$C$140:$C$144</c:f>
              <c:numCache/>
            </c:numRef>
          </c:val>
        </c:ser>
        <c:overlap val="100"/>
        <c:axId val="12413690"/>
        <c:axId val="44614347"/>
      </c:bar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614347"/>
        <c:crosses val="autoZero"/>
        <c:auto val="1"/>
        <c:lblOffset val="100"/>
        <c:tickLblSkip val="1"/>
        <c:noMultiLvlLbl val="0"/>
      </c:catAx>
      <c:valAx>
        <c:axId val="446143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413690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69</xdr:row>
      <xdr:rowOff>0</xdr:rowOff>
    </xdr:from>
    <xdr:ext cx="4333875" cy="4495800"/>
    <xdr:graphicFrame>
      <xdr:nvGraphicFramePr>
        <xdr:cNvPr id="1" name="グラフ 1"/>
        <xdr:cNvGraphicFramePr/>
      </xdr:nvGraphicFramePr>
      <xdr:xfrm>
        <a:off x="847725" y="12001500"/>
        <a:ext cx="43338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219075</xdr:colOff>
      <xdr:row>74</xdr:row>
      <xdr:rowOff>133350</xdr:rowOff>
    </xdr:from>
    <xdr:ext cx="742950" cy="0"/>
    <xdr:sp>
      <xdr:nvSpPr>
        <xdr:cNvPr id="2" name="Line 2"/>
        <xdr:cNvSpPr>
          <a:spLocks/>
        </xdr:cNvSpPr>
      </xdr:nvSpPr>
      <xdr:spPr>
        <a:xfrm>
          <a:off x="2019300" y="129921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342900</xdr:colOff>
      <xdr:row>71</xdr:row>
      <xdr:rowOff>19050</xdr:rowOff>
    </xdr:from>
    <xdr:ext cx="561975" cy="0"/>
    <xdr:sp>
      <xdr:nvSpPr>
        <xdr:cNvPr id="3" name="Line 3"/>
        <xdr:cNvSpPr>
          <a:spLocks/>
        </xdr:cNvSpPr>
      </xdr:nvSpPr>
      <xdr:spPr>
        <a:xfrm>
          <a:off x="2743200" y="123634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304800</xdr:colOff>
      <xdr:row>71</xdr:row>
      <xdr:rowOff>19050</xdr:rowOff>
    </xdr:from>
    <xdr:ext cx="0" cy="419100"/>
    <xdr:sp>
      <xdr:nvSpPr>
        <xdr:cNvPr id="4" name="Line 4"/>
        <xdr:cNvSpPr>
          <a:spLocks/>
        </xdr:cNvSpPr>
      </xdr:nvSpPr>
      <xdr:spPr>
        <a:xfrm>
          <a:off x="3305175" y="123634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247650</xdr:colOff>
      <xdr:row>99</xdr:row>
      <xdr:rowOff>0</xdr:rowOff>
    </xdr:from>
    <xdr:ext cx="4333875" cy="4505325"/>
    <xdr:graphicFrame>
      <xdr:nvGraphicFramePr>
        <xdr:cNvPr id="5" name="グラフ 5"/>
        <xdr:cNvGraphicFramePr/>
      </xdr:nvGraphicFramePr>
      <xdr:xfrm>
        <a:off x="847725" y="17202150"/>
        <a:ext cx="433387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3</xdr:col>
      <xdr:colOff>400050</xdr:colOff>
      <xdr:row>122</xdr:row>
      <xdr:rowOff>57150</xdr:rowOff>
    </xdr:from>
    <xdr:ext cx="514350" cy="171450"/>
    <xdr:sp>
      <xdr:nvSpPr>
        <xdr:cNvPr id="6" name="Line 6"/>
        <xdr:cNvSpPr>
          <a:spLocks/>
        </xdr:cNvSpPr>
      </xdr:nvSpPr>
      <xdr:spPr>
        <a:xfrm flipV="1">
          <a:off x="2200275" y="21202650"/>
          <a:ext cx="514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561975</xdr:colOff>
      <xdr:row>114</xdr:row>
      <xdr:rowOff>47625</xdr:rowOff>
    </xdr:from>
    <xdr:ext cx="228600" cy="152400"/>
    <xdr:sp>
      <xdr:nvSpPr>
        <xdr:cNvPr id="7" name="Line 7"/>
        <xdr:cNvSpPr>
          <a:spLocks/>
        </xdr:cNvSpPr>
      </xdr:nvSpPr>
      <xdr:spPr>
        <a:xfrm flipV="1">
          <a:off x="1762125" y="19821525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381000</xdr:colOff>
      <xdr:row>111</xdr:row>
      <xdr:rowOff>123825</xdr:rowOff>
    </xdr:from>
    <xdr:ext cx="419100" cy="19050"/>
    <xdr:sp>
      <xdr:nvSpPr>
        <xdr:cNvPr id="8" name="Line 8"/>
        <xdr:cNvSpPr>
          <a:spLocks/>
        </xdr:cNvSpPr>
      </xdr:nvSpPr>
      <xdr:spPr>
        <a:xfrm>
          <a:off x="1581150" y="19383375"/>
          <a:ext cx="419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581025</xdr:colOff>
      <xdr:row>108</xdr:row>
      <xdr:rowOff>66675</xdr:rowOff>
    </xdr:from>
    <xdr:ext cx="352425" cy="95250"/>
    <xdr:sp>
      <xdr:nvSpPr>
        <xdr:cNvPr id="9" name="Line 9"/>
        <xdr:cNvSpPr>
          <a:spLocks/>
        </xdr:cNvSpPr>
      </xdr:nvSpPr>
      <xdr:spPr>
        <a:xfrm>
          <a:off x="1781175" y="18811875"/>
          <a:ext cx="3524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105</xdr:row>
      <xdr:rowOff>85725</xdr:rowOff>
    </xdr:from>
    <xdr:ext cx="361950" cy="190500"/>
    <xdr:sp>
      <xdr:nvSpPr>
        <xdr:cNvPr id="10" name="Line 10"/>
        <xdr:cNvSpPr>
          <a:spLocks/>
        </xdr:cNvSpPr>
      </xdr:nvSpPr>
      <xdr:spPr>
        <a:xfrm>
          <a:off x="2076450" y="18316575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561975</xdr:colOff>
      <xdr:row>103</xdr:row>
      <xdr:rowOff>9525</xdr:rowOff>
    </xdr:from>
    <xdr:ext cx="419100" cy="304800"/>
    <xdr:sp>
      <xdr:nvSpPr>
        <xdr:cNvPr id="11" name="Line 11"/>
        <xdr:cNvSpPr>
          <a:spLocks/>
        </xdr:cNvSpPr>
      </xdr:nvSpPr>
      <xdr:spPr>
        <a:xfrm>
          <a:off x="2362200" y="17897475"/>
          <a:ext cx="4191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466725</xdr:colOff>
      <xdr:row>101</xdr:row>
      <xdr:rowOff>142875</xdr:rowOff>
    </xdr:from>
    <xdr:ext cx="400050" cy="304800"/>
    <xdr:sp>
      <xdr:nvSpPr>
        <xdr:cNvPr id="12" name="Line 12"/>
        <xdr:cNvSpPr>
          <a:spLocks/>
        </xdr:cNvSpPr>
      </xdr:nvSpPr>
      <xdr:spPr>
        <a:xfrm>
          <a:off x="2867025" y="17687925"/>
          <a:ext cx="400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114300</xdr:colOff>
      <xdr:row>82</xdr:row>
      <xdr:rowOff>123825</xdr:rowOff>
    </xdr:from>
    <xdr:to>
      <xdr:col>6</xdr:col>
      <xdr:colOff>390525</xdr:colOff>
      <xdr:row>84</xdr:row>
      <xdr:rowOff>161925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114675" y="14354175"/>
          <a:ext cx="876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22,886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棟</a:t>
          </a:r>
        </a:p>
      </xdr:txBody>
    </xdr:sp>
    <xdr:clientData/>
  </xdr:twoCellAnchor>
  <xdr:twoCellAnchor>
    <xdr:from>
      <xdr:col>5</xdr:col>
      <xdr:colOff>95250</xdr:colOff>
      <xdr:row>112</xdr:row>
      <xdr:rowOff>114300</xdr:rowOff>
    </xdr:from>
    <xdr:to>
      <xdr:col>6</xdr:col>
      <xdr:colOff>390525</xdr:colOff>
      <xdr:row>114</xdr:row>
      <xdr:rowOff>152400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3095625" y="19545300"/>
          <a:ext cx="895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1,346.5ha</a:t>
          </a:r>
        </a:p>
      </xdr:txBody>
    </xdr:sp>
    <xdr:clientData/>
  </xdr:twoCellAnchor>
  <xdr:oneCellAnchor>
    <xdr:from>
      <xdr:col>1</xdr:col>
      <xdr:colOff>228600</xdr:colOff>
      <xdr:row>4</xdr:row>
      <xdr:rowOff>57150</xdr:rowOff>
    </xdr:from>
    <xdr:ext cx="4343400" cy="4505325"/>
    <xdr:graphicFrame>
      <xdr:nvGraphicFramePr>
        <xdr:cNvPr id="15" name="グラフ 15"/>
        <xdr:cNvGraphicFramePr/>
      </xdr:nvGraphicFramePr>
      <xdr:xfrm>
        <a:off x="828675" y="800100"/>
        <a:ext cx="434340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5</xdr:col>
      <xdr:colOff>104775</xdr:colOff>
      <xdr:row>18</xdr:row>
      <xdr:rowOff>9525</xdr:rowOff>
    </xdr:from>
    <xdr:to>
      <xdr:col>6</xdr:col>
      <xdr:colOff>371475</xdr:colOff>
      <xdr:row>20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105150" y="3152775"/>
          <a:ext cx="866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xdr:txBody>
    </xdr:sp>
    <xdr:clientData/>
  </xdr:twoCellAnchor>
  <xdr:twoCellAnchor>
    <xdr:from>
      <xdr:col>0</xdr:col>
      <xdr:colOff>390525</xdr:colOff>
      <xdr:row>35</xdr:row>
      <xdr:rowOff>19050</xdr:rowOff>
    </xdr:from>
    <xdr:to>
      <xdr:col>10</xdr:col>
      <xdr:colOff>419100</xdr:colOff>
      <xdr:row>60</xdr:row>
      <xdr:rowOff>133350</xdr:rowOff>
    </xdr:to>
    <xdr:graphicFrame>
      <xdr:nvGraphicFramePr>
        <xdr:cNvPr id="17" name="グラフ 17"/>
        <xdr:cNvGraphicFramePr/>
      </xdr:nvGraphicFramePr>
      <xdr:xfrm>
        <a:off x="390525" y="6134100"/>
        <a:ext cx="6029325" cy="4400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495300</xdr:colOff>
      <xdr:row>36</xdr:row>
      <xdr:rowOff>76200</xdr:rowOff>
    </xdr:from>
    <xdr:to>
      <xdr:col>2</xdr:col>
      <xdr:colOff>104775</xdr:colOff>
      <xdr:row>37</xdr:row>
      <xdr:rowOff>66675</xdr:rowOff>
    </xdr:to>
    <xdr:sp>
      <xdr:nvSpPr>
        <xdr:cNvPr id="18" name="Rectangle 18"/>
        <xdr:cNvSpPr>
          <a:spLocks/>
        </xdr:cNvSpPr>
      </xdr:nvSpPr>
      <xdr:spPr>
        <a:xfrm>
          <a:off x="495300" y="6362700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（単位：件）</a:t>
          </a:r>
        </a:p>
      </xdr:txBody>
    </xdr:sp>
    <xdr:clientData/>
  </xdr:twoCellAnchor>
  <xdr:twoCellAnchor>
    <xdr:from>
      <xdr:col>8</xdr:col>
      <xdr:colOff>285750</xdr:colOff>
      <xdr:row>37</xdr:row>
      <xdr:rowOff>9525</xdr:rowOff>
    </xdr:from>
    <xdr:to>
      <xdr:col>10</xdr:col>
      <xdr:colOff>485775</xdr:colOff>
      <xdr:row>40</xdr:row>
      <xdr:rowOff>104775</xdr:rowOff>
    </xdr:to>
    <xdr:grpSp>
      <xdr:nvGrpSpPr>
        <xdr:cNvPr id="19" name="Group 19"/>
        <xdr:cNvGrpSpPr>
          <a:grpSpLocks/>
        </xdr:cNvGrpSpPr>
      </xdr:nvGrpSpPr>
      <xdr:grpSpPr>
        <a:xfrm>
          <a:off x="5086350" y="6467475"/>
          <a:ext cx="1400175" cy="609600"/>
          <a:chOff x="309" y="684"/>
          <a:chExt cx="168" cy="64"/>
        </a:xfrm>
        <a:solidFill>
          <a:srgbClr val="FFFFFF"/>
        </a:solidFill>
      </xdr:grpSpPr>
      <xdr:grpSp>
        <xdr:nvGrpSpPr>
          <xdr:cNvPr id="20" name="Group 20"/>
          <xdr:cNvGrpSpPr>
            <a:grpSpLocks/>
          </xdr:cNvGrpSpPr>
        </xdr:nvGrpSpPr>
        <xdr:grpSpPr>
          <a:xfrm>
            <a:off x="309" y="711"/>
            <a:ext cx="25" cy="37"/>
            <a:chOff x="6" y="419"/>
            <a:chExt cx="25" cy="37"/>
          </a:xfrm>
          <a:solidFill>
            <a:srgbClr val="FFFFFF"/>
          </a:solidFill>
        </xdr:grpSpPr>
        <xdr:sp>
          <xdr:nvSpPr>
            <xdr:cNvPr id="21" name="Rectangle 21" descr="10%"/>
            <xdr:cNvSpPr>
              <a:spLocks/>
            </xdr:cNvSpPr>
          </xdr:nvSpPr>
          <xdr:spPr>
            <a:xfrm>
              <a:off x="6" y="440"/>
              <a:ext cx="25" cy="16"/>
            </a:xfrm>
            <a:prstGeom prst="rect">
              <a:avLst/>
            </a:prstGeom>
            <a:blipFill>
              <a:blip r:embed="rId5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Rectangle 22" descr="右上がり対角線"/>
            <xdr:cNvSpPr>
              <a:spLocks/>
            </xdr:cNvSpPr>
          </xdr:nvSpPr>
          <xdr:spPr>
            <a:xfrm>
              <a:off x="6" y="419"/>
              <a:ext cx="25" cy="16"/>
            </a:xfrm>
            <a:prstGeom prst="rect">
              <a:avLst/>
            </a:prstGeom>
            <a:blipFill>
              <a:blip r:embed="rId6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>
            <a:off x="309" y="684"/>
            <a:ext cx="168" cy="62"/>
            <a:chOff x="309" y="684"/>
            <a:chExt cx="168" cy="62"/>
          </a:xfrm>
          <a:solidFill>
            <a:srgbClr val="FFFFFF"/>
          </a:solidFill>
        </xdr:grpSpPr>
        <xdr:sp>
          <xdr:nvSpPr>
            <xdr:cNvPr id="24" name="Rectangle 24"/>
            <xdr:cNvSpPr>
              <a:spLocks/>
            </xdr:cNvSpPr>
          </xdr:nvSpPr>
          <xdr:spPr>
            <a:xfrm>
              <a:off x="309" y="684"/>
              <a:ext cx="168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指定確認検査機関</a:t>
              </a:r>
            </a:p>
          </xdr:txBody>
        </xdr:sp>
        <xdr:sp>
          <xdr:nvSpPr>
            <xdr:cNvPr id="25" name="Rectangle 25"/>
            <xdr:cNvSpPr>
              <a:spLocks/>
            </xdr:cNvSpPr>
          </xdr:nvSpPr>
          <xdr:spPr>
            <a:xfrm>
              <a:off x="342" y="729"/>
              <a:ext cx="74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民間機関</a:t>
              </a:r>
            </a:p>
          </xdr:txBody>
        </xdr:sp>
        <xdr:sp>
          <xdr:nvSpPr>
            <xdr:cNvPr id="26" name="Rectangle 26"/>
            <xdr:cNvSpPr>
              <a:spLocks/>
            </xdr:cNvSpPr>
          </xdr:nvSpPr>
          <xdr:spPr>
            <a:xfrm>
              <a:off x="341" y="709"/>
              <a:ext cx="9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宜野湾市</a:t>
              </a:r>
            </a:p>
          </xdr:txBody>
        </xdr:sp>
      </xdr:grpSp>
    </xdr:grpSp>
    <xdr:clientData/>
  </xdr:twoCellAnchor>
  <xdr:twoCellAnchor>
    <xdr:from>
      <xdr:col>3</xdr:col>
      <xdr:colOff>457200</xdr:colOff>
      <xdr:row>9</xdr:row>
      <xdr:rowOff>123825</xdr:rowOff>
    </xdr:from>
    <xdr:to>
      <xdr:col>4</xdr:col>
      <xdr:colOff>209550</xdr:colOff>
      <xdr:row>10</xdr:row>
      <xdr:rowOff>57150</xdr:rowOff>
    </xdr:to>
    <xdr:sp>
      <xdr:nvSpPr>
        <xdr:cNvPr id="27" name="直線矢印コネクタ 27"/>
        <xdr:cNvSpPr>
          <a:spLocks/>
        </xdr:cNvSpPr>
      </xdr:nvSpPr>
      <xdr:spPr>
        <a:xfrm>
          <a:off x="2257425" y="1724025"/>
          <a:ext cx="352425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1475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371475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71475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371475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3" name="Rectangle 1"/>
        <xdr:cNvSpPr>
          <a:spLocks/>
        </xdr:cNvSpPr>
      </xdr:nvSpPr>
      <xdr:spPr>
        <a:xfrm>
          <a:off x="371475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0</xdr:col>
      <xdr:colOff>409575</xdr:colOff>
      <xdr:row>3</xdr:row>
      <xdr:rowOff>209550</xdr:rowOff>
    </xdr:to>
    <xdr:sp>
      <xdr:nvSpPr>
        <xdr:cNvPr id="4" name="Rectangle 2"/>
        <xdr:cNvSpPr>
          <a:spLocks/>
        </xdr:cNvSpPr>
      </xdr:nvSpPr>
      <xdr:spPr>
        <a:xfrm>
          <a:off x="28575" y="6762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371475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5" name="Rectangle 3"/>
        <xdr:cNvSpPr>
          <a:spLocks/>
        </xdr:cNvSpPr>
      </xdr:nvSpPr>
      <xdr:spPr>
        <a:xfrm>
          <a:off x="371475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371475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6" name="Rectangle 1"/>
        <xdr:cNvSpPr>
          <a:spLocks/>
        </xdr:cNvSpPr>
      </xdr:nvSpPr>
      <xdr:spPr>
        <a:xfrm>
          <a:off x="371475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371475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7" name="Rectangle 3"/>
        <xdr:cNvSpPr>
          <a:spLocks/>
        </xdr:cNvSpPr>
      </xdr:nvSpPr>
      <xdr:spPr>
        <a:xfrm>
          <a:off x="371475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0</xdr:rowOff>
    </xdr:from>
    <xdr:to>
      <xdr:col>1</xdr:col>
      <xdr:colOff>133350</xdr:colOff>
      <xdr:row>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19100" y="4381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133350</xdr:colOff>
      <xdr:row>2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419100" y="4381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133350</xdr:colOff>
      <xdr:row>2</xdr:row>
      <xdr:rowOff>171450</xdr:rowOff>
    </xdr:to>
    <xdr:sp>
      <xdr:nvSpPr>
        <xdr:cNvPr id="3" name="Rectangle 1"/>
        <xdr:cNvSpPr>
          <a:spLocks/>
        </xdr:cNvSpPr>
      </xdr:nvSpPr>
      <xdr:spPr>
        <a:xfrm>
          <a:off x="419100" y="4381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19050</xdr:colOff>
      <xdr:row>2</xdr:row>
      <xdr:rowOff>180975</xdr:rowOff>
    </xdr:from>
    <xdr:to>
      <xdr:col>0</xdr:col>
      <xdr:colOff>447675</xdr:colOff>
      <xdr:row>2</xdr:row>
      <xdr:rowOff>352425</xdr:rowOff>
    </xdr:to>
    <xdr:sp>
      <xdr:nvSpPr>
        <xdr:cNvPr id="4" name="Rectangle 2"/>
        <xdr:cNvSpPr>
          <a:spLocks/>
        </xdr:cNvSpPr>
      </xdr:nvSpPr>
      <xdr:spPr>
        <a:xfrm>
          <a:off x="19050" y="619125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133350</xdr:colOff>
      <xdr:row>2</xdr:row>
      <xdr:rowOff>171450</xdr:rowOff>
    </xdr:to>
    <xdr:sp>
      <xdr:nvSpPr>
        <xdr:cNvPr id="5" name="Rectangle 3"/>
        <xdr:cNvSpPr>
          <a:spLocks/>
        </xdr:cNvSpPr>
      </xdr:nvSpPr>
      <xdr:spPr>
        <a:xfrm>
          <a:off x="419100" y="4381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133350</xdr:colOff>
      <xdr:row>2</xdr:row>
      <xdr:rowOff>171450</xdr:rowOff>
    </xdr:to>
    <xdr:sp>
      <xdr:nvSpPr>
        <xdr:cNvPr id="6" name="Rectangle 1"/>
        <xdr:cNvSpPr>
          <a:spLocks/>
        </xdr:cNvSpPr>
      </xdr:nvSpPr>
      <xdr:spPr>
        <a:xfrm>
          <a:off x="419100" y="4381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133350</xdr:colOff>
      <xdr:row>2</xdr:row>
      <xdr:rowOff>171450</xdr:rowOff>
    </xdr:to>
    <xdr:sp>
      <xdr:nvSpPr>
        <xdr:cNvPr id="7" name="Rectangle 3"/>
        <xdr:cNvSpPr>
          <a:spLocks/>
        </xdr:cNvSpPr>
      </xdr:nvSpPr>
      <xdr:spPr>
        <a:xfrm>
          <a:off x="419100" y="4381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0</xdr:col>
      <xdr:colOff>523875</xdr:colOff>
      <xdr:row>4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600075"/>
          <a:ext cx="523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0</xdr:col>
      <xdr:colOff>457200</xdr:colOff>
      <xdr:row>5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" y="752475"/>
          <a:ext cx="457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28575</xdr:rowOff>
    </xdr:from>
    <xdr:to>
      <xdr:col>1</xdr:col>
      <xdr:colOff>47625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71475" y="466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390525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1437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371475</xdr:colOff>
      <xdr:row>2</xdr:row>
      <xdr:rowOff>28575</xdr:rowOff>
    </xdr:from>
    <xdr:to>
      <xdr:col>1</xdr:col>
      <xdr:colOff>47625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371475" y="466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390525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1437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371475</xdr:colOff>
      <xdr:row>2</xdr:row>
      <xdr:rowOff>28575</xdr:rowOff>
    </xdr:from>
    <xdr:to>
      <xdr:col>1</xdr:col>
      <xdr:colOff>47625</xdr:colOff>
      <xdr:row>3</xdr:row>
      <xdr:rowOff>19050</xdr:rowOff>
    </xdr:to>
    <xdr:sp>
      <xdr:nvSpPr>
        <xdr:cNvPr id="5" name="Rectangle 1"/>
        <xdr:cNvSpPr>
          <a:spLocks/>
        </xdr:cNvSpPr>
      </xdr:nvSpPr>
      <xdr:spPr>
        <a:xfrm>
          <a:off x="371475" y="466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390525</xdr:colOff>
      <xdr:row>4</xdr:row>
      <xdr:rowOff>0</xdr:rowOff>
    </xdr:to>
    <xdr:sp>
      <xdr:nvSpPr>
        <xdr:cNvPr id="6" name="Rectangle 2"/>
        <xdr:cNvSpPr>
          <a:spLocks/>
        </xdr:cNvSpPr>
      </xdr:nvSpPr>
      <xdr:spPr>
        <a:xfrm>
          <a:off x="0" y="71437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371475</xdr:colOff>
      <xdr:row>2</xdr:row>
      <xdr:rowOff>28575</xdr:rowOff>
    </xdr:from>
    <xdr:to>
      <xdr:col>1</xdr:col>
      <xdr:colOff>47625</xdr:colOff>
      <xdr:row>3</xdr:row>
      <xdr:rowOff>19050</xdr:rowOff>
    </xdr:to>
    <xdr:sp>
      <xdr:nvSpPr>
        <xdr:cNvPr id="7" name="Rectangle 3"/>
        <xdr:cNvSpPr>
          <a:spLocks/>
        </xdr:cNvSpPr>
      </xdr:nvSpPr>
      <xdr:spPr>
        <a:xfrm>
          <a:off x="371475" y="466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390525</xdr:colOff>
      <xdr:row>4</xdr:row>
      <xdr:rowOff>0</xdr:rowOff>
    </xdr:to>
    <xdr:sp>
      <xdr:nvSpPr>
        <xdr:cNvPr id="8" name="Rectangle 4"/>
        <xdr:cNvSpPr>
          <a:spLocks/>
        </xdr:cNvSpPr>
      </xdr:nvSpPr>
      <xdr:spPr>
        <a:xfrm>
          <a:off x="0" y="71437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371475</xdr:colOff>
      <xdr:row>2</xdr:row>
      <xdr:rowOff>28575</xdr:rowOff>
    </xdr:from>
    <xdr:to>
      <xdr:col>1</xdr:col>
      <xdr:colOff>47625</xdr:colOff>
      <xdr:row>3</xdr:row>
      <xdr:rowOff>19050</xdr:rowOff>
    </xdr:to>
    <xdr:sp>
      <xdr:nvSpPr>
        <xdr:cNvPr id="9" name="Rectangle 1"/>
        <xdr:cNvSpPr>
          <a:spLocks/>
        </xdr:cNvSpPr>
      </xdr:nvSpPr>
      <xdr:spPr>
        <a:xfrm>
          <a:off x="371475" y="466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390525</xdr:colOff>
      <xdr:row>4</xdr:row>
      <xdr:rowOff>0</xdr:rowOff>
    </xdr:to>
    <xdr:sp>
      <xdr:nvSpPr>
        <xdr:cNvPr id="10" name="Rectangle 2"/>
        <xdr:cNvSpPr>
          <a:spLocks/>
        </xdr:cNvSpPr>
      </xdr:nvSpPr>
      <xdr:spPr>
        <a:xfrm>
          <a:off x="0" y="71437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371475</xdr:colOff>
      <xdr:row>2</xdr:row>
      <xdr:rowOff>28575</xdr:rowOff>
    </xdr:from>
    <xdr:to>
      <xdr:col>1</xdr:col>
      <xdr:colOff>47625</xdr:colOff>
      <xdr:row>3</xdr:row>
      <xdr:rowOff>19050</xdr:rowOff>
    </xdr:to>
    <xdr:sp>
      <xdr:nvSpPr>
        <xdr:cNvPr id="11" name="Rectangle 3"/>
        <xdr:cNvSpPr>
          <a:spLocks/>
        </xdr:cNvSpPr>
      </xdr:nvSpPr>
      <xdr:spPr>
        <a:xfrm>
          <a:off x="371475" y="466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390525</xdr:colOff>
      <xdr:row>4</xdr:row>
      <xdr:rowOff>0</xdr:rowOff>
    </xdr:to>
    <xdr:sp>
      <xdr:nvSpPr>
        <xdr:cNvPr id="12" name="Rectangle 4"/>
        <xdr:cNvSpPr>
          <a:spLocks/>
        </xdr:cNvSpPr>
      </xdr:nvSpPr>
      <xdr:spPr>
        <a:xfrm>
          <a:off x="0" y="71437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4800" y="447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400050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304800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4800" y="447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400050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762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304800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5" name="Rectangle 1"/>
        <xdr:cNvSpPr>
          <a:spLocks/>
        </xdr:cNvSpPr>
      </xdr:nvSpPr>
      <xdr:spPr>
        <a:xfrm>
          <a:off x="304800" y="447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400050</xdr:colOff>
      <xdr:row>4</xdr:row>
      <xdr:rowOff>0</xdr:rowOff>
    </xdr:to>
    <xdr:sp>
      <xdr:nvSpPr>
        <xdr:cNvPr id="6" name="Rectangle 2"/>
        <xdr:cNvSpPr>
          <a:spLocks/>
        </xdr:cNvSpPr>
      </xdr:nvSpPr>
      <xdr:spPr>
        <a:xfrm>
          <a:off x="0" y="6762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304800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7" name="Rectangle 3"/>
        <xdr:cNvSpPr>
          <a:spLocks/>
        </xdr:cNvSpPr>
      </xdr:nvSpPr>
      <xdr:spPr>
        <a:xfrm>
          <a:off x="304800" y="447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400050</xdr:colOff>
      <xdr:row>4</xdr:row>
      <xdr:rowOff>0</xdr:rowOff>
    </xdr:to>
    <xdr:sp>
      <xdr:nvSpPr>
        <xdr:cNvPr id="8" name="Rectangle 4"/>
        <xdr:cNvSpPr>
          <a:spLocks/>
        </xdr:cNvSpPr>
      </xdr:nvSpPr>
      <xdr:spPr>
        <a:xfrm>
          <a:off x="0" y="6762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304800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9" name="Rectangle 1"/>
        <xdr:cNvSpPr>
          <a:spLocks/>
        </xdr:cNvSpPr>
      </xdr:nvSpPr>
      <xdr:spPr>
        <a:xfrm>
          <a:off x="304800" y="447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400050</xdr:colOff>
      <xdr:row>4</xdr:row>
      <xdr:rowOff>0</xdr:rowOff>
    </xdr:to>
    <xdr:sp>
      <xdr:nvSpPr>
        <xdr:cNvPr id="10" name="Rectangle 2"/>
        <xdr:cNvSpPr>
          <a:spLocks/>
        </xdr:cNvSpPr>
      </xdr:nvSpPr>
      <xdr:spPr>
        <a:xfrm>
          <a:off x="0" y="6762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304800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11" name="Rectangle 3"/>
        <xdr:cNvSpPr>
          <a:spLocks/>
        </xdr:cNvSpPr>
      </xdr:nvSpPr>
      <xdr:spPr>
        <a:xfrm>
          <a:off x="304800" y="447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400050</xdr:colOff>
      <xdr:row>4</xdr:row>
      <xdr:rowOff>0</xdr:rowOff>
    </xdr:to>
    <xdr:sp>
      <xdr:nvSpPr>
        <xdr:cNvPr id="12" name="Rectangle 4"/>
        <xdr:cNvSpPr>
          <a:spLocks/>
        </xdr:cNvSpPr>
      </xdr:nvSpPr>
      <xdr:spPr>
        <a:xfrm>
          <a:off x="0" y="6762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7" name="Rectangle 1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8" name="Rectangle 2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10" name="Rectangle 4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11" name="Rectangle 5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13" name="Rectangle 1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14" name="Rectangle 2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16" name="Rectangle 4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17" name="Rectangle 5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19" name="Rectangle 1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20" name="Rectangle 2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22" name="Rectangle 4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23" name="Rectangle 5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9525</xdr:rowOff>
    </xdr:from>
    <xdr:to>
      <xdr:col>1</xdr:col>
      <xdr:colOff>66675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0525" y="4476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66675</xdr:colOff>
      <xdr:row>3</xdr:row>
      <xdr:rowOff>19050</xdr:rowOff>
    </xdr:to>
    <xdr:sp>
      <xdr:nvSpPr>
        <xdr:cNvPr id="2" name="Rectangle 3"/>
        <xdr:cNvSpPr>
          <a:spLocks/>
        </xdr:cNvSpPr>
      </xdr:nvSpPr>
      <xdr:spPr>
        <a:xfrm>
          <a:off x="390525" y="4476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390525</xdr:colOff>
      <xdr:row>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6762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66675</xdr:colOff>
      <xdr:row>3</xdr:row>
      <xdr:rowOff>19050</xdr:rowOff>
    </xdr:to>
    <xdr:sp>
      <xdr:nvSpPr>
        <xdr:cNvPr id="4" name="Rectangle 1"/>
        <xdr:cNvSpPr>
          <a:spLocks/>
        </xdr:cNvSpPr>
      </xdr:nvSpPr>
      <xdr:spPr>
        <a:xfrm>
          <a:off x="390525" y="4476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66675</xdr:colOff>
      <xdr:row>3</xdr:row>
      <xdr:rowOff>19050</xdr:rowOff>
    </xdr:to>
    <xdr:sp>
      <xdr:nvSpPr>
        <xdr:cNvPr id="5" name="Rectangle 3"/>
        <xdr:cNvSpPr>
          <a:spLocks/>
        </xdr:cNvSpPr>
      </xdr:nvSpPr>
      <xdr:spPr>
        <a:xfrm>
          <a:off x="390525" y="4476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390525</xdr:colOff>
      <xdr:row>4</xdr:row>
      <xdr:rowOff>0</xdr:rowOff>
    </xdr:to>
    <xdr:sp>
      <xdr:nvSpPr>
        <xdr:cNvPr id="6" name="Rectangle 4"/>
        <xdr:cNvSpPr>
          <a:spLocks/>
        </xdr:cNvSpPr>
      </xdr:nvSpPr>
      <xdr:spPr>
        <a:xfrm>
          <a:off x="0" y="6762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66675</xdr:colOff>
      <xdr:row>3</xdr:row>
      <xdr:rowOff>19050</xdr:rowOff>
    </xdr:to>
    <xdr:sp>
      <xdr:nvSpPr>
        <xdr:cNvPr id="7" name="Rectangle 1"/>
        <xdr:cNvSpPr>
          <a:spLocks/>
        </xdr:cNvSpPr>
      </xdr:nvSpPr>
      <xdr:spPr>
        <a:xfrm>
          <a:off x="390525" y="4476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66675</xdr:colOff>
      <xdr:row>3</xdr:row>
      <xdr:rowOff>19050</xdr:rowOff>
    </xdr:to>
    <xdr:sp>
      <xdr:nvSpPr>
        <xdr:cNvPr id="8" name="Rectangle 3"/>
        <xdr:cNvSpPr>
          <a:spLocks/>
        </xdr:cNvSpPr>
      </xdr:nvSpPr>
      <xdr:spPr>
        <a:xfrm>
          <a:off x="390525" y="4476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390525</xdr:colOff>
      <xdr:row>4</xdr:row>
      <xdr:rowOff>0</xdr:rowOff>
    </xdr:to>
    <xdr:sp>
      <xdr:nvSpPr>
        <xdr:cNvPr id="9" name="Rectangle 4"/>
        <xdr:cNvSpPr>
          <a:spLocks/>
        </xdr:cNvSpPr>
      </xdr:nvSpPr>
      <xdr:spPr>
        <a:xfrm>
          <a:off x="0" y="6762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3&#32113;&#35336;&#26360;\&#24179;&#25104;23&#24180;&#24230;&#12288;&#23452;&#37326;&#28286;&#24066;&#32113;&#35336;&#26360;&#12288;&#26657;&#27491;&#24460;\H23&#32113;&#35336;&#26360;(HP&#25522;&#36617;&#29992;)\H23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5&#32113;&#35336;&#26360;\&#20381;&#38972;&#29992;\&#31532;6&#31456;&#12288;&#24314;&#353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4&#32113;&#35336;&#26360;%20&#20381;&#38972;&#29992;&#12288;(11&#26376;1&#26085;&#26356;&#26032;&#65289;\&#22238;&#31572;\&#32207;&#21209;&#37096;\&#31246;&#21209;&#35506;&#32113;&#35336;&#29992;&#12487;&#12540;&#12479;&#65288;H24&#65289;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0529n\g\Users\ghc0106\Desktop\&#32113;&#35336;&#26360;\H24&#32113;&#35336;&#26360;%20&#20381;&#38972;&#29992;&#12288;(11&#26376;1&#26085;&#26356;&#26032;&#65289;\&#22238;&#31572;\&#24314;&#35373;&#37096;\&#26045;&#35373;&#31649;&#29702;&#355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4&#32113;&#35336;&#26360;%20&#20381;&#38972;&#29992;&#12288;(11&#26376;1&#26085;&#26356;&#26032;&#65289;\&#22238;&#31572;\&#24314;&#35373;&#37096;\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6-1構造別建築確認"/>
      <sheetName val="6-2用途別建築確認件数(建築物)"/>
      <sheetName val="6-3市内の家屋数"/>
      <sheetName val="6-4課税家屋の床面積"/>
      <sheetName val="6-5木造家屋"/>
      <sheetName val="6-6市道の状況"/>
      <sheetName val="6-7非木造家屋"/>
      <sheetName val="6-8．市営住宅 "/>
      <sheetName val="6-9都市公園数"/>
      <sheetName val="10．市街化区域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6-1構造別建築確認"/>
      <sheetName val="6-2用途別建築確認件数(建築物)"/>
      <sheetName val="6-3市内の家屋数"/>
      <sheetName val="6-4課税家屋の床面積"/>
      <sheetName val="6-5木造家屋"/>
      <sheetName val="6-6市道の状況"/>
      <sheetName val="6-7非木造家屋"/>
      <sheetName val="6-8．市営住宅 "/>
      <sheetName val="6-9都市公園数"/>
      <sheetName val="6-10．市街化区域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統計にみる市民のくらし "/>
      <sheetName val="1-1地目面積"/>
      <sheetName val="1-2評価地面積"/>
      <sheetName val="1-3土地評価額"/>
      <sheetName val="6-3市内の家屋数"/>
      <sheetName val="6-4課税家屋の床面積"/>
      <sheetName val="6-5木造家屋"/>
      <sheetName val="6-7非木造家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-9都市公園数"/>
      <sheetName val="10-25体育施設利用状況"/>
      <sheetName val="10-26屋外劇場利用状況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-10．市街化区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K170"/>
  <sheetViews>
    <sheetView showGridLines="0" tabSelected="1" zoomScale="85" zoomScaleNormal="85" zoomScaleSheetLayoutView="100" zoomScalePageLayoutView="0" workbookViewId="0" topLeftCell="A1">
      <selection activeCell="E143" sqref="E143"/>
    </sheetView>
  </sheetViews>
  <sheetFormatPr defaultColWidth="9.140625" defaultRowHeight="15"/>
  <cols>
    <col min="1" max="3" width="9.00390625" style="1" customWidth="1"/>
    <col min="4" max="4" width="9.00390625" style="5" customWidth="1"/>
    <col min="5" max="16384" width="9.00390625" style="1" customWidth="1"/>
  </cols>
  <sheetData>
    <row r="1" ht="13.5"/>
    <row r="2" ht="13.5"/>
    <row r="3" spans="1:11" ht="17.25">
      <c r="A3" s="179" t="s">
        <v>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4.25">
      <c r="A4" s="180" t="s">
        <v>230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spans="1:11" ht="17.25">
      <c r="A34" s="179" t="s">
        <v>1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</row>
    <row r="35" spans="1:11" ht="14.25">
      <c r="A35" s="180" t="s">
        <v>231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</row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spans="1:11" ht="17.25">
      <c r="A68" s="179" t="s">
        <v>2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4.25">
      <c r="A69" s="180" t="s">
        <v>233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</row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spans="1:11" ht="17.25">
      <c r="A98" s="179" t="s">
        <v>3</v>
      </c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4.25">
      <c r="A99" s="180" t="s">
        <v>234</v>
      </c>
      <c r="B99" s="180"/>
      <c r="C99" s="180"/>
      <c r="D99" s="180"/>
      <c r="E99" s="180"/>
      <c r="F99" s="180"/>
      <c r="G99" s="180"/>
      <c r="H99" s="180"/>
      <c r="I99" s="180"/>
      <c r="J99" s="180"/>
      <c r="K99" s="180"/>
    </row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spans="1:10" s="2" customFormat="1" ht="13.5">
      <c r="A133" s="278"/>
      <c r="B133" s="278"/>
      <c r="C133" s="278"/>
      <c r="D133" s="279"/>
      <c r="E133" s="278"/>
      <c r="F133" s="278"/>
      <c r="G133" s="278"/>
      <c r="H133" s="278"/>
      <c r="I133" s="278"/>
      <c r="J133" s="278"/>
    </row>
    <row r="134" spans="1:10" s="2" customFormat="1" ht="13.5">
      <c r="A134" s="280" t="s">
        <v>4</v>
      </c>
      <c r="B134" s="278"/>
      <c r="C134" s="278"/>
      <c r="D134" s="279"/>
      <c r="E134" s="278"/>
      <c r="F134" s="278"/>
      <c r="G134" s="278"/>
      <c r="H134" s="278"/>
      <c r="I134" s="278"/>
      <c r="J134" s="278"/>
    </row>
    <row r="135" spans="1:10" s="2" customFormat="1" ht="13.5">
      <c r="A135" s="278"/>
      <c r="B135" s="278" t="s">
        <v>5</v>
      </c>
      <c r="C135" s="278" t="s">
        <v>6</v>
      </c>
      <c r="D135" s="278" t="s">
        <v>7</v>
      </c>
      <c r="E135" s="278" t="s">
        <v>8</v>
      </c>
      <c r="F135" s="281" t="s">
        <v>9</v>
      </c>
      <c r="G135" s="278"/>
      <c r="H135" s="278"/>
      <c r="I135" s="278"/>
      <c r="J135" s="278"/>
    </row>
    <row r="136" spans="1:10" s="2" customFormat="1" ht="13.5">
      <c r="A136" s="282" t="s">
        <v>286</v>
      </c>
      <c r="B136" s="283">
        <v>96</v>
      </c>
      <c r="C136" s="283">
        <v>115</v>
      </c>
      <c r="D136" s="283">
        <v>10</v>
      </c>
      <c r="E136" s="283">
        <v>15</v>
      </c>
      <c r="F136" s="283">
        <f>SUM(B136:E136)</f>
        <v>236</v>
      </c>
      <c r="G136" s="278"/>
      <c r="H136" s="278"/>
      <c r="I136" s="278"/>
      <c r="J136" s="278"/>
    </row>
    <row r="137" spans="1:10" s="2" customFormat="1" ht="13.5">
      <c r="A137" s="278"/>
      <c r="B137" s="278"/>
      <c r="C137" s="278"/>
      <c r="D137" s="279"/>
      <c r="E137" s="278"/>
      <c r="F137" s="278"/>
      <c r="G137" s="278"/>
      <c r="H137" s="278"/>
      <c r="I137" s="278"/>
      <c r="J137" s="278"/>
    </row>
    <row r="138" spans="1:10" s="2" customFormat="1" ht="13.5">
      <c r="A138" s="278" t="s">
        <v>10</v>
      </c>
      <c r="B138" s="279"/>
      <c r="C138" s="278"/>
      <c r="D138" s="278"/>
      <c r="E138" s="278"/>
      <c r="F138" s="278"/>
      <c r="G138" s="278"/>
      <c r="H138" s="278"/>
      <c r="I138" s="278"/>
      <c r="J138" s="278"/>
    </row>
    <row r="139" spans="1:10" s="2" customFormat="1" ht="13.5">
      <c r="A139" s="278"/>
      <c r="B139" s="278" t="s">
        <v>11</v>
      </c>
      <c r="C139" s="279" t="s">
        <v>12</v>
      </c>
      <c r="D139" s="278" t="s">
        <v>9</v>
      </c>
      <c r="E139" s="278"/>
      <c r="F139" s="278"/>
      <c r="G139" s="278"/>
      <c r="H139" s="278"/>
      <c r="I139" s="278"/>
      <c r="J139" s="278"/>
    </row>
    <row r="140" spans="1:10" s="2" customFormat="1" ht="13.5">
      <c r="A140" s="278" t="s">
        <v>13</v>
      </c>
      <c r="B140" s="278">
        <v>36</v>
      </c>
      <c r="C140" s="278">
        <v>185</v>
      </c>
      <c r="D140" s="278">
        <v>221</v>
      </c>
      <c r="E140" s="278"/>
      <c r="F140" s="278"/>
      <c r="G140" s="278"/>
      <c r="H140" s="278"/>
      <c r="I140" s="278"/>
      <c r="J140" s="278"/>
    </row>
    <row r="141" spans="1:10" s="2" customFormat="1" ht="13.5">
      <c r="A141" s="278" t="s">
        <v>14</v>
      </c>
      <c r="B141" s="278">
        <f>D141-C141</f>
        <v>49</v>
      </c>
      <c r="C141" s="278">
        <v>195</v>
      </c>
      <c r="D141" s="278">
        <v>244</v>
      </c>
      <c r="E141" s="278"/>
      <c r="F141" s="278"/>
      <c r="G141" s="278"/>
      <c r="H141" s="278"/>
      <c r="I141" s="278"/>
      <c r="J141" s="278"/>
    </row>
    <row r="142" spans="1:10" s="2" customFormat="1" ht="13.5">
      <c r="A142" s="282" t="s">
        <v>287</v>
      </c>
      <c r="B142" s="278">
        <f>D142-C142</f>
        <v>87</v>
      </c>
      <c r="C142" s="278">
        <v>227</v>
      </c>
      <c r="D142" s="278">
        <v>314</v>
      </c>
      <c r="E142" s="278"/>
      <c r="F142" s="278"/>
      <c r="G142" s="278"/>
      <c r="H142" s="278"/>
      <c r="I142" s="278"/>
      <c r="J142" s="278"/>
    </row>
    <row r="143" spans="1:10" s="2" customFormat="1" ht="13.5">
      <c r="A143" s="282" t="s">
        <v>288</v>
      </c>
      <c r="B143" s="278">
        <f>D143-C143</f>
        <v>77</v>
      </c>
      <c r="C143" s="278">
        <v>254</v>
      </c>
      <c r="D143" s="278">
        <v>331</v>
      </c>
      <c r="E143" s="278"/>
      <c r="F143" s="278"/>
      <c r="G143" s="278"/>
      <c r="H143" s="278"/>
      <c r="I143" s="278"/>
      <c r="J143" s="278"/>
    </row>
    <row r="144" spans="1:10" s="2" customFormat="1" ht="13.5">
      <c r="A144" s="282" t="s">
        <v>286</v>
      </c>
      <c r="B144" s="278">
        <f>D144-C144</f>
        <v>48</v>
      </c>
      <c r="C144" s="278">
        <v>188</v>
      </c>
      <c r="D144" s="278">
        <v>236</v>
      </c>
      <c r="E144" s="278"/>
      <c r="F144" s="278"/>
      <c r="G144" s="278"/>
      <c r="H144" s="278"/>
      <c r="I144" s="278"/>
      <c r="J144" s="278"/>
    </row>
    <row r="145" spans="1:10" s="2" customFormat="1" ht="13.5">
      <c r="A145" s="278"/>
      <c r="B145" s="278"/>
      <c r="C145" s="278"/>
      <c r="D145" s="279"/>
      <c r="E145" s="278"/>
      <c r="F145" s="278"/>
      <c r="G145" s="278"/>
      <c r="H145" s="278"/>
      <c r="I145" s="278"/>
      <c r="J145" s="278"/>
    </row>
    <row r="146" spans="1:10" s="2" customFormat="1" ht="13.5">
      <c r="A146" s="278" t="s">
        <v>15</v>
      </c>
      <c r="B146" s="278"/>
      <c r="C146" s="278"/>
      <c r="D146" s="279"/>
      <c r="E146" s="278"/>
      <c r="F146" s="278"/>
      <c r="G146" s="284"/>
      <c r="H146" s="284"/>
      <c r="I146" s="278"/>
      <c r="J146" s="278"/>
    </row>
    <row r="147" spans="1:11" s="2" customFormat="1" ht="13.5">
      <c r="A147" s="285"/>
      <c r="B147" s="285" t="s">
        <v>5</v>
      </c>
      <c r="C147" s="285" t="s">
        <v>16</v>
      </c>
      <c r="D147" s="286" t="s">
        <v>8</v>
      </c>
      <c r="E147" s="285" t="s">
        <v>9</v>
      </c>
      <c r="F147" s="278"/>
      <c r="G147" s="278"/>
      <c r="H147" s="278"/>
      <c r="I147" s="287"/>
      <c r="J147" s="278"/>
      <c r="K147" s="3"/>
    </row>
    <row r="148" spans="1:11" s="2" customFormat="1" ht="13.5">
      <c r="A148" s="285" t="s">
        <v>232</v>
      </c>
      <c r="B148" s="288">
        <v>20444</v>
      </c>
      <c r="C148" s="288">
        <v>1601</v>
      </c>
      <c r="D148" s="289">
        <v>841</v>
      </c>
      <c r="E148" s="288">
        <f>SUM(B148:D148)</f>
        <v>22886</v>
      </c>
      <c r="F148" s="290"/>
      <c r="G148" s="278"/>
      <c r="H148" s="278"/>
      <c r="I148" s="291"/>
      <c r="J148" s="278"/>
      <c r="K148" s="4"/>
    </row>
    <row r="149" spans="1:10" s="2" customFormat="1" ht="13.5">
      <c r="A149" s="278"/>
      <c r="B149" s="278"/>
      <c r="C149" s="278"/>
      <c r="D149" s="279"/>
      <c r="E149" s="278"/>
      <c r="F149" s="278"/>
      <c r="G149" s="278"/>
      <c r="H149" s="278"/>
      <c r="I149" s="278"/>
      <c r="J149" s="278"/>
    </row>
    <row r="150" spans="1:10" s="2" customFormat="1" ht="13.5">
      <c r="A150" s="278" t="s">
        <v>17</v>
      </c>
      <c r="B150" s="278"/>
      <c r="C150" s="278"/>
      <c r="D150" s="279"/>
      <c r="E150" s="278"/>
      <c r="F150" s="278"/>
      <c r="G150" s="278"/>
      <c r="H150" s="278"/>
      <c r="I150" s="278"/>
      <c r="J150" s="278"/>
    </row>
    <row r="151" spans="1:10" s="2" customFormat="1" ht="13.5">
      <c r="A151" s="285"/>
      <c r="B151" s="286" t="s">
        <v>18</v>
      </c>
      <c r="C151" s="292"/>
      <c r="D151" s="279"/>
      <c r="E151" s="278"/>
      <c r="F151" s="278"/>
      <c r="G151" s="278"/>
      <c r="H151" s="278"/>
      <c r="I151" s="278"/>
      <c r="J151" s="278"/>
    </row>
    <row r="152" spans="1:10" s="2" customFormat="1" ht="13.5">
      <c r="A152" s="285" t="s">
        <v>19</v>
      </c>
      <c r="B152" s="293">
        <v>356</v>
      </c>
      <c r="C152" s="292"/>
      <c r="D152" s="279"/>
      <c r="E152" s="278"/>
      <c r="F152" s="278"/>
      <c r="G152" s="278"/>
      <c r="H152" s="278"/>
      <c r="I152" s="278"/>
      <c r="J152" s="278"/>
    </row>
    <row r="153" spans="1:10" s="2" customFormat="1" ht="13.5">
      <c r="A153" s="285" t="s">
        <v>20</v>
      </c>
      <c r="B153" s="293">
        <v>350.7</v>
      </c>
      <c r="C153" s="292"/>
      <c r="D153" s="279"/>
      <c r="E153" s="278"/>
      <c r="F153" s="278"/>
      <c r="G153" s="278"/>
      <c r="H153" s="278"/>
      <c r="I153" s="278"/>
      <c r="J153" s="278"/>
    </row>
    <row r="154" spans="1:10" s="2" customFormat="1" ht="13.5">
      <c r="A154" s="285" t="s">
        <v>21</v>
      </c>
      <c r="B154" s="293">
        <v>115.9</v>
      </c>
      <c r="C154" s="292"/>
      <c r="D154" s="279"/>
      <c r="E154" s="278"/>
      <c r="F154" s="278"/>
      <c r="G154" s="278"/>
      <c r="H154" s="278"/>
      <c r="I154" s="278"/>
      <c r="J154" s="278"/>
    </row>
    <row r="155" spans="1:10" s="2" customFormat="1" ht="13.5">
      <c r="A155" s="285" t="s">
        <v>22</v>
      </c>
      <c r="B155" s="293">
        <v>168.4</v>
      </c>
      <c r="C155" s="292"/>
      <c r="D155" s="279"/>
      <c r="E155" s="278"/>
      <c r="F155" s="278"/>
      <c r="G155" s="278"/>
      <c r="H155" s="278"/>
      <c r="I155" s="278"/>
      <c r="J155" s="278"/>
    </row>
    <row r="156" spans="1:10" s="2" customFormat="1" ht="13.5">
      <c r="A156" s="285" t="s">
        <v>23</v>
      </c>
      <c r="B156" s="293">
        <v>30.2</v>
      </c>
      <c r="C156" s="292"/>
      <c r="D156" s="279"/>
      <c r="E156" s="278"/>
      <c r="F156" s="278"/>
      <c r="G156" s="278"/>
      <c r="H156" s="278"/>
      <c r="I156" s="278"/>
      <c r="J156" s="278"/>
    </row>
    <row r="157" spans="1:10" s="2" customFormat="1" ht="13.5">
      <c r="A157" s="285" t="s">
        <v>24</v>
      </c>
      <c r="B157" s="293">
        <v>48.9</v>
      </c>
      <c r="C157" s="292"/>
      <c r="D157" s="279"/>
      <c r="E157" s="278"/>
      <c r="F157" s="278"/>
      <c r="G157" s="278"/>
      <c r="H157" s="278"/>
      <c r="I157" s="278"/>
      <c r="J157" s="278"/>
    </row>
    <row r="158" spans="1:10" s="2" customFormat="1" ht="13.5">
      <c r="A158" s="285" t="s">
        <v>25</v>
      </c>
      <c r="B158" s="293">
        <v>84.1</v>
      </c>
      <c r="C158" s="292"/>
      <c r="D158" s="279"/>
      <c r="E158" s="278"/>
      <c r="F158" s="278"/>
      <c r="G158" s="278"/>
      <c r="H158" s="278"/>
      <c r="I158" s="278"/>
      <c r="J158" s="278"/>
    </row>
    <row r="159" spans="1:10" s="2" customFormat="1" ht="13.5">
      <c r="A159" s="285" t="s">
        <v>25</v>
      </c>
      <c r="B159" s="293">
        <v>46</v>
      </c>
      <c r="C159" s="292"/>
      <c r="D159" s="279"/>
      <c r="E159" s="278"/>
      <c r="F159" s="278"/>
      <c r="G159" s="278"/>
      <c r="H159" s="278"/>
      <c r="I159" s="278"/>
      <c r="J159" s="278"/>
    </row>
    <row r="160" spans="1:10" s="2" customFormat="1" ht="13.5">
      <c r="A160" s="285" t="s">
        <v>26</v>
      </c>
      <c r="B160" s="293">
        <v>65.3</v>
      </c>
      <c r="C160" s="292"/>
      <c r="D160" s="279"/>
      <c r="E160" s="278"/>
      <c r="F160" s="278"/>
      <c r="G160" s="278"/>
      <c r="H160" s="278"/>
      <c r="I160" s="278"/>
      <c r="J160" s="278"/>
    </row>
    <row r="161" spans="1:10" s="2" customFormat="1" ht="13.5">
      <c r="A161" s="285" t="s">
        <v>27</v>
      </c>
      <c r="B161" s="293">
        <v>81</v>
      </c>
      <c r="C161" s="292"/>
      <c r="D161" s="279"/>
      <c r="E161" s="278"/>
      <c r="F161" s="278"/>
      <c r="G161" s="278"/>
      <c r="H161" s="278"/>
      <c r="I161" s="278"/>
      <c r="J161" s="278"/>
    </row>
    <row r="162" spans="1:10" s="2" customFormat="1" ht="13.5">
      <c r="A162" s="285" t="s">
        <v>28</v>
      </c>
      <c r="B162" s="293">
        <f>SUM(B152:B161)</f>
        <v>1346.5</v>
      </c>
      <c r="C162" s="292"/>
      <c r="D162" s="279"/>
      <c r="E162" s="278"/>
      <c r="F162" s="278"/>
      <c r="G162" s="278"/>
      <c r="H162" s="278"/>
      <c r="I162" s="278"/>
      <c r="J162" s="278"/>
    </row>
    <row r="163" spans="1:10" s="2" customFormat="1" ht="13.5">
      <c r="A163" s="278"/>
      <c r="B163" s="278"/>
      <c r="C163" s="278"/>
      <c r="D163" s="279"/>
      <c r="E163" s="278"/>
      <c r="F163" s="278"/>
      <c r="G163" s="278"/>
      <c r="H163" s="278"/>
      <c r="I163" s="278"/>
      <c r="J163" s="278"/>
    </row>
    <row r="164" spans="1:10" s="2" customFormat="1" ht="13.5">
      <c r="A164" s="278"/>
      <c r="B164" s="278"/>
      <c r="C164" s="278"/>
      <c r="D164" s="279"/>
      <c r="E164" s="278"/>
      <c r="F164" s="278"/>
      <c r="G164" s="278"/>
      <c r="H164" s="278"/>
      <c r="I164" s="278"/>
      <c r="J164" s="278"/>
    </row>
    <row r="165" spans="1:10" s="2" customFormat="1" ht="13.5">
      <c r="A165" s="278"/>
      <c r="B165" s="278"/>
      <c r="C165" s="278"/>
      <c r="D165" s="279"/>
      <c r="E165" s="278"/>
      <c r="F165" s="278"/>
      <c r="G165" s="278"/>
      <c r="H165" s="278"/>
      <c r="I165" s="278"/>
      <c r="J165" s="278"/>
    </row>
    <row r="166" spans="1:10" s="2" customFormat="1" ht="13.5">
      <c r="A166" s="278"/>
      <c r="B166" s="278"/>
      <c r="C166" s="278"/>
      <c r="D166" s="279"/>
      <c r="E166" s="278"/>
      <c r="F166" s="278"/>
      <c r="G166" s="278"/>
      <c r="H166" s="278"/>
      <c r="I166" s="278"/>
      <c r="J166" s="278"/>
    </row>
    <row r="167" spans="1:10" s="2" customFormat="1" ht="13.5">
      <c r="A167" s="278"/>
      <c r="B167" s="278"/>
      <c r="C167" s="278"/>
      <c r="D167" s="279"/>
      <c r="E167" s="278"/>
      <c r="F167" s="278"/>
      <c r="G167" s="278"/>
      <c r="H167" s="278"/>
      <c r="I167" s="278"/>
      <c r="J167" s="278"/>
    </row>
    <row r="168" spans="1:10" s="2" customFormat="1" ht="13.5">
      <c r="A168" s="278"/>
      <c r="B168" s="278"/>
      <c r="C168" s="278"/>
      <c r="D168" s="279"/>
      <c r="E168" s="278"/>
      <c r="F168" s="278"/>
      <c r="G168" s="278"/>
      <c r="H168" s="278"/>
      <c r="I168" s="278"/>
      <c r="J168" s="278"/>
    </row>
    <row r="169" spans="1:10" s="2" customFormat="1" ht="13.5">
      <c r="A169" s="278"/>
      <c r="B169" s="278"/>
      <c r="C169" s="278"/>
      <c r="D169" s="279"/>
      <c r="E169" s="278"/>
      <c r="F169" s="278"/>
      <c r="G169" s="278"/>
      <c r="H169" s="278"/>
      <c r="I169" s="278"/>
      <c r="J169" s="278"/>
    </row>
    <row r="170" spans="1:10" s="2" customFormat="1" ht="13.5">
      <c r="A170" s="278"/>
      <c r="B170" s="278"/>
      <c r="C170" s="278"/>
      <c r="D170" s="279"/>
      <c r="E170" s="278"/>
      <c r="F170" s="278"/>
      <c r="G170" s="278"/>
      <c r="H170" s="278"/>
      <c r="I170" s="278"/>
      <c r="J170" s="278"/>
    </row>
  </sheetData>
  <sheetProtection/>
  <mergeCells count="8">
    <mergeCell ref="A98:K98"/>
    <mergeCell ref="A99:K99"/>
    <mergeCell ref="A3:K3"/>
    <mergeCell ref="A4:K4"/>
    <mergeCell ref="A34:K34"/>
    <mergeCell ref="A35:K35"/>
    <mergeCell ref="A68:K68"/>
    <mergeCell ref="A69:K69"/>
  </mergeCells>
  <printOptions/>
  <pageMargins left="0.11811023622047245" right="0.15748031496062992" top="0.11811023622047245" bottom="0.1968503937007874" header="0.11811023622047245" footer="0.35433070866141736"/>
  <pageSetup firstPageNumber="77" useFirstPageNumber="1" horizontalDpi="600" verticalDpi="600" orientation="portrait" paperSize="9" r:id="rId4"/>
  <headerFooter alignWithMargins="0">
    <oddFooter>&amp;C&amp;"ＭＳ 明朝,標準"&amp;P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10"/>
  <sheetViews>
    <sheetView showGridLines="0" zoomScale="115" zoomScaleNormal="115"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11.00390625" style="6" customWidth="1"/>
    <col min="2" max="11" width="7.57421875" style="6" customWidth="1"/>
    <col min="12" max="16384" width="9.00390625" style="6" customWidth="1"/>
  </cols>
  <sheetData>
    <row r="1" spans="1:13" ht="21">
      <c r="A1" s="185" t="s">
        <v>138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3.5">
      <c r="A2" s="28"/>
      <c r="B2" s="28"/>
      <c r="C2" s="28"/>
      <c r="D2" s="28"/>
      <c r="E2" s="28"/>
      <c r="F2" s="28"/>
      <c r="G2" s="28"/>
      <c r="H2" s="28"/>
      <c r="J2" s="178"/>
      <c r="K2" s="178"/>
      <c r="L2" s="178"/>
      <c r="M2" s="120" t="s">
        <v>285</v>
      </c>
    </row>
    <row r="3" spans="1:13" ht="17.25" customHeight="1">
      <c r="A3" s="251"/>
      <c r="B3" s="253" t="s">
        <v>29</v>
      </c>
      <c r="C3" s="254"/>
      <c r="D3" s="253" t="s">
        <v>84</v>
      </c>
      <c r="E3" s="254"/>
      <c r="F3" s="253" t="s">
        <v>85</v>
      </c>
      <c r="G3" s="254"/>
      <c r="H3" s="253" t="s">
        <v>86</v>
      </c>
      <c r="I3" s="254"/>
      <c r="J3" s="253" t="s">
        <v>87</v>
      </c>
      <c r="K3" s="254"/>
      <c r="L3" s="255" t="s">
        <v>139</v>
      </c>
      <c r="M3" s="256"/>
    </row>
    <row r="4" spans="1:13" ht="17.25" customHeight="1">
      <c r="A4" s="252"/>
      <c r="B4" s="110" t="s">
        <v>88</v>
      </c>
      <c r="C4" s="110" t="s">
        <v>34</v>
      </c>
      <c r="D4" s="110" t="s">
        <v>88</v>
      </c>
      <c r="E4" s="110" t="s">
        <v>34</v>
      </c>
      <c r="F4" s="110" t="s">
        <v>88</v>
      </c>
      <c r="G4" s="110" t="s">
        <v>34</v>
      </c>
      <c r="H4" s="111" t="s">
        <v>88</v>
      </c>
      <c r="I4" s="110" t="s">
        <v>34</v>
      </c>
      <c r="J4" s="110" t="s">
        <v>88</v>
      </c>
      <c r="K4" s="110" t="s">
        <v>34</v>
      </c>
      <c r="L4" s="112" t="s">
        <v>88</v>
      </c>
      <c r="M4" s="113" t="s">
        <v>34</v>
      </c>
    </row>
    <row r="5" spans="1:13" s="7" customFormat="1" ht="22.5" customHeight="1">
      <c r="A5" s="114" t="s">
        <v>90</v>
      </c>
      <c r="B5" s="115">
        <v>36</v>
      </c>
      <c r="C5" s="116">
        <v>36.77</v>
      </c>
      <c r="D5" s="115">
        <v>28</v>
      </c>
      <c r="E5" s="116">
        <v>7.02</v>
      </c>
      <c r="F5" s="115">
        <v>3</v>
      </c>
      <c r="G5" s="116">
        <v>4.67</v>
      </c>
      <c r="H5" s="115">
        <v>3</v>
      </c>
      <c r="I5" s="116">
        <v>9.22</v>
      </c>
      <c r="J5" s="115">
        <v>1</v>
      </c>
      <c r="K5" s="116">
        <v>15.8</v>
      </c>
      <c r="L5" s="117">
        <v>1</v>
      </c>
      <c r="M5" s="118">
        <v>0.06</v>
      </c>
    </row>
    <row r="6" spans="1:13" s="7" customFormat="1" ht="22.5" customHeight="1">
      <c r="A6" s="114" t="s">
        <v>91</v>
      </c>
      <c r="B6" s="115">
        <v>36</v>
      </c>
      <c r="C6" s="116">
        <v>38.03</v>
      </c>
      <c r="D6" s="115">
        <v>28</v>
      </c>
      <c r="E6" s="116">
        <v>7.02</v>
      </c>
      <c r="F6" s="115">
        <v>3</v>
      </c>
      <c r="G6" s="116">
        <v>5.06</v>
      </c>
      <c r="H6" s="115">
        <v>3</v>
      </c>
      <c r="I6" s="116">
        <v>10.09</v>
      </c>
      <c r="J6" s="115">
        <v>1</v>
      </c>
      <c r="K6" s="116">
        <v>15.8</v>
      </c>
      <c r="L6" s="117">
        <v>1</v>
      </c>
      <c r="M6" s="118">
        <v>0.06</v>
      </c>
    </row>
    <row r="7" spans="1:13" s="7" customFormat="1" ht="22.5" customHeight="1">
      <c r="A7" s="114" t="s">
        <v>92</v>
      </c>
      <c r="B7" s="115">
        <v>36</v>
      </c>
      <c r="C7" s="116">
        <v>38.18</v>
      </c>
      <c r="D7" s="115">
        <v>28</v>
      </c>
      <c r="E7" s="116">
        <v>7.02</v>
      </c>
      <c r="F7" s="115">
        <v>3</v>
      </c>
      <c r="G7" s="116">
        <v>5.21</v>
      </c>
      <c r="H7" s="115">
        <v>3</v>
      </c>
      <c r="I7" s="116">
        <v>10.09</v>
      </c>
      <c r="J7" s="115">
        <v>1</v>
      </c>
      <c r="K7" s="116">
        <v>15.8</v>
      </c>
      <c r="L7" s="117">
        <v>1</v>
      </c>
      <c r="M7" s="118">
        <v>0.06</v>
      </c>
    </row>
    <row r="8" spans="1:13" s="7" customFormat="1" ht="22.5" customHeight="1">
      <c r="A8" s="114" t="s">
        <v>93</v>
      </c>
      <c r="B8" s="115">
        <v>36</v>
      </c>
      <c r="C8" s="116">
        <v>38.18</v>
      </c>
      <c r="D8" s="115">
        <v>28</v>
      </c>
      <c r="E8" s="116">
        <v>7.02</v>
      </c>
      <c r="F8" s="115">
        <v>3</v>
      </c>
      <c r="G8" s="116">
        <v>5.21</v>
      </c>
      <c r="H8" s="115">
        <v>3</v>
      </c>
      <c r="I8" s="116">
        <v>10.09</v>
      </c>
      <c r="J8" s="115">
        <v>1</v>
      </c>
      <c r="K8" s="116">
        <v>15.8</v>
      </c>
      <c r="L8" s="117">
        <v>1</v>
      </c>
      <c r="M8" s="118">
        <v>0.06</v>
      </c>
    </row>
    <row r="9" spans="1:13" s="7" customFormat="1" ht="22.5" customHeight="1">
      <c r="A9" s="119" t="s">
        <v>136</v>
      </c>
      <c r="B9" s="146">
        <v>36</v>
      </c>
      <c r="C9" s="147">
        <v>38.19</v>
      </c>
      <c r="D9" s="146">
        <v>28</v>
      </c>
      <c r="E9" s="147">
        <v>7.03</v>
      </c>
      <c r="F9" s="146">
        <v>3</v>
      </c>
      <c r="G9" s="147">
        <v>5.21</v>
      </c>
      <c r="H9" s="146">
        <v>3</v>
      </c>
      <c r="I9" s="147">
        <v>10.09</v>
      </c>
      <c r="J9" s="146">
        <v>1</v>
      </c>
      <c r="K9" s="147">
        <v>15.8</v>
      </c>
      <c r="L9" s="117">
        <v>1</v>
      </c>
      <c r="M9" s="118">
        <v>0.06</v>
      </c>
    </row>
    <row r="10" spans="1:13" s="7" customFormat="1" ht="13.5">
      <c r="A10" s="45"/>
      <c r="B10" s="45"/>
      <c r="C10" s="45"/>
      <c r="D10" s="45"/>
      <c r="E10" s="45"/>
      <c r="F10" s="45"/>
      <c r="G10" s="45"/>
      <c r="H10" s="45"/>
      <c r="I10" s="45"/>
      <c r="J10" s="31"/>
      <c r="K10" s="31"/>
      <c r="L10" s="194" t="s">
        <v>140</v>
      </c>
      <c r="M10" s="194"/>
    </row>
  </sheetData>
  <sheetProtection/>
  <mergeCells count="9">
    <mergeCell ref="L10:M10"/>
    <mergeCell ref="A1:M1"/>
    <mergeCell ref="A3:A4"/>
    <mergeCell ref="B3:C3"/>
    <mergeCell ref="D3:E3"/>
    <mergeCell ref="F3:G3"/>
    <mergeCell ref="H3:I3"/>
    <mergeCell ref="J3:K3"/>
    <mergeCell ref="L3:M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21"/>
  <sheetViews>
    <sheetView showGridLines="0" zoomScaleSheetLayoutView="100" zoomScalePageLayoutView="0" workbookViewId="0" topLeftCell="A1">
      <selection activeCell="I7" sqref="I7"/>
    </sheetView>
  </sheetViews>
  <sheetFormatPr defaultColWidth="9.140625" defaultRowHeight="15"/>
  <cols>
    <col min="1" max="1" width="9.57421875" style="13" customWidth="1"/>
    <col min="2" max="3" width="13.421875" style="13" customWidth="1"/>
    <col min="4" max="7" width="12.57421875" style="13" customWidth="1"/>
    <col min="8" max="16384" width="9.00390625" style="13" customWidth="1"/>
  </cols>
  <sheetData>
    <row r="1" spans="1:7" ht="21">
      <c r="A1" s="185" t="s">
        <v>200</v>
      </c>
      <c r="B1" s="185"/>
      <c r="C1" s="186"/>
      <c r="D1" s="186"/>
      <c r="E1" s="186"/>
      <c r="F1" s="186"/>
      <c r="G1" s="186"/>
    </row>
    <row r="2" spans="1:7" ht="13.5">
      <c r="A2" s="61"/>
      <c r="B2" s="61"/>
      <c r="C2" s="61"/>
      <c r="D2" s="61"/>
      <c r="E2" s="61"/>
      <c r="F2" s="61"/>
      <c r="G2" s="120" t="s">
        <v>201</v>
      </c>
    </row>
    <row r="3" spans="1:7" ht="12.75" customHeight="1">
      <c r="A3" s="270" t="s">
        <v>141</v>
      </c>
      <c r="B3" s="271"/>
      <c r="C3" s="253"/>
      <c r="D3" s="148" t="s">
        <v>202</v>
      </c>
      <c r="E3" s="148" t="s">
        <v>203</v>
      </c>
      <c r="F3" s="148" t="s">
        <v>204</v>
      </c>
      <c r="G3" s="149" t="s">
        <v>205</v>
      </c>
    </row>
    <row r="4" spans="1:7" ht="12.75" customHeight="1">
      <c r="A4" s="272"/>
      <c r="B4" s="273"/>
      <c r="C4" s="274"/>
      <c r="D4" s="69" t="s">
        <v>206</v>
      </c>
      <c r="E4" s="69" t="s">
        <v>207</v>
      </c>
      <c r="F4" s="69" t="s">
        <v>207</v>
      </c>
      <c r="G4" s="72" t="s">
        <v>207</v>
      </c>
    </row>
    <row r="5" spans="1:7" s="15" customFormat="1" ht="18.75" customHeight="1">
      <c r="A5" s="261" t="s">
        <v>208</v>
      </c>
      <c r="B5" s="275"/>
      <c r="C5" s="276"/>
      <c r="D5" s="150">
        <f>SUM(D6:D15)</f>
        <v>1346.5</v>
      </c>
      <c r="E5" s="150">
        <f>SUM(E6:E15)</f>
        <v>100</v>
      </c>
      <c r="F5" s="151" t="s">
        <v>209</v>
      </c>
      <c r="G5" s="152" t="s">
        <v>209</v>
      </c>
    </row>
    <row r="6" spans="1:11" s="15" customFormat="1" ht="18.75" customHeight="1">
      <c r="A6" s="261" t="s">
        <v>210</v>
      </c>
      <c r="B6" s="262" t="s">
        <v>211</v>
      </c>
      <c r="C6" s="263"/>
      <c r="D6" s="153">
        <v>356</v>
      </c>
      <c r="E6" s="153">
        <v>26.4</v>
      </c>
      <c r="F6" s="154">
        <v>50</v>
      </c>
      <c r="G6" s="155">
        <v>100</v>
      </c>
      <c r="J6" s="23"/>
      <c r="K6" s="23"/>
    </row>
    <row r="7" spans="1:11" s="15" customFormat="1" ht="18.75" customHeight="1">
      <c r="A7" s="261"/>
      <c r="B7" s="277" t="s">
        <v>212</v>
      </c>
      <c r="C7" s="265"/>
      <c r="D7" s="156">
        <v>350.7</v>
      </c>
      <c r="E7" s="156">
        <v>26.1</v>
      </c>
      <c r="F7" s="157">
        <v>60</v>
      </c>
      <c r="G7" s="158">
        <v>200</v>
      </c>
      <c r="J7" s="24"/>
      <c r="K7" s="23"/>
    </row>
    <row r="8" spans="1:11" s="15" customFormat="1" ht="18.75" customHeight="1">
      <c r="A8" s="261"/>
      <c r="B8" s="277" t="s">
        <v>213</v>
      </c>
      <c r="C8" s="265"/>
      <c r="D8" s="156">
        <v>115.9</v>
      </c>
      <c r="E8" s="156">
        <v>8.6</v>
      </c>
      <c r="F8" s="157">
        <v>60</v>
      </c>
      <c r="G8" s="158">
        <v>200</v>
      </c>
      <c r="J8" s="24"/>
      <c r="K8" s="23"/>
    </row>
    <row r="9" spans="1:11" s="15" customFormat="1" ht="18.75" customHeight="1">
      <c r="A9" s="261"/>
      <c r="B9" s="277" t="s">
        <v>214</v>
      </c>
      <c r="C9" s="265"/>
      <c r="D9" s="156">
        <v>168.4</v>
      </c>
      <c r="E9" s="156">
        <v>12.5</v>
      </c>
      <c r="F9" s="157">
        <v>60</v>
      </c>
      <c r="G9" s="158">
        <v>200</v>
      </c>
      <c r="J9" s="24"/>
      <c r="K9" s="23"/>
    </row>
    <row r="10" spans="1:11" s="15" customFormat="1" ht="18.75" customHeight="1">
      <c r="A10" s="261"/>
      <c r="B10" s="277" t="s">
        <v>215</v>
      </c>
      <c r="C10" s="265"/>
      <c r="D10" s="156">
        <v>30.2</v>
      </c>
      <c r="E10" s="156">
        <v>2.2</v>
      </c>
      <c r="F10" s="157">
        <v>60</v>
      </c>
      <c r="G10" s="158">
        <v>200</v>
      </c>
      <c r="J10" s="23"/>
      <c r="K10" s="23"/>
    </row>
    <row r="11" spans="1:11" s="15" customFormat="1" ht="18.75" customHeight="1">
      <c r="A11" s="261"/>
      <c r="B11" s="266" t="s">
        <v>216</v>
      </c>
      <c r="C11" s="267"/>
      <c r="D11" s="159">
        <v>48.9</v>
      </c>
      <c r="E11" s="159">
        <v>3.6</v>
      </c>
      <c r="F11" s="160">
        <v>60</v>
      </c>
      <c r="G11" s="161">
        <v>200</v>
      </c>
      <c r="J11" s="23"/>
      <c r="K11" s="23"/>
    </row>
    <row r="12" spans="1:11" s="15" customFormat="1" ht="18.75" customHeight="1">
      <c r="A12" s="261" t="s">
        <v>217</v>
      </c>
      <c r="B12" s="262" t="s">
        <v>218</v>
      </c>
      <c r="C12" s="263"/>
      <c r="D12" s="153">
        <v>84.1</v>
      </c>
      <c r="E12" s="153">
        <v>6.3</v>
      </c>
      <c r="F12" s="154">
        <v>80</v>
      </c>
      <c r="G12" s="155">
        <v>200</v>
      </c>
      <c r="J12" s="23"/>
      <c r="K12" s="24"/>
    </row>
    <row r="13" spans="1:11" s="15" customFormat="1" ht="18.75" customHeight="1">
      <c r="A13" s="261"/>
      <c r="B13" s="264" t="s">
        <v>219</v>
      </c>
      <c r="C13" s="265"/>
      <c r="D13" s="156">
        <v>46</v>
      </c>
      <c r="E13" s="156">
        <v>3.4</v>
      </c>
      <c r="F13" s="157">
        <v>80</v>
      </c>
      <c r="G13" s="158">
        <v>300</v>
      </c>
      <c r="J13" s="24"/>
      <c r="K13" s="23"/>
    </row>
    <row r="14" spans="1:11" s="15" customFormat="1" ht="18.75" customHeight="1">
      <c r="A14" s="261"/>
      <c r="B14" s="266" t="s">
        <v>220</v>
      </c>
      <c r="C14" s="267"/>
      <c r="D14" s="159">
        <v>65.3</v>
      </c>
      <c r="E14" s="159">
        <v>4.9</v>
      </c>
      <c r="F14" s="160">
        <v>80</v>
      </c>
      <c r="G14" s="161">
        <v>400</v>
      </c>
      <c r="J14" s="24"/>
      <c r="K14" s="23"/>
    </row>
    <row r="15" spans="1:11" s="15" customFormat="1" ht="18.75" customHeight="1">
      <c r="A15" s="162" t="s">
        <v>221</v>
      </c>
      <c r="B15" s="268" t="s">
        <v>222</v>
      </c>
      <c r="C15" s="269"/>
      <c r="D15" s="163">
        <v>81</v>
      </c>
      <c r="E15" s="164">
        <v>6</v>
      </c>
      <c r="F15" s="165">
        <v>60</v>
      </c>
      <c r="G15" s="166">
        <v>200</v>
      </c>
      <c r="J15" s="24"/>
      <c r="K15" s="23"/>
    </row>
    <row r="16" spans="1:12" s="15" customFormat="1" ht="13.5">
      <c r="A16" s="167"/>
      <c r="B16" s="167"/>
      <c r="C16" s="167"/>
      <c r="D16" s="167"/>
      <c r="E16" s="45"/>
      <c r="F16" s="193" t="s">
        <v>223</v>
      </c>
      <c r="G16" s="193"/>
      <c r="I16" s="25"/>
      <c r="J16" s="25"/>
      <c r="K16" s="25"/>
      <c r="L16" s="26"/>
    </row>
    <row r="17" spans="1:7" ht="13.5">
      <c r="A17" s="28"/>
      <c r="B17" s="28"/>
      <c r="C17" s="28"/>
      <c r="D17" s="28"/>
      <c r="E17" s="28"/>
      <c r="F17" s="28"/>
      <c r="G17" s="28"/>
    </row>
    <row r="18" spans="1:7" ht="13.5">
      <c r="A18" s="28"/>
      <c r="B18" s="28"/>
      <c r="C18" s="28"/>
      <c r="D18" s="28"/>
      <c r="E18" s="28"/>
      <c r="F18" s="28"/>
      <c r="G18" s="28"/>
    </row>
    <row r="19" spans="1:7" ht="17.25" customHeight="1">
      <c r="A19" s="28"/>
      <c r="B19" s="257" t="s">
        <v>224</v>
      </c>
      <c r="C19" s="168" t="s">
        <v>225</v>
      </c>
      <c r="D19" s="259" t="s">
        <v>226</v>
      </c>
      <c r="E19" s="257" t="s">
        <v>227</v>
      </c>
      <c r="F19" s="168" t="s">
        <v>228</v>
      </c>
      <c r="G19" s="259" t="s">
        <v>226</v>
      </c>
    </row>
    <row r="20" spans="1:7" ht="17.25" customHeight="1">
      <c r="A20" s="28"/>
      <c r="B20" s="258"/>
      <c r="C20" s="169" t="s">
        <v>229</v>
      </c>
      <c r="D20" s="260"/>
      <c r="E20" s="258"/>
      <c r="F20" s="169" t="s">
        <v>229</v>
      </c>
      <c r="G20" s="260"/>
    </row>
    <row r="21" spans="1:7" ht="13.5">
      <c r="A21" s="28"/>
      <c r="B21" s="28"/>
      <c r="C21" s="28"/>
      <c r="D21" s="28"/>
      <c r="E21" s="28"/>
      <c r="F21" s="28"/>
      <c r="G21" s="28"/>
    </row>
  </sheetData>
  <sheetProtection/>
  <mergeCells count="20">
    <mergeCell ref="A1:G1"/>
    <mergeCell ref="A3:C4"/>
    <mergeCell ref="A5:C5"/>
    <mergeCell ref="A6:A11"/>
    <mergeCell ref="B6:C6"/>
    <mergeCell ref="B7:C7"/>
    <mergeCell ref="B8:C8"/>
    <mergeCell ref="B9:C9"/>
    <mergeCell ref="B10:C10"/>
    <mergeCell ref="B11:C11"/>
    <mergeCell ref="B19:B20"/>
    <mergeCell ref="D19:D20"/>
    <mergeCell ref="E19:E20"/>
    <mergeCell ref="G19:G20"/>
    <mergeCell ref="A12:A14"/>
    <mergeCell ref="B12:C12"/>
    <mergeCell ref="B13:C13"/>
    <mergeCell ref="B14:C14"/>
    <mergeCell ref="B15:C15"/>
    <mergeCell ref="F16:G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20"/>
  <sheetViews>
    <sheetView showGridLines="0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10.140625" style="27" customWidth="1"/>
    <col min="2" max="2" width="6.421875" style="27" customWidth="1"/>
    <col min="3" max="3" width="12.57421875" style="27" customWidth="1"/>
    <col min="4" max="4" width="6.57421875" style="27" customWidth="1"/>
    <col min="5" max="5" width="12.57421875" style="27" customWidth="1"/>
    <col min="6" max="6" width="6.57421875" style="27" customWidth="1"/>
    <col min="7" max="7" width="12.57421875" style="27" customWidth="1"/>
    <col min="8" max="8" width="6.57421875" style="27" customWidth="1"/>
    <col min="9" max="9" width="12.57421875" style="27" customWidth="1"/>
    <col min="10" max="16384" width="9.00390625" style="27" customWidth="1"/>
  </cols>
  <sheetData>
    <row r="1" spans="1:9" ht="21">
      <c r="A1" s="185" t="s">
        <v>89</v>
      </c>
      <c r="B1" s="186"/>
      <c r="C1" s="186"/>
      <c r="D1" s="186"/>
      <c r="E1" s="186"/>
      <c r="F1" s="186"/>
      <c r="G1" s="186"/>
      <c r="H1" s="186"/>
      <c r="I1" s="186"/>
    </row>
    <row r="2" spans="1:9" ht="13.5">
      <c r="A2" s="28"/>
      <c r="B2" s="28"/>
      <c r="C2" s="28"/>
      <c r="D2" s="28"/>
      <c r="E2" s="28"/>
      <c r="F2" s="28"/>
      <c r="G2" s="187" t="s">
        <v>150</v>
      </c>
      <c r="H2" s="187"/>
      <c r="I2" s="187"/>
    </row>
    <row r="3" spans="1:9" s="31" customFormat="1" ht="17.25" customHeight="1">
      <c r="A3" s="188"/>
      <c r="B3" s="190" t="s">
        <v>29</v>
      </c>
      <c r="C3" s="190"/>
      <c r="D3" s="190" t="s">
        <v>30</v>
      </c>
      <c r="E3" s="190"/>
      <c r="F3" s="190" t="s">
        <v>31</v>
      </c>
      <c r="G3" s="190"/>
      <c r="H3" s="190" t="s">
        <v>32</v>
      </c>
      <c r="I3" s="191"/>
    </row>
    <row r="4" spans="1:9" s="31" customFormat="1" ht="17.25" customHeight="1">
      <c r="A4" s="189"/>
      <c r="B4" s="32" t="s">
        <v>33</v>
      </c>
      <c r="C4" s="32" t="s">
        <v>34</v>
      </c>
      <c r="D4" s="32" t="s">
        <v>33</v>
      </c>
      <c r="E4" s="32" t="s">
        <v>34</v>
      </c>
      <c r="F4" s="32" t="s">
        <v>33</v>
      </c>
      <c r="G4" s="32" t="s">
        <v>34</v>
      </c>
      <c r="H4" s="32" t="s">
        <v>33</v>
      </c>
      <c r="I4" s="33" t="s">
        <v>34</v>
      </c>
    </row>
    <row r="5" spans="1:9" s="31" customFormat="1" ht="17.25" customHeight="1">
      <c r="A5" s="181" t="s">
        <v>151</v>
      </c>
      <c r="B5" s="34">
        <v>221</v>
      </c>
      <c r="C5" s="8">
        <v>86804.5</v>
      </c>
      <c r="D5" s="56">
        <v>170</v>
      </c>
      <c r="E5" s="9">
        <v>70988.1</v>
      </c>
      <c r="F5" s="56">
        <v>6</v>
      </c>
      <c r="G5" s="35">
        <v>642.8</v>
      </c>
      <c r="H5" s="56">
        <v>45</v>
      </c>
      <c r="I5" s="36">
        <v>15173.6</v>
      </c>
    </row>
    <row r="6" spans="1:9" s="31" customFormat="1" ht="17.25" customHeight="1">
      <c r="A6" s="182"/>
      <c r="B6" s="37">
        <v>185</v>
      </c>
      <c r="C6" s="10">
        <v>71290.9</v>
      </c>
      <c r="D6" s="37">
        <v>146</v>
      </c>
      <c r="E6" s="10">
        <v>64176.1</v>
      </c>
      <c r="F6" s="37">
        <v>6</v>
      </c>
      <c r="G6" s="38">
        <v>642.8</v>
      </c>
      <c r="H6" s="37">
        <v>33</v>
      </c>
      <c r="I6" s="130" t="s">
        <v>152</v>
      </c>
    </row>
    <row r="7" spans="1:9" s="31" customFormat="1" ht="17.25" customHeight="1">
      <c r="A7" s="181" t="s">
        <v>153</v>
      </c>
      <c r="B7" s="34">
        <v>244</v>
      </c>
      <c r="C7" s="8">
        <v>127736.5</v>
      </c>
      <c r="D7" s="56">
        <v>182</v>
      </c>
      <c r="E7" s="9">
        <v>55905</v>
      </c>
      <c r="F7" s="56">
        <v>10</v>
      </c>
      <c r="G7" s="35">
        <v>1020.8</v>
      </c>
      <c r="H7" s="56">
        <v>52</v>
      </c>
      <c r="I7" s="36">
        <v>70810.7</v>
      </c>
    </row>
    <row r="8" spans="1:9" s="31" customFormat="1" ht="17.25" customHeight="1">
      <c r="A8" s="182"/>
      <c r="B8" s="39">
        <v>195</v>
      </c>
      <c r="C8" s="12">
        <v>-47859.3</v>
      </c>
      <c r="D8" s="39">
        <v>146</v>
      </c>
      <c r="E8" s="11">
        <v>40556.5</v>
      </c>
      <c r="F8" s="39">
        <v>10</v>
      </c>
      <c r="G8" s="40">
        <v>1020.8</v>
      </c>
      <c r="H8" s="39">
        <v>39</v>
      </c>
      <c r="I8" s="131">
        <v>-6281.9</v>
      </c>
    </row>
    <row r="9" spans="1:9" s="31" customFormat="1" ht="17.25" customHeight="1">
      <c r="A9" s="181" t="s">
        <v>154</v>
      </c>
      <c r="B9" s="34">
        <v>352</v>
      </c>
      <c r="C9" s="8">
        <v>164633.15600000002</v>
      </c>
      <c r="D9" s="56">
        <v>171</v>
      </c>
      <c r="E9" s="9">
        <v>110984.53</v>
      </c>
      <c r="F9" s="56">
        <v>21</v>
      </c>
      <c r="G9" s="35">
        <v>3136.08</v>
      </c>
      <c r="H9" s="56">
        <v>160</v>
      </c>
      <c r="I9" s="36">
        <v>50512.546</v>
      </c>
    </row>
    <row r="10" spans="1:9" s="31" customFormat="1" ht="17.25" customHeight="1">
      <c r="A10" s="182"/>
      <c r="B10" s="39">
        <v>240</v>
      </c>
      <c r="C10" s="12">
        <v>-109705.81</v>
      </c>
      <c r="D10" s="39">
        <v>116</v>
      </c>
      <c r="E10" s="11">
        <v>63354.39</v>
      </c>
      <c r="F10" s="39">
        <v>10</v>
      </c>
      <c r="G10" s="40">
        <v>1928.81</v>
      </c>
      <c r="H10" s="39">
        <v>114</v>
      </c>
      <c r="I10" s="41">
        <v>-44422.59</v>
      </c>
    </row>
    <row r="11" spans="1:9" s="31" customFormat="1" ht="17.25" customHeight="1">
      <c r="A11" s="183" t="s">
        <v>155</v>
      </c>
      <c r="B11" s="34">
        <v>331</v>
      </c>
      <c r="C11" s="8">
        <v>148765.858</v>
      </c>
      <c r="D11" s="56">
        <v>245</v>
      </c>
      <c r="E11" s="9">
        <v>115687.768</v>
      </c>
      <c r="F11" s="56">
        <v>27</v>
      </c>
      <c r="G11" s="35">
        <v>2901.05</v>
      </c>
      <c r="H11" s="56">
        <v>59</v>
      </c>
      <c r="I11" s="36">
        <v>30177.04</v>
      </c>
    </row>
    <row r="12" spans="1:9" s="31" customFormat="1" ht="17.25" customHeight="1">
      <c r="A12" s="183"/>
      <c r="B12" s="37">
        <v>254</v>
      </c>
      <c r="C12" s="42">
        <v>-114894.24</v>
      </c>
      <c r="D12" s="37">
        <v>185</v>
      </c>
      <c r="E12" s="10">
        <v>89229.08</v>
      </c>
      <c r="F12" s="37">
        <v>21</v>
      </c>
      <c r="G12" s="38">
        <v>2110.5</v>
      </c>
      <c r="H12" s="37">
        <v>48</v>
      </c>
      <c r="I12" s="43">
        <v>-23554.66</v>
      </c>
    </row>
    <row r="13" spans="1:9" s="31" customFormat="1" ht="17.25" customHeight="1">
      <c r="A13" s="182" t="s">
        <v>136</v>
      </c>
      <c r="B13" s="74">
        <f>D13+F13+H13</f>
        <v>236</v>
      </c>
      <c r="C13" s="132">
        <f>E13+G13+I13</f>
        <v>80301.09999999999</v>
      </c>
      <c r="D13" s="133">
        <v>165</v>
      </c>
      <c r="E13" s="134">
        <v>70588.8</v>
      </c>
      <c r="F13" s="133">
        <v>20</v>
      </c>
      <c r="G13" s="135">
        <v>2450.4</v>
      </c>
      <c r="H13" s="133">
        <v>51</v>
      </c>
      <c r="I13" s="136">
        <v>7261.9</v>
      </c>
    </row>
    <row r="14" spans="1:9" s="31" customFormat="1" ht="17.25" customHeight="1">
      <c r="A14" s="184"/>
      <c r="B14" s="137">
        <f>D14+F14+H14</f>
        <v>188</v>
      </c>
      <c r="C14" s="138">
        <f>E14+G14+I14</f>
        <v>64509.8</v>
      </c>
      <c r="D14" s="137">
        <v>133</v>
      </c>
      <c r="E14" s="139">
        <v>57780.1</v>
      </c>
      <c r="F14" s="137">
        <v>20</v>
      </c>
      <c r="G14" s="140">
        <v>2450.4</v>
      </c>
      <c r="H14" s="137">
        <v>35</v>
      </c>
      <c r="I14" s="141">
        <v>4279.3</v>
      </c>
    </row>
    <row r="15" spans="1:9" s="31" customFormat="1" ht="13.5">
      <c r="A15" s="44" t="s">
        <v>94</v>
      </c>
      <c r="B15" s="44"/>
      <c r="C15" s="44"/>
      <c r="D15" s="45"/>
      <c r="E15" s="45"/>
      <c r="F15" s="45"/>
      <c r="G15" s="45"/>
      <c r="H15" s="45"/>
      <c r="I15" s="46" t="s">
        <v>95</v>
      </c>
    </row>
    <row r="16" spans="1:9" ht="13.5">
      <c r="A16" s="28"/>
      <c r="B16" s="28"/>
      <c r="C16" s="28"/>
      <c r="D16" s="28"/>
      <c r="E16" s="28"/>
      <c r="F16" s="28"/>
      <c r="G16" s="28"/>
      <c r="H16" s="28"/>
      <c r="I16" s="28"/>
    </row>
    <row r="20" spans="5:9" ht="13.5">
      <c r="E20" s="47"/>
      <c r="I20" s="48"/>
    </row>
  </sheetData>
  <sheetProtection/>
  <mergeCells count="12">
    <mergeCell ref="F3:G3"/>
    <mergeCell ref="H3:I3"/>
    <mergeCell ref="A5:A6"/>
    <mergeCell ref="A7:A8"/>
    <mergeCell ref="A9:A10"/>
    <mergeCell ref="A11:A12"/>
    <mergeCell ref="A13:A14"/>
    <mergeCell ref="A1:I1"/>
    <mergeCell ref="G2:I2"/>
    <mergeCell ref="A3:A4"/>
    <mergeCell ref="B3:C3"/>
    <mergeCell ref="D3:E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20"/>
  <sheetViews>
    <sheetView showGridLines="0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10.7109375" style="6" customWidth="1"/>
    <col min="2" max="9" width="9.421875" style="6" customWidth="1"/>
    <col min="10" max="16384" width="9.00390625" style="6" customWidth="1"/>
  </cols>
  <sheetData>
    <row r="1" spans="1:9" ht="21">
      <c r="A1" s="185" t="s">
        <v>96</v>
      </c>
      <c r="B1" s="186"/>
      <c r="C1" s="186"/>
      <c r="D1" s="186"/>
      <c r="E1" s="186"/>
      <c r="F1" s="186"/>
      <c r="G1" s="186"/>
      <c r="H1" s="186"/>
      <c r="I1" s="186"/>
    </row>
    <row r="2" spans="1:9" ht="13.5">
      <c r="A2" s="28"/>
      <c r="B2" s="28"/>
      <c r="C2" s="28"/>
      <c r="D2" s="28"/>
      <c r="E2" s="28"/>
      <c r="F2" s="28"/>
      <c r="G2" s="28"/>
      <c r="H2" s="187" t="s">
        <v>235</v>
      </c>
      <c r="I2" s="187"/>
    </row>
    <row r="3" spans="1:9" ht="30" customHeight="1">
      <c r="A3" s="49"/>
      <c r="B3" s="50" t="s">
        <v>35</v>
      </c>
      <c r="C3" s="50" t="s">
        <v>36</v>
      </c>
      <c r="D3" s="50" t="s">
        <v>37</v>
      </c>
      <c r="E3" s="50" t="s">
        <v>38</v>
      </c>
      <c r="F3" s="50" t="s">
        <v>39</v>
      </c>
      <c r="G3" s="50" t="s">
        <v>40</v>
      </c>
      <c r="H3" s="50" t="s">
        <v>41</v>
      </c>
      <c r="I3" s="51" t="s">
        <v>42</v>
      </c>
    </row>
    <row r="4" spans="1:9" s="7" customFormat="1" ht="19.5" customHeight="1">
      <c r="A4" s="52" t="s">
        <v>151</v>
      </c>
      <c r="B4" s="53" t="s">
        <v>156</v>
      </c>
      <c r="C4" s="53" t="s">
        <v>157</v>
      </c>
      <c r="D4" s="53" t="s">
        <v>158</v>
      </c>
      <c r="E4" s="53" t="s">
        <v>159</v>
      </c>
      <c r="F4" s="53" t="s">
        <v>160</v>
      </c>
      <c r="G4" s="59" t="s">
        <v>161</v>
      </c>
      <c r="H4" s="53" t="s">
        <v>160</v>
      </c>
      <c r="I4" s="54" t="s">
        <v>162</v>
      </c>
    </row>
    <row r="5" spans="1:9" s="7" customFormat="1" ht="19.5" customHeight="1">
      <c r="A5" s="55" t="s">
        <v>153</v>
      </c>
      <c r="B5" s="56" t="s">
        <v>163</v>
      </c>
      <c r="C5" s="56" t="s">
        <v>164</v>
      </c>
      <c r="D5" s="56" t="s">
        <v>165</v>
      </c>
      <c r="E5" s="56" t="s">
        <v>166</v>
      </c>
      <c r="F5" s="56" t="s">
        <v>167</v>
      </c>
      <c r="G5" s="57" t="s">
        <v>161</v>
      </c>
      <c r="H5" s="56" t="s">
        <v>160</v>
      </c>
      <c r="I5" s="58" t="s">
        <v>168</v>
      </c>
    </row>
    <row r="6" spans="1:9" s="7" customFormat="1" ht="19.5" customHeight="1">
      <c r="A6" s="55" t="s">
        <v>154</v>
      </c>
      <c r="B6" s="56" t="s">
        <v>169</v>
      </c>
      <c r="C6" s="56" t="s">
        <v>170</v>
      </c>
      <c r="D6" s="56" t="s">
        <v>171</v>
      </c>
      <c r="E6" s="56" t="s">
        <v>172</v>
      </c>
      <c r="F6" s="56" t="s">
        <v>173</v>
      </c>
      <c r="G6" s="59" t="s">
        <v>161</v>
      </c>
      <c r="H6" s="56" t="s">
        <v>174</v>
      </c>
      <c r="I6" s="58" t="s">
        <v>175</v>
      </c>
    </row>
    <row r="7" spans="1:9" s="7" customFormat="1" ht="19.5" customHeight="1">
      <c r="A7" s="52" t="s">
        <v>155</v>
      </c>
      <c r="B7" s="53" t="s">
        <v>176</v>
      </c>
      <c r="C7" s="53" t="s">
        <v>177</v>
      </c>
      <c r="D7" s="53" t="s">
        <v>178</v>
      </c>
      <c r="E7" s="53" t="s">
        <v>179</v>
      </c>
      <c r="F7" s="53" t="s">
        <v>174</v>
      </c>
      <c r="G7" s="59" t="s">
        <v>161</v>
      </c>
      <c r="H7" s="59" t="s">
        <v>161</v>
      </c>
      <c r="I7" s="54" t="s">
        <v>180</v>
      </c>
    </row>
    <row r="8" spans="1:9" s="7" customFormat="1" ht="19.5" customHeight="1">
      <c r="A8" s="60" t="s">
        <v>136</v>
      </c>
      <c r="B8" s="142" t="s">
        <v>181</v>
      </c>
      <c r="C8" s="142" t="s">
        <v>182</v>
      </c>
      <c r="D8" s="142" t="s">
        <v>183</v>
      </c>
      <c r="E8" s="142" t="s">
        <v>184</v>
      </c>
      <c r="F8" s="142" t="s">
        <v>185</v>
      </c>
      <c r="G8" s="143" t="s">
        <v>278</v>
      </c>
      <c r="H8" s="143" t="s">
        <v>97</v>
      </c>
      <c r="I8" s="144" t="s">
        <v>186</v>
      </c>
    </row>
    <row r="9" spans="1:9" s="7" customFormat="1" ht="13.5" customHeight="1">
      <c r="A9" s="192" t="s">
        <v>94</v>
      </c>
      <c r="B9" s="192"/>
      <c r="C9" s="192"/>
      <c r="D9" s="192"/>
      <c r="E9" s="45"/>
      <c r="F9" s="45"/>
      <c r="G9" s="45"/>
      <c r="H9" s="193" t="s">
        <v>98</v>
      </c>
      <c r="I9" s="193"/>
    </row>
    <row r="10" spans="6:9" ht="13.5" customHeight="1">
      <c r="F10" s="14"/>
      <c r="G10" s="14"/>
      <c r="H10" s="14"/>
      <c r="I10" s="14"/>
    </row>
    <row r="11" ht="13.5" customHeight="1"/>
    <row r="12" ht="13.5" customHeight="1"/>
    <row r="13" ht="13.5" customHeight="1"/>
    <row r="20" ht="13.5">
      <c r="E20" s="13"/>
    </row>
  </sheetData>
  <sheetProtection/>
  <mergeCells count="4">
    <mergeCell ref="A1:I1"/>
    <mergeCell ref="H2:I2"/>
    <mergeCell ref="A9:D9"/>
    <mergeCell ref="H9:I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0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10.7109375" style="27" customWidth="1"/>
    <col min="2" max="2" width="8.57421875" style="27" customWidth="1"/>
    <col min="3" max="3" width="13.140625" style="27" customWidth="1"/>
    <col min="4" max="4" width="11.57421875" style="27" customWidth="1"/>
    <col min="5" max="6" width="10.8515625" style="27" customWidth="1"/>
    <col min="7" max="8" width="10.57421875" style="27" customWidth="1"/>
    <col min="9" max="16384" width="9.00390625" style="27" customWidth="1"/>
  </cols>
  <sheetData>
    <row r="1" spans="1:8" ht="21">
      <c r="A1" s="185" t="s">
        <v>116</v>
      </c>
      <c r="B1" s="185"/>
      <c r="C1" s="185"/>
      <c r="D1" s="185"/>
      <c r="E1" s="185"/>
      <c r="F1" s="185"/>
      <c r="G1" s="185"/>
      <c r="H1" s="185"/>
    </row>
    <row r="2" spans="1:8" ht="13.5">
      <c r="A2" s="28"/>
      <c r="B2" s="28"/>
      <c r="C2" s="28"/>
      <c r="D2" s="28"/>
      <c r="E2" s="28"/>
      <c r="F2" s="28"/>
      <c r="H2" s="120" t="s">
        <v>279</v>
      </c>
    </row>
    <row r="3" spans="1:8" ht="15" customHeight="1">
      <c r="A3" s="195" t="s">
        <v>141</v>
      </c>
      <c r="B3" s="190" t="s">
        <v>117</v>
      </c>
      <c r="C3" s="190" t="s">
        <v>118</v>
      </c>
      <c r="D3" s="198" t="s">
        <v>119</v>
      </c>
      <c r="E3" s="190"/>
      <c r="F3" s="190"/>
      <c r="G3" s="80" t="s">
        <v>120</v>
      </c>
      <c r="H3" s="81" t="s">
        <v>121</v>
      </c>
    </row>
    <row r="4" spans="1:8" ht="15" customHeight="1">
      <c r="A4" s="196"/>
      <c r="B4" s="197"/>
      <c r="C4" s="197"/>
      <c r="D4" s="82" t="s">
        <v>118</v>
      </c>
      <c r="E4" s="32" t="s">
        <v>122</v>
      </c>
      <c r="F4" s="32" t="s">
        <v>123</v>
      </c>
      <c r="G4" s="69" t="s">
        <v>124</v>
      </c>
      <c r="H4" s="72" t="s">
        <v>125</v>
      </c>
    </row>
    <row r="5" spans="1:8" s="31" customFormat="1" ht="15" customHeight="1">
      <c r="A5" s="181" t="s">
        <v>142</v>
      </c>
      <c r="B5" s="68" t="s">
        <v>143</v>
      </c>
      <c r="C5" s="83">
        <v>23753</v>
      </c>
      <c r="D5" s="83">
        <v>22766</v>
      </c>
      <c r="E5" s="83">
        <v>347</v>
      </c>
      <c r="F5" s="83">
        <v>22419</v>
      </c>
      <c r="G5" s="83">
        <v>34</v>
      </c>
      <c r="H5" s="84">
        <v>953</v>
      </c>
    </row>
    <row r="6" spans="1:8" s="31" customFormat="1" ht="15" customHeight="1">
      <c r="A6" s="182"/>
      <c r="B6" s="69" t="s">
        <v>54</v>
      </c>
      <c r="C6" s="85">
        <v>3695337</v>
      </c>
      <c r="D6" s="85">
        <v>3637860</v>
      </c>
      <c r="E6" s="85">
        <v>30555</v>
      </c>
      <c r="F6" s="85">
        <v>3607305</v>
      </c>
      <c r="G6" s="85">
        <v>14315</v>
      </c>
      <c r="H6" s="86">
        <v>43162</v>
      </c>
    </row>
    <row r="7" spans="1:8" s="31" customFormat="1" ht="15" customHeight="1">
      <c r="A7" s="181" t="s">
        <v>144</v>
      </c>
      <c r="B7" s="68" t="s">
        <v>143</v>
      </c>
      <c r="C7" s="83">
        <v>23790</v>
      </c>
      <c r="D7" s="83">
        <v>22814</v>
      </c>
      <c r="E7" s="83">
        <v>343</v>
      </c>
      <c r="F7" s="83">
        <v>22471</v>
      </c>
      <c r="G7" s="83">
        <v>38</v>
      </c>
      <c r="H7" s="84">
        <v>938</v>
      </c>
    </row>
    <row r="8" spans="1:8" s="31" customFormat="1" ht="15" customHeight="1">
      <c r="A8" s="182"/>
      <c r="B8" s="73" t="s">
        <v>54</v>
      </c>
      <c r="C8" s="87">
        <v>3748020</v>
      </c>
      <c r="D8" s="87">
        <v>3685748</v>
      </c>
      <c r="E8" s="87">
        <v>30662</v>
      </c>
      <c r="F8" s="87">
        <v>3655086</v>
      </c>
      <c r="G8" s="87">
        <v>19756</v>
      </c>
      <c r="H8" s="88">
        <v>42516</v>
      </c>
    </row>
    <row r="9" spans="1:8" s="31" customFormat="1" ht="15" customHeight="1">
      <c r="A9" s="181" t="s">
        <v>145</v>
      </c>
      <c r="B9" s="68" t="s">
        <v>143</v>
      </c>
      <c r="C9" s="83">
        <f aca="true" t="shared" si="0" ref="C9:C14">SUM(E9:H9)</f>
        <v>23816</v>
      </c>
      <c r="D9" s="83">
        <v>22909</v>
      </c>
      <c r="E9" s="83">
        <v>343</v>
      </c>
      <c r="F9" s="83">
        <v>22566</v>
      </c>
      <c r="G9" s="83">
        <v>36</v>
      </c>
      <c r="H9" s="84">
        <v>871</v>
      </c>
    </row>
    <row r="10" spans="1:8" s="31" customFormat="1" ht="15" customHeight="1">
      <c r="A10" s="182"/>
      <c r="B10" s="73" t="s">
        <v>54</v>
      </c>
      <c r="C10" s="87">
        <f t="shared" si="0"/>
        <v>3834494</v>
      </c>
      <c r="D10" s="87">
        <v>3774507</v>
      </c>
      <c r="E10" s="87">
        <v>31431</v>
      </c>
      <c r="F10" s="87">
        <v>3743076</v>
      </c>
      <c r="G10" s="87">
        <v>19107</v>
      </c>
      <c r="H10" s="88">
        <v>40880</v>
      </c>
    </row>
    <row r="11" spans="1:8" s="31" customFormat="1" ht="15" customHeight="1">
      <c r="A11" s="183" t="s">
        <v>146</v>
      </c>
      <c r="B11" s="68" t="s">
        <v>143</v>
      </c>
      <c r="C11" s="83">
        <f t="shared" si="0"/>
        <v>23943</v>
      </c>
      <c r="D11" s="83">
        <v>23047</v>
      </c>
      <c r="E11" s="83">
        <v>364</v>
      </c>
      <c r="F11" s="83">
        <v>22683</v>
      </c>
      <c r="G11" s="83">
        <v>42</v>
      </c>
      <c r="H11" s="84">
        <v>854</v>
      </c>
    </row>
    <row r="12" spans="1:8" s="31" customFormat="1" ht="15" customHeight="1">
      <c r="A12" s="183"/>
      <c r="B12" s="69" t="s">
        <v>54</v>
      </c>
      <c r="C12" s="85">
        <f t="shared" si="0"/>
        <v>3880291</v>
      </c>
      <c r="D12" s="85">
        <v>3820077</v>
      </c>
      <c r="E12" s="85">
        <v>33914</v>
      </c>
      <c r="F12" s="85">
        <v>3786163</v>
      </c>
      <c r="G12" s="85">
        <v>20083</v>
      </c>
      <c r="H12" s="86">
        <v>40131</v>
      </c>
    </row>
    <row r="13" spans="1:8" s="31" customFormat="1" ht="15" customHeight="1">
      <c r="A13" s="182" t="s">
        <v>147</v>
      </c>
      <c r="B13" s="73" t="s">
        <v>126</v>
      </c>
      <c r="C13" s="87">
        <f t="shared" si="0"/>
        <v>24122</v>
      </c>
      <c r="D13" s="87">
        <f>SUM(E13:F13)</f>
        <v>23266</v>
      </c>
      <c r="E13" s="87">
        <v>380</v>
      </c>
      <c r="F13" s="87">
        <v>22886</v>
      </c>
      <c r="G13" s="87">
        <v>39</v>
      </c>
      <c r="H13" s="88">
        <v>817</v>
      </c>
    </row>
    <row r="14" spans="1:8" s="31" customFormat="1" ht="15" customHeight="1">
      <c r="A14" s="184"/>
      <c r="B14" s="89" t="s">
        <v>127</v>
      </c>
      <c r="C14" s="125">
        <f t="shared" si="0"/>
        <v>3951884</v>
      </c>
      <c r="D14" s="125">
        <f>SUM(E14:F14)</f>
        <v>3892520</v>
      </c>
      <c r="E14" s="125">
        <v>35811</v>
      </c>
      <c r="F14" s="125">
        <v>3856709</v>
      </c>
      <c r="G14" s="125">
        <v>21125</v>
      </c>
      <c r="H14" s="126">
        <v>38239</v>
      </c>
    </row>
    <row r="15" spans="1:8" s="31" customFormat="1" ht="13.5">
      <c r="A15" s="45"/>
      <c r="B15" s="45"/>
      <c r="C15" s="45"/>
      <c r="D15" s="45"/>
      <c r="E15" s="45"/>
      <c r="F15" s="45"/>
      <c r="G15" s="194" t="s">
        <v>128</v>
      </c>
      <c r="H15" s="194"/>
    </row>
    <row r="16" spans="1:8" ht="13.5">
      <c r="A16" s="28"/>
      <c r="B16" s="28"/>
      <c r="C16" s="28"/>
      <c r="D16" s="28"/>
      <c r="E16" s="28"/>
      <c r="F16" s="28"/>
      <c r="G16" s="28"/>
      <c r="H16" s="28"/>
    </row>
    <row r="20" ht="13.5">
      <c r="E20" s="47"/>
    </row>
  </sheetData>
  <sheetProtection/>
  <mergeCells count="11">
    <mergeCell ref="A5:A6"/>
    <mergeCell ref="A7:A8"/>
    <mergeCell ref="A9:A10"/>
    <mergeCell ref="A11:A12"/>
    <mergeCell ref="A13:A14"/>
    <mergeCell ref="G15:H15"/>
    <mergeCell ref="A1:H1"/>
    <mergeCell ref="A3:A4"/>
    <mergeCell ref="B3:B4"/>
    <mergeCell ref="C3:C4"/>
    <mergeCell ref="D3:F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20"/>
  <sheetViews>
    <sheetView showGridLines="0" zoomScaleSheetLayoutView="100" zoomScalePageLayoutView="0" workbookViewId="0" topLeftCell="A1">
      <selection activeCell="A1" sqref="A1:I1"/>
    </sheetView>
  </sheetViews>
  <sheetFormatPr defaultColWidth="9.140625" defaultRowHeight="15"/>
  <cols>
    <col min="1" max="2" width="8.421875" style="27" customWidth="1"/>
    <col min="3" max="4" width="8.57421875" style="27" customWidth="1"/>
    <col min="5" max="6" width="9.8515625" style="27" customWidth="1"/>
    <col min="7" max="7" width="11.57421875" style="27" customWidth="1"/>
    <col min="8" max="8" width="12.140625" style="27" customWidth="1"/>
    <col min="9" max="9" width="9.57421875" style="27" customWidth="1"/>
    <col min="10" max="16384" width="9.00390625" style="27" customWidth="1"/>
  </cols>
  <sheetData>
    <row r="1" spans="1:9" ht="21">
      <c r="A1" s="185" t="s">
        <v>129</v>
      </c>
      <c r="B1" s="186"/>
      <c r="C1" s="186"/>
      <c r="D1" s="186"/>
      <c r="E1" s="186"/>
      <c r="F1" s="186"/>
      <c r="G1" s="186"/>
      <c r="H1" s="186"/>
      <c r="I1" s="186"/>
    </row>
    <row r="2" spans="1:9" ht="13.5">
      <c r="A2" s="28"/>
      <c r="B2" s="28"/>
      <c r="C2" s="28"/>
      <c r="D2" s="28"/>
      <c r="E2" s="28"/>
      <c r="F2" s="28"/>
      <c r="G2" s="28"/>
      <c r="I2" s="120" t="s">
        <v>280</v>
      </c>
    </row>
    <row r="3" spans="1:9" ht="15" customHeight="1">
      <c r="A3" s="195" t="s">
        <v>141</v>
      </c>
      <c r="B3" s="190" t="s">
        <v>43</v>
      </c>
      <c r="C3" s="190" t="s">
        <v>33</v>
      </c>
      <c r="D3" s="190"/>
      <c r="E3" s="190" t="s">
        <v>44</v>
      </c>
      <c r="F3" s="190"/>
      <c r="G3" s="190" t="s">
        <v>45</v>
      </c>
      <c r="H3" s="190"/>
      <c r="I3" s="191"/>
    </row>
    <row r="4" spans="1:9" ht="15" customHeight="1">
      <c r="A4" s="205"/>
      <c r="B4" s="197"/>
      <c r="C4" s="197" t="s">
        <v>46</v>
      </c>
      <c r="D4" s="197" t="s">
        <v>47</v>
      </c>
      <c r="E4" s="197" t="s">
        <v>46</v>
      </c>
      <c r="F4" s="197" t="s">
        <v>47</v>
      </c>
      <c r="G4" s="197" t="s">
        <v>48</v>
      </c>
      <c r="H4" s="197"/>
      <c r="I4" s="90" t="s">
        <v>49</v>
      </c>
    </row>
    <row r="5" spans="1:9" ht="15" customHeight="1">
      <c r="A5" s="196"/>
      <c r="B5" s="197"/>
      <c r="C5" s="197"/>
      <c r="D5" s="197"/>
      <c r="E5" s="197"/>
      <c r="F5" s="197"/>
      <c r="G5" s="32" t="s">
        <v>46</v>
      </c>
      <c r="H5" s="32" t="s">
        <v>47</v>
      </c>
      <c r="I5" s="91" t="s">
        <v>50</v>
      </c>
    </row>
    <row r="6" spans="1:9" s="31" customFormat="1" ht="15" customHeight="1">
      <c r="A6" s="181" t="s">
        <v>142</v>
      </c>
      <c r="B6" s="68" t="s">
        <v>148</v>
      </c>
      <c r="C6" s="203">
        <v>22768</v>
      </c>
      <c r="D6" s="17">
        <v>349</v>
      </c>
      <c r="E6" s="203">
        <v>3637860</v>
      </c>
      <c r="F6" s="17">
        <v>30555</v>
      </c>
      <c r="G6" s="203">
        <v>174077051</v>
      </c>
      <c r="H6" s="17">
        <v>592757</v>
      </c>
      <c r="I6" s="18">
        <v>19400</v>
      </c>
    </row>
    <row r="7" spans="1:9" s="31" customFormat="1" ht="15" customHeight="1">
      <c r="A7" s="182"/>
      <c r="B7" s="69" t="s">
        <v>149</v>
      </c>
      <c r="C7" s="199"/>
      <c r="D7" s="19">
        <v>22419</v>
      </c>
      <c r="E7" s="199"/>
      <c r="F7" s="19">
        <v>3607305</v>
      </c>
      <c r="G7" s="199"/>
      <c r="H7" s="19">
        <v>173484294</v>
      </c>
      <c r="I7" s="20">
        <v>48092</v>
      </c>
    </row>
    <row r="8" spans="1:9" s="31" customFormat="1" ht="15" customHeight="1">
      <c r="A8" s="181" t="s">
        <v>144</v>
      </c>
      <c r="B8" s="68" t="s">
        <v>148</v>
      </c>
      <c r="C8" s="203">
        <v>22814</v>
      </c>
      <c r="D8" s="17">
        <v>343</v>
      </c>
      <c r="E8" s="203">
        <v>3685748</v>
      </c>
      <c r="F8" s="17">
        <v>30662</v>
      </c>
      <c r="G8" s="203">
        <v>163877311</v>
      </c>
      <c r="H8" s="17">
        <v>545725</v>
      </c>
      <c r="I8" s="18">
        <v>17798</v>
      </c>
    </row>
    <row r="9" spans="1:9" s="31" customFormat="1" ht="15" customHeight="1">
      <c r="A9" s="182"/>
      <c r="B9" s="73" t="s">
        <v>149</v>
      </c>
      <c r="C9" s="199"/>
      <c r="D9" s="21">
        <v>22471</v>
      </c>
      <c r="E9" s="199"/>
      <c r="F9" s="21">
        <v>3655086</v>
      </c>
      <c r="G9" s="199"/>
      <c r="H9" s="21">
        <v>163331586</v>
      </c>
      <c r="I9" s="22">
        <v>44686</v>
      </c>
    </row>
    <row r="10" spans="1:9" s="31" customFormat="1" ht="15" customHeight="1">
      <c r="A10" s="181" t="s">
        <v>145</v>
      </c>
      <c r="B10" s="68" t="s">
        <v>148</v>
      </c>
      <c r="C10" s="203">
        <v>22909</v>
      </c>
      <c r="D10" s="17">
        <v>343</v>
      </c>
      <c r="E10" s="203">
        <v>3774507</v>
      </c>
      <c r="F10" s="17">
        <v>31431</v>
      </c>
      <c r="G10" s="203">
        <v>172893683</v>
      </c>
      <c r="H10" s="17">
        <v>652034</v>
      </c>
      <c r="I10" s="18">
        <v>20745</v>
      </c>
    </row>
    <row r="11" spans="1:9" s="31" customFormat="1" ht="15" customHeight="1">
      <c r="A11" s="182"/>
      <c r="B11" s="73" t="s">
        <v>149</v>
      </c>
      <c r="C11" s="199"/>
      <c r="D11" s="21">
        <v>22566</v>
      </c>
      <c r="E11" s="199"/>
      <c r="F11" s="21">
        <v>3743076</v>
      </c>
      <c r="G11" s="199"/>
      <c r="H11" s="21">
        <v>172241649</v>
      </c>
      <c r="I11" s="22">
        <v>46016</v>
      </c>
    </row>
    <row r="12" spans="1:9" s="31" customFormat="1" ht="15" customHeight="1">
      <c r="A12" s="183" t="s">
        <v>146</v>
      </c>
      <c r="B12" s="68" t="s">
        <v>148</v>
      </c>
      <c r="C12" s="203">
        <v>23047</v>
      </c>
      <c r="D12" s="17">
        <v>364</v>
      </c>
      <c r="E12" s="204">
        <v>3820077</v>
      </c>
      <c r="F12" s="17">
        <v>33914</v>
      </c>
      <c r="G12" s="204">
        <v>178672369</v>
      </c>
      <c r="H12" s="17">
        <v>828510</v>
      </c>
      <c r="I12" s="18">
        <v>24430</v>
      </c>
    </row>
    <row r="13" spans="1:9" s="31" customFormat="1" ht="15" customHeight="1">
      <c r="A13" s="183"/>
      <c r="B13" s="69" t="s">
        <v>149</v>
      </c>
      <c r="C13" s="199"/>
      <c r="D13" s="19">
        <v>22683</v>
      </c>
      <c r="E13" s="204"/>
      <c r="F13" s="19">
        <v>3786163</v>
      </c>
      <c r="G13" s="204"/>
      <c r="H13" s="19">
        <v>177843859</v>
      </c>
      <c r="I13" s="20">
        <v>46972</v>
      </c>
    </row>
    <row r="14" spans="1:9" s="31" customFormat="1" ht="15" customHeight="1">
      <c r="A14" s="182" t="s">
        <v>147</v>
      </c>
      <c r="B14" s="73" t="s">
        <v>130</v>
      </c>
      <c r="C14" s="199">
        <f>SUM(D14:D15)</f>
        <v>23266</v>
      </c>
      <c r="D14" s="21">
        <v>380</v>
      </c>
      <c r="E14" s="201">
        <f>SUM(F14:F15)</f>
        <v>3892520</v>
      </c>
      <c r="F14" s="21">
        <v>35811</v>
      </c>
      <c r="G14" s="201">
        <f>SUM(H14:H15)</f>
        <v>184193122</v>
      </c>
      <c r="H14" s="21">
        <v>925258</v>
      </c>
      <c r="I14" s="22">
        <v>25837</v>
      </c>
    </row>
    <row r="15" spans="1:9" s="31" customFormat="1" ht="15" customHeight="1">
      <c r="A15" s="184"/>
      <c r="B15" s="89" t="s">
        <v>123</v>
      </c>
      <c r="C15" s="200"/>
      <c r="D15" s="123">
        <v>22886</v>
      </c>
      <c r="E15" s="202"/>
      <c r="F15" s="123">
        <v>3856709</v>
      </c>
      <c r="G15" s="202"/>
      <c r="H15" s="123">
        <v>183267864</v>
      </c>
      <c r="I15" s="124">
        <v>47519</v>
      </c>
    </row>
    <row r="16" spans="1:9" s="31" customFormat="1" ht="13.5">
      <c r="A16" s="45"/>
      <c r="B16" s="45"/>
      <c r="C16" s="45"/>
      <c r="D16" s="45"/>
      <c r="E16" s="45"/>
      <c r="F16" s="45"/>
      <c r="G16" s="45"/>
      <c r="H16" s="193" t="s">
        <v>128</v>
      </c>
      <c r="I16" s="193"/>
    </row>
    <row r="20" ht="13.5">
      <c r="E20" s="47"/>
    </row>
  </sheetData>
  <sheetProtection/>
  <mergeCells count="32">
    <mergeCell ref="A1:I1"/>
    <mergeCell ref="A3:A5"/>
    <mergeCell ref="B3:B5"/>
    <mergeCell ref="C3:D3"/>
    <mergeCell ref="E3:F3"/>
    <mergeCell ref="G3:I3"/>
    <mergeCell ref="C4:C5"/>
    <mergeCell ref="D4:D5"/>
    <mergeCell ref="E4:E5"/>
    <mergeCell ref="F4:F5"/>
    <mergeCell ref="G4:H4"/>
    <mergeCell ref="A6:A7"/>
    <mergeCell ref="C6:C7"/>
    <mergeCell ref="E6:E7"/>
    <mergeCell ref="G6:G7"/>
    <mergeCell ref="A8:A9"/>
    <mergeCell ref="C8:C9"/>
    <mergeCell ref="E8:E9"/>
    <mergeCell ref="G8:G9"/>
    <mergeCell ref="H16:I16"/>
    <mergeCell ref="A12:A13"/>
    <mergeCell ref="C12:C13"/>
    <mergeCell ref="E12:E13"/>
    <mergeCell ref="G12:G13"/>
    <mergeCell ref="A14:A15"/>
    <mergeCell ref="C14:C15"/>
    <mergeCell ref="E14:E15"/>
    <mergeCell ref="G14:G15"/>
    <mergeCell ref="A10:A11"/>
    <mergeCell ref="C10:C11"/>
    <mergeCell ref="E10:E11"/>
    <mergeCell ref="G10:G1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20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10.7109375" style="27" customWidth="1"/>
    <col min="2" max="2" width="6.57421875" style="27" customWidth="1"/>
    <col min="3" max="3" width="8.57421875" style="27" customWidth="1"/>
    <col min="4" max="4" width="6.57421875" style="27" customWidth="1"/>
    <col min="5" max="5" width="8.57421875" style="27" customWidth="1"/>
    <col min="6" max="6" width="6.57421875" style="27" customWidth="1"/>
    <col min="7" max="7" width="8.57421875" style="27" customWidth="1"/>
    <col min="8" max="8" width="6.7109375" style="27" customWidth="1"/>
    <col min="9" max="9" width="8.57421875" style="27" customWidth="1"/>
    <col min="10" max="10" width="6.57421875" style="27" customWidth="1"/>
    <col min="11" max="11" width="8.57421875" style="27" customWidth="1"/>
    <col min="12" max="16384" width="9.00390625" style="27" customWidth="1"/>
  </cols>
  <sheetData>
    <row r="1" spans="1:11" ht="21">
      <c r="A1" s="185" t="s">
        <v>131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3.5">
      <c r="A2" s="28"/>
      <c r="B2" s="28"/>
      <c r="C2" s="28"/>
      <c r="D2" s="28"/>
      <c r="E2" s="28"/>
      <c r="F2" s="28"/>
      <c r="G2" s="28"/>
      <c r="H2" s="28"/>
      <c r="J2" s="178"/>
      <c r="K2" s="120" t="s">
        <v>281</v>
      </c>
    </row>
    <row r="3" spans="1:11" ht="18" customHeight="1">
      <c r="A3" s="206"/>
      <c r="B3" s="190" t="s">
        <v>29</v>
      </c>
      <c r="C3" s="190"/>
      <c r="D3" s="190" t="s">
        <v>51</v>
      </c>
      <c r="E3" s="190"/>
      <c r="F3" s="190" t="s">
        <v>52</v>
      </c>
      <c r="G3" s="190"/>
      <c r="H3" s="190" t="s">
        <v>53</v>
      </c>
      <c r="I3" s="190"/>
      <c r="J3" s="190" t="s">
        <v>42</v>
      </c>
      <c r="K3" s="191"/>
    </row>
    <row r="4" spans="1:11" ht="18" customHeight="1">
      <c r="A4" s="207"/>
      <c r="B4" s="32" t="s">
        <v>33</v>
      </c>
      <c r="C4" s="32" t="s">
        <v>54</v>
      </c>
      <c r="D4" s="32" t="s">
        <v>33</v>
      </c>
      <c r="E4" s="32" t="s">
        <v>54</v>
      </c>
      <c r="F4" s="32" t="s">
        <v>33</v>
      </c>
      <c r="G4" s="32" t="s">
        <v>54</v>
      </c>
      <c r="H4" s="32" t="s">
        <v>33</v>
      </c>
      <c r="I4" s="32" t="s">
        <v>54</v>
      </c>
      <c r="J4" s="32" t="s">
        <v>33</v>
      </c>
      <c r="K4" s="33" t="s">
        <v>54</v>
      </c>
    </row>
    <row r="5" spans="1:11" s="31" customFormat="1" ht="22.5" customHeight="1">
      <c r="A5" s="92" t="s">
        <v>142</v>
      </c>
      <c r="B5" s="93">
        <v>349</v>
      </c>
      <c r="C5" s="93">
        <v>30555</v>
      </c>
      <c r="D5" s="93">
        <v>329</v>
      </c>
      <c r="E5" s="93">
        <v>28562</v>
      </c>
      <c r="F5" s="93">
        <v>14</v>
      </c>
      <c r="G5" s="93">
        <v>1427</v>
      </c>
      <c r="H5" s="87" t="s">
        <v>55</v>
      </c>
      <c r="I5" s="87" t="s">
        <v>55</v>
      </c>
      <c r="J5" s="93">
        <v>6</v>
      </c>
      <c r="K5" s="94">
        <v>566</v>
      </c>
    </row>
    <row r="6" spans="1:11" s="31" customFormat="1" ht="22.5" customHeight="1">
      <c r="A6" s="92" t="s">
        <v>144</v>
      </c>
      <c r="B6" s="93">
        <v>343</v>
      </c>
      <c r="C6" s="93">
        <v>30662</v>
      </c>
      <c r="D6" s="93">
        <v>326</v>
      </c>
      <c r="E6" s="93">
        <v>28748</v>
      </c>
      <c r="F6" s="93">
        <v>11</v>
      </c>
      <c r="G6" s="93">
        <v>1348</v>
      </c>
      <c r="H6" s="87" t="s">
        <v>55</v>
      </c>
      <c r="I6" s="87" t="str">
        <f>I7</f>
        <v>－</v>
      </c>
      <c r="J6" s="93">
        <v>6</v>
      </c>
      <c r="K6" s="94">
        <v>566</v>
      </c>
    </row>
    <row r="7" spans="1:11" s="31" customFormat="1" ht="22.5" customHeight="1">
      <c r="A7" s="92" t="s">
        <v>145</v>
      </c>
      <c r="B7" s="93">
        <v>343</v>
      </c>
      <c r="C7" s="93">
        <v>31431</v>
      </c>
      <c r="D7" s="93">
        <v>326</v>
      </c>
      <c r="E7" s="93">
        <v>29517</v>
      </c>
      <c r="F7" s="93">
        <v>11</v>
      </c>
      <c r="G7" s="93">
        <v>1348</v>
      </c>
      <c r="H7" s="87" t="s">
        <v>55</v>
      </c>
      <c r="I7" s="87" t="str">
        <f>I8</f>
        <v>－</v>
      </c>
      <c r="J7" s="93">
        <v>6</v>
      </c>
      <c r="K7" s="94">
        <v>566</v>
      </c>
    </row>
    <row r="8" spans="1:11" s="31" customFormat="1" ht="22.5" customHeight="1">
      <c r="A8" s="92" t="s">
        <v>146</v>
      </c>
      <c r="B8" s="93">
        <v>364</v>
      </c>
      <c r="C8" s="93">
        <f>SUM(E8,G8,I8,K8)</f>
        <v>33778</v>
      </c>
      <c r="D8" s="93">
        <v>344</v>
      </c>
      <c r="E8" s="93">
        <v>31651</v>
      </c>
      <c r="F8" s="93">
        <v>14</v>
      </c>
      <c r="G8" s="93">
        <v>1561</v>
      </c>
      <c r="H8" s="87" t="s">
        <v>55</v>
      </c>
      <c r="I8" s="87" t="s">
        <v>55</v>
      </c>
      <c r="J8" s="93">
        <v>6</v>
      </c>
      <c r="K8" s="94">
        <v>566</v>
      </c>
    </row>
    <row r="9" spans="1:11" s="31" customFormat="1" ht="22.5" customHeight="1">
      <c r="A9" s="60" t="s">
        <v>147</v>
      </c>
      <c r="B9" s="121">
        <f>SUM(D9,F9,H9,J9)</f>
        <v>380</v>
      </c>
      <c r="C9" s="121">
        <f>SUM(K9,I9,G9,E9)</f>
        <v>35664</v>
      </c>
      <c r="D9" s="121">
        <v>360</v>
      </c>
      <c r="E9" s="121">
        <v>33548</v>
      </c>
      <c r="F9" s="121">
        <v>14</v>
      </c>
      <c r="G9" s="121">
        <v>1550</v>
      </c>
      <c r="H9" s="125" t="s">
        <v>55</v>
      </c>
      <c r="I9" s="125" t="s">
        <v>55</v>
      </c>
      <c r="J9" s="121">
        <v>6</v>
      </c>
      <c r="K9" s="122">
        <v>566</v>
      </c>
    </row>
    <row r="10" spans="1:11" s="31" customFormat="1" ht="13.5">
      <c r="A10" s="45"/>
      <c r="B10" s="45"/>
      <c r="C10" s="45"/>
      <c r="D10" s="45"/>
      <c r="E10" s="45"/>
      <c r="F10" s="45"/>
      <c r="G10" s="45"/>
      <c r="H10" s="45"/>
      <c r="I10" s="45"/>
      <c r="J10" s="193" t="s">
        <v>132</v>
      </c>
      <c r="K10" s="193"/>
    </row>
    <row r="20" ht="13.5">
      <c r="E20" s="47"/>
    </row>
  </sheetData>
  <sheetProtection/>
  <mergeCells count="8">
    <mergeCell ref="J10:K10"/>
    <mergeCell ref="A1:K1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20"/>
  <sheetViews>
    <sheetView showGridLines="0" zoomScale="115" zoomScaleNormal="115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9.140625" style="27" customWidth="1"/>
    <col min="2" max="2" width="8.140625" style="27" customWidth="1"/>
    <col min="3" max="3" width="11.140625" style="27" customWidth="1"/>
    <col min="4" max="4" width="7.140625" style="27" customWidth="1"/>
    <col min="5" max="5" width="10.421875" style="27" customWidth="1"/>
    <col min="6" max="6" width="6.57421875" style="27" customWidth="1"/>
    <col min="7" max="7" width="8.421875" style="27" customWidth="1"/>
    <col min="8" max="8" width="4.8515625" style="27" customWidth="1"/>
    <col min="9" max="9" width="8.00390625" style="27" customWidth="1"/>
    <col min="10" max="10" width="4.7109375" style="27" customWidth="1"/>
    <col min="11" max="11" width="8.421875" style="27" customWidth="1"/>
    <col min="12" max="16384" width="9.00390625" style="27" customWidth="1"/>
  </cols>
  <sheetData>
    <row r="1" spans="1:11" ht="21">
      <c r="A1" s="185" t="s">
        <v>133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3.5">
      <c r="A2" s="28"/>
      <c r="B2" s="28"/>
      <c r="C2" s="28"/>
      <c r="D2" s="28"/>
      <c r="E2" s="28"/>
      <c r="F2" s="28"/>
      <c r="G2" s="28"/>
      <c r="H2" s="28"/>
      <c r="I2" s="187" t="s">
        <v>282</v>
      </c>
      <c r="J2" s="187"/>
      <c r="K2" s="187"/>
    </row>
    <row r="3" spans="1:11" ht="16.5" customHeight="1">
      <c r="A3" s="206"/>
      <c r="B3" s="190" t="s">
        <v>118</v>
      </c>
      <c r="C3" s="190"/>
      <c r="D3" s="190" t="s">
        <v>51</v>
      </c>
      <c r="E3" s="190"/>
      <c r="F3" s="208" t="s">
        <v>56</v>
      </c>
      <c r="G3" s="209"/>
      <c r="H3" s="208" t="s">
        <v>57</v>
      </c>
      <c r="I3" s="209"/>
      <c r="J3" s="190" t="s">
        <v>42</v>
      </c>
      <c r="K3" s="191"/>
    </row>
    <row r="4" spans="1:11" ht="16.5" customHeight="1">
      <c r="A4" s="207"/>
      <c r="B4" s="32" t="s">
        <v>33</v>
      </c>
      <c r="C4" s="32" t="s">
        <v>54</v>
      </c>
      <c r="D4" s="32" t="s">
        <v>33</v>
      </c>
      <c r="E4" s="32" t="s">
        <v>54</v>
      </c>
      <c r="F4" s="32" t="s">
        <v>33</v>
      </c>
      <c r="G4" s="32" t="s">
        <v>54</v>
      </c>
      <c r="H4" s="32" t="s">
        <v>33</v>
      </c>
      <c r="I4" s="32" t="s">
        <v>54</v>
      </c>
      <c r="J4" s="32" t="s">
        <v>33</v>
      </c>
      <c r="K4" s="33" t="s">
        <v>54</v>
      </c>
    </row>
    <row r="5" spans="1:11" s="31" customFormat="1" ht="16.5" customHeight="1">
      <c r="A5" s="92" t="s">
        <v>142</v>
      </c>
      <c r="B5" s="95">
        <v>22419</v>
      </c>
      <c r="C5" s="95">
        <v>3607305</v>
      </c>
      <c r="D5" s="95">
        <v>19866</v>
      </c>
      <c r="E5" s="95">
        <v>2793067</v>
      </c>
      <c r="F5" s="95">
        <v>1637</v>
      </c>
      <c r="G5" s="95">
        <v>428315</v>
      </c>
      <c r="H5" s="95">
        <v>80</v>
      </c>
      <c r="I5" s="95">
        <v>117952</v>
      </c>
      <c r="J5" s="95">
        <v>836</v>
      </c>
      <c r="K5" s="96">
        <v>267971</v>
      </c>
    </row>
    <row r="6" spans="1:11" s="31" customFormat="1" ht="16.5" customHeight="1">
      <c r="A6" s="92" t="s">
        <v>144</v>
      </c>
      <c r="B6" s="95">
        <v>22471</v>
      </c>
      <c r="C6" s="95">
        <v>3655086</v>
      </c>
      <c r="D6" s="95">
        <v>19987</v>
      </c>
      <c r="E6" s="95">
        <v>2841397</v>
      </c>
      <c r="F6" s="95">
        <v>1601</v>
      </c>
      <c r="G6" s="95">
        <v>429239</v>
      </c>
      <c r="H6" s="95">
        <v>80</v>
      </c>
      <c r="I6" s="95">
        <v>117709</v>
      </c>
      <c r="J6" s="95">
        <v>803</v>
      </c>
      <c r="K6" s="96">
        <v>266741</v>
      </c>
    </row>
    <row r="7" spans="1:11" s="31" customFormat="1" ht="16.5" customHeight="1">
      <c r="A7" s="92" t="s">
        <v>145</v>
      </c>
      <c r="B7" s="95">
        <v>22566</v>
      </c>
      <c r="C7" s="95">
        <v>3743076</v>
      </c>
      <c r="D7" s="95">
        <v>20104</v>
      </c>
      <c r="E7" s="95">
        <v>2872954</v>
      </c>
      <c r="F7" s="95">
        <v>1600</v>
      </c>
      <c r="G7" s="95">
        <v>492443</v>
      </c>
      <c r="H7" s="95">
        <v>80</v>
      </c>
      <c r="I7" s="95">
        <v>117709</v>
      </c>
      <c r="J7" s="95">
        <v>782</v>
      </c>
      <c r="K7" s="96">
        <v>259970</v>
      </c>
    </row>
    <row r="8" spans="1:11" s="31" customFormat="1" ht="16.5" customHeight="1">
      <c r="A8" s="92" t="s">
        <v>146</v>
      </c>
      <c r="B8" s="95">
        <v>22683</v>
      </c>
      <c r="C8" s="95">
        <v>3786163</v>
      </c>
      <c r="D8" s="95">
        <v>20232</v>
      </c>
      <c r="E8" s="95">
        <v>2915125</v>
      </c>
      <c r="F8" s="95">
        <v>1598</v>
      </c>
      <c r="G8" s="95">
        <v>495332</v>
      </c>
      <c r="H8" s="95">
        <v>79</v>
      </c>
      <c r="I8" s="95">
        <v>117250</v>
      </c>
      <c r="J8" s="95">
        <v>774</v>
      </c>
      <c r="K8" s="96">
        <v>258456</v>
      </c>
    </row>
    <row r="9" spans="1:11" s="31" customFormat="1" ht="16.5" customHeight="1">
      <c r="A9" s="60" t="s">
        <v>147</v>
      </c>
      <c r="B9" s="128">
        <f>SUM(D9,F9,H9,J9)</f>
        <v>22886</v>
      </c>
      <c r="C9" s="128">
        <f>SUM(E9,G9,I9,K9)</f>
        <v>3856709</v>
      </c>
      <c r="D9" s="128">
        <v>20444</v>
      </c>
      <c r="E9" s="128">
        <v>2978351</v>
      </c>
      <c r="F9" s="128">
        <v>1601</v>
      </c>
      <c r="G9" s="128">
        <v>505432</v>
      </c>
      <c r="H9" s="128">
        <v>80</v>
      </c>
      <c r="I9" s="128">
        <v>118998</v>
      </c>
      <c r="J9" s="128">
        <v>761</v>
      </c>
      <c r="K9" s="129">
        <v>253928</v>
      </c>
    </row>
    <row r="10" spans="1:11" s="31" customFormat="1" ht="13.5">
      <c r="A10" s="45"/>
      <c r="B10" s="45"/>
      <c r="C10" s="45"/>
      <c r="D10" s="45"/>
      <c r="E10" s="45"/>
      <c r="F10" s="45"/>
      <c r="G10" s="45"/>
      <c r="H10" s="45"/>
      <c r="I10" s="45"/>
      <c r="J10" s="193" t="s">
        <v>134</v>
      </c>
      <c r="K10" s="193"/>
    </row>
    <row r="11" spans="1:11" ht="13.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20" ht="13.5">
      <c r="E20" s="47"/>
    </row>
  </sheetData>
  <sheetProtection/>
  <mergeCells count="9">
    <mergeCell ref="J10:K10"/>
    <mergeCell ref="A1:K1"/>
    <mergeCell ref="I2:K2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48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9.28125" style="13" customWidth="1"/>
    <col min="2" max="3" width="10.421875" style="13" customWidth="1"/>
    <col min="4" max="4" width="18.140625" style="13" customWidth="1"/>
    <col min="5" max="6" width="7.57421875" style="13" customWidth="1"/>
    <col min="7" max="7" width="12.7109375" style="13" customWidth="1"/>
    <col min="8" max="8" width="11.7109375" style="13" customWidth="1"/>
    <col min="9" max="16384" width="9.00390625" style="13" customWidth="1"/>
  </cols>
  <sheetData>
    <row r="1" spans="1:8" ht="21">
      <c r="A1" s="185" t="s">
        <v>99</v>
      </c>
      <c r="B1" s="186"/>
      <c r="C1" s="186"/>
      <c r="D1" s="186"/>
      <c r="E1" s="186"/>
      <c r="F1" s="186"/>
      <c r="G1" s="186"/>
      <c r="H1" s="186"/>
    </row>
    <row r="2" spans="1:8" ht="13.5">
      <c r="A2" s="61"/>
      <c r="B2" s="61"/>
      <c r="C2" s="61"/>
      <c r="D2" s="61"/>
      <c r="E2" s="61"/>
      <c r="F2" s="170"/>
      <c r="G2" s="47"/>
      <c r="H2" s="120" t="s">
        <v>187</v>
      </c>
    </row>
    <row r="3" spans="1:8" ht="14.25" customHeight="1">
      <c r="A3" s="62" t="s">
        <v>100</v>
      </c>
      <c r="B3" s="29" t="s">
        <v>101</v>
      </c>
      <c r="C3" s="29" t="s">
        <v>260</v>
      </c>
      <c r="D3" s="29" t="s">
        <v>102</v>
      </c>
      <c r="E3" s="63" t="s">
        <v>103</v>
      </c>
      <c r="F3" s="63" t="s">
        <v>236</v>
      </c>
      <c r="G3" s="63" t="s">
        <v>104</v>
      </c>
      <c r="H3" s="30" t="s">
        <v>105</v>
      </c>
    </row>
    <row r="4" spans="1:8" s="15" customFormat="1" ht="14.25" customHeight="1">
      <c r="A4" s="210" t="s">
        <v>243</v>
      </c>
      <c r="B4" s="213" t="s">
        <v>106</v>
      </c>
      <c r="C4" s="68" t="s">
        <v>266</v>
      </c>
      <c r="D4" s="64" t="s">
        <v>261</v>
      </c>
      <c r="E4" s="65">
        <v>24</v>
      </c>
      <c r="F4" s="65" t="s">
        <v>244</v>
      </c>
      <c r="G4" s="66">
        <v>68.5</v>
      </c>
      <c r="H4" s="67" t="s">
        <v>107</v>
      </c>
    </row>
    <row r="5" spans="1:8" s="15" customFormat="1" ht="14.25" customHeight="1">
      <c r="A5" s="211"/>
      <c r="B5" s="214"/>
      <c r="C5" s="220" t="s">
        <v>267</v>
      </c>
      <c r="D5" s="213" t="s">
        <v>261</v>
      </c>
      <c r="E5" s="65">
        <v>20</v>
      </c>
      <c r="F5" s="65" t="s">
        <v>245</v>
      </c>
      <c r="G5" s="66">
        <v>68.4</v>
      </c>
      <c r="H5" s="217" t="s">
        <v>108</v>
      </c>
    </row>
    <row r="6" spans="1:8" s="15" customFormat="1" ht="14.25" customHeight="1">
      <c r="A6" s="211"/>
      <c r="B6" s="214"/>
      <c r="C6" s="221"/>
      <c r="D6" s="216"/>
      <c r="E6" s="70">
        <v>4</v>
      </c>
      <c r="F6" s="70" t="s">
        <v>246</v>
      </c>
      <c r="G6" s="71">
        <v>39.3</v>
      </c>
      <c r="H6" s="219"/>
    </row>
    <row r="7" spans="1:9" s="15" customFormat="1" ht="14.25" customHeight="1">
      <c r="A7" s="211"/>
      <c r="B7" s="214"/>
      <c r="C7" s="220" t="s">
        <v>268</v>
      </c>
      <c r="D7" s="213" t="s">
        <v>261</v>
      </c>
      <c r="E7" s="65">
        <v>18</v>
      </c>
      <c r="F7" s="65" t="s">
        <v>244</v>
      </c>
      <c r="G7" s="66">
        <v>68.4</v>
      </c>
      <c r="H7" s="217" t="s">
        <v>109</v>
      </c>
      <c r="I7" s="16"/>
    </row>
    <row r="8" spans="1:8" s="15" customFormat="1" ht="14.25" customHeight="1">
      <c r="A8" s="211"/>
      <c r="B8" s="214"/>
      <c r="C8" s="221"/>
      <c r="D8" s="223"/>
      <c r="E8" s="65">
        <v>4</v>
      </c>
      <c r="F8" s="65" t="s">
        <v>247</v>
      </c>
      <c r="G8" s="66">
        <v>39.3</v>
      </c>
      <c r="H8" s="218"/>
    </row>
    <row r="9" spans="1:8" s="15" customFormat="1" ht="14.25" customHeight="1">
      <c r="A9" s="211"/>
      <c r="B9" s="214"/>
      <c r="C9" s="222"/>
      <c r="D9" s="216"/>
      <c r="E9" s="70">
        <v>2</v>
      </c>
      <c r="F9" s="74" t="s">
        <v>248</v>
      </c>
      <c r="G9" s="75">
        <v>74.8</v>
      </c>
      <c r="H9" s="219"/>
    </row>
    <row r="10" spans="1:8" s="15" customFormat="1" ht="14.25" customHeight="1">
      <c r="A10" s="211"/>
      <c r="B10" s="214"/>
      <c r="C10" s="221" t="s">
        <v>269</v>
      </c>
      <c r="D10" s="213" t="s">
        <v>262</v>
      </c>
      <c r="E10" s="70">
        <v>22</v>
      </c>
      <c r="F10" s="65" t="s">
        <v>249</v>
      </c>
      <c r="G10" s="66">
        <v>68.4</v>
      </c>
      <c r="H10" s="217" t="s">
        <v>110</v>
      </c>
    </row>
    <row r="11" spans="1:8" s="15" customFormat="1" ht="14.25" customHeight="1">
      <c r="A11" s="212"/>
      <c r="B11" s="215"/>
      <c r="C11" s="222"/>
      <c r="D11" s="216"/>
      <c r="E11" s="70">
        <v>2</v>
      </c>
      <c r="F11" s="70" t="s">
        <v>250</v>
      </c>
      <c r="G11" s="71">
        <v>75.2</v>
      </c>
      <c r="H11" s="219"/>
    </row>
    <row r="12" spans="1:8" s="15" customFormat="1" ht="14.25" customHeight="1">
      <c r="A12" s="239" t="s">
        <v>115</v>
      </c>
      <c r="B12" s="240"/>
      <c r="C12" s="176" t="s">
        <v>277</v>
      </c>
      <c r="D12" s="76"/>
      <c r="E12" s="127">
        <f>SUM(E4:E11)</f>
        <v>96</v>
      </c>
      <c r="F12" s="127"/>
      <c r="G12" s="77"/>
      <c r="H12" s="78"/>
    </row>
    <row r="13" spans="1:8" s="15" customFormat="1" ht="14.25" customHeight="1">
      <c r="A13" s="226" t="s">
        <v>242</v>
      </c>
      <c r="B13" s="230" t="s">
        <v>188</v>
      </c>
      <c r="C13" s="175" t="s">
        <v>270</v>
      </c>
      <c r="D13" s="69" t="s">
        <v>262</v>
      </c>
      <c r="E13" s="70">
        <v>24</v>
      </c>
      <c r="F13" s="70" t="s">
        <v>251</v>
      </c>
      <c r="G13" s="71">
        <v>63.3</v>
      </c>
      <c r="H13" s="72" t="s">
        <v>111</v>
      </c>
    </row>
    <row r="14" spans="1:8" s="15" customFormat="1" ht="14.25" customHeight="1">
      <c r="A14" s="227"/>
      <c r="B14" s="230"/>
      <c r="C14" s="174" t="s">
        <v>271</v>
      </c>
      <c r="D14" s="64" t="s">
        <v>262</v>
      </c>
      <c r="E14" s="65">
        <v>24</v>
      </c>
      <c r="F14" s="65" t="s">
        <v>250</v>
      </c>
      <c r="G14" s="66">
        <v>63.3</v>
      </c>
      <c r="H14" s="67" t="s">
        <v>112</v>
      </c>
    </row>
    <row r="15" spans="1:8" s="15" customFormat="1" ht="14.25" customHeight="1">
      <c r="A15" s="227"/>
      <c r="B15" s="230"/>
      <c r="C15" s="174" t="s">
        <v>272</v>
      </c>
      <c r="D15" s="64" t="s">
        <v>262</v>
      </c>
      <c r="E15" s="65">
        <v>16</v>
      </c>
      <c r="F15" s="65" t="s">
        <v>250</v>
      </c>
      <c r="G15" s="66">
        <v>63.3</v>
      </c>
      <c r="H15" s="67" t="s">
        <v>113</v>
      </c>
    </row>
    <row r="16" spans="1:8" s="15" customFormat="1" ht="14.25" customHeight="1">
      <c r="A16" s="227"/>
      <c r="B16" s="230"/>
      <c r="C16" s="233" t="s">
        <v>273</v>
      </c>
      <c r="D16" s="213" t="s">
        <v>263</v>
      </c>
      <c r="E16" s="34">
        <v>8</v>
      </c>
      <c r="F16" s="34" t="s">
        <v>252</v>
      </c>
      <c r="G16" s="66">
        <v>50.2</v>
      </c>
      <c r="H16" s="217" t="s">
        <v>114</v>
      </c>
    </row>
    <row r="17" spans="1:8" s="15" customFormat="1" ht="14.25" customHeight="1">
      <c r="A17" s="227"/>
      <c r="B17" s="230"/>
      <c r="C17" s="234"/>
      <c r="D17" s="223"/>
      <c r="E17" s="34">
        <v>7</v>
      </c>
      <c r="F17" s="34" t="s">
        <v>253</v>
      </c>
      <c r="G17" s="66">
        <v>53</v>
      </c>
      <c r="H17" s="218"/>
    </row>
    <row r="18" spans="1:8" s="15" customFormat="1" ht="14.25" customHeight="1">
      <c r="A18" s="227"/>
      <c r="B18" s="230"/>
      <c r="C18" s="234"/>
      <c r="D18" s="223"/>
      <c r="E18" s="34">
        <v>8</v>
      </c>
      <c r="F18" s="34" t="s">
        <v>254</v>
      </c>
      <c r="G18" s="66">
        <v>64.8</v>
      </c>
      <c r="H18" s="218"/>
    </row>
    <row r="19" spans="1:8" s="15" customFormat="1" ht="36" customHeight="1">
      <c r="A19" s="227"/>
      <c r="B19" s="230"/>
      <c r="C19" s="234"/>
      <c r="D19" s="223"/>
      <c r="E19" s="34">
        <v>10</v>
      </c>
      <c r="F19" s="171" t="s">
        <v>255</v>
      </c>
      <c r="G19" s="66">
        <v>75.4</v>
      </c>
      <c r="H19" s="218"/>
    </row>
    <row r="20" spans="1:8" s="15" customFormat="1" ht="24" customHeight="1">
      <c r="A20" s="227"/>
      <c r="B20" s="230"/>
      <c r="C20" s="235"/>
      <c r="D20" s="216"/>
      <c r="E20" s="34">
        <v>16</v>
      </c>
      <c r="F20" s="171" t="s">
        <v>256</v>
      </c>
      <c r="G20" s="66">
        <v>75.7</v>
      </c>
      <c r="H20" s="219"/>
    </row>
    <row r="21" spans="1:8" s="15" customFormat="1" ht="14.25" customHeight="1">
      <c r="A21" s="227"/>
      <c r="B21" s="230"/>
      <c r="C21" s="234" t="s">
        <v>274</v>
      </c>
      <c r="D21" s="213" t="s">
        <v>264</v>
      </c>
      <c r="E21" s="34">
        <v>14</v>
      </c>
      <c r="F21" s="34" t="s">
        <v>257</v>
      </c>
      <c r="G21" s="66">
        <v>50.2</v>
      </c>
      <c r="H21" s="217" t="s">
        <v>114</v>
      </c>
    </row>
    <row r="22" spans="1:8" s="15" customFormat="1" ht="14.25" customHeight="1">
      <c r="A22" s="227"/>
      <c r="B22" s="230"/>
      <c r="C22" s="234"/>
      <c r="D22" s="223"/>
      <c r="E22" s="34">
        <v>12</v>
      </c>
      <c r="F22" s="34" t="s">
        <v>258</v>
      </c>
      <c r="G22" s="66">
        <v>53</v>
      </c>
      <c r="H22" s="218"/>
    </row>
    <row r="23" spans="1:8" s="15" customFormat="1" ht="14.25" customHeight="1">
      <c r="A23" s="227"/>
      <c r="B23" s="230"/>
      <c r="C23" s="234"/>
      <c r="D23" s="223"/>
      <c r="E23" s="34">
        <v>14</v>
      </c>
      <c r="F23" s="34" t="s">
        <v>259</v>
      </c>
      <c r="G23" s="66">
        <v>64.8</v>
      </c>
      <c r="H23" s="218"/>
    </row>
    <row r="24" spans="1:8" s="15" customFormat="1" ht="36" customHeight="1">
      <c r="A24" s="227"/>
      <c r="B24" s="230"/>
      <c r="C24" s="234"/>
      <c r="D24" s="223"/>
      <c r="E24" s="34">
        <v>16</v>
      </c>
      <c r="F24" s="171" t="s">
        <v>255</v>
      </c>
      <c r="G24" s="66">
        <v>75.4</v>
      </c>
      <c r="H24" s="218"/>
    </row>
    <row r="25" spans="1:8" s="15" customFormat="1" ht="24" customHeight="1">
      <c r="A25" s="227"/>
      <c r="B25" s="230"/>
      <c r="C25" s="234"/>
      <c r="D25" s="216"/>
      <c r="E25" s="34">
        <v>16</v>
      </c>
      <c r="F25" s="171" t="s">
        <v>256</v>
      </c>
      <c r="G25" s="66">
        <v>75.7</v>
      </c>
      <c r="H25" s="219"/>
    </row>
    <row r="26" spans="1:8" s="15" customFormat="1" ht="14.25" customHeight="1">
      <c r="A26" s="228"/>
      <c r="B26" s="231"/>
      <c r="C26" s="236" t="s">
        <v>275</v>
      </c>
      <c r="D26" s="213" t="s">
        <v>265</v>
      </c>
      <c r="E26" s="34">
        <v>9</v>
      </c>
      <c r="F26" s="172" t="s">
        <v>237</v>
      </c>
      <c r="G26" s="66">
        <v>50.2</v>
      </c>
      <c r="H26" s="217" t="s">
        <v>189</v>
      </c>
    </row>
    <row r="27" spans="1:8" s="15" customFormat="1" ht="14.25" customHeight="1">
      <c r="A27" s="228"/>
      <c r="B27" s="231"/>
      <c r="C27" s="237"/>
      <c r="D27" s="223"/>
      <c r="E27" s="34">
        <v>9</v>
      </c>
      <c r="F27" s="172" t="s">
        <v>238</v>
      </c>
      <c r="G27" s="66">
        <v>53</v>
      </c>
      <c r="H27" s="218"/>
    </row>
    <row r="28" spans="1:8" s="15" customFormat="1" ht="13.5">
      <c r="A28" s="228"/>
      <c r="B28" s="231"/>
      <c r="C28" s="237"/>
      <c r="D28" s="223"/>
      <c r="E28" s="34">
        <v>9</v>
      </c>
      <c r="F28" s="172" t="s">
        <v>239</v>
      </c>
      <c r="G28" s="66">
        <v>64.8</v>
      </c>
      <c r="H28" s="218"/>
    </row>
    <row r="29" spans="1:8" ht="36">
      <c r="A29" s="228"/>
      <c r="B29" s="231"/>
      <c r="C29" s="237"/>
      <c r="D29" s="223"/>
      <c r="E29" s="34">
        <v>14</v>
      </c>
      <c r="F29" s="173" t="s">
        <v>240</v>
      </c>
      <c r="G29" s="66">
        <v>75.4</v>
      </c>
      <c r="H29" s="218"/>
    </row>
    <row r="30" spans="1:8" ht="24">
      <c r="A30" s="229"/>
      <c r="B30" s="232"/>
      <c r="C30" s="238"/>
      <c r="D30" s="216"/>
      <c r="E30" s="34">
        <v>20</v>
      </c>
      <c r="F30" s="173" t="s">
        <v>241</v>
      </c>
      <c r="G30" s="66">
        <v>75.7</v>
      </c>
      <c r="H30" s="219"/>
    </row>
    <row r="31" spans="1:8" ht="13.5">
      <c r="A31" s="224" t="s">
        <v>115</v>
      </c>
      <c r="B31" s="225"/>
      <c r="C31" s="177" t="s">
        <v>276</v>
      </c>
      <c r="D31" s="76"/>
      <c r="E31" s="127">
        <f>SUM(E4:E30)</f>
        <v>438</v>
      </c>
      <c r="F31" s="127"/>
      <c r="G31" s="77"/>
      <c r="H31" s="78"/>
    </row>
    <row r="32" spans="1:8" ht="13.5">
      <c r="A32" s="79"/>
      <c r="B32" s="45"/>
      <c r="C32" s="45"/>
      <c r="D32" s="45"/>
      <c r="E32" s="45"/>
      <c r="F32" s="45"/>
      <c r="G32" s="45"/>
      <c r="H32" s="46" t="s">
        <v>95</v>
      </c>
    </row>
    <row r="33" spans="1:8" ht="13.5">
      <c r="A33" s="47"/>
      <c r="B33" s="28"/>
      <c r="C33" s="28"/>
      <c r="D33" s="28"/>
      <c r="E33" s="28"/>
      <c r="F33" s="28"/>
      <c r="G33" s="28"/>
      <c r="H33" s="28"/>
    </row>
    <row r="34" spans="1:8" ht="13.5">
      <c r="A34" s="47"/>
      <c r="B34" s="47"/>
      <c r="C34" s="47"/>
      <c r="D34" s="47"/>
      <c r="E34" s="47"/>
      <c r="F34" s="47"/>
      <c r="G34" s="47"/>
      <c r="H34" s="47"/>
    </row>
    <row r="35" spans="1:8" ht="13.5">
      <c r="A35" s="47"/>
      <c r="B35" s="47"/>
      <c r="C35" s="47"/>
      <c r="D35" s="47"/>
      <c r="E35" s="47"/>
      <c r="F35" s="47"/>
      <c r="G35" s="47"/>
      <c r="H35" s="47"/>
    </row>
    <row r="36" spans="1:8" ht="13.5">
      <c r="A36" s="145" t="s">
        <v>190</v>
      </c>
      <c r="B36" s="47"/>
      <c r="C36" s="47"/>
      <c r="D36" s="47"/>
      <c r="E36" s="47"/>
      <c r="F36" s="47"/>
      <c r="G36" s="47"/>
      <c r="H36" s="47"/>
    </row>
    <row r="37" spans="1:8" ht="13.5">
      <c r="A37" s="145" t="s">
        <v>191</v>
      </c>
      <c r="B37" s="47"/>
      <c r="C37" s="47"/>
      <c r="D37" s="47"/>
      <c r="E37" s="47"/>
      <c r="F37" s="47"/>
      <c r="G37" s="47"/>
      <c r="H37" s="47"/>
    </row>
    <row r="38" spans="1:8" ht="13.5">
      <c r="A38" s="47"/>
      <c r="B38" s="47"/>
      <c r="C38" s="47"/>
      <c r="D38" s="47"/>
      <c r="E38" s="47"/>
      <c r="F38" s="47"/>
      <c r="G38" s="47"/>
      <c r="H38" s="47"/>
    </row>
    <row r="39" spans="1:8" ht="13.5">
      <c r="A39" s="145" t="s">
        <v>192</v>
      </c>
      <c r="B39" s="47"/>
      <c r="C39" s="47"/>
      <c r="D39" s="47"/>
      <c r="E39" s="47"/>
      <c r="F39" s="47"/>
      <c r="G39" s="47"/>
      <c r="H39" s="47"/>
    </row>
    <row r="40" spans="1:8" ht="13.5">
      <c r="A40" s="145" t="s">
        <v>193</v>
      </c>
      <c r="B40" s="47"/>
      <c r="C40" s="47"/>
      <c r="D40" s="47"/>
      <c r="E40" s="47"/>
      <c r="F40" s="47"/>
      <c r="G40" s="47"/>
      <c r="H40" s="47"/>
    </row>
    <row r="41" spans="1:8" ht="13.5">
      <c r="A41" s="145" t="s">
        <v>194</v>
      </c>
      <c r="B41" s="145"/>
      <c r="C41" s="145"/>
      <c r="D41" s="145"/>
      <c r="E41" s="47"/>
      <c r="F41" s="47"/>
      <c r="G41" s="47"/>
      <c r="H41" s="47"/>
    </row>
    <row r="42" spans="1:8" ht="13.5">
      <c r="A42" s="145" t="s">
        <v>195</v>
      </c>
      <c r="B42" s="145"/>
      <c r="C42" s="145"/>
      <c r="D42" s="145"/>
      <c r="E42" s="47"/>
      <c r="F42" s="47"/>
      <c r="G42" s="47"/>
      <c r="H42" s="47"/>
    </row>
    <row r="43" spans="1:8" ht="13.5">
      <c r="A43" s="145" t="s">
        <v>196</v>
      </c>
      <c r="B43" s="145"/>
      <c r="C43" s="145"/>
      <c r="D43" s="145"/>
      <c r="E43" s="47"/>
      <c r="F43" s="47"/>
      <c r="G43" s="47"/>
      <c r="H43" s="47"/>
    </row>
    <row r="44" spans="1:8" ht="13.5">
      <c r="A44" s="145" t="s">
        <v>197</v>
      </c>
      <c r="B44" s="145"/>
      <c r="C44" s="145"/>
      <c r="D44" s="145"/>
      <c r="E44" s="47"/>
      <c r="F44" s="47"/>
      <c r="G44" s="47"/>
      <c r="H44" s="47"/>
    </row>
    <row r="45" spans="1:8" ht="13.5">
      <c r="A45" s="145" t="s">
        <v>198</v>
      </c>
      <c r="B45" s="145"/>
      <c r="C45" s="145"/>
      <c r="D45" s="145"/>
      <c r="E45" s="47"/>
      <c r="F45" s="47"/>
      <c r="G45" s="47"/>
      <c r="H45" s="47"/>
    </row>
    <row r="46" spans="1:8" ht="13.5">
      <c r="A46" s="47"/>
      <c r="B46" s="47"/>
      <c r="C46" s="47"/>
      <c r="D46" s="47"/>
      <c r="E46" s="47"/>
      <c r="F46" s="47"/>
      <c r="G46" s="47"/>
      <c r="H46" s="47"/>
    </row>
    <row r="47" spans="1:8" ht="13.5">
      <c r="A47" s="47"/>
      <c r="B47" s="47"/>
      <c r="C47" s="47"/>
      <c r="D47" s="47"/>
      <c r="E47" s="47"/>
      <c r="F47" s="47"/>
      <c r="G47" s="47"/>
      <c r="H47" s="47"/>
    </row>
    <row r="48" spans="1:8" ht="13.5">
      <c r="A48" s="47"/>
      <c r="B48" s="47"/>
      <c r="C48" s="47"/>
      <c r="D48" s="47"/>
      <c r="E48" s="47"/>
      <c r="F48" s="47"/>
      <c r="G48" s="47"/>
      <c r="H48" s="47"/>
    </row>
  </sheetData>
  <sheetProtection/>
  <mergeCells count="25">
    <mergeCell ref="A31:B31"/>
    <mergeCell ref="A13:A30"/>
    <mergeCell ref="B13:B30"/>
    <mergeCell ref="D16:D20"/>
    <mergeCell ref="D7:D9"/>
    <mergeCell ref="C16:C20"/>
    <mergeCell ref="C21:C25"/>
    <mergeCell ref="C26:C30"/>
    <mergeCell ref="C10:C11"/>
    <mergeCell ref="A12:B12"/>
    <mergeCell ref="D21:D25"/>
    <mergeCell ref="H10:H11"/>
    <mergeCell ref="D10:D11"/>
    <mergeCell ref="D26:D30"/>
    <mergeCell ref="H21:H25"/>
    <mergeCell ref="H26:H30"/>
    <mergeCell ref="A1:H1"/>
    <mergeCell ref="A4:A11"/>
    <mergeCell ref="B4:B11"/>
    <mergeCell ref="D5:D6"/>
    <mergeCell ref="H16:H20"/>
    <mergeCell ref="H5:H6"/>
    <mergeCell ref="H7:H9"/>
    <mergeCell ref="C7:C9"/>
    <mergeCell ref="C5:C6"/>
  </mergeCells>
  <printOptions/>
  <pageMargins left="0.75" right="0.75" top="1" bottom="1" header="0.512" footer="0.51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2"/>
  <sheetViews>
    <sheetView showGridLines="0" zoomScaleSheetLayoutView="85" zoomScalePageLayoutView="0" workbookViewId="0" topLeftCell="C1">
      <selection activeCell="L3" sqref="L3:R3"/>
    </sheetView>
  </sheetViews>
  <sheetFormatPr defaultColWidth="9.140625" defaultRowHeight="15"/>
  <cols>
    <col min="1" max="1" width="10.7109375" style="47" customWidth="1"/>
    <col min="2" max="2" width="9.140625" style="47" customWidth="1"/>
    <col min="3" max="4" width="11.421875" style="47" customWidth="1"/>
    <col min="5" max="9" width="8.8515625" style="47" customWidth="1"/>
    <col min="10" max="10" width="10.140625" style="47" customWidth="1"/>
    <col min="11" max="11" width="6.57421875" style="47" customWidth="1"/>
    <col min="12" max="18" width="10.00390625" style="47" customWidth="1"/>
    <col min="19" max="16384" width="9.00390625" style="47" customWidth="1"/>
  </cols>
  <sheetData>
    <row r="1" spans="1:18" ht="21">
      <c r="A1" s="241" t="s">
        <v>135</v>
      </c>
      <c r="B1" s="241"/>
      <c r="C1" s="241"/>
      <c r="D1" s="241"/>
      <c r="E1" s="241"/>
      <c r="F1" s="241"/>
      <c r="G1" s="241"/>
      <c r="H1" s="241"/>
      <c r="I1" s="241"/>
      <c r="J1" s="242" t="s">
        <v>58</v>
      </c>
      <c r="K1" s="242"/>
      <c r="L1" s="242"/>
      <c r="M1" s="242"/>
      <c r="N1" s="242"/>
      <c r="O1" s="242"/>
      <c r="P1" s="242"/>
      <c r="Q1" s="242"/>
      <c r="R1" s="242"/>
    </row>
    <row r="2" spans="1:18" ht="13.5">
      <c r="A2" s="28"/>
      <c r="B2" s="28"/>
      <c r="C2" s="28"/>
      <c r="D2" s="28"/>
      <c r="E2" s="28"/>
      <c r="F2" s="28"/>
      <c r="G2" s="28"/>
      <c r="H2" s="28"/>
      <c r="I2" s="28"/>
      <c r="J2" s="28"/>
      <c r="R2" s="120" t="s">
        <v>284</v>
      </c>
    </row>
    <row r="3" spans="1:18" ht="16.5" customHeight="1">
      <c r="A3" s="206"/>
      <c r="B3" s="243" t="s">
        <v>59</v>
      </c>
      <c r="C3" s="190" t="s">
        <v>283</v>
      </c>
      <c r="D3" s="190"/>
      <c r="E3" s="190"/>
      <c r="F3" s="245" t="s">
        <v>60</v>
      </c>
      <c r="G3" s="246"/>
      <c r="H3" s="246"/>
      <c r="I3" s="247"/>
      <c r="J3" s="97" t="s">
        <v>61</v>
      </c>
      <c r="K3" s="98"/>
      <c r="L3" s="248" t="s">
        <v>62</v>
      </c>
      <c r="M3" s="248"/>
      <c r="N3" s="248"/>
      <c r="O3" s="248"/>
      <c r="P3" s="248"/>
      <c r="Q3" s="248"/>
      <c r="R3" s="245"/>
    </row>
    <row r="4" spans="1:18" ht="16.5" customHeight="1">
      <c r="A4" s="207"/>
      <c r="B4" s="244"/>
      <c r="C4" s="197" t="s">
        <v>63</v>
      </c>
      <c r="D4" s="197" t="s">
        <v>64</v>
      </c>
      <c r="E4" s="197" t="s">
        <v>65</v>
      </c>
      <c r="F4" s="99" t="s">
        <v>66</v>
      </c>
      <c r="G4" s="68" t="s">
        <v>67</v>
      </c>
      <c r="H4" s="249" t="s">
        <v>68</v>
      </c>
      <c r="I4" s="182"/>
      <c r="J4" s="100" t="s">
        <v>69</v>
      </c>
      <c r="K4" s="101" t="s">
        <v>70</v>
      </c>
      <c r="L4" s="197" t="s">
        <v>71</v>
      </c>
      <c r="M4" s="197"/>
      <c r="N4" s="197"/>
      <c r="O4" s="197"/>
      <c r="P4" s="197" t="s">
        <v>72</v>
      </c>
      <c r="Q4" s="197"/>
      <c r="R4" s="250"/>
    </row>
    <row r="5" spans="1:18" ht="16.5" customHeight="1">
      <c r="A5" s="207"/>
      <c r="B5" s="102"/>
      <c r="C5" s="197"/>
      <c r="D5" s="197"/>
      <c r="E5" s="197"/>
      <c r="F5" s="103" t="s">
        <v>73</v>
      </c>
      <c r="G5" s="69" t="s">
        <v>74</v>
      </c>
      <c r="H5" s="104" t="s">
        <v>75</v>
      </c>
      <c r="I5" s="32" t="s">
        <v>76</v>
      </c>
      <c r="J5" s="105" t="s">
        <v>77</v>
      </c>
      <c r="K5" s="106"/>
      <c r="L5" s="107" t="s">
        <v>78</v>
      </c>
      <c r="M5" s="107" t="s">
        <v>79</v>
      </c>
      <c r="N5" s="107" t="s">
        <v>80</v>
      </c>
      <c r="O5" s="107" t="s">
        <v>81</v>
      </c>
      <c r="P5" s="107" t="s">
        <v>80</v>
      </c>
      <c r="Q5" s="107" t="s">
        <v>82</v>
      </c>
      <c r="R5" s="108" t="s">
        <v>83</v>
      </c>
    </row>
    <row r="6" spans="1:18" s="109" customFormat="1" ht="22.5" customHeight="1">
      <c r="A6" s="92" t="s">
        <v>91</v>
      </c>
      <c r="B6" s="93">
        <v>136011</v>
      </c>
      <c r="C6" s="93">
        <v>1092657</v>
      </c>
      <c r="D6" s="93">
        <v>1077007</v>
      </c>
      <c r="E6" s="93">
        <v>769020</v>
      </c>
      <c r="F6" s="93">
        <v>333</v>
      </c>
      <c r="G6" s="93">
        <v>644</v>
      </c>
      <c r="H6" s="93">
        <v>116891</v>
      </c>
      <c r="I6" s="93">
        <v>18143</v>
      </c>
      <c r="J6" s="93">
        <v>36864</v>
      </c>
      <c r="K6" s="93">
        <v>504</v>
      </c>
      <c r="L6" s="93">
        <v>49</v>
      </c>
      <c r="M6" s="93">
        <v>610</v>
      </c>
      <c r="N6" s="93">
        <v>48213</v>
      </c>
      <c r="O6" s="93">
        <v>82154</v>
      </c>
      <c r="P6" s="93">
        <v>647</v>
      </c>
      <c r="Q6" s="93">
        <v>2575</v>
      </c>
      <c r="R6" s="94">
        <v>1763</v>
      </c>
    </row>
    <row r="7" spans="1:18" s="109" customFormat="1" ht="22.5" customHeight="1">
      <c r="A7" s="92" t="s">
        <v>92</v>
      </c>
      <c r="B7" s="93">
        <v>137701</v>
      </c>
      <c r="C7" s="93">
        <v>1108825</v>
      </c>
      <c r="D7" s="93">
        <v>1093163</v>
      </c>
      <c r="E7" s="93">
        <v>779636</v>
      </c>
      <c r="F7" s="93">
        <v>333</v>
      </c>
      <c r="G7" s="93">
        <v>644</v>
      </c>
      <c r="H7" s="93">
        <v>118581</v>
      </c>
      <c r="I7" s="93">
        <v>18143</v>
      </c>
      <c r="J7" s="93">
        <v>37296</v>
      </c>
      <c r="K7" s="93">
        <v>510</v>
      </c>
      <c r="L7" s="93">
        <v>49</v>
      </c>
      <c r="M7" s="93">
        <v>641</v>
      </c>
      <c r="N7" s="93">
        <v>48798</v>
      </c>
      <c r="O7" s="93">
        <v>83339</v>
      </c>
      <c r="P7" s="93">
        <v>635</v>
      </c>
      <c r="Q7" s="93">
        <v>2476</v>
      </c>
      <c r="R7" s="94">
        <v>1763</v>
      </c>
    </row>
    <row r="8" spans="1:18" s="109" customFormat="1" ht="22.5" customHeight="1">
      <c r="A8" s="92" t="s">
        <v>93</v>
      </c>
      <c r="B8" s="93">
        <v>137964</v>
      </c>
      <c r="C8" s="93">
        <v>1110545</v>
      </c>
      <c r="D8" s="93">
        <v>1094883</v>
      </c>
      <c r="E8" s="93">
        <v>781074</v>
      </c>
      <c r="F8" s="93">
        <v>333</v>
      </c>
      <c r="G8" s="93">
        <v>644</v>
      </c>
      <c r="H8" s="93">
        <v>118844</v>
      </c>
      <c r="I8" s="93">
        <v>18143</v>
      </c>
      <c r="J8" s="93">
        <v>37296</v>
      </c>
      <c r="K8" s="93">
        <v>513</v>
      </c>
      <c r="L8" s="93">
        <v>49</v>
      </c>
      <c r="M8" s="93">
        <v>641</v>
      </c>
      <c r="N8" s="93">
        <v>48863</v>
      </c>
      <c r="O8" s="93">
        <v>83537</v>
      </c>
      <c r="P8" s="93">
        <v>635</v>
      </c>
      <c r="Q8" s="93">
        <v>2476</v>
      </c>
      <c r="R8" s="94">
        <v>1763</v>
      </c>
    </row>
    <row r="9" spans="1:18" s="109" customFormat="1" ht="22.5" customHeight="1">
      <c r="A9" s="92" t="s">
        <v>136</v>
      </c>
      <c r="B9" s="93">
        <v>138937</v>
      </c>
      <c r="C9" s="93">
        <v>1116417</v>
      </c>
      <c r="D9" s="93">
        <v>1100731</v>
      </c>
      <c r="E9" s="93">
        <v>785938</v>
      </c>
      <c r="F9" s="93">
        <v>333</v>
      </c>
      <c r="G9" s="93">
        <v>644</v>
      </c>
      <c r="H9" s="93">
        <v>119817</v>
      </c>
      <c r="I9" s="93">
        <v>18143</v>
      </c>
      <c r="J9" s="93">
        <v>37296</v>
      </c>
      <c r="K9" s="93">
        <v>518</v>
      </c>
      <c r="L9" s="93">
        <v>49</v>
      </c>
      <c r="M9" s="93">
        <v>641</v>
      </c>
      <c r="N9" s="93">
        <v>48916</v>
      </c>
      <c r="O9" s="93">
        <v>84457</v>
      </c>
      <c r="P9" s="93">
        <v>635</v>
      </c>
      <c r="Q9" s="93">
        <v>2476</v>
      </c>
      <c r="R9" s="94">
        <v>1763</v>
      </c>
    </row>
    <row r="10" spans="1:18" s="109" customFormat="1" ht="22.5" customHeight="1">
      <c r="A10" s="60" t="s">
        <v>199</v>
      </c>
      <c r="B10" s="121">
        <v>138736</v>
      </c>
      <c r="C10" s="121">
        <v>1122238</v>
      </c>
      <c r="D10" s="121">
        <v>1106552</v>
      </c>
      <c r="E10" s="121">
        <v>787992</v>
      </c>
      <c r="F10" s="121">
        <v>333</v>
      </c>
      <c r="G10" s="121">
        <v>644</v>
      </c>
      <c r="H10" s="121">
        <v>120184</v>
      </c>
      <c r="I10" s="121">
        <v>17575</v>
      </c>
      <c r="J10" s="121">
        <v>37835</v>
      </c>
      <c r="K10" s="121">
        <v>518</v>
      </c>
      <c r="L10" s="121">
        <v>49</v>
      </c>
      <c r="M10" s="121">
        <v>652</v>
      </c>
      <c r="N10" s="121">
        <v>49467</v>
      </c>
      <c r="O10" s="121">
        <v>83924</v>
      </c>
      <c r="P10" s="121">
        <v>632</v>
      </c>
      <c r="Q10" s="121">
        <v>2379</v>
      </c>
      <c r="R10" s="122">
        <v>1634</v>
      </c>
    </row>
    <row r="11" spans="1:18" s="109" customFormat="1" ht="13.5">
      <c r="A11" s="45"/>
      <c r="B11" s="45"/>
      <c r="C11" s="45"/>
      <c r="D11" s="45"/>
      <c r="E11" s="45"/>
      <c r="F11" s="45"/>
      <c r="G11" s="45"/>
      <c r="H11" s="45"/>
      <c r="I11" s="45"/>
      <c r="J11" s="45"/>
      <c r="Q11" s="193" t="s">
        <v>137</v>
      </c>
      <c r="R11" s="193"/>
    </row>
    <row r="12" spans="1:10" ht="13.5">
      <c r="A12" s="28"/>
      <c r="B12" s="28"/>
      <c r="C12" s="28"/>
      <c r="D12" s="28"/>
      <c r="E12" s="28"/>
      <c r="F12" s="28"/>
      <c r="G12" s="28"/>
      <c r="H12" s="28"/>
      <c r="I12" s="28"/>
      <c r="J12" s="28"/>
    </row>
  </sheetData>
  <sheetProtection/>
  <mergeCells count="14">
    <mergeCell ref="E4:E5"/>
    <mergeCell ref="H4:I4"/>
    <mergeCell ref="L4:O4"/>
    <mergeCell ref="P4:R4"/>
    <mergeCell ref="Q11:R11"/>
    <mergeCell ref="A1:I1"/>
    <mergeCell ref="J1:R1"/>
    <mergeCell ref="A3:A5"/>
    <mergeCell ref="B3:B4"/>
    <mergeCell ref="C3:E3"/>
    <mergeCell ref="F3:I3"/>
    <mergeCell ref="L3:R3"/>
    <mergeCell ref="C4:C5"/>
    <mergeCell ref="D4:D5"/>
  </mergeCells>
  <printOptions/>
  <pageMargins left="0.18" right="0.7874015748031497" top="0.984251968503937" bottom="0.984251968503937" header="0.5118110236220472" footer="0.5118110236220472"/>
  <pageSetup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2016-03-11T04:18:55Z</cp:lastPrinted>
  <dcterms:created xsi:type="dcterms:W3CDTF">2014-03-10T06:53:30Z</dcterms:created>
  <dcterms:modified xsi:type="dcterms:W3CDTF">2016-04-27T08:09:32Z</dcterms:modified>
  <cp:category/>
  <cp:version/>
  <cp:contentType/>
  <cp:contentStatus/>
</cp:coreProperties>
</file>