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9155" windowHeight="7545" tabRatio="837" activeTab="0"/>
  </bookViews>
  <sheets>
    <sheet name="グラフ " sheetId="1" r:id="rId1"/>
    <sheet name="7-1水道事業の推移" sheetId="2" r:id="rId2"/>
    <sheet name="7-2用途別給水量 " sheetId="3" r:id="rId3"/>
    <sheet name="7-3用途別調定栓数" sheetId="4" r:id="rId4"/>
    <sheet name="7-4受水量及び有効水量 " sheetId="5" r:id="rId5"/>
    <sheet name="7-5受水費及び給水収益" sheetId="6" r:id="rId6"/>
    <sheet name="7-6基地内給水量 " sheetId="7" r:id="rId7"/>
    <sheet name="7-7各分岐点給水区域内の" sheetId="8" r:id="rId8"/>
    <sheet name="7-8水道事業会計" sheetId="9" r:id="rId9"/>
    <sheet name="7-9下水道概況" sheetId="10" r:id="rId10"/>
    <sheet name="7-10下水道普及状況" sheetId="11" r:id="rId11"/>
  </sheets>
  <externalReferences>
    <externalReference r:id="rId14"/>
  </externalReferences>
  <definedNames>
    <definedName name="_xlnm.Print_Area" localSheetId="10">'7-10下水道普及状況'!$A$1:$J$11</definedName>
    <definedName name="_xlnm.Print_Area" localSheetId="7">'7-7各分岐点給水区域内の'!$A$1:$C$13</definedName>
    <definedName name="_xlnm.Print_Area" localSheetId="8">'7-8水道事業会計'!$A$1:$H$41</definedName>
    <definedName name="_xlnm.Print_Area" localSheetId="0">'グラフ '!$A$1:$K$63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<sst xmlns="http://schemas.openxmlformats.org/spreadsheetml/2006/main" count="336" uniqueCount="187">
  <si>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</si>
  <si>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</si>
  <si>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</si>
  <si>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</si>
  <si>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</si>
  <si>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</si>
  <si>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</si>
  <si>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</si>
  <si>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</si>
  <si>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</si>
  <si>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</si>
  <si>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</si>
  <si>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</si>
  <si>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</si>
  <si>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</si>
  <si>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</si>
  <si>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</si>
  <si>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</si>
  <si>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</si>
  <si>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</si>
  <si>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(人)</t>
  </si>
  <si>
    <t>（戸）</t>
  </si>
  <si>
    <t>(栓）</t>
  </si>
  <si>
    <t>（％）</t>
  </si>
  <si>
    <t>(㎥)</t>
  </si>
  <si>
    <t>（ｍ）</t>
  </si>
  <si>
    <t>(基）</t>
  </si>
  <si>
    <t>（円）</t>
  </si>
  <si>
    <t>合計</t>
  </si>
  <si>
    <t>家庭用</t>
  </si>
  <si>
    <t>営業用</t>
  </si>
  <si>
    <t>官公署、その他団体用</t>
  </si>
  <si>
    <t>臨時用</t>
  </si>
  <si>
    <t>連合専用</t>
  </si>
  <si>
    <t>金　額（円）</t>
  </si>
  <si>
    <t>総数</t>
  </si>
  <si>
    <t>官公署､そ</t>
  </si>
  <si>
    <t>の他団体用</t>
  </si>
  <si>
    <t>総受水量</t>
  </si>
  <si>
    <t>無効水量</t>
  </si>
  <si>
    <t>有効水量</t>
  </si>
  <si>
    <t>有効率（％）</t>
  </si>
  <si>
    <t>有収水量</t>
  </si>
  <si>
    <t>無収水量</t>
  </si>
  <si>
    <t>受水費</t>
  </si>
  <si>
    <t>給水収益</t>
  </si>
  <si>
    <t>有収率（％）</t>
  </si>
  <si>
    <t>金額(円）</t>
  </si>
  <si>
    <t>科目</t>
  </si>
  <si>
    <t>水道事業収益</t>
  </si>
  <si>
    <t>営業収益</t>
  </si>
  <si>
    <t>営業外収益</t>
  </si>
  <si>
    <t>特別利益</t>
  </si>
  <si>
    <t>水道事業費用</t>
  </si>
  <si>
    <t>営業費用</t>
  </si>
  <si>
    <t>営業外費用</t>
  </si>
  <si>
    <t>特別損失</t>
  </si>
  <si>
    <t>予備費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</si>
  <si>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</si>
  <si>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</si>
  <si>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</si>
  <si>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</si>
  <si>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</si>
  <si>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</si>
  <si>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資本的支出</t>
  </si>
  <si>
    <t>建設改良費</t>
  </si>
  <si>
    <t>企業債償還金</t>
  </si>
  <si>
    <t>投資</t>
  </si>
  <si>
    <t>国庫補助金
返還金</t>
  </si>
  <si>
    <t>処理区域面積</t>
  </si>
  <si>
    <t>管 渠 延 長</t>
  </si>
  <si>
    <t>マンホール</t>
  </si>
  <si>
    <t>汚 水 マ ス</t>
  </si>
  <si>
    <t>(ha）</t>
  </si>
  <si>
    <t>２．　下　水　道　普　及　率</t>
  </si>
  <si>
    <t>３．　下　水　道　水　洗　化　率</t>
  </si>
  <si>
    <t>１．用途別給水量</t>
  </si>
  <si>
    <t>２．普及率</t>
  </si>
  <si>
    <t>家庭用</t>
  </si>
  <si>
    <t>営業用</t>
  </si>
  <si>
    <t>官公署用</t>
  </si>
  <si>
    <t>その他</t>
  </si>
  <si>
    <t>総数</t>
  </si>
  <si>
    <t>平成22年度</t>
  </si>
  <si>
    <t>平成23年度</t>
  </si>
  <si>
    <t>平成24年度</t>
  </si>
  <si>
    <t>行政人口</t>
  </si>
  <si>
    <t>処理区域人口</t>
  </si>
  <si>
    <t>２．下水道普及状況</t>
  </si>
  <si>
    <t>普及率</t>
  </si>
  <si>
    <t>接続可能世帯数</t>
  </si>
  <si>
    <t>接続世帯数</t>
  </si>
  <si>
    <t>２．水洗化率</t>
  </si>
  <si>
    <t>使用人口</t>
  </si>
  <si>
    <t>水洗化率</t>
  </si>
  <si>
    <t>１．水　道　事</t>
  </si>
  <si>
    <t xml:space="preserve">      資料：水道局</t>
  </si>
  <si>
    <t>２． 用 途 別 給 水</t>
  </si>
  <si>
    <t>平成25年度</t>
  </si>
  <si>
    <t>資料：水道局</t>
  </si>
  <si>
    <t xml:space="preserve">３．用 途 別 調 定 栓 数 </t>
  </si>
  <si>
    <t>４．受 水 量 及 び 有 効 水 量</t>
  </si>
  <si>
    <t>５．受 水 費 及 び 給 水 収 益</t>
  </si>
  <si>
    <t>６．基 地 内 給 水 量</t>
  </si>
  <si>
    <t>合計</t>
  </si>
  <si>
    <t>普天間基地</t>
  </si>
  <si>
    <t>瑞慶覧基地(施設提供対価料）</t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</si>
  <si>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</si>
  <si>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金額（円）</t>
  </si>
  <si>
    <t>金額(円）</t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</si>
  <si>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</si>
  <si>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</si>
  <si>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</si>
  <si>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</si>
  <si>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</si>
  <si>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</si>
  <si>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</si>
  <si>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宜野湾</t>
  </si>
  <si>
    <t>喜友名</t>
  </si>
  <si>
    <t>真志喜</t>
  </si>
  <si>
    <t>８．水道事業会計予算及び決算額</t>
  </si>
  <si>
    <t>《収益的収入》</t>
  </si>
  <si>
    <t>予算現額</t>
  </si>
  <si>
    <t>決算額</t>
  </si>
  <si>
    <t>《収益的支出》</t>
  </si>
  <si>
    <t>《資本的収入》</t>
  </si>
  <si>
    <t>《資本的支出》</t>
  </si>
  <si>
    <t>９.下 水 道 概 況</t>
  </si>
  <si>
    <t>資料：下水道課</t>
  </si>
  <si>
    <t>行政</t>
  </si>
  <si>
    <t>使用</t>
  </si>
  <si>
    <t>世帯数</t>
  </si>
  <si>
    <t>人口</t>
  </si>
  <si>
    <t>１．用 途 別 給 水 量</t>
  </si>
  <si>
    <t>各年度末現在(単位:ha・ｍ・個)</t>
  </si>
  <si>
    <t>平成22年度</t>
  </si>
  <si>
    <t>平成23年度</t>
  </si>
  <si>
    <t>平成24年度</t>
  </si>
  <si>
    <t>平成25年度</t>
  </si>
  <si>
    <t>平成26年度</t>
  </si>
  <si>
    <t>１０．下 水 道 普 及 状 況</t>
  </si>
  <si>
    <t>各年度末現在(単位:世帯・人・％)</t>
  </si>
  <si>
    <t>(％)</t>
  </si>
  <si>
    <t>92.00</t>
  </si>
  <si>
    <t>96.39</t>
  </si>
  <si>
    <t>92.07</t>
  </si>
  <si>
    <t>96.04</t>
  </si>
  <si>
    <t>92.06</t>
  </si>
  <si>
    <t>96.54</t>
  </si>
  <si>
    <t>92.45</t>
  </si>
  <si>
    <t>97.55</t>
  </si>
  <si>
    <t>97.09</t>
  </si>
  <si>
    <t>78.11</t>
  </si>
  <si>
    <t>注:普及率とは、行政人口に対する処理区域内人口の割合</t>
  </si>
  <si>
    <t>　 水洗化率とは、処理区域内人口に対する使用人口の割合</t>
  </si>
  <si>
    <t>処理区域</t>
  </si>
  <si>
    <t>業　の　推　移</t>
  </si>
  <si>
    <t>各年度末現在</t>
  </si>
  <si>
    <t>(ℓ)</t>
  </si>
  <si>
    <t>平成26年度</t>
  </si>
  <si>
    <t>量 及 び 収 益 額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</si>
  <si>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</si>
  <si>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各年度末現在(単位：栓)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</si>
  <si>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</si>
  <si>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平成26年度</t>
  </si>
  <si>
    <t>平成26年度</t>
  </si>
  <si>
    <t>平成26年度</t>
  </si>
  <si>
    <t>予算現額</t>
  </si>
  <si>
    <t>決算額</t>
  </si>
  <si>
    <t>資料：水道局</t>
  </si>
  <si>
    <t>(平成26年度)</t>
  </si>
  <si>
    <t>資料：水道局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</si>
  <si>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</si>
  <si>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各年度末現在（単位：ｍ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・円）</t>
    </r>
  </si>
  <si>
    <t>　　注：税込額</t>
  </si>
  <si>
    <r>
      <t>各年度末現在(単位：ｍ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</si>
  <si>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各年度末現在（単位:ｍ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・円・％）</t>
    </r>
  </si>
  <si>
    <r>
      <t>各年度末現在(単位:ｍ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・円)</t>
    </r>
  </si>
  <si>
    <r>
      <t>各年度末現在(単位:件・ｍ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/日)</t>
    </r>
  </si>
  <si>
    <t>－</t>
  </si>
  <si>
    <t>－</t>
  </si>
  <si>
    <t>－</t>
  </si>
  <si>
    <t>－</t>
  </si>
  <si>
    <t>－</t>
  </si>
  <si>
    <t>－</t>
  </si>
  <si>
    <t>各年度末現在(単位：円)</t>
  </si>
  <si>
    <t>注：税込額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</si>
</sst>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.0"/>
    <numFmt numFmtId="179" formatCode="#,##0&quot;㎥&quot;"/>
    <numFmt numFmtId="180" formatCode="0.00_ "/>
    <numFmt numFmtId="181" formatCode="\(\ 0\ \)"/>
    <numFmt numFmtId="182" formatCode="#,##0.00_ "/>
    <numFmt numFmtId="183" formatCode="#,##0\ "/>
    <numFmt numFmtId="184" formatCode="#,##0_);[Red]\(#,##0\)"/>
    <numFmt numFmtId="185" formatCode="#,##0.00_);[Red]\(#,##0.00\)"/>
    <numFmt numFmtId="186" formatCode="#,##0.0;[Red]\-#,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0"/>
      <name val="Arial Unicode MS"/>
      <family val="3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/>
      <diagonal style="hair"/>
    </border>
    <border diagonalDown="1">
      <left style="thin"/>
      <right style="hair"/>
      <top/>
      <bottom style="hair"/>
      <diagonal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38" fontId="0" fillId="0" borderId="0" xfId="53" applyAlignment="1">
      <alignment vertical="center"/>
    </xf>
    <xf numFmtId="176" fontId="0" fillId="0" borderId="0" xfId="64" applyNumberFormat="1" applyFont="1" applyFill="1">
      <alignment vertical="center"/>
      <protection/>
    </xf>
    <xf numFmtId="176" fontId="2" fillId="0" borderId="0" xfId="64" applyNumberFormat="1" applyFont="1" applyFill="1">
      <alignment vertical="center"/>
      <protection/>
    </xf>
    <xf numFmtId="176" fontId="5" fillId="0" borderId="0" xfId="64" applyNumberFormat="1" applyFont="1" applyFill="1">
      <alignment vertical="center"/>
      <protection/>
    </xf>
    <xf numFmtId="38" fontId="0" fillId="0" borderId="0" xfId="53" applyFill="1" applyBorder="1" applyAlignment="1">
      <alignment vertical="center"/>
    </xf>
    <xf numFmtId="38" fontId="6" fillId="0" borderId="0" xfId="53" applyFont="1" applyAlignment="1">
      <alignment vertical="center"/>
    </xf>
    <xf numFmtId="38" fontId="0" fillId="0" borderId="0" xfId="53" applyFont="1" applyBorder="1" applyAlignment="1">
      <alignment vertical="center"/>
    </xf>
    <xf numFmtId="38" fontId="0" fillId="0" borderId="0" xfId="53" applyBorder="1" applyAlignment="1">
      <alignment vertical="center"/>
    </xf>
    <xf numFmtId="0" fontId="4" fillId="0" borderId="0" xfId="64" applyFont="1" applyBorder="1" applyAlignment="1">
      <alignment horizontal="center" vertical="center"/>
      <protection/>
    </xf>
    <xf numFmtId="177" fontId="5" fillId="0" borderId="0" xfId="64" applyNumberFormat="1" applyFont="1" applyBorder="1" applyAlignment="1">
      <alignment vertical="center"/>
      <protection/>
    </xf>
    <xf numFmtId="178" fontId="5" fillId="0" borderId="0" xfId="64" applyNumberFormat="1" applyFont="1" applyBorder="1" applyAlignment="1">
      <alignment horizontal="center" vertical="center"/>
      <protection/>
    </xf>
    <xf numFmtId="38" fontId="7" fillId="0" borderId="0" xfId="53" applyFont="1" applyBorder="1" applyAlignment="1">
      <alignment vertical="center"/>
    </xf>
    <xf numFmtId="38" fontId="8" fillId="0" borderId="0" xfId="53" applyFont="1" applyBorder="1" applyAlignment="1">
      <alignment vertical="center"/>
    </xf>
    <xf numFmtId="176" fontId="5" fillId="0" borderId="0" xfId="64" applyNumberFormat="1" applyFont="1" applyFill="1" applyBorder="1" applyAlignment="1">
      <alignment horizontal="left" vertical="center"/>
      <protection/>
    </xf>
    <xf numFmtId="176" fontId="5" fillId="0" borderId="0" xfId="64" applyNumberFormat="1" applyFont="1" applyFill="1" applyBorder="1">
      <alignment vertical="center"/>
      <protection/>
    </xf>
    <xf numFmtId="0" fontId="8" fillId="0" borderId="0" xfId="64" applyNumberFormat="1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3" fontId="10" fillId="33" borderId="0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179" fontId="13" fillId="0" borderId="0" xfId="53" applyNumberFormat="1" applyFont="1" applyBorder="1" applyAlignment="1">
      <alignment vertical="center"/>
    </xf>
    <xf numFmtId="176" fontId="9" fillId="0" borderId="0" xfId="64" applyNumberFormat="1" applyFont="1" applyFill="1" applyBorder="1" applyAlignment="1">
      <alignment horizontal="distributed" vertical="center"/>
      <protection/>
    </xf>
    <xf numFmtId="38" fontId="9" fillId="0" borderId="0" xfId="51" applyFont="1" applyFill="1" applyBorder="1" applyAlignment="1">
      <alignment vertical="center"/>
    </xf>
    <xf numFmtId="40" fontId="0" fillId="0" borderId="0" xfId="53" applyNumberFormat="1" applyFont="1" applyBorder="1" applyAlignment="1">
      <alignment vertical="center"/>
    </xf>
    <xf numFmtId="178" fontId="5" fillId="0" borderId="0" xfId="64" applyNumberFormat="1" applyFont="1" applyBorder="1" applyAlignment="1">
      <alignment horizontal="center" vertical="center" shrinkToFit="1"/>
      <protection/>
    </xf>
    <xf numFmtId="38" fontId="0" fillId="0" borderId="0" xfId="53" applyFont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" fontId="5" fillId="0" borderId="3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top" wrapText="1"/>
    </xf>
    <xf numFmtId="38" fontId="5" fillId="0" borderId="18" xfId="53" applyFont="1" applyFill="1" applyBorder="1" applyAlignment="1">
      <alignment vertical="center"/>
    </xf>
    <xf numFmtId="38" fontId="5" fillId="0" borderId="26" xfId="53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3" fontId="5" fillId="0" borderId="3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wrapText="1"/>
    </xf>
    <xf numFmtId="38" fontId="5" fillId="0" borderId="18" xfId="53" applyFont="1" applyFill="1" applyBorder="1" applyAlignment="1">
      <alignment horizontal="right" vertical="center"/>
    </xf>
    <xf numFmtId="38" fontId="5" fillId="0" borderId="28" xfId="53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38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/>
    </xf>
    <xf numFmtId="177" fontId="4" fillId="0" borderId="22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distributed"/>
    </xf>
    <xf numFmtId="38" fontId="5" fillId="0" borderId="11" xfId="51" applyFont="1" applyFill="1" applyBorder="1" applyAlignment="1">
      <alignment horizontal="right" vertical="center"/>
    </xf>
    <xf numFmtId="49" fontId="5" fillId="0" borderId="11" xfId="51" applyNumberFormat="1" applyFont="1" applyFill="1" applyBorder="1" applyAlignment="1">
      <alignment horizontal="right" vertical="center"/>
    </xf>
    <xf numFmtId="49" fontId="5" fillId="0" borderId="15" xfId="51" applyNumberFormat="1" applyFont="1" applyFill="1" applyBorder="1" applyAlignment="1">
      <alignment horizontal="right" vertical="center"/>
    </xf>
    <xf numFmtId="38" fontId="5" fillId="0" borderId="17" xfId="51" applyFont="1" applyFill="1" applyBorder="1" applyAlignment="1">
      <alignment horizontal="right" vertical="center"/>
    </xf>
    <xf numFmtId="49" fontId="5" fillId="0" borderId="17" xfId="51" applyNumberFormat="1" applyFont="1" applyFill="1" applyBorder="1" applyAlignment="1">
      <alignment horizontal="right" vertical="center"/>
    </xf>
    <xf numFmtId="49" fontId="5" fillId="0" borderId="40" xfId="51" applyNumberFormat="1" applyFont="1" applyFill="1" applyBorder="1" applyAlignment="1">
      <alignment horizontal="right" vertical="center"/>
    </xf>
    <xf numFmtId="38" fontId="2" fillId="0" borderId="0" xfId="53" applyFont="1" applyAlignment="1">
      <alignment horizontal="center"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8" fontId="5" fillId="0" borderId="19" xfId="53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horizontal="right" vertical="center"/>
    </xf>
    <xf numFmtId="38" fontId="5" fillId="0" borderId="19" xfId="53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horizontal="right" vertical="center"/>
    </xf>
    <xf numFmtId="183" fontId="5" fillId="0" borderId="40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right"/>
    </xf>
    <xf numFmtId="38" fontId="5" fillId="0" borderId="22" xfId="51" applyFont="1" applyFill="1" applyBorder="1" applyAlignment="1">
      <alignment horizontal="right" vertical="center"/>
    </xf>
    <xf numFmtId="38" fontId="5" fillId="0" borderId="29" xfId="5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29" xfId="0" applyNumberFormat="1" applyFont="1" applyFill="1" applyBorder="1" applyAlignment="1">
      <alignment horizontal="distributed" vertical="center"/>
    </xf>
    <xf numFmtId="177" fontId="5" fillId="0" borderId="40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0" fontId="5" fillId="0" borderId="15" xfId="53" applyNumberFormat="1" applyFont="1" applyFill="1" applyBorder="1" applyAlignment="1">
      <alignment horizontal="center" vertical="center"/>
    </xf>
    <xf numFmtId="40" fontId="5" fillId="0" borderId="13" xfId="53" applyNumberFormat="1" applyFont="1" applyFill="1" applyBorder="1" applyAlignment="1">
      <alignment horizontal="center" vertical="center"/>
    </xf>
    <xf numFmtId="40" fontId="5" fillId="0" borderId="40" xfId="53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40" xfId="0" applyNumberFormat="1" applyFont="1" applyFill="1" applyBorder="1" applyAlignment="1">
      <alignment horizontal="right" vertical="center"/>
    </xf>
    <xf numFmtId="38" fontId="2" fillId="0" borderId="0" xfId="53" applyFont="1" applyAlignment="1">
      <alignment horizontal="center" vertical="center"/>
    </xf>
    <xf numFmtId="38" fontId="4" fillId="0" borderId="0" xfId="53" applyFont="1" applyAlignment="1">
      <alignment horizontal="center" vertical="center"/>
    </xf>
    <xf numFmtId="38" fontId="26" fillId="0" borderId="0" xfId="53" applyFont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left" vertical="distributed"/>
    </xf>
    <xf numFmtId="0" fontId="15" fillId="0" borderId="51" xfId="0" applyFont="1" applyFill="1" applyBorder="1" applyAlignment="1">
      <alignment horizontal="left" vertical="distributed"/>
    </xf>
    <xf numFmtId="0" fontId="15" fillId="0" borderId="52" xfId="0" applyFont="1" applyFill="1" applyBorder="1" applyAlignment="1">
      <alignment horizontal="left" vertical="distributed"/>
    </xf>
    <xf numFmtId="0" fontId="4" fillId="0" borderId="53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50" xfId="0" applyFont="1" applyFill="1" applyBorder="1" applyAlignment="1">
      <alignment horizontal="left" vertical="distributed"/>
    </xf>
    <xf numFmtId="0" fontId="4" fillId="0" borderId="52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justify" vertical="justify"/>
    </xf>
    <xf numFmtId="0" fontId="4" fillId="0" borderId="59" xfId="0" applyFont="1" applyFill="1" applyBorder="1" applyAlignment="1">
      <alignment horizontal="justify" vertical="justify"/>
    </xf>
    <xf numFmtId="0" fontId="4" fillId="0" borderId="18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vertical="center" readingOrder="1"/>
    </xf>
    <xf numFmtId="0" fontId="4" fillId="0" borderId="13" xfId="0" applyFont="1" applyFill="1" applyBorder="1" applyAlignment="1">
      <alignment vertical="center" readingOrder="1"/>
    </xf>
    <xf numFmtId="0" fontId="4" fillId="0" borderId="58" xfId="0" applyFont="1" applyFill="1" applyBorder="1" applyAlignment="1">
      <alignment horizontal="left" vertical="distributed"/>
    </xf>
    <xf numFmtId="0" fontId="4" fillId="0" borderId="59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distributed"/>
    </xf>
    <xf numFmtId="0" fontId="4" fillId="0" borderId="53" xfId="0" applyFont="1" applyFill="1" applyBorder="1" applyAlignment="1">
      <alignment horizontal="distributed" vertical="distributed"/>
    </xf>
    <xf numFmtId="0" fontId="4" fillId="0" borderId="5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グ ラ フ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75"/>
          <c:y val="0.055"/>
          <c:w val="0.4845"/>
          <c:h val="0.819"/>
        </c:manualLayout>
      </c:layout>
      <c:doughnutChart>
        <c:varyColors val="1"/>
        <c:ser>
          <c:idx val="0"/>
          <c:order val="0"/>
          <c:tx>
            <c:strRef>
              <c:f>'グラフ '!$A$98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'グラフ '!$B$97:$E$97</c:f>
              <c:strCache/>
            </c:strRef>
          </c:cat>
          <c:val>
            <c:numRef>
              <c:f>'グラフ '!$B$98:$E$98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97"/>
          <c:w val="0.978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'!$H$98</c:f>
              <c:strCache>
                <c:ptCount val="1"/>
                <c:pt idx="0">
                  <c:v>行政人口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'!$I$98:$M$98</c:f>
              <c:numCache/>
            </c:numRef>
          </c:val>
        </c:ser>
        <c:ser>
          <c:idx val="1"/>
          <c:order val="1"/>
          <c:tx>
            <c:strRef>
              <c:f>'グラフ '!$H$99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'!$I$99:$M$99</c:f>
              <c:numCache/>
            </c:numRef>
          </c:val>
        </c:ser>
        <c:gapWidth val="50"/>
        <c:axId val="64793042"/>
        <c:axId val="46266467"/>
      </c:barChart>
      <c:lineChart>
        <c:grouping val="standard"/>
        <c:varyColors val="0"/>
        <c:ser>
          <c:idx val="2"/>
          <c:order val="2"/>
          <c:tx>
            <c:strRef>
              <c:f>'グラフ '!$H$100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 '!$I$97:$M$97</c:f>
              <c:strCache/>
            </c:strRef>
          </c:cat>
          <c:val>
            <c:numRef>
              <c:f>'グラフ '!$I$100:$M$100</c:f>
              <c:numCache/>
            </c:numRef>
          </c:val>
          <c:smooth val="0"/>
        </c:ser>
        <c:axId val="13745020"/>
        <c:axId val="56596317"/>
      </c:line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in val="7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3042"/>
        <c:crossesAt val="1"/>
        <c:crossBetween val="between"/>
        <c:dispUnits/>
      </c:valAx>
      <c:catAx>
        <c:axId val="13745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98"/>
          <c:min val="80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4502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725"/>
          <c:y val="0.04475"/>
          <c:w val="0.831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1"/>
          <c:w val="0.940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'!$H$106</c:f>
              <c:strCache>
                <c:ptCount val="1"/>
                <c:pt idx="0">
                  <c:v>処理区域人口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'!$I$106:$M$106</c:f>
              <c:numCache/>
            </c:numRef>
          </c:val>
        </c:ser>
        <c:ser>
          <c:idx val="1"/>
          <c:order val="1"/>
          <c:tx>
            <c:strRef>
              <c:f>'グラフ '!$H$107</c:f>
              <c:strCache>
                <c:ptCount val="1"/>
                <c:pt idx="0">
                  <c:v>使用人口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'!$I$107:$M$107</c:f>
              <c:numCache/>
            </c:numRef>
          </c:val>
        </c:ser>
        <c:gapWidth val="50"/>
        <c:axId val="39604806"/>
        <c:axId val="20898935"/>
      </c:barChart>
      <c:lineChart>
        <c:grouping val="standard"/>
        <c:varyColors val="0"/>
        <c:ser>
          <c:idx val="2"/>
          <c:order val="2"/>
          <c:tx>
            <c:strRef>
              <c:f>'グラフ '!$H$108</c:f>
              <c:strCache>
                <c:ptCount val="1"/>
                <c:pt idx="0">
                  <c:v>水洗化率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 '!$I$105:$M$105</c:f>
              <c:strCache/>
            </c:strRef>
          </c:cat>
          <c:val>
            <c:numRef>
              <c:f>'グラフ '!$I$108:$M$108</c:f>
              <c:numCache/>
            </c:numRef>
          </c:val>
          <c:smooth val="0"/>
        </c:ser>
        <c:axId val="53872688"/>
        <c:axId val="15092145"/>
      </c:line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At val="1"/>
        <c:crossBetween val="between"/>
        <c:dispUnits/>
      </c:valAx>
      <c:catAx>
        <c:axId val="53872688"/>
        <c:scaling>
          <c:orientation val="minMax"/>
        </c:scaling>
        <c:axPos val="b"/>
        <c:delete val="1"/>
        <c:majorTickMark val="out"/>
        <c:minorTickMark val="none"/>
        <c:tickLblPos val="nextTo"/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59"/>
          <c:w val="0.902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0.5635</cdr:y>
    </cdr:from>
    <cdr:to>
      <cdr:x>0.88125</cdr:x>
      <cdr:y>0.5895</cdr:y>
    </cdr:to>
    <cdr:sp>
      <cdr:nvSpPr>
        <cdr:cNvPr id="1" name="直線矢印コネクタ 2"/>
        <cdr:cNvSpPr>
          <a:spLocks/>
        </cdr:cNvSpPr>
      </cdr:nvSpPr>
      <cdr:spPr>
        <a:xfrm flipH="1" flipV="1">
          <a:off x="3171825" y="1314450"/>
          <a:ext cx="228600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0.3055</cdr:x>
      <cdr:y>0.1615</cdr:y>
    </cdr:from>
    <cdr:to>
      <cdr:x>0.34575</cdr:x>
      <cdr:y>0.212</cdr:y>
    </cdr:to>
    <cdr:sp>
      <cdr:nvSpPr>
        <cdr:cNvPr id="2" name="直線矢印コネクタ 3"/>
        <cdr:cNvSpPr>
          <a:spLocks/>
        </cdr:cNvSpPr>
      </cdr:nvSpPr>
      <cdr:spPr>
        <a:xfrm>
          <a:off x="1181100" y="371475"/>
          <a:ext cx="15240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0.49075</cdr:y>
    </cdr:from>
    <cdr:to>
      <cdr:x>0.3055</cdr:x>
      <cdr:y>0.52</cdr:y>
    </cdr:to>
    <cdr:sp>
      <cdr:nvSpPr>
        <cdr:cNvPr id="3" name="直線矢印コネクタ 6"/>
        <cdr:cNvSpPr>
          <a:spLocks/>
        </cdr:cNvSpPr>
      </cdr:nvSpPr>
      <cdr:spPr>
        <a:xfrm flipV="1">
          <a:off x="952500" y="1143000"/>
          <a:ext cx="22860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0.798</cdr:y>
    </cdr:from>
    <cdr:to>
      <cdr:x>0.3915</cdr:x>
      <cdr:y>0.86</cdr:y>
    </cdr:to>
    <cdr:sp>
      <cdr:nvSpPr>
        <cdr:cNvPr id="4" name="直線矢印コネクタ 8"/>
        <cdr:cNvSpPr>
          <a:spLocks/>
        </cdr:cNvSpPr>
      </cdr:nvSpPr>
      <cdr:spPr>
        <a:xfrm flipV="1">
          <a:off x="1285875" y="1857375"/>
          <a:ext cx="2190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2</xdr:col>
      <xdr:colOff>47625</xdr:colOff>
      <xdr:row>3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85800" y="438150"/>
          <a:ext cx="155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4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2</xdr:col>
      <xdr:colOff>47625</xdr:colOff>
      <xdr:row>3</xdr:row>
      <xdr:rowOff>28575</xdr:rowOff>
    </xdr:to>
    <xdr:sp>
      <xdr:nvSpPr>
        <xdr:cNvPr id="5" name="Rectangle 3"/>
        <xdr:cNvSpPr>
          <a:spLocks/>
        </xdr:cNvSpPr>
      </xdr:nvSpPr>
      <xdr:spPr>
        <a:xfrm>
          <a:off x="685800" y="438150"/>
          <a:ext cx="155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6" name="Rectangle 4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7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2</xdr:col>
      <xdr:colOff>47625</xdr:colOff>
      <xdr:row>3</xdr:row>
      <xdr:rowOff>28575</xdr:rowOff>
    </xdr:to>
    <xdr:sp>
      <xdr:nvSpPr>
        <xdr:cNvPr id="8" name="Rectangle 3"/>
        <xdr:cNvSpPr>
          <a:spLocks/>
        </xdr:cNvSpPr>
      </xdr:nvSpPr>
      <xdr:spPr>
        <a:xfrm>
          <a:off x="685800" y="438150"/>
          <a:ext cx="155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9" name="Rectangle 4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9" name="Rectangle 1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0</xdr:colOff>
      <xdr:row>3</xdr:row>
      <xdr:rowOff>19050</xdr:rowOff>
    </xdr:to>
    <xdr:sp>
      <xdr:nvSpPr>
        <xdr:cNvPr id="11" name="Rectangle 3"/>
        <xdr:cNvSpPr>
          <a:spLocks/>
        </xdr:cNvSpPr>
      </xdr:nvSpPr>
      <xdr:spPr>
        <a:xfrm>
          <a:off x="676275" y="447675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676275" y="447675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676275" y="447675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9" name="Rectangle 1"/>
        <xdr:cNvSpPr>
          <a:spLocks/>
        </xdr:cNvSpPr>
      </xdr:nvSpPr>
      <xdr:spPr>
        <a:xfrm>
          <a:off x="676275" y="447675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3</xdr:col>
      <xdr:colOff>114300</xdr:colOff>
      <xdr:row>3</xdr:row>
      <xdr:rowOff>19050</xdr:rowOff>
    </xdr:to>
    <xdr:sp>
      <xdr:nvSpPr>
        <xdr:cNvPr id="11" name="Rectangle 3"/>
        <xdr:cNvSpPr>
          <a:spLocks/>
        </xdr:cNvSpPr>
      </xdr:nvSpPr>
      <xdr:spPr>
        <a:xfrm>
          <a:off x="676275" y="447675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-0.015</cdr:y>
    </cdr:from>
    <cdr:to>
      <cdr:x>-0.007</cdr:x>
      <cdr:y>-0.015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0.69475</cdr:x>
      <cdr:y>-0.015</cdr:y>
    </cdr:from>
    <cdr:to>
      <cdr:x>0.6955</cdr:x>
      <cdr:y>-0.015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7625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cdr:txBody>
    </cdr:sp>
  </cdr:relSizeAnchor>
  <cdr:relSizeAnchor xmlns:cdr="http://schemas.openxmlformats.org/drawingml/2006/chartDrawing">
    <cdr:from>
      <cdr:x>0.0315</cdr:x>
      <cdr:y>-0.01025</cdr:y>
    </cdr:from>
    <cdr:to>
      <cdr:x>0.393</cdr:x>
      <cdr:y>0.062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09550" y="-28574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（単位：人）</a:t>
          </a:r>
        </a:p>
      </cdr:txBody>
    </cdr:sp>
  </cdr:relSizeAnchor>
  <cdr:relSizeAnchor xmlns:cdr="http://schemas.openxmlformats.org/drawingml/2006/chartDrawing">
    <cdr:from>
      <cdr:x>0.64475</cdr:x>
      <cdr:y>-0.015</cdr:y>
    </cdr:from>
    <cdr:to>
      <cdr:x>0.64475</cdr:x>
      <cdr:y>-0.015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44196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（単位：％）</a:t>
          </a:r>
        </a:p>
      </cdr:txBody>
    </cdr:sp>
  </cdr:relSizeAnchor>
  <cdr:relSizeAnchor xmlns:cdr="http://schemas.openxmlformats.org/drawingml/2006/chartDrawing">
    <cdr:from>
      <cdr:x>0.769</cdr:x>
      <cdr:y>0.00425</cdr:y>
    </cdr:from>
    <cdr:to>
      <cdr:x>0.96025</cdr:x>
      <cdr:y>0.07925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5267325" y="9525"/>
          <a:ext cx="1314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（単位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0.017</cdr:y>
    </cdr:from>
    <cdr:to>
      <cdr:x>0.39925</cdr:x>
      <cdr:y>0.08025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57175" y="66675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3</xdr:row>
      <xdr:rowOff>85725</xdr:rowOff>
    </xdr:from>
    <xdr:ext cx="3867150" cy="2333625"/>
    <xdr:graphicFrame>
      <xdr:nvGraphicFramePr>
        <xdr:cNvPr id="1" name="グラフ 1"/>
        <xdr:cNvGraphicFramePr/>
      </xdr:nvGraphicFramePr>
      <xdr:xfrm>
        <a:off x="1571625" y="647700"/>
        <a:ext cx="38671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104775</xdr:colOff>
      <xdr:row>8</xdr:row>
      <xdr:rowOff>95250</xdr:rowOff>
    </xdr:from>
    <xdr:to>
      <xdr:col>6</xdr:col>
      <xdr:colOff>466725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1571625"/>
          <a:ext cx="1085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総給水量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10,036,258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㎥</a:t>
          </a:r>
        </a:p>
      </xdr:txBody>
    </xdr:sp>
    <xdr:clientData/>
  </xdr:twoCellAnchor>
  <xdr:twoCellAnchor>
    <xdr:from>
      <xdr:col>0</xdr:col>
      <xdr:colOff>390525</xdr:colOff>
      <xdr:row>18</xdr:row>
      <xdr:rowOff>85725</xdr:rowOff>
    </xdr:from>
    <xdr:to>
      <xdr:col>10</xdr:col>
      <xdr:colOff>561975</xdr:colOff>
      <xdr:row>38</xdr:row>
      <xdr:rowOff>142875</xdr:rowOff>
    </xdr:to>
    <xdr:graphicFrame>
      <xdr:nvGraphicFramePr>
        <xdr:cNvPr id="3" name="グラフ 1"/>
        <xdr:cNvGraphicFramePr/>
      </xdr:nvGraphicFramePr>
      <xdr:xfrm>
        <a:off x="390525" y="3324225"/>
        <a:ext cx="68580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0</xdr:rowOff>
    </xdr:from>
    <xdr:to>
      <xdr:col>10</xdr:col>
      <xdr:colOff>542925</xdr:colOff>
      <xdr:row>63</xdr:row>
      <xdr:rowOff>19050</xdr:rowOff>
    </xdr:to>
    <xdr:graphicFrame>
      <xdr:nvGraphicFramePr>
        <xdr:cNvPr id="4" name="グラフ 1"/>
        <xdr:cNvGraphicFramePr/>
      </xdr:nvGraphicFramePr>
      <xdr:xfrm>
        <a:off x="180975" y="7058025"/>
        <a:ext cx="704850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40</xdr:row>
      <xdr:rowOff>142875</xdr:rowOff>
    </xdr:from>
    <xdr:to>
      <xdr:col>10</xdr:col>
      <xdr:colOff>514350</xdr:colOff>
      <xdr:row>42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238875" y="7200900"/>
          <a:ext cx="962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7" name="Rectangle 3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8" name="Rectangle 4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10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1" name="Rectangle 3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12" name="Rectangle 4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9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1" name="Rectangle 3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3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14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5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16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7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9" name="Rectangle 3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0" name="Rectangle 4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21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2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23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4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5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7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9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1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2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3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4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5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6" name="Rectangle 4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7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9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10" name="Rectangle 4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4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6" name="Rectangle 3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7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9" name="Rectangle 3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314;&#35373;&#37096;\&#19979;&#27700;&#3694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鑑文"/>
      <sheetName val="7-9下水道普及状況"/>
      <sheetName val="7-10下水道概況"/>
      <sheetName val="14-15下水道事業特別会計予算現額及び決算額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Q108"/>
  <sheetViews>
    <sheetView showGridLines="0" tabSelected="1" zoomScaleSheetLayoutView="85" zoomScalePageLayoutView="0" workbookViewId="0" topLeftCell="A1">
      <selection activeCell="J73" sqref="J73"/>
    </sheetView>
  </sheetViews>
  <sheetFormatPr defaultColWidth="9.25390625" defaultRowHeight="13.5"/>
  <cols>
    <col min="1" max="3" width="9.25390625" style="1" customWidth="1"/>
    <col min="4" max="4" width="3.875" style="1" customWidth="1"/>
    <col min="5" max="5" width="9.375" style="1" bestFit="1" customWidth="1"/>
    <col min="6" max="6" width="9.50390625" style="1" bestFit="1" customWidth="1"/>
    <col min="7" max="8" width="9.25390625" style="1" customWidth="1"/>
    <col min="9" max="13" width="9.375" style="1" bestFit="1" customWidth="1"/>
    <col min="14" max="16384" width="9.25390625" style="1" customWidth="1"/>
  </cols>
  <sheetData>
    <row r="2" spans="1:11" ht="17.25">
      <c r="A2" s="174" t="s">
        <v>133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3.5" customHeight="1">
      <c r="A3" s="138"/>
      <c r="B3" s="138"/>
      <c r="C3" s="138"/>
      <c r="D3" s="138"/>
      <c r="E3" s="176" t="s">
        <v>170</v>
      </c>
      <c r="F3" s="176"/>
      <c r="G3" s="176"/>
      <c r="H3" s="176"/>
      <c r="I3" s="138"/>
      <c r="J3" s="138"/>
      <c r="K3" s="138"/>
    </row>
    <row r="4" spans="1:11" ht="17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3.5"/>
    <row r="6" ht="13.5"/>
    <row r="7" spans="1:11" ht="14.2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7.25">
      <c r="D18" s="3" t="s">
        <v>74</v>
      </c>
    </row>
    <row r="34" spans="1:10" s="4" customFormat="1" ht="13.5">
      <c r="A34" s="2"/>
      <c r="C34" s="2"/>
      <c r="E34" s="2"/>
      <c r="F34" s="2"/>
      <c r="I34" s="2"/>
      <c r="J34" s="2"/>
    </row>
    <row r="35" s="4" customFormat="1" ht="13.5">
      <c r="K35" s="2"/>
    </row>
    <row r="36" s="4" customFormat="1" ht="13.5"/>
    <row r="37" s="4" customFormat="1" ht="13.5"/>
    <row r="38" s="4" customFormat="1" ht="13.5"/>
    <row r="39" s="4" customFormat="1" ht="13.5"/>
    <row r="40" s="4" customFormat="1" ht="17.25">
      <c r="D40" s="3" t="s">
        <v>75</v>
      </c>
    </row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ht="13.5">
      <c r="D61" s="5"/>
    </row>
    <row r="62" ht="13.5">
      <c r="D62" s="5"/>
    </row>
    <row r="63" ht="12.75" customHeight="1">
      <c r="E63" s="6"/>
    </row>
    <row r="64" ht="2.25" customHeight="1">
      <c r="E64" s="6"/>
    </row>
    <row r="65" ht="12.75" customHeight="1">
      <c r="E65" s="6"/>
    </row>
    <row r="67" spans="13:17" ht="13.5">
      <c r="M67" s="7"/>
      <c r="N67" s="8"/>
      <c r="O67" s="8"/>
      <c r="P67" s="8"/>
      <c r="Q67" s="8"/>
    </row>
    <row r="68" spans="13:17" ht="13.5">
      <c r="M68" s="8"/>
      <c r="N68" s="7"/>
      <c r="O68" s="7"/>
      <c r="P68" s="7"/>
      <c r="Q68" s="8"/>
    </row>
    <row r="69" spans="13:17" ht="13.5">
      <c r="M69" s="9"/>
      <c r="N69" s="10"/>
      <c r="O69" s="10"/>
      <c r="P69" s="11"/>
      <c r="Q69" s="8"/>
    </row>
    <row r="70" spans="13:17" ht="13.5">
      <c r="M70" s="9"/>
      <c r="N70" s="10"/>
      <c r="O70" s="10"/>
      <c r="P70" s="11"/>
      <c r="Q70" s="8"/>
    </row>
    <row r="71" spans="13:17" ht="13.5">
      <c r="M71" s="9"/>
      <c r="N71" s="10"/>
      <c r="O71" s="10"/>
      <c r="P71" s="11"/>
      <c r="Q71" s="8"/>
    </row>
    <row r="72" spans="13:17" ht="13.5">
      <c r="M72" s="9"/>
      <c r="N72" s="10"/>
      <c r="O72" s="10"/>
      <c r="P72" s="11"/>
      <c r="Q72" s="8"/>
    </row>
    <row r="73" spans="13:17" ht="13.5">
      <c r="M73" s="9"/>
      <c r="N73" s="10"/>
      <c r="O73" s="10"/>
      <c r="P73" s="11"/>
      <c r="Q73" s="8"/>
    </row>
    <row r="95" spans="1:6" ht="13.5">
      <c r="A95" s="12"/>
      <c r="B95" s="12"/>
      <c r="C95" s="12"/>
      <c r="D95" s="12"/>
      <c r="E95" s="12"/>
      <c r="F95" s="12"/>
    </row>
    <row r="96" spans="1:13" s="7" customFormat="1" ht="13.5">
      <c r="A96" s="13" t="s">
        <v>76</v>
      </c>
      <c r="B96" s="13"/>
      <c r="C96" s="13"/>
      <c r="D96" s="13"/>
      <c r="E96" s="13"/>
      <c r="F96" s="13"/>
      <c r="H96" s="14" t="s">
        <v>77</v>
      </c>
      <c r="I96" s="15"/>
      <c r="J96" s="15"/>
      <c r="K96" s="15"/>
      <c r="L96" s="15"/>
      <c r="M96" s="15"/>
    </row>
    <row r="97" spans="1:13" s="7" customFormat="1" ht="13.5">
      <c r="A97" s="16"/>
      <c r="B97" s="16" t="s">
        <v>78</v>
      </c>
      <c r="C97" s="16" t="s">
        <v>79</v>
      </c>
      <c r="D97" s="16" t="s">
        <v>80</v>
      </c>
      <c r="E97" s="16" t="s">
        <v>81</v>
      </c>
      <c r="F97" s="16" t="s">
        <v>82</v>
      </c>
      <c r="H97" s="17"/>
      <c r="I97" s="18" t="s">
        <v>83</v>
      </c>
      <c r="J97" s="18" t="s">
        <v>84</v>
      </c>
      <c r="K97" s="18" t="s">
        <v>85</v>
      </c>
      <c r="L97" s="18" t="s">
        <v>98</v>
      </c>
      <c r="M97" s="18" t="s">
        <v>139</v>
      </c>
    </row>
    <row r="98" spans="1:13" s="7" customFormat="1" ht="13.5">
      <c r="A98" s="16" t="s">
        <v>139</v>
      </c>
      <c r="B98" s="19">
        <v>5272308</v>
      </c>
      <c r="C98" s="20">
        <v>1860470</v>
      </c>
      <c r="D98" s="21">
        <v>843630</v>
      </c>
      <c r="E98" s="20">
        <v>2059850</v>
      </c>
      <c r="F98" s="22">
        <f>SUM(B98:E98)</f>
        <v>10036258</v>
      </c>
      <c r="H98" s="23" t="s">
        <v>86</v>
      </c>
      <c r="I98" s="24">
        <v>92467</v>
      </c>
      <c r="J98" s="24">
        <v>93751</v>
      </c>
      <c r="K98" s="24">
        <v>94062</v>
      </c>
      <c r="L98" s="24">
        <v>94793</v>
      </c>
      <c r="M98" s="24">
        <v>95462</v>
      </c>
    </row>
    <row r="99" spans="8:13" s="7" customFormat="1" ht="24">
      <c r="H99" s="23" t="s">
        <v>87</v>
      </c>
      <c r="I99" s="24">
        <v>85068</v>
      </c>
      <c r="J99" s="24">
        <v>86319</v>
      </c>
      <c r="K99" s="24">
        <v>86594</v>
      </c>
      <c r="L99" s="24">
        <v>87635</v>
      </c>
      <c r="M99" s="24">
        <v>92688</v>
      </c>
    </row>
    <row r="100" spans="1:13" s="7" customFormat="1" ht="13.5">
      <c r="A100" s="7" t="s">
        <v>88</v>
      </c>
      <c r="H100" s="7" t="s">
        <v>89</v>
      </c>
      <c r="I100" s="25">
        <v>92</v>
      </c>
      <c r="J100" s="25">
        <v>92.07</v>
      </c>
      <c r="K100" s="25">
        <v>92.06</v>
      </c>
      <c r="L100" s="25">
        <v>92.45</v>
      </c>
      <c r="M100" s="25">
        <v>97.09</v>
      </c>
    </row>
    <row r="101" spans="2:4" s="7" customFormat="1" ht="13.5">
      <c r="B101" s="7" t="s">
        <v>90</v>
      </c>
      <c r="C101" s="7" t="s">
        <v>91</v>
      </c>
      <c r="D101" s="7" t="s">
        <v>89</v>
      </c>
    </row>
    <row r="102" spans="1:4" s="7" customFormat="1" ht="13.5">
      <c r="A102" s="9" t="s">
        <v>83</v>
      </c>
      <c r="B102" s="10">
        <v>36</v>
      </c>
      <c r="C102" s="10">
        <v>30</v>
      </c>
      <c r="D102" s="26">
        <v>96.3</v>
      </c>
    </row>
    <row r="103" spans="1:4" s="7" customFormat="1" ht="13.5">
      <c r="A103" s="9" t="s">
        <v>84</v>
      </c>
      <c r="B103" s="10">
        <v>37</v>
      </c>
      <c r="C103" s="10">
        <v>30</v>
      </c>
      <c r="D103" s="26">
        <v>96</v>
      </c>
    </row>
    <row r="104" spans="1:13" s="7" customFormat="1" ht="13.5">
      <c r="A104" s="9" t="s">
        <v>85</v>
      </c>
      <c r="B104" s="10">
        <v>37</v>
      </c>
      <c r="C104" s="10">
        <v>30</v>
      </c>
      <c r="D104" s="26">
        <v>96</v>
      </c>
      <c r="H104" s="14" t="s">
        <v>92</v>
      </c>
      <c r="I104" s="15"/>
      <c r="J104" s="15"/>
      <c r="K104" s="15"/>
      <c r="L104" s="15"/>
      <c r="M104" s="15"/>
    </row>
    <row r="105" spans="1:13" s="7" customFormat="1" ht="13.5">
      <c r="A105" s="9" t="s">
        <v>98</v>
      </c>
      <c r="B105" s="10">
        <v>37</v>
      </c>
      <c r="C105" s="10">
        <v>30</v>
      </c>
      <c r="D105" s="26">
        <v>96</v>
      </c>
      <c r="H105" s="17"/>
      <c r="I105" s="18" t="s">
        <v>83</v>
      </c>
      <c r="J105" s="18" t="s">
        <v>84</v>
      </c>
      <c r="K105" s="18" t="s">
        <v>85</v>
      </c>
      <c r="L105" s="18" t="s">
        <v>98</v>
      </c>
      <c r="M105" s="18" t="s">
        <v>139</v>
      </c>
    </row>
    <row r="106" spans="1:13" s="7" customFormat="1" ht="24">
      <c r="A106" s="9" t="s">
        <v>139</v>
      </c>
      <c r="B106" s="10">
        <v>37</v>
      </c>
      <c r="C106" s="10">
        <v>30</v>
      </c>
      <c r="D106" s="26">
        <v>96</v>
      </c>
      <c r="H106" s="23" t="s">
        <v>87</v>
      </c>
      <c r="I106" s="24">
        <v>85068</v>
      </c>
      <c r="J106" s="24">
        <v>86319</v>
      </c>
      <c r="K106" s="24">
        <v>86594</v>
      </c>
      <c r="L106" s="24">
        <v>87635</v>
      </c>
      <c r="M106" s="24">
        <v>92688</v>
      </c>
    </row>
    <row r="107" spans="1:13" s="7" customFormat="1" ht="13.5">
      <c r="A107" s="9"/>
      <c r="H107" s="23" t="s">
        <v>93</v>
      </c>
      <c r="I107" s="24">
        <v>81998</v>
      </c>
      <c r="J107" s="24">
        <v>82897</v>
      </c>
      <c r="K107" s="24">
        <v>83595</v>
      </c>
      <c r="L107" s="24">
        <v>85489</v>
      </c>
      <c r="M107" s="24">
        <v>72403</v>
      </c>
    </row>
    <row r="108" spans="8:13" s="7" customFormat="1" ht="13.5">
      <c r="H108" s="27" t="s">
        <v>94</v>
      </c>
      <c r="I108" s="25">
        <v>96.39</v>
      </c>
      <c r="J108" s="25">
        <v>96.04</v>
      </c>
      <c r="K108" s="25">
        <v>96.54</v>
      </c>
      <c r="L108" s="25">
        <v>97.55</v>
      </c>
      <c r="M108" s="25">
        <v>78.11</v>
      </c>
    </row>
  </sheetData>
  <sheetProtection/>
  <mergeCells count="3">
    <mergeCell ref="A2:K2"/>
    <mergeCell ref="A7:K7"/>
    <mergeCell ref="E3:H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F10"/>
  <sheetViews>
    <sheetView showGridLines="0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0.5" style="122" customWidth="1"/>
    <col min="2" max="6" width="14.50390625" style="122" customWidth="1"/>
    <col min="7" max="16384" width="9.00390625" style="122" customWidth="1"/>
  </cols>
  <sheetData>
    <row r="1" spans="2:6" ht="21">
      <c r="B1" s="197" t="s">
        <v>127</v>
      </c>
      <c r="C1" s="197"/>
      <c r="D1" s="197"/>
      <c r="E1" s="197"/>
      <c r="F1" s="197"/>
    </row>
    <row r="2" spans="2:6" ht="13.5">
      <c r="B2" s="31"/>
      <c r="C2" s="31"/>
      <c r="D2" s="31"/>
      <c r="E2" s="31"/>
      <c r="F2" s="50" t="s">
        <v>134</v>
      </c>
    </row>
    <row r="3" spans="2:6" ht="19.5" customHeight="1">
      <c r="B3" s="211"/>
      <c r="C3" s="33" t="s">
        <v>69</v>
      </c>
      <c r="D3" s="33" t="s">
        <v>70</v>
      </c>
      <c r="E3" s="228" t="s">
        <v>71</v>
      </c>
      <c r="F3" s="226" t="s">
        <v>72</v>
      </c>
    </row>
    <row r="4" spans="2:6" ht="19.5" customHeight="1">
      <c r="B4" s="212"/>
      <c r="C4" s="36" t="s">
        <v>73</v>
      </c>
      <c r="D4" s="36" t="s">
        <v>25</v>
      </c>
      <c r="E4" s="229"/>
      <c r="F4" s="227"/>
    </row>
    <row r="5" spans="2:6" s="127" customFormat="1" ht="19.5" customHeight="1">
      <c r="B5" s="40" t="s">
        <v>135</v>
      </c>
      <c r="C5" s="124">
        <v>1763.26</v>
      </c>
      <c r="D5" s="71">
        <v>224478</v>
      </c>
      <c r="E5" s="125">
        <v>7486</v>
      </c>
      <c r="F5" s="126">
        <v>17344</v>
      </c>
    </row>
    <row r="6" spans="2:6" s="127" customFormat="1" ht="19.5" customHeight="1">
      <c r="B6" s="40" t="s">
        <v>136</v>
      </c>
      <c r="C6" s="124">
        <v>1770.08</v>
      </c>
      <c r="D6" s="71">
        <v>227447</v>
      </c>
      <c r="E6" s="125">
        <v>7586</v>
      </c>
      <c r="F6" s="126">
        <v>17640</v>
      </c>
    </row>
    <row r="7" spans="2:6" s="127" customFormat="1" ht="19.5" customHeight="1">
      <c r="B7" s="40" t="s">
        <v>137</v>
      </c>
      <c r="C7" s="124">
        <v>1773.31</v>
      </c>
      <c r="D7" s="71">
        <v>230357</v>
      </c>
      <c r="E7" s="125">
        <v>7650</v>
      </c>
      <c r="F7" s="126">
        <v>17744</v>
      </c>
    </row>
    <row r="8" spans="2:6" s="127" customFormat="1" ht="19.5" customHeight="1">
      <c r="B8" s="40" t="s">
        <v>138</v>
      </c>
      <c r="C8" s="124">
        <v>1773.9</v>
      </c>
      <c r="D8" s="71">
        <v>231402</v>
      </c>
      <c r="E8" s="125">
        <v>7709</v>
      </c>
      <c r="F8" s="126">
        <v>18136</v>
      </c>
    </row>
    <row r="9" spans="2:6" s="127" customFormat="1" ht="19.5" customHeight="1">
      <c r="B9" s="46" t="s">
        <v>139</v>
      </c>
      <c r="C9" s="147">
        <v>1831.64</v>
      </c>
      <c r="D9" s="148">
        <v>233858</v>
      </c>
      <c r="E9" s="149">
        <v>7820</v>
      </c>
      <c r="F9" s="150">
        <v>18345</v>
      </c>
    </row>
    <row r="10" spans="2:6" s="127" customFormat="1" ht="13.5">
      <c r="B10" s="49"/>
      <c r="C10" s="49"/>
      <c r="D10" s="49"/>
      <c r="E10" s="49"/>
      <c r="F10" s="64" t="s">
        <v>128</v>
      </c>
    </row>
  </sheetData>
  <sheetProtection/>
  <mergeCells count="4">
    <mergeCell ref="B1:F1"/>
    <mergeCell ref="B3:B4"/>
    <mergeCell ref="F3:F4"/>
    <mergeCell ref="E3:E4"/>
  </mergeCells>
  <dataValidations count="1">
    <dataValidation allowBlank="1" showInputMessage="1" showErrorMessage="1" imeMode="off" sqref="C5:F9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J11"/>
  <sheetViews>
    <sheetView showGridLines="0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0.5" style="122" customWidth="1"/>
    <col min="2" max="2" width="14.125" style="122" customWidth="1"/>
    <col min="3" max="10" width="10.25390625" style="122" customWidth="1"/>
    <col min="11" max="16384" width="9.00390625" style="122" customWidth="1"/>
  </cols>
  <sheetData>
    <row r="1" spans="2:10" ht="21">
      <c r="B1" s="197" t="s">
        <v>140</v>
      </c>
      <c r="C1" s="197"/>
      <c r="D1" s="197"/>
      <c r="E1" s="197"/>
      <c r="F1" s="197"/>
      <c r="G1" s="197"/>
      <c r="H1" s="197"/>
      <c r="I1" s="197"/>
      <c r="J1" s="197"/>
    </row>
    <row r="2" spans="2:10" ht="13.5">
      <c r="B2" s="31"/>
      <c r="C2" s="31"/>
      <c r="D2" s="31"/>
      <c r="E2" s="31"/>
      <c r="F2" s="31"/>
      <c r="G2" s="31"/>
      <c r="H2" s="31"/>
      <c r="J2" s="151" t="s">
        <v>141</v>
      </c>
    </row>
    <row r="3" spans="2:10" ht="19.5" customHeight="1">
      <c r="B3" s="211"/>
      <c r="C3" s="192" t="s">
        <v>129</v>
      </c>
      <c r="D3" s="194"/>
      <c r="E3" s="192" t="s">
        <v>155</v>
      </c>
      <c r="F3" s="194"/>
      <c r="G3" s="192" t="s">
        <v>130</v>
      </c>
      <c r="H3" s="194"/>
      <c r="I3" s="33" t="s">
        <v>89</v>
      </c>
      <c r="J3" s="123" t="s">
        <v>94</v>
      </c>
    </row>
    <row r="4" spans="2:10" ht="19.5" customHeight="1">
      <c r="B4" s="212"/>
      <c r="C4" s="131" t="s">
        <v>131</v>
      </c>
      <c r="D4" s="36" t="s">
        <v>132</v>
      </c>
      <c r="E4" s="131" t="s">
        <v>131</v>
      </c>
      <c r="F4" s="36" t="s">
        <v>132</v>
      </c>
      <c r="G4" s="131" t="s">
        <v>131</v>
      </c>
      <c r="H4" s="36" t="s">
        <v>132</v>
      </c>
      <c r="I4" s="36" t="s">
        <v>142</v>
      </c>
      <c r="J4" s="39" t="s">
        <v>23</v>
      </c>
    </row>
    <row r="5" spans="2:10" s="127" customFormat="1" ht="19.5" customHeight="1">
      <c r="B5" s="40" t="s">
        <v>135</v>
      </c>
      <c r="C5" s="152">
        <v>38567</v>
      </c>
      <c r="D5" s="132">
        <v>92467</v>
      </c>
      <c r="E5" s="132">
        <v>35775</v>
      </c>
      <c r="F5" s="132">
        <v>85068</v>
      </c>
      <c r="G5" s="132">
        <v>29751</v>
      </c>
      <c r="H5" s="132">
        <v>81998</v>
      </c>
      <c r="I5" s="133" t="s">
        <v>143</v>
      </c>
      <c r="J5" s="134" t="s">
        <v>144</v>
      </c>
    </row>
    <row r="6" spans="2:10" s="127" customFormat="1" ht="19.5" customHeight="1">
      <c r="B6" s="40" t="s">
        <v>136</v>
      </c>
      <c r="C6" s="152">
        <v>39396</v>
      </c>
      <c r="D6" s="132">
        <v>93751</v>
      </c>
      <c r="E6" s="132">
        <v>36678</v>
      </c>
      <c r="F6" s="132">
        <v>86319</v>
      </c>
      <c r="G6" s="132">
        <v>30176</v>
      </c>
      <c r="H6" s="132">
        <v>82897</v>
      </c>
      <c r="I6" s="133" t="s">
        <v>145</v>
      </c>
      <c r="J6" s="134" t="s">
        <v>146</v>
      </c>
    </row>
    <row r="7" spans="2:10" s="127" customFormat="1" ht="19.5" customHeight="1">
      <c r="B7" s="40" t="s">
        <v>137</v>
      </c>
      <c r="C7" s="152">
        <v>39691</v>
      </c>
      <c r="D7" s="132">
        <v>94062</v>
      </c>
      <c r="E7" s="132">
        <v>36634</v>
      </c>
      <c r="F7" s="132">
        <v>86594</v>
      </c>
      <c r="G7" s="132">
        <v>30525</v>
      </c>
      <c r="H7" s="132">
        <v>83595</v>
      </c>
      <c r="I7" s="133" t="s">
        <v>147</v>
      </c>
      <c r="J7" s="134" t="s">
        <v>148</v>
      </c>
    </row>
    <row r="8" spans="2:10" s="127" customFormat="1" ht="19.5" customHeight="1">
      <c r="B8" s="40" t="s">
        <v>138</v>
      </c>
      <c r="C8" s="152">
        <v>40559</v>
      </c>
      <c r="D8" s="132">
        <v>94793</v>
      </c>
      <c r="E8" s="132">
        <v>37347</v>
      </c>
      <c r="F8" s="132">
        <v>87635</v>
      </c>
      <c r="G8" s="132">
        <v>31530</v>
      </c>
      <c r="H8" s="132">
        <v>85489</v>
      </c>
      <c r="I8" s="133" t="s">
        <v>149</v>
      </c>
      <c r="J8" s="134" t="s">
        <v>150</v>
      </c>
    </row>
    <row r="9" spans="2:10" s="127" customFormat="1" ht="19.5" customHeight="1">
      <c r="B9" s="46" t="s">
        <v>139</v>
      </c>
      <c r="C9" s="153">
        <v>41205</v>
      </c>
      <c r="D9" s="135">
        <v>95462</v>
      </c>
      <c r="E9" s="135">
        <v>39520</v>
      </c>
      <c r="F9" s="135">
        <v>92688</v>
      </c>
      <c r="G9" s="135">
        <v>30906</v>
      </c>
      <c r="H9" s="135">
        <v>72403</v>
      </c>
      <c r="I9" s="136" t="s">
        <v>151</v>
      </c>
      <c r="J9" s="137" t="s">
        <v>152</v>
      </c>
    </row>
    <row r="10" spans="2:10" s="127" customFormat="1" ht="13.5">
      <c r="B10" s="68" t="s">
        <v>153</v>
      </c>
      <c r="C10" s="49"/>
      <c r="D10" s="49"/>
      <c r="E10" s="49"/>
      <c r="F10" s="49"/>
      <c r="G10" s="49"/>
      <c r="H10" s="49"/>
      <c r="I10" s="49"/>
      <c r="J10" s="64" t="s">
        <v>128</v>
      </c>
    </row>
    <row r="11" spans="2:10" ht="13.5">
      <c r="B11" s="128" t="s">
        <v>154</v>
      </c>
      <c r="C11" s="31"/>
      <c r="D11" s="31"/>
      <c r="E11" s="31"/>
      <c r="F11" s="31"/>
      <c r="G11" s="31"/>
      <c r="H11" s="31"/>
      <c r="I11" s="31"/>
      <c r="J11" s="31"/>
    </row>
  </sheetData>
  <sheetProtection/>
  <mergeCells count="5">
    <mergeCell ref="B1:J1"/>
    <mergeCell ref="B3:B4"/>
    <mergeCell ref="C3:D3"/>
    <mergeCell ref="E3:F3"/>
    <mergeCell ref="G3:H3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3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625" style="28" customWidth="1"/>
    <col min="2" max="2" width="9.25390625" style="28" customWidth="1"/>
    <col min="3" max="3" width="8.875" style="28" customWidth="1"/>
    <col min="4" max="4" width="9.125" style="28" customWidth="1"/>
    <col min="5" max="5" width="9.375" style="28" customWidth="1"/>
    <col min="6" max="6" width="6.375" style="28" customWidth="1"/>
    <col min="7" max="7" width="12.125" style="28" customWidth="1"/>
    <col min="8" max="8" width="9.625" style="28" customWidth="1"/>
    <col min="9" max="9" width="10.625" style="28" customWidth="1"/>
    <col min="10" max="10" width="12.625" style="28" customWidth="1"/>
    <col min="11" max="11" width="7.50390625" style="28" customWidth="1"/>
    <col min="12" max="12" width="12.625" style="28" customWidth="1"/>
    <col min="13" max="13" width="7.50390625" style="28" customWidth="1"/>
    <col min="14" max="14" width="9.375" style="28" customWidth="1"/>
    <col min="15" max="15" width="13.125" style="28" customWidth="1"/>
    <col min="16" max="16" width="8.375" style="28" customWidth="1"/>
    <col min="17" max="17" width="16.25390625" style="28" customWidth="1"/>
    <col min="18" max="16384" width="9.00390625" style="28" customWidth="1"/>
  </cols>
  <sheetData>
    <row r="1" spans="2:17" ht="21">
      <c r="B1" s="29"/>
      <c r="C1" s="29"/>
      <c r="D1" s="29"/>
      <c r="E1" s="29"/>
      <c r="F1" s="29"/>
      <c r="G1" s="29"/>
      <c r="H1" s="29"/>
      <c r="I1" s="29" t="s">
        <v>95</v>
      </c>
      <c r="J1" s="30" t="s">
        <v>156</v>
      </c>
      <c r="K1" s="30"/>
      <c r="L1" s="30"/>
      <c r="M1" s="30"/>
      <c r="N1" s="30"/>
      <c r="O1" s="30"/>
      <c r="P1" s="30"/>
      <c r="Q1" s="30"/>
    </row>
    <row r="2" spans="1:17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64" t="s">
        <v>157</v>
      </c>
    </row>
    <row r="3" spans="1:17" s="34" customFormat="1" ht="17.25" customHeight="1">
      <c r="A3" s="183"/>
      <c r="B3" s="186" t="s">
        <v>0</v>
      </c>
      <c r="C3" s="188" t="s">
        <v>1</v>
      </c>
      <c r="D3" s="190" t="s">
        <v>2</v>
      </c>
      <c r="E3" s="190" t="s">
        <v>3</v>
      </c>
      <c r="F3" s="179" t="s">
        <v>4</v>
      </c>
      <c r="G3" s="177" t="s">
        <v>5</v>
      </c>
      <c r="H3" s="32" t="s">
        <v>6</v>
      </c>
      <c r="I3" s="32" t="s">
        <v>7</v>
      </c>
      <c r="J3" s="33" t="s">
        <v>8</v>
      </c>
      <c r="K3" s="179" t="s">
        <v>9</v>
      </c>
      <c r="L3" s="33" t="s">
        <v>8</v>
      </c>
      <c r="M3" s="179" t="s">
        <v>10</v>
      </c>
      <c r="N3" s="33" t="s">
        <v>11</v>
      </c>
      <c r="O3" s="33" t="s">
        <v>12</v>
      </c>
      <c r="P3" s="179" t="s">
        <v>13</v>
      </c>
      <c r="Q3" s="181" t="s">
        <v>14</v>
      </c>
    </row>
    <row r="4" spans="1:17" s="34" customFormat="1" ht="17.25" customHeight="1">
      <c r="A4" s="184"/>
      <c r="B4" s="187"/>
      <c r="C4" s="189"/>
      <c r="D4" s="191"/>
      <c r="E4" s="191"/>
      <c r="F4" s="180"/>
      <c r="G4" s="178"/>
      <c r="H4" s="35" t="s">
        <v>15</v>
      </c>
      <c r="I4" s="35" t="s">
        <v>16</v>
      </c>
      <c r="J4" s="35" t="s">
        <v>17</v>
      </c>
      <c r="K4" s="180"/>
      <c r="L4" s="35" t="s">
        <v>18</v>
      </c>
      <c r="M4" s="180"/>
      <c r="N4" s="35" t="s">
        <v>19</v>
      </c>
      <c r="O4" s="35" t="s">
        <v>19</v>
      </c>
      <c r="P4" s="180"/>
      <c r="Q4" s="182"/>
    </row>
    <row r="5" spans="1:17" s="34" customFormat="1" ht="17.25" customHeight="1">
      <c r="A5" s="185"/>
      <c r="B5" s="36" t="s">
        <v>20</v>
      </c>
      <c r="C5" s="37" t="s">
        <v>21</v>
      </c>
      <c r="D5" s="36" t="s">
        <v>20</v>
      </c>
      <c r="E5" s="38" t="s">
        <v>22</v>
      </c>
      <c r="F5" s="36" t="s">
        <v>23</v>
      </c>
      <c r="G5" s="36" t="s">
        <v>24</v>
      </c>
      <c r="H5" s="36" t="s">
        <v>24</v>
      </c>
      <c r="I5" s="36" t="s">
        <v>158</v>
      </c>
      <c r="J5" s="36" t="s">
        <v>24</v>
      </c>
      <c r="K5" s="36" t="s">
        <v>23</v>
      </c>
      <c r="L5" s="36" t="s">
        <v>24</v>
      </c>
      <c r="M5" s="36" t="s">
        <v>23</v>
      </c>
      <c r="N5" s="36" t="s">
        <v>25</v>
      </c>
      <c r="O5" s="36" t="s">
        <v>25</v>
      </c>
      <c r="P5" s="36" t="s">
        <v>26</v>
      </c>
      <c r="Q5" s="39" t="s">
        <v>27</v>
      </c>
    </row>
    <row r="6" spans="1:17" s="45" customFormat="1" ht="17.25" customHeight="1">
      <c r="A6" s="40" t="s">
        <v>135</v>
      </c>
      <c r="B6" s="41">
        <v>93413</v>
      </c>
      <c r="C6" s="41">
        <v>39215</v>
      </c>
      <c r="D6" s="41">
        <v>93413</v>
      </c>
      <c r="E6" s="41">
        <v>28546</v>
      </c>
      <c r="F6" s="41">
        <v>100</v>
      </c>
      <c r="G6" s="41">
        <v>10197684</v>
      </c>
      <c r="H6" s="41">
        <v>27939</v>
      </c>
      <c r="I6" s="41">
        <v>299</v>
      </c>
      <c r="J6" s="41">
        <v>9907333</v>
      </c>
      <c r="K6" s="42">
        <v>97.15</v>
      </c>
      <c r="L6" s="41">
        <v>10144855</v>
      </c>
      <c r="M6" s="42">
        <v>99.48</v>
      </c>
      <c r="N6" s="43">
        <v>6547.5</v>
      </c>
      <c r="O6" s="43">
        <v>269303.9</v>
      </c>
      <c r="P6" s="41">
        <v>488</v>
      </c>
      <c r="Q6" s="44">
        <v>1927725590</v>
      </c>
    </row>
    <row r="7" spans="1:17" s="45" customFormat="1" ht="17.25" customHeight="1">
      <c r="A7" s="40" t="s">
        <v>136</v>
      </c>
      <c r="B7" s="41">
        <v>94715</v>
      </c>
      <c r="C7" s="41">
        <v>40084</v>
      </c>
      <c r="D7" s="41">
        <v>94715</v>
      </c>
      <c r="E7" s="41">
        <v>28946</v>
      </c>
      <c r="F7" s="41">
        <v>100</v>
      </c>
      <c r="G7" s="41">
        <v>10169141</v>
      </c>
      <c r="H7" s="41">
        <v>27785</v>
      </c>
      <c r="I7" s="41">
        <v>293</v>
      </c>
      <c r="J7" s="41">
        <v>9938204</v>
      </c>
      <c r="K7" s="42">
        <v>97.73</v>
      </c>
      <c r="L7" s="41">
        <v>10074922</v>
      </c>
      <c r="M7" s="42">
        <v>99.07</v>
      </c>
      <c r="N7" s="43">
        <v>6534.1</v>
      </c>
      <c r="O7" s="43">
        <v>270040.5</v>
      </c>
      <c r="P7" s="41">
        <v>497</v>
      </c>
      <c r="Q7" s="44">
        <v>1930871490</v>
      </c>
    </row>
    <row r="8" spans="1:17" s="45" customFormat="1" ht="17.25" customHeight="1">
      <c r="A8" s="40" t="s">
        <v>137</v>
      </c>
      <c r="B8" s="41">
        <v>94961</v>
      </c>
      <c r="C8" s="41">
        <v>40008</v>
      </c>
      <c r="D8" s="41">
        <v>94961</v>
      </c>
      <c r="E8" s="41">
        <v>29207</v>
      </c>
      <c r="F8" s="41">
        <v>100</v>
      </c>
      <c r="G8" s="41">
        <v>10278886</v>
      </c>
      <c r="H8" s="41">
        <v>28161</v>
      </c>
      <c r="I8" s="41">
        <v>297</v>
      </c>
      <c r="J8" s="41">
        <v>10001448</v>
      </c>
      <c r="K8" s="42">
        <v>97.3</v>
      </c>
      <c r="L8" s="41">
        <v>10166430</v>
      </c>
      <c r="M8" s="42">
        <v>98.91</v>
      </c>
      <c r="N8" s="43">
        <v>6534.1</v>
      </c>
      <c r="O8" s="43">
        <v>272810.15</v>
      </c>
      <c r="P8" s="41">
        <v>498</v>
      </c>
      <c r="Q8" s="44">
        <v>1943979230</v>
      </c>
    </row>
    <row r="9" spans="1:17" s="45" customFormat="1" ht="17.25" customHeight="1">
      <c r="A9" s="40" t="s">
        <v>138</v>
      </c>
      <c r="B9" s="41">
        <v>95706</v>
      </c>
      <c r="C9" s="41">
        <v>40559</v>
      </c>
      <c r="D9" s="41">
        <v>95706</v>
      </c>
      <c r="E9" s="41">
        <v>29538</v>
      </c>
      <c r="F9" s="41">
        <v>100</v>
      </c>
      <c r="G9" s="41">
        <v>10363124</v>
      </c>
      <c r="H9" s="41">
        <v>28392</v>
      </c>
      <c r="I9" s="41">
        <v>297</v>
      </c>
      <c r="J9" s="41">
        <v>10066187</v>
      </c>
      <c r="K9" s="42">
        <v>97.13</v>
      </c>
      <c r="L9" s="41">
        <v>10206390</v>
      </c>
      <c r="M9" s="42">
        <v>98.49</v>
      </c>
      <c r="N9" s="43">
        <v>8158.1</v>
      </c>
      <c r="O9" s="43">
        <v>274582.13</v>
      </c>
      <c r="P9" s="41">
        <v>512</v>
      </c>
      <c r="Q9" s="44">
        <v>1967173700</v>
      </c>
    </row>
    <row r="10" spans="1:17" s="45" customFormat="1" ht="17.25" customHeight="1">
      <c r="A10" s="46" t="s">
        <v>159</v>
      </c>
      <c r="B10" s="47">
        <v>96453</v>
      </c>
      <c r="C10" s="47">
        <v>41205</v>
      </c>
      <c r="D10" s="47">
        <v>96453</v>
      </c>
      <c r="E10" s="47">
        <v>29811</v>
      </c>
      <c r="F10" s="47">
        <v>100</v>
      </c>
      <c r="G10" s="47">
        <v>10404342</v>
      </c>
      <c r="H10" s="47">
        <v>28505</v>
      </c>
      <c r="I10" s="47">
        <v>296</v>
      </c>
      <c r="J10" s="47">
        <v>10036258</v>
      </c>
      <c r="K10" s="156">
        <v>96.46</v>
      </c>
      <c r="L10" s="47">
        <v>10171252</v>
      </c>
      <c r="M10" s="156">
        <v>97.76</v>
      </c>
      <c r="N10" s="157">
        <v>8158.1</v>
      </c>
      <c r="O10" s="157">
        <v>274815.6</v>
      </c>
      <c r="P10" s="47">
        <v>521</v>
      </c>
      <c r="Q10" s="140">
        <v>2006071200</v>
      </c>
    </row>
    <row r="11" spans="10:17" s="48" customFormat="1" ht="13.5">
      <c r="J11" s="49"/>
      <c r="K11" s="49"/>
      <c r="L11" s="49"/>
      <c r="M11" s="49"/>
      <c r="N11" s="49"/>
      <c r="O11" s="49"/>
      <c r="P11" s="49"/>
      <c r="Q11" s="50" t="s">
        <v>96</v>
      </c>
    </row>
    <row r="16" ht="15.75">
      <c r="B16" s="51"/>
    </row>
    <row r="17" ht="15.75">
      <c r="B17" s="51"/>
    </row>
    <row r="18" ht="15.75">
      <c r="B18" s="51"/>
    </row>
    <row r="19" ht="13.5">
      <c r="B19" s="52"/>
    </row>
    <row r="20" ht="15.75">
      <c r="B20" s="51"/>
    </row>
    <row r="21" ht="15.75">
      <c r="B21" s="51"/>
    </row>
    <row r="22" ht="15.75">
      <c r="B22" s="51"/>
    </row>
    <row r="23" ht="15.75">
      <c r="B23" s="53"/>
    </row>
  </sheetData>
  <sheetProtection/>
  <mergeCells count="11">
    <mergeCell ref="F3:F4"/>
    <mergeCell ref="G3:G4"/>
    <mergeCell ref="K3:K4"/>
    <mergeCell ref="M3:M4"/>
    <mergeCell ref="P3:P4"/>
    <mergeCell ref="Q3:Q4"/>
    <mergeCell ref="A3:A5"/>
    <mergeCell ref="B3:B4"/>
    <mergeCell ref="C3:C4"/>
    <mergeCell ref="D3:D4"/>
    <mergeCell ref="E3:E4"/>
  </mergeCells>
  <printOptions horizontalCentered="1"/>
  <pageMargins left="0.15748031496062992" right="0.15748031496062992" top="0.984251968503937" bottom="0.5905511811023623" header="0.5118110236220472" footer="0.5118110236220472"/>
  <pageSetup fitToWidth="2"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15"/>
  <sheetViews>
    <sheetView showGridLines="0" zoomScaleSheetLayoutView="85" zoomScalePageLayoutView="0" workbookViewId="0" topLeftCell="A1">
      <selection activeCell="A11" sqref="A11"/>
    </sheetView>
  </sheetViews>
  <sheetFormatPr defaultColWidth="9.00390625" defaultRowHeight="13.5"/>
  <cols>
    <col min="1" max="1" width="12.625" style="28" customWidth="1"/>
    <col min="2" max="2" width="11.25390625" style="28" customWidth="1"/>
    <col min="3" max="3" width="14.375" style="28" customWidth="1"/>
    <col min="4" max="4" width="11.25390625" style="28" customWidth="1"/>
    <col min="5" max="5" width="14.375" style="28" customWidth="1"/>
    <col min="6" max="6" width="11.25390625" style="28" customWidth="1"/>
    <col min="7" max="7" width="14.375" style="28" customWidth="1"/>
    <col min="8" max="13" width="15.00390625" style="28" customWidth="1"/>
    <col min="14" max="16384" width="9.00390625" style="28" customWidth="1"/>
  </cols>
  <sheetData>
    <row r="1" spans="2:12" ht="21">
      <c r="B1" s="29"/>
      <c r="C1" s="29"/>
      <c r="D1" s="29"/>
      <c r="E1" s="29"/>
      <c r="F1" s="29"/>
      <c r="G1" s="29" t="s">
        <v>97</v>
      </c>
      <c r="H1" s="30" t="s">
        <v>160</v>
      </c>
      <c r="I1" s="54"/>
      <c r="J1" s="54"/>
      <c r="K1" s="54"/>
      <c r="L1" s="54"/>
    </row>
    <row r="2" spans="1:13" ht="13.5">
      <c r="A2" s="31"/>
      <c r="B2" s="31"/>
      <c r="C2" s="31"/>
      <c r="D2" s="31"/>
      <c r="E2" s="31"/>
      <c r="F2" s="31"/>
      <c r="G2" s="31"/>
      <c r="H2" s="31"/>
      <c r="I2" s="31"/>
      <c r="L2" s="55"/>
      <c r="M2" s="50" t="s">
        <v>173</v>
      </c>
    </row>
    <row r="3" spans="1:13" s="34" customFormat="1" ht="15.75" customHeight="1">
      <c r="A3" s="183"/>
      <c r="B3" s="192" t="s">
        <v>28</v>
      </c>
      <c r="C3" s="194"/>
      <c r="D3" s="192" t="s">
        <v>29</v>
      </c>
      <c r="E3" s="194"/>
      <c r="F3" s="192" t="s">
        <v>30</v>
      </c>
      <c r="G3" s="194"/>
      <c r="H3" s="195" t="s">
        <v>31</v>
      </c>
      <c r="I3" s="196"/>
      <c r="J3" s="192" t="s">
        <v>32</v>
      </c>
      <c r="K3" s="194"/>
      <c r="L3" s="192" t="s">
        <v>33</v>
      </c>
      <c r="M3" s="193"/>
    </row>
    <row r="4" spans="1:13" s="34" customFormat="1" ht="15.75" customHeight="1">
      <c r="A4" s="185"/>
      <c r="B4" s="56" t="s">
        <v>161</v>
      </c>
      <c r="C4" s="57" t="s">
        <v>34</v>
      </c>
      <c r="D4" s="56" t="s">
        <v>172</v>
      </c>
      <c r="E4" s="57" t="s">
        <v>34</v>
      </c>
      <c r="F4" s="56" t="s">
        <v>161</v>
      </c>
      <c r="G4" s="57" t="s">
        <v>34</v>
      </c>
      <c r="H4" s="56" t="s">
        <v>161</v>
      </c>
      <c r="I4" s="57" t="s">
        <v>34</v>
      </c>
      <c r="J4" s="56" t="s">
        <v>161</v>
      </c>
      <c r="K4" s="57" t="s">
        <v>34</v>
      </c>
      <c r="L4" s="56" t="s">
        <v>161</v>
      </c>
      <c r="M4" s="58" t="s">
        <v>34</v>
      </c>
    </row>
    <row r="5" spans="1:13" s="45" customFormat="1" ht="18" customHeight="1">
      <c r="A5" s="59" t="s">
        <v>135</v>
      </c>
      <c r="B5" s="60">
        <v>9907333</v>
      </c>
      <c r="C5" s="60">
        <v>1927725590</v>
      </c>
      <c r="D5" s="60">
        <v>5595257</v>
      </c>
      <c r="E5" s="60">
        <v>976590640</v>
      </c>
      <c r="F5" s="60">
        <v>1761060</v>
      </c>
      <c r="G5" s="60">
        <v>450129950</v>
      </c>
      <c r="H5" s="60">
        <v>767015</v>
      </c>
      <c r="I5" s="60">
        <v>218470410</v>
      </c>
      <c r="J5" s="60">
        <v>16936</v>
      </c>
      <c r="K5" s="60">
        <v>8523700</v>
      </c>
      <c r="L5" s="60">
        <v>1767065</v>
      </c>
      <c r="M5" s="61">
        <v>274010890</v>
      </c>
    </row>
    <row r="6" spans="1:13" s="62" customFormat="1" ht="18" customHeight="1">
      <c r="A6" s="59" t="s">
        <v>136</v>
      </c>
      <c r="B6" s="60">
        <v>9938204</v>
      </c>
      <c r="C6" s="60">
        <v>1930871490</v>
      </c>
      <c r="D6" s="60">
        <v>5543384</v>
      </c>
      <c r="E6" s="60">
        <v>964462310</v>
      </c>
      <c r="F6" s="60">
        <v>1762589</v>
      </c>
      <c r="G6" s="60">
        <v>450594070</v>
      </c>
      <c r="H6" s="60">
        <v>749494</v>
      </c>
      <c r="I6" s="60">
        <v>213142030</v>
      </c>
      <c r="J6" s="60">
        <v>31007</v>
      </c>
      <c r="K6" s="60">
        <v>15614070</v>
      </c>
      <c r="L6" s="60">
        <v>1851730</v>
      </c>
      <c r="M6" s="61">
        <v>287059010</v>
      </c>
    </row>
    <row r="7" spans="1:13" s="62" customFormat="1" ht="18" customHeight="1">
      <c r="A7" s="59" t="s">
        <v>137</v>
      </c>
      <c r="B7" s="60">
        <f>D7+F7+H7+J7+L7</f>
        <v>10001448</v>
      </c>
      <c r="C7" s="60">
        <f>E7+G7+I7+K7+M7</f>
        <v>1943979230</v>
      </c>
      <c r="D7" s="60">
        <v>5453181</v>
      </c>
      <c r="E7" s="60">
        <v>946367280</v>
      </c>
      <c r="F7" s="60">
        <v>1802846</v>
      </c>
      <c r="G7" s="60">
        <v>462375440</v>
      </c>
      <c r="H7" s="60">
        <v>764113</v>
      </c>
      <c r="I7" s="60">
        <v>217558030</v>
      </c>
      <c r="J7" s="60">
        <v>30285</v>
      </c>
      <c r="K7" s="60">
        <v>15249800</v>
      </c>
      <c r="L7" s="60">
        <v>1951023</v>
      </c>
      <c r="M7" s="61">
        <v>302428680</v>
      </c>
    </row>
    <row r="8" spans="1:13" s="62" customFormat="1" ht="18" customHeight="1">
      <c r="A8" s="59" t="s">
        <v>138</v>
      </c>
      <c r="B8" s="60">
        <v>10066187</v>
      </c>
      <c r="C8" s="60">
        <v>1967173700</v>
      </c>
      <c r="D8" s="60">
        <v>5363789</v>
      </c>
      <c r="E8" s="60">
        <v>928677310</v>
      </c>
      <c r="F8" s="60">
        <v>1842437</v>
      </c>
      <c r="G8" s="60">
        <v>474813150</v>
      </c>
      <c r="H8" s="60">
        <v>835957</v>
      </c>
      <c r="I8" s="60">
        <v>238488850</v>
      </c>
      <c r="J8" s="60">
        <v>34861</v>
      </c>
      <c r="K8" s="60">
        <v>17553200</v>
      </c>
      <c r="L8" s="60">
        <v>1989143</v>
      </c>
      <c r="M8" s="61">
        <v>307641190</v>
      </c>
    </row>
    <row r="9" spans="1:13" s="62" customFormat="1" ht="18" customHeight="1">
      <c r="A9" s="63" t="s">
        <v>139</v>
      </c>
      <c r="B9" s="158">
        <v>10036258</v>
      </c>
      <c r="C9" s="158">
        <v>2006071200</v>
      </c>
      <c r="D9" s="158">
        <v>5272308</v>
      </c>
      <c r="E9" s="158">
        <v>932759000</v>
      </c>
      <c r="F9" s="158">
        <v>1860470</v>
      </c>
      <c r="G9" s="158">
        <v>492724200</v>
      </c>
      <c r="H9" s="158">
        <v>843630</v>
      </c>
      <c r="I9" s="158">
        <v>243197960</v>
      </c>
      <c r="J9" s="158">
        <v>34283</v>
      </c>
      <c r="K9" s="158">
        <v>17681590</v>
      </c>
      <c r="L9" s="158">
        <v>2025567</v>
      </c>
      <c r="M9" s="159">
        <v>319708450</v>
      </c>
    </row>
    <row r="10" spans="1:13" s="48" customFormat="1" ht="13.5">
      <c r="A10" s="49" t="s">
        <v>174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4" t="s">
        <v>99</v>
      </c>
    </row>
    <row r="11" ht="13.5">
      <c r="B11" s="65"/>
    </row>
    <row r="15" ht="13.5">
      <c r="E15" s="65"/>
    </row>
    <row r="17" ht="13.5" customHeight="1"/>
    <row r="18" ht="13.5" hidden="1"/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fitToWidth="2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"/>
  <sheetViews>
    <sheetView showGridLines="0" zoomScale="115" zoomScaleNormal="115" zoomScaleSheetLayoutView="100" zoomScalePageLayoutView="0" workbookViewId="0" topLeftCell="A1">
      <selection activeCell="G3" sqref="G3:G4"/>
    </sheetView>
  </sheetViews>
  <sheetFormatPr defaultColWidth="9.00390625" defaultRowHeight="13.5"/>
  <cols>
    <col min="1" max="1" width="11.875" style="28" customWidth="1"/>
    <col min="2" max="7" width="12.50390625" style="28" customWidth="1"/>
    <col min="8" max="13" width="9.00390625" style="28" customWidth="1"/>
    <col min="14" max="14" width="14.375" style="28" customWidth="1"/>
    <col min="15" max="16384" width="9.00390625" style="28" customWidth="1"/>
  </cols>
  <sheetData>
    <row r="1" spans="1:7" ht="21">
      <c r="A1" s="197" t="s">
        <v>100</v>
      </c>
      <c r="B1" s="197"/>
      <c r="C1" s="197"/>
      <c r="D1" s="197"/>
      <c r="E1" s="197"/>
      <c r="F1" s="197"/>
      <c r="G1" s="197"/>
    </row>
    <row r="2" spans="1:7" ht="13.5">
      <c r="A2" s="31"/>
      <c r="B2" s="31"/>
      <c r="C2" s="31"/>
      <c r="D2" s="31"/>
      <c r="E2" s="31"/>
      <c r="F2" s="31"/>
      <c r="G2" s="50" t="s">
        <v>162</v>
      </c>
    </row>
    <row r="3" spans="1:7" ht="21" customHeight="1">
      <c r="A3" s="198"/>
      <c r="B3" s="200" t="s">
        <v>35</v>
      </c>
      <c r="C3" s="200" t="s">
        <v>29</v>
      </c>
      <c r="D3" s="200" t="s">
        <v>30</v>
      </c>
      <c r="E3" s="33" t="s">
        <v>36</v>
      </c>
      <c r="F3" s="200" t="s">
        <v>32</v>
      </c>
      <c r="G3" s="202" t="s">
        <v>33</v>
      </c>
    </row>
    <row r="4" spans="1:7" ht="21" customHeight="1">
      <c r="A4" s="199"/>
      <c r="B4" s="201"/>
      <c r="C4" s="201"/>
      <c r="D4" s="201"/>
      <c r="E4" s="36" t="s">
        <v>37</v>
      </c>
      <c r="F4" s="201"/>
      <c r="G4" s="203"/>
    </row>
    <row r="5" spans="1:7" s="48" customFormat="1" ht="21" customHeight="1">
      <c r="A5" s="40" t="s">
        <v>135</v>
      </c>
      <c r="B5" s="41">
        <v>170069</v>
      </c>
      <c r="C5" s="41">
        <v>139740</v>
      </c>
      <c r="D5" s="41">
        <v>19214</v>
      </c>
      <c r="E5" s="41">
        <v>1187</v>
      </c>
      <c r="F5" s="41">
        <v>2113</v>
      </c>
      <c r="G5" s="44">
        <v>7815</v>
      </c>
    </row>
    <row r="6" spans="1:7" s="66" customFormat="1" ht="21" customHeight="1">
      <c r="A6" s="40" t="s">
        <v>136</v>
      </c>
      <c r="B6" s="41">
        <v>171838</v>
      </c>
      <c r="C6" s="41">
        <v>141376</v>
      </c>
      <c r="D6" s="41">
        <v>18819</v>
      </c>
      <c r="E6" s="41">
        <v>1174</v>
      </c>
      <c r="F6" s="41">
        <v>2356</v>
      </c>
      <c r="G6" s="44">
        <v>8113</v>
      </c>
    </row>
    <row r="7" spans="1:7" s="66" customFormat="1" ht="21" customHeight="1">
      <c r="A7" s="40" t="s">
        <v>137</v>
      </c>
      <c r="B7" s="41">
        <f>SUM(C7:G7)</f>
        <v>174122</v>
      </c>
      <c r="C7" s="41">
        <v>143131</v>
      </c>
      <c r="D7" s="41">
        <v>18786</v>
      </c>
      <c r="E7" s="41">
        <v>1209</v>
      </c>
      <c r="F7" s="41">
        <v>2423</v>
      </c>
      <c r="G7" s="44">
        <v>8573</v>
      </c>
    </row>
    <row r="8" spans="1:7" s="66" customFormat="1" ht="21" customHeight="1">
      <c r="A8" s="40" t="s">
        <v>138</v>
      </c>
      <c r="B8" s="41">
        <v>175844</v>
      </c>
      <c r="C8" s="41">
        <v>144044</v>
      </c>
      <c r="D8" s="41">
        <v>18833</v>
      </c>
      <c r="E8" s="41">
        <v>1150</v>
      </c>
      <c r="F8" s="41">
        <v>2899</v>
      </c>
      <c r="G8" s="44">
        <v>8918</v>
      </c>
    </row>
    <row r="9" spans="1:7" s="66" customFormat="1" ht="21" customHeight="1">
      <c r="A9" s="46" t="s">
        <v>159</v>
      </c>
      <c r="B9" s="47">
        <v>177920</v>
      </c>
      <c r="C9" s="47">
        <v>145622</v>
      </c>
      <c r="D9" s="47">
        <v>18846</v>
      </c>
      <c r="E9" s="47">
        <v>1129</v>
      </c>
      <c r="F9" s="47">
        <v>2999</v>
      </c>
      <c r="G9" s="140">
        <v>9324</v>
      </c>
    </row>
    <row r="10" spans="1:7" s="48" customFormat="1" ht="13.5">
      <c r="A10" s="49"/>
      <c r="B10" s="67"/>
      <c r="C10" s="49"/>
      <c r="D10" s="49"/>
      <c r="E10" s="49"/>
      <c r="F10" s="68"/>
      <c r="G10" s="64" t="s">
        <v>99</v>
      </c>
    </row>
  </sheetData>
  <sheetProtection/>
  <mergeCells count="7">
    <mergeCell ref="A1:G1"/>
    <mergeCell ref="A3:A4"/>
    <mergeCell ref="B3:B4"/>
    <mergeCell ref="C3:C4"/>
    <mergeCell ref="D3:D4"/>
    <mergeCell ref="F3:F4"/>
    <mergeCell ref="G3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0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875" style="28" customWidth="1"/>
    <col min="2" max="7" width="12.50390625" style="28" customWidth="1"/>
    <col min="8" max="14" width="9.00390625" style="28" customWidth="1"/>
    <col min="15" max="15" width="14.375" style="28" customWidth="1"/>
    <col min="16" max="16384" width="9.00390625" style="28" customWidth="1"/>
  </cols>
  <sheetData>
    <row r="1" spans="1:7" ht="21">
      <c r="A1" s="197" t="s">
        <v>101</v>
      </c>
      <c r="B1" s="204"/>
      <c r="C1" s="204"/>
      <c r="D1" s="204"/>
      <c r="E1" s="204"/>
      <c r="F1" s="204"/>
      <c r="G1" s="204"/>
    </row>
    <row r="2" spans="1:7" ht="13.5">
      <c r="A2" s="31"/>
      <c r="B2" s="31"/>
      <c r="C2" s="31"/>
      <c r="D2" s="31"/>
      <c r="E2" s="31"/>
      <c r="F2" s="69"/>
      <c r="G2" s="50" t="s">
        <v>175</v>
      </c>
    </row>
    <row r="3" spans="1:7" ht="21" customHeight="1">
      <c r="A3" s="206"/>
      <c r="B3" s="190" t="s">
        <v>38</v>
      </c>
      <c r="C3" s="200" t="s">
        <v>39</v>
      </c>
      <c r="D3" s="205" t="s">
        <v>40</v>
      </c>
      <c r="E3" s="190"/>
      <c r="F3" s="190"/>
      <c r="G3" s="209" t="s">
        <v>41</v>
      </c>
    </row>
    <row r="4" spans="1:7" ht="21" customHeight="1">
      <c r="A4" s="207"/>
      <c r="B4" s="208"/>
      <c r="C4" s="201"/>
      <c r="D4" s="38" t="s">
        <v>28</v>
      </c>
      <c r="E4" s="70" t="s">
        <v>42</v>
      </c>
      <c r="F4" s="70" t="s">
        <v>43</v>
      </c>
      <c r="G4" s="210"/>
    </row>
    <row r="5" spans="1:8" s="48" customFormat="1" ht="21" customHeight="1">
      <c r="A5" s="40" t="s">
        <v>135</v>
      </c>
      <c r="B5" s="71">
        <v>10197684</v>
      </c>
      <c r="C5" s="71">
        <v>52829</v>
      </c>
      <c r="D5" s="72">
        <v>10144855</v>
      </c>
      <c r="E5" s="71">
        <v>9907333</v>
      </c>
      <c r="F5" s="71">
        <v>237522</v>
      </c>
      <c r="G5" s="160">
        <v>99.48</v>
      </c>
      <c r="H5" s="73"/>
    </row>
    <row r="6" spans="1:8" s="66" customFormat="1" ht="21" customHeight="1">
      <c r="A6" s="40" t="s">
        <v>136</v>
      </c>
      <c r="B6" s="71">
        <v>10169141</v>
      </c>
      <c r="C6" s="71">
        <v>94219</v>
      </c>
      <c r="D6" s="72">
        <v>10074922</v>
      </c>
      <c r="E6" s="71">
        <v>9938204</v>
      </c>
      <c r="F6" s="71">
        <v>136718</v>
      </c>
      <c r="G6" s="160">
        <v>99.07</v>
      </c>
      <c r="H6" s="74"/>
    </row>
    <row r="7" spans="1:8" s="66" customFormat="1" ht="21" customHeight="1">
      <c r="A7" s="40" t="s">
        <v>137</v>
      </c>
      <c r="B7" s="71">
        <v>10278886</v>
      </c>
      <c r="C7" s="71">
        <v>112456</v>
      </c>
      <c r="D7" s="72">
        <v>10166430</v>
      </c>
      <c r="E7" s="71">
        <v>10001448</v>
      </c>
      <c r="F7" s="71">
        <v>164982</v>
      </c>
      <c r="G7" s="160">
        <v>98.91</v>
      </c>
      <c r="H7" s="74"/>
    </row>
    <row r="8" spans="1:8" s="66" customFormat="1" ht="21" customHeight="1">
      <c r="A8" s="40" t="s">
        <v>138</v>
      </c>
      <c r="B8" s="71">
        <v>10363124</v>
      </c>
      <c r="C8" s="71">
        <v>156734</v>
      </c>
      <c r="D8" s="72">
        <v>10206390</v>
      </c>
      <c r="E8" s="71">
        <v>10066187</v>
      </c>
      <c r="F8" s="71">
        <v>140203</v>
      </c>
      <c r="G8" s="160">
        <v>98.49</v>
      </c>
      <c r="H8" s="74"/>
    </row>
    <row r="9" spans="1:8" s="66" customFormat="1" ht="21" customHeight="1">
      <c r="A9" s="46" t="s">
        <v>159</v>
      </c>
      <c r="B9" s="148">
        <v>10404342</v>
      </c>
      <c r="C9" s="148">
        <v>233090</v>
      </c>
      <c r="D9" s="161">
        <v>10171252</v>
      </c>
      <c r="E9" s="148">
        <v>10036258</v>
      </c>
      <c r="F9" s="148">
        <v>134994</v>
      </c>
      <c r="G9" s="162">
        <v>97.76</v>
      </c>
      <c r="H9" s="74"/>
    </row>
    <row r="10" spans="1:7" s="48" customFormat="1" ht="13.5">
      <c r="A10" s="49"/>
      <c r="B10" s="49"/>
      <c r="C10" s="49"/>
      <c r="D10" s="49"/>
      <c r="E10" s="49"/>
      <c r="F10" s="49"/>
      <c r="G10" s="64" t="s">
        <v>99</v>
      </c>
    </row>
  </sheetData>
  <sheetProtection/>
  <mergeCells count="6">
    <mergeCell ref="A1:G1"/>
    <mergeCell ref="D3:F3"/>
    <mergeCell ref="A3:A4"/>
    <mergeCell ref="B3:B4"/>
    <mergeCell ref="C3:C4"/>
    <mergeCell ref="G3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0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4.375" style="28" customWidth="1"/>
    <col min="2" max="2" width="13.625" style="28" customWidth="1"/>
    <col min="3" max="3" width="15.125" style="28" customWidth="1"/>
    <col min="4" max="4" width="13.625" style="28" customWidth="1"/>
    <col min="5" max="5" width="15.125" style="28" customWidth="1"/>
    <col min="6" max="6" width="12.75390625" style="28" customWidth="1"/>
    <col min="7" max="14" width="9.00390625" style="28" customWidth="1"/>
    <col min="15" max="15" width="14.375" style="28" customWidth="1"/>
    <col min="16" max="16384" width="9.00390625" style="28" customWidth="1"/>
  </cols>
  <sheetData>
    <row r="1" spans="1:6" ht="21">
      <c r="A1" s="197" t="s">
        <v>102</v>
      </c>
      <c r="B1" s="197"/>
      <c r="C1" s="197"/>
      <c r="D1" s="197"/>
      <c r="E1" s="197"/>
      <c r="F1" s="197"/>
    </row>
    <row r="2" spans="1:6" ht="13.5">
      <c r="A2" s="31"/>
      <c r="B2" s="31"/>
      <c r="C2" s="31"/>
      <c r="D2" s="31"/>
      <c r="E2" s="69"/>
      <c r="F2" s="50" t="s">
        <v>176</v>
      </c>
    </row>
    <row r="3" spans="1:6" ht="19.5" customHeight="1">
      <c r="A3" s="211"/>
      <c r="B3" s="190" t="s">
        <v>44</v>
      </c>
      <c r="C3" s="190"/>
      <c r="D3" s="190" t="s">
        <v>45</v>
      </c>
      <c r="E3" s="190"/>
      <c r="F3" s="202" t="s">
        <v>46</v>
      </c>
    </row>
    <row r="4" spans="1:6" ht="19.5" customHeight="1">
      <c r="A4" s="212"/>
      <c r="B4" s="70" t="s">
        <v>163</v>
      </c>
      <c r="C4" s="70" t="s">
        <v>47</v>
      </c>
      <c r="D4" s="70" t="s">
        <v>163</v>
      </c>
      <c r="E4" s="70" t="s">
        <v>47</v>
      </c>
      <c r="F4" s="213"/>
    </row>
    <row r="5" spans="1:6" s="48" customFormat="1" ht="15.75" customHeight="1">
      <c r="A5" s="75" t="s">
        <v>135</v>
      </c>
      <c r="B5" s="71">
        <v>10197684</v>
      </c>
      <c r="C5" s="71">
        <v>1094741767</v>
      </c>
      <c r="D5" s="71">
        <v>9907333</v>
      </c>
      <c r="E5" s="71">
        <v>1927725590</v>
      </c>
      <c r="F5" s="172">
        <v>97.15</v>
      </c>
    </row>
    <row r="6" spans="1:6" s="66" customFormat="1" ht="15.75" customHeight="1">
      <c r="A6" s="75" t="s">
        <v>136</v>
      </c>
      <c r="B6" s="71">
        <v>10169141</v>
      </c>
      <c r="C6" s="71">
        <v>1091677618</v>
      </c>
      <c r="D6" s="71">
        <v>9938204</v>
      </c>
      <c r="E6" s="71">
        <v>1930871490</v>
      </c>
      <c r="F6" s="172">
        <v>97.73</v>
      </c>
    </row>
    <row r="7" spans="1:6" s="66" customFormat="1" ht="15.75" customHeight="1">
      <c r="A7" s="75" t="s">
        <v>137</v>
      </c>
      <c r="B7" s="71">
        <v>10278886</v>
      </c>
      <c r="C7" s="71">
        <v>1103458964</v>
      </c>
      <c r="D7" s="71">
        <v>10001448</v>
      </c>
      <c r="E7" s="71">
        <v>1943979230</v>
      </c>
      <c r="F7" s="172">
        <v>97.3</v>
      </c>
    </row>
    <row r="8" spans="1:6" s="66" customFormat="1" ht="15.75" customHeight="1">
      <c r="A8" s="75" t="s">
        <v>138</v>
      </c>
      <c r="B8" s="71">
        <v>10363124</v>
      </c>
      <c r="C8" s="71">
        <v>1112502082</v>
      </c>
      <c r="D8" s="71">
        <v>10066187</v>
      </c>
      <c r="E8" s="71">
        <v>1967173700</v>
      </c>
      <c r="F8" s="172">
        <v>97.13</v>
      </c>
    </row>
    <row r="9" spans="1:6" s="66" customFormat="1" ht="15.75" customHeight="1">
      <c r="A9" s="76" t="s">
        <v>164</v>
      </c>
      <c r="B9" s="148">
        <v>10404342</v>
      </c>
      <c r="C9" s="148">
        <v>1148839114</v>
      </c>
      <c r="D9" s="148">
        <v>10036258</v>
      </c>
      <c r="E9" s="148">
        <v>2006071200</v>
      </c>
      <c r="F9" s="173">
        <v>96.46</v>
      </c>
    </row>
    <row r="10" spans="1:6" s="48" customFormat="1" ht="13.5">
      <c r="A10" s="68" t="s">
        <v>174</v>
      </c>
      <c r="B10" s="49"/>
      <c r="C10" s="49"/>
      <c r="D10" s="49"/>
      <c r="E10" s="49"/>
      <c r="F10" s="64" t="s">
        <v>99</v>
      </c>
    </row>
  </sheetData>
  <sheetProtection/>
  <mergeCells count="5">
    <mergeCell ref="A1:F1"/>
    <mergeCell ref="A3:A4"/>
    <mergeCell ref="B3:C3"/>
    <mergeCell ref="D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28" customWidth="1"/>
    <col min="2" max="3" width="15.125" style="28" customWidth="1"/>
    <col min="4" max="7" width="18.125" style="28" customWidth="1"/>
    <col min="8" max="16" width="9.00390625" style="28" customWidth="1"/>
    <col min="17" max="17" width="14.375" style="28" customWidth="1"/>
    <col min="18" max="16384" width="9.00390625" style="28" customWidth="1"/>
  </cols>
  <sheetData>
    <row r="1" spans="1:7" ht="21">
      <c r="A1" s="197" t="s">
        <v>103</v>
      </c>
      <c r="B1" s="197"/>
      <c r="C1" s="197"/>
      <c r="D1" s="204"/>
      <c r="E1" s="204"/>
      <c r="F1" s="204"/>
      <c r="G1" s="204"/>
    </row>
    <row r="2" spans="1:7" ht="13.5">
      <c r="A2" s="31"/>
      <c r="B2" s="31"/>
      <c r="C2" s="31"/>
      <c r="D2" s="31"/>
      <c r="E2" s="31"/>
      <c r="F2" s="31"/>
      <c r="G2" s="50" t="s">
        <v>177</v>
      </c>
    </row>
    <row r="3" spans="1:7" ht="17.25" customHeight="1">
      <c r="A3" s="211"/>
      <c r="B3" s="214" t="s">
        <v>104</v>
      </c>
      <c r="C3" s="215"/>
      <c r="D3" s="190" t="s">
        <v>105</v>
      </c>
      <c r="E3" s="190"/>
      <c r="F3" s="195" t="s">
        <v>106</v>
      </c>
      <c r="G3" s="216"/>
    </row>
    <row r="4" spans="1:7" ht="17.25" customHeight="1">
      <c r="A4" s="212"/>
      <c r="B4" s="70" t="s">
        <v>107</v>
      </c>
      <c r="C4" s="77" t="s">
        <v>108</v>
      </c>
      <c r="D4" s="70" t="s">
        <v>107</v>
      </c>
      <c r="E4" s="70" t="s">
        <v>109</v>
      </c>
      <c r="F4" s="70" t="s">
        <v>107</v>
      </c>
      <c r="G4" s="78" t="s">
        <v>109</v>
      </c>
    </row>
    <row r="5" spans="1:7" s="48" customFormat="1" ht="17.25" customHeight="1">
      <c r="A5" s="75" t="s">
        <v>135</v>
      </c>
      <c r="B5" s="129">
        <f aca="true" t="shared" si="0" ref="B5:C7">D5+F5</f>
        <v>614787</v>
      </c>
      <c r="C5" s="129">
        <f t="shared" si="0"/>
        <v>150323358</v>
      </c>
      <c r="D5" s="71">
        <v>403061</v>
      </c>
      <c r="E5" s="71">
        <v>116665690</v>
      </c>
      <c r="F5" s="71">
        <v>211726</v>
      </c>
      <c r="G5" s="79">
        <v>33657668</v>
      </c>
    </row>
    <row r="6" spans="1:7" s="66" customFormat="1" ht="17.25" customHeight="1">
      <c r="A6" s="75" t="s">
        <v>136</v>
      </c>
      <c r="B6" s="129">
        <f t="shared" si="0"/>
        <v>623374</v>
      </c>
      <c r="C6" s="129">
        <f t="shared" si="0"/>
        <v>149952607</v>
      </c>
      <c r="D6" s="71">
        <v>389419</v>
      </c>
      <c r="E6" s="71">
        <v>112709510</v>
      </c>
      <c r="F6" s="71">
        <v>233955</v>
      </c>
      <c r="G6" s="79">
        <v>37243097</v>
      </c>
    </row>
    <row r="7" spans="1:7" s="66" customFormat="1" ht="17.25" customHeight="1">
      <c r="A7" s="75" t="s">
        <v>137</v>
      </c>
      <c r="B7" s="129">
        <f t="shared" si="0"/>
        <v>647478</v>
      </c>
      <c r="C7" s="129">
        <f t="shared" si="0"/>
        <v>155630813</v>
      </c>
      <c r="D7" s="71">
        <v>403164</v>
      </c>
      <c r="E7" s="71">
        <v>116695560</v>
      </c>
      <c r="F7" s="71">
        <v>244314</v>
      </c>
      <c r="G7" s="79">
        <v>38935253</v>
      </c>
    </row>
    <row r="8" spans="1:7" s="66" customFormat="1" ht="17.25" customHeight="1">
      <c r="A8" s="75" t="s">
        <v>138</v>
      </c>
      <c r="B8" s="130">
        <v>700844</v>
      </c>
      <c r="C8" s="129">
        <v>172440244</v>
      </c>
      <c r="D8" s="71">
        <v>466758</v>
      </c>
      <c r="E8" s="71">
        <v>135137820</v>
      </c>
      <c r="F8" s="71">
        <v>234086</v>
      </c>
      <c r="G8" s="79">
        <v>37302424</v>
      </c>
    </row>
    <row r="9" spans="1:7" s="66" customFormat="1" ht="17.25" customHeight="1">
      <c r="A9" s="76" t="s">
        <v>164</v>
      </c>
      <c r="B9" s="163">
        <v>693362</v>
      </c>
      <c r="C9" s="164">
        <v>171779837</v>
      </c>
      <c r="D9" s="148">
        <v>477505</v>
      </c>
      <c r="E9" s="148">
        <v>138254450</v>
      </c>
      <c r="F9" s="148">
        <v>215857</v>
      </c>
      <c r="G9" s="165">
        <v>33525387</v>
      </c>
    </row>
    <row r="10" spans="1:7" s="48" customFormat="1" ht="13.5">
      <c r="A10" s="49"/>
      <c r="B10" s="49"/>
      <c r="C10" s="49"/>
      <c r="D10" s="49"/>
      <c r="E10" s="80"/>
      <c r="F10" s="80"/>
      <c r="G10" s="64" t="s">
        <v>99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3"/>
  <sheetViews>
    <sheetView showGridLines="0" zoomScale="115" zoomScaleNormal="11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9.125" style="28" customWidth="1"/>
    <col min="2" max="3" width="33.625" style="28" customWidth="1"/>
    <col min="4" max="12" width="9.00390625" style="28" customWidth="1"/>
    <col min="13" max="13" width="14.375" style="28" customWidth="1"/>
    <col min="14" max="16384" width="9.00390625" style="28" customWidth="1"/>
  </cols>
  <sheetData>
    <row r="1" spans="1:3" ht="21">
      <c r="A1" s="197" t="s">
        <v>110</v>
      </c>
      <c r="B1" s="197"/>
      <c r="C1" s="197"/>
    </row>
    <row r="2" spans="1:3" ht="13.5" customHeight="1">
      <c r="A2" s="31"/>
      <c r="B2" s="31"/>
      <c r="C2" s="50" t="s">
        <v>178</v>
      </c>
    </row>
    <row r="3" spans="1:3" ht="19.5" customHeight="1">
      <c r="A3" s="81" t="s">
        <v>111</v>
      </c>
      <c r="B3" s="154" t="s">
        <v>112</v>
      </c>
      <c r="C3" s="123" t="s">
        <v>113</v>
      </c>
    </row>
    <row r="4" spans="1:3" ht="19.5" customHeight="1">
      <c r="A4" s="82" t="s">
        <v>114</v>
      </c>
      <c r="B4" s="155" t="s">
        <v>115</v>
      </c>
      <c r="C4" s="39" t="s">
        <v>116</v>
      </c>
    </row>
    <row r="5" spans="1:5" s="48" customFormat="1" ht="19.5" customHeight="1">
      <c r="A5" s="83" t="s">
        <v>135</v>
      </c>
      <c r="B5" s="166">
        <v>99</v>
      </c>
      <c r="C5" s="169">
        <v>1969.92</v>
      </c>
      <c r="E5" s="66"/>
    </row>
    <row r="6" spans="1:3" s="48" customFormat="1" ht="19.5" customHeight="1">
      <c r="A6" s="83" t="s">
        <v>136</v>
      </c>
      <c r="B6" s="166">
        <v>60</v>
      </c>
      <c r="C6" s="169">
        <v>1265.76</v>
      </c>
    </row>
    <row r="7" spans="1:3" s="48" customFormat="1" ht="19.5" customHeight="1">
      <c r="A7" s="83" t="s">
        <v>137</v>
      </c>
      <c r="B7" s="166">
        <v>55</v>
      </c>
      <c r="C7" s="169">
        <v>2373.12</v>
      </c>
    </row>
    <row r="8" spans="1:3" s="48" customFormat="1" ht="19.5" customHeight="1">
      <c r="A8" s="83" t="s">
        <v>138</v>
      </c>
      <c r="B8" s="166">
        <v>52</v>
      </c>
      <c r="C8" s="169">
        <v>3116.16</v>
      </c>
    </row>
    <row r="9" spans="1:3" s="48" customFormat="1" ht="19.5" customHeight="1">
      <c r="A9" s="83" t="s">
        <v>165</v>
      </c>
      <c r="B9" s="167">
        <v>53</v>
      </c>
      <c r="C9" s="170">
        <v>7067.52</v>
      </c>
    </row>
    <row r="10" spans="1:3" s="48" customFormat="1" ht="19.5" customHeight="1">
      <c r="A10" s="84" t="s">
        <v>117</v>
      </c>
      <c r="B10" s="166">
        <v>31</v>
      </c>
      <c r="C10" s="169">
        <v>846.72</v>
      </c>
    </row>
    <row r="11" spans="1:3" s="48" customFormat="1" ht="19.5" customHeight="1">
      <c r="A11" s="83" t="s">
        <v>118</v>
      </c>
      <c r="B11" s="166">
        <v>13</v>
      </c>
      <c r="C11" s="169">
        <v>2823.84</v>
      </c>
    </row>
    <row r="12" spans="1:3" s="48" customFormat="1" ht="19.5" customHeight="1">
      <c r="A12" s="85" t="s">
        <v>119</v>
      </c>
      <c r="B12" s="168">
        <v>9</v>
      </c>
      <c r="C12" s="171">
        <v>3396.96</v>
      </c>
    </row>
    <row r="13" spans="1:3" s="48" customFormat="1" ht="13.5">
      <c r="A13" s="86"/>
      <c r="B13" s="86"/>
      <c r="C13" s="64" t="s">
        <v>171</v>
      </c>
    </row>
    <row r="14" s="31" customFormat="1" ht="13.5"/>
  </sheetData>
  <sheetProtection/>
  <mergeCells count="1"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42"/>
  <sheetViews>
    <sheetView showGridLines="0" zoomScaleSheetLayoutView="85" zoomScalePageLayoutView="0" workbookViewId="0" topLeftCell="A1">
      <selection activeCell="A1" sqref="A1:H1"/>
    </sheetView>
  </sheetViews>
  <sheetFormatPr defaultColWidth="9.00390625" defaultRowHeight="13.5"/>
  <cols>
    <col min="1" max="1" width="2.125" style="31" customWidth="1"/>
    <col min="2" max="2" width="12.625" style="31" customWidth="1"/>
    <col min="3" max="8" width="14.50390625" style="31" customWidth="1"/>
    <col min="9" max="14" width="9.00390625" style="31" customWidth="1"/>
    <col min="15" max="15" width="14.375" style="31" customWidth="1"/>
    <col min="16" max="16384" width="9.00390625" style="31" customWidth="1"/>
  </cols>
  <sheetData>
    <row r="1" spans="1:8" s="49" customFormat="1" ht="21">
      <c r="A1" s="197" t="s">
        <v>120</v>
      </c>
      <c r="B1" s="197"/>
      <c r="C1" s="197"/>
      <c r="D1" s="197"/>
      <c r="E1" s="197"/>
      <c r="F1" s="197"/>
      <c r="G1" s="197"/>
      <c r="H1" s="197"/>
    </row>
    <row r="2" spans="1:8" s="49" customFormat="1" ht="18" customHeight="1">
      <c r="A2" s="49" t="s">
        <v>121</v>
      </c>
      <c r="C2" s="80"/>
      <c r="D2" s="80"/>
      <c r="E2" s="80"/>
      <c r="F2" s="80"/>
      <c r="G2" s="80"/>
      <c r="H2" s="64" t="s">
        <v>185</v>
      </c>
    </row>
    <row r="3" spans="1:8" s="49" customFormat="1" ht="21" customHeight="1">
      <c r="A3" s="219" t="s">
        <v>48</v>
      </c>
      <c r="B3" s="190"/>
      <c r="C3" s="192" t="s">
        <v>137</v>
      </c>
      <c r="D3" s="225"/>
      <c r="E3" s="192" t="s">
        <v>138</v>
      </c>
      <c r="F3" s="194"/>
      <c r="G3" s="194" t="s">
        <v>166</v>
      </c>
      <c r="H3" s="221"/>
    </row>
    <row r="4" spans="1:8" s="49" customFormat="1" ht="21" customHeight="1">
      <c r="A4" s="220"/>
      <c r="B4" s="208"/>
      <c r="C4" s="70" t="s">
        <v>167</v>
      </c>
      <c r="D4" s="87" t="s">
        <v>168</v>
      </c>
      <c r="E4" s="70" t="s">
        <v>167</v>
      </c>
      <c r="F4" s="70" t="s">
        <v>168</v>
      </c>
      <c r="G4" s="112" t="s">
        <v>122</v>
      </c>
      <c r="H4" s="78" t="s">
        <v>123</v>
      </c>
    </row>
    <row r="5" spans="1:8" s="49" customFormat="1" ht="21" customHeight="1">
      <c r="A5" s="217" t="s">
        <v>49</v>
      </c>
      <c r="B5" s="222"/>
      <c r="C5" s="88">
        <v>2038338000</v>
      </c>
      <c r="D5" s="89">
        <v>2056160962</v>
      </c>
      <c r="E5" s="88">
        <v>2044297000</v>
      </c>
      <c r="F5" s="88">
        <v>2093423842</v>
      </c>
      <c r="G5" s="113">
        <v>2312177000</v>
      </c>
      <c r="H5" s="139">
        <v>2319236499</v>
      </c>
    </row>
    <row r="6" spans="1:8" s="49" customFormat="1" ht="21" customHeight="1">
      <c r="A6" s="90"/>
      <c r="B6" s="91" t="s">
        <v>50</v>
      </c>
      <c r="C6" s="88">
        <v>2011565000</v>
      </c>
      <c r="D6" s="89">
        <v>2030077483</v>
      </c>
      <c r="E6" s="88">
        <v>2007494000</v>
      </c>
      <c r="F6" s="88">
        <v>2054638594</v>
      </c>
      <c r="G6" s="113">
        <v>2069111000</v>
      </c>
      <c r="H6" s="139">
        <v>2088814779</v>
      </c>
    </row>
    <row r="7" spans="1:8" s="49" customFormat="1" ht="21" customHeight="1">
      <c r="A7" s="90"/>
      <c r="B7" s="91" t="s">
        <v>51</v>
      </c>
      <c r="C7" s="88">
        <v>23654000</v>
      </c>
      <c r="D7" s="89">
        <v>23083593</v>
      </c>
      <c r="E7" s="88">
        <v>22947000</v>
      </c>
      <c r="F7" s="88">
        <v>24884666</v>
      </c>
      <c r="G7" s="113">
        <v>131069000</v>
      </c>
      <c r="H7" s="139">
        <v>108936717</v>
      </c>
    </row>
    <row r="8" spans="1:8" s="49" customFormat="1" ht="21" customHeight="1">
      <c r="A8" s="92"/>
      <c r="B8" s="93" t="s">
        <v>52</v>
      </c>
      <c r="C8" s="47">
        <v>3119000</v>
      </c>
      <c r="D8" s="94">
        <v>2999886</v>
      </c>
      <c r="E8" s="47">
        <v>13856000</v>
      </c>
      <c r="F8" s="47">
        <v>13900582</v>
      </c>
      <c r="G8" s="119">
        <v>111997000</v>
      </c>
      <c r="H8" s="140">
        <v>121485003</v>
      </c>
    </row>
    <row r="9" spans="2:8" s="49" customFormat="1" ht="15.75" customHeight="1">
      <c r="B9" s="68" t="s">
        <v>186</v>
      </c>
      <c r="C9" s="95"/>
      <c r="D9" s="95"/>
      <c r="E9" s="95"/>
      <c r="F9" s="95"/>
      <c r="G9" s="95"/>
      <c r="H9" s="95"/>
    </row>
    <row r="10" spans="3:8" s="49" customFormat="1" ht="6.75" customHeight="1">
      <c r="C10" s="95"/>
      <c r="D10" s="95"/>
      <c r="E10" s="95"/>
      <c r="F10" s="95"/>
      <c r="G10" s="95"/>
      <c r="H10" s="95"/>
    </row>
    <row r="11" spans="1:8" s="49" customFormat="1" ht="18" customHeight="1">
      <c r="A11" s="96" t="s">
        <v>124</v>
      </c>
      <c r="B11" s="97"/>
      <c r="D11" s="80"/>
      <c r="F11" s="80"/>
      <c r="H11" s="64" t="s">
        <v>185</v>
      </c>
    </row>
    <row r="12" spans="1:8" s="49" customFormat="1" ht="21" customHeight="1">
      <c r="A12" s="219" t="s">
        <v>48</v>
      </c>
      <c r="B12" s="190"/>
      <c r="C12" s="190" t="s">
        <v>137</v>
      </c>
      <c r="D12" s="190"/>
      <c r="E12" s="194" t="s">
        <v>138</v>
      </c>
      <c r="F12" s="190"/>
      <c r="G12" s="194" t="s">
        <v>166</v>
      </c>
      <c r="H12" s="221"/>
    </row>
    <row r="13" spans="1:8" s="49" customFormat="1" ht="21" customHeight="1">
      <c r="A13" s="220"/>
      <c r="B13" s="208"/>
      <c r="C13" s="70" t="s">
        <v>167</v>
      </c>
      <c r="D13" s="87" t="s">
        <v>168</v>
      </c>
      <c r="E13" s="70" t="s">
        <v>167</v>
      </c>
      <c r="F13" s="70" t="s">
        <v>168</v>
      </c>
      <c r="G13" s="112" t="s">
        <v>122</v>
      </c>
      <c r="H13" s="78" t="s">
        <v>123</v>
      </c>
    </row>
    <row r="14" spans="1:8" s="49" customFormat="1" ht="21" customHeight="1">
      <c r="A14" s="223" t="s">
        <v>53</v>
      </c>
      <c r="B14" s="224"/>
      <c r="C14" s="98">
        <v>1944952000</v>
      </c>
      <c r="D14" s="99">
        <v>1910522802</v>
      </c>
      <c r="E14" s="98">
        <v>1940492000</v>
      </c>
      <c r="F14" s="98">
        <v>1828201228</v>
      </c>
      <c r="G14" s="114">
        <v>2000113000</v>
      </c>
      <c r="H14" s="141">
        <v>1893301313</v>
      </c>
    </row>
    <row r="15" spans="1:8" s="49" customFormat="1" ht="21" customHeight="1">
      <c r="A15" s="90"/>
      <c r="B15" s="91" t="s">
        <v>54</v>
      </c>
      <c r="C15" s="88">
        <v>1883482000</v>
      </c>
      <c r="D15" s="89">
        <v>1874790342</v>
      </c>
      <c r="E15" s="88">
        <v>1884771000</v>
      </c>
      <c r="F15" s="88">
        <v>1798459198</v>
      </c>
      <c r="G15" s="113">
        <v>1931834000</v>
      </c>
      <c r="H15" s="139">
        <v>1851005817</v>
      </c>
    </row>
    <row r="16" spans="1:8" s="49" customFormat="1" ht="21" customHeight="1">
      <c r="A16" s="90"/>
      <c r="B16" s="91" t="s">
        <v>55</v>
      </c>
      <c r="C16" s="88">
        <v>33045000</v>
      </c>
      <c r="D16" s="89">
        <v>33040970</v>
      </c>
      <c r="E16" s="88">
        <v>26427000</v>
      </c>
      <c r="F16" s="88">
        <v>26423523</v>
      </c>
      <c r="G16" s="113">
        <v>22212000</v>
      </c>
      <c r="H16" s="139">
        <v>25576043</v>
      </c>
    </row>
    <row r="17" spans="1:8" s="49" customFormat="1" ht="21" customHeight="1">
      <c r="A17" s="90"/>
      <c r="B17" s="91" t="s">
        <v>56</v>
      </c>
      <c r="C17" s="88">
        <v>2777000</v>
      </c>
      <c r="D17" s="89">
        <v>2691490</v>
      </c>
      <c r="E17" s="88">
        <v>1593000</v>
      </c>
      <c r="F17" s="88">
        <v>3318507</v>
      </c>
      <c r="G17" s="113">
        <v>16067000</v>
      </c>
      <c r="H17" s="139">
        <v>16719453</v>
      </c>
    </row>
    <row r="18" spans="1:8" s="49" customFormat="1" ht="20.25" customHeight="1">
      <c r="A18" s="92"/>
      <c r="B18" s="93" t="s">
        <v>57</v>
      </c>
      <c r="C18" s="47">
        <v>25648000</v>
      </c>
      <c r="D18" s="100" t="s">
        <v>179</v>
      </c>
      <c r="E18" s="47">
        <v>27701000</v>
      </c>
      <c r="F18" s="110" t="s">
        <v>179</v>
      </c>
      <c r="G18" s="119">
        <v>30000000</v>
      </c>
      <c r="H18" s="142" t="s">
        <v>179</v>
      </c>
    </row>
    <row r="19" spans="2:8" s="49" customFormat="1" ht="15.75" customHeight="1">
      <c r="B19" s="68" t="s">
        <v>186</v>
      </c>
      <c r="C19" s="67"/>
      <c r="D19" s="67"/>
      <c r="E19" s="67"/>
      <c r="F19" s="67"/>
      <c r="G19" s="67"/>
      <c r="H19" s="67"/>
    </row>
    <row r="20" spans="3:8" s="49" customFormat="1" ht="6.75" customHeight="1">
      <c r="C20" s="67"/>
      <c r="D20" s="67"/>
      <c r="E20" s="67"/>
      <c r="F20" s="67"/>
      <c r="G20" s="67"/>
      <c r="H20" s="67"/>
    </row>
    <row r="21" spans="1:8" s="49" customFormat="1" ht="18" customHeight="1">
      <c r="A21" s="96" t="s">
        <v>125</v>
      </c>
      <c r="B21" s="96"/>
      <c r="D21" s="80"/>
      <c r="F21" s="80"/>
      <c r="H21" s="64" t="s">
        <v>185</v>
      </c>
    </row>
    <row r="22" spans="1:8" s="49" customFormat="1" ht="24" customHeight="1">
      <c r="A22" s="219" t="s">
        <v>48</v>
      </c>
      <c r="B22" s="190"/>
      <c r="C22" s="190" t="s">
        <v>137</v>
      </c>
      <c r="D22" s="192"/>
      <c r="E22" s="190" t="s">
        <v>138</v>
      </c>
      <c r="F22" s="190"/>
      <c r="G22" s="194" t="s">
        <v>166</v>
      </c>
      <c r="H22" s="221"/>
    </row>
    <row r="23" spans="1:8" s="49" customFormat="1" ht="24" customHeight="1">
      <c r="A23" s="220"/>
      <c r="B23" s="208"/>
      <c r="C23" s="70" t="s">
        <v>167</v>
      </c>
      <c r="D23" s="87" t="s">
        <v>168</v>
      </c>
      <c r="E23" s="70" t="s">
        <v>167</v>
      </c>
      <c r="F23" s="70" t="s">
        <v>168</v>
      </c>
      <c r="G23" s="112" t="s">
        <v>122</v>
      </c>
      <c r="H23" s="78" t="s">
        <v>123</v>
      </c>
    </row>
    <row r="24" spans="1:8" s="49" customFormat="1" ht="24" customHeight="1">
      <c r="A24" s="217" t="s">
        <v>58</v>
      </c>
      <c r="B24" s="218"/>
      <c r="C24" s="88">
        <v>186353000</v>
      </c>
      <c r="D24" s="89">
        <v>137090764</v>
      </c>
      <c r="E24" s="88">
        <v>251051000</v>
      </c>
      <c r="F24" s="88">
        <v>200945029</v>
      </c>
      <c r="G24" s="113">
        <v>279653000</v>
      </c>
      <c r="H24" s="139">
        <v>252950452</v>
      </c>
    </row>
    <row r="25" spans="1:8" s="49" customFormat="1" ht="24" customHeight="1">
      <c r="A25" s="101"/>
      <c r="B25" s="102" t="s">
        <v>59</v>
      </c>
      <c r="C25" s="103">
        <v>1000</v>
      </c>
      <c r="D25" s="99" t="s">
        <v>179</v>
      </c>
      <c r="E25" s="103">
        <v>1000</v>
      </c>
      <c r="F25" s="98" t="s">
        <v>179</v>
      </c>
      <c r="G25" s="143">
        <v>1000</v>
      </c>
      <c r="H25" s="141" t="s">
        <v>179</v>
      </c>
    </row>
    <row r="26" spans="1:8" s="49" customFormat="1" ht="23.25" customHeight="1">
      <c r="A26" s="101"/>
      <c r="B26" s="104" t="s">
        <v>60</v>
      </c>
      <c r="C26" s="88">
        <v>180750000</v>
      </c>
      <c r="D26" s="89">
        <v>128750000</v>
      </c>
      <c r="E26" s="88">
        <v>245000000</v>
      </c>
      <c r="F26" s="88">
        <v>193000000</v>
      </c>
      <c r="G26" s="113">
        <v>274000000</v>
      </c>
      <c r="H26" s="139">
        <v>246411000</v>
      </c>
    </row>
    <row r="27" spans="1:8" s="49" customFormat="1" ht="27.75" customHeight="1">
      <c r="A27" s="105"/>
      <c r="B27" s="106" t="s">
        <v>61</v>
      </c>
      <c r="C27" s="103">
        <v>1000</v>
      </c>
      <c r="D27" s="99" t="s">
        <v>179</v>
      </c>
      <c r="E27" s="103">
        <v>1000</v>
      </c>
      <c r="F27" s="98">
        <v>1369929</v>
      </c>
      <c r="G27" s="143">
        <v>1000</v>
      </c>
      <c r="H27" s="141">
        <v>889452</v>
      </c>
    </row>
    <row r="28" spans="1:8" s="49" customFormat="1" ht="27.75" customHeight="1">
      <c r="A28" s="90"/>
      <c r="B28" s="106" t="s">
        <v>62</v>
      </c>
      <c r="C28" s="107">
        <v>5600000</v>
      </c>
      <c r="D28" s="108">
        <v>8340764</v>
      </c>
      <c r="E28" s="107">
        <v>6048000</v>
      </c>
      <c r="F28" s="107">
        <v>6575100</v>
      </c>
      <c r="G28" s="117">
        <v>5650000</v>
      </c>
      <c r="H28" s="144">
        <v>5650000</v>
      </c>
    </row>
    <row r="29" spans="1:8" s="49" customFormat="1" ht="24" customHeight="1">
      <c r="A29" s="92"/>
      <c r="B29" s="109" t="s">
        <v>63</v>
      </c>
      <c r="C29" s="110">
        <v>1000</v>
      </c>
      <c r="D29" s="100" t="s">
        <v>179</v>
      </c>
      <c r="E29" s="110">
        <v>1000</v>
      </c>
      <c r="F29" s="110" t="s">
        <v>180</v>
      </c>
      <c r="G29" s="145">
        <v>1000</v>
      </c>
      <c r="H29" s="142" t="s">
        <v>181</v>
      </c>
    </row>
    <row r="30" spans="2:8" s="49" customFormat="1" ht="16.5" customHeight="1">
      <c r="B30" s="68" t="s">
        <v>186</v>
      </c>
      <c r="C30" s="111"/>
      <c r="D30" s="111"/>
      <c r="E30" s="111"/>
      <c r="F30" s="111"/>
      <c r="G30" s="111"/>
      <c r="H30" s="111"/>
    </row>
    <row r="31" spans="2:8" s="49" customFormat="1" ht="6.75" customHeight="1">
      <c r="B31" s="97"/>
      <c r="C31" s="111"/>
      <c r="D31" s="111"/>
      <c r="E31" s="111"/>
      <c r="F31" s="111"/>
      <c r="G31" s="111"/>
      <c r="H31" s="111"/>
    </row>
    <row r="32" spans="1:8" s="49" customFormat="1" ht="18" customHeight="1">
      <c r="A32" s="96" t="s">
        <v>126</v>
      </c>
      <c r="B32" s="96"/>
      <c r="D32" s="80"/>
      <c r="F32" s="80"/>
      <c r="H32" s="64" t="s">
        <v>185</v>
      </c>
    </row>
    <row r="33" spans="1:8" s="49" customFormat="1" ht="24" customHeight="1">
      <c r="A33" s="219" t="s">
        <v>48</v>
      </c>
      <c r="B33" s="190"/>
      <c r="C33" s="190" t="s">
        <v>137</v>
      </c>
      <c r="D33" s="192"/>
      <c r="E33" s="190" t="s">
        <v>138</v>
      </c>
      <c r="F33" s="190"/>
      <c r="G33" s="194" t="s">
        <v>166</v>
      </c>
      <c r="H33" s="221"/>
    </row>
    <row r="34" spans="1:8" s="49" customFormat="1" ht="24" customHeight="1">
      <c r="A34" s="220"/>
      <c r="B34" s="208"/>
      <c r="C34" s="70" t="s">
        <v>167</v>
      </c>
      <c r="D34" s="87" t="s">
        <v>168</v>
      </c>
      <c r="E34" s="70" t="s">
        <v>167</v>
      </c>
      <c r="F34" s="70" t="s">
        <v>168</v>
      </c>
      <c r="G34" s="112" t="s">
        <v>122</v>
      </c>
      <c r="H34" s="78" t="s">
        <v>123</v>
      </c>
    </row>
    <row r="35" spans="1:8" s="49" customFormat="1" ht="24" customHeight="1">
      <c r="A35" s="217" t="s">
        <v>64</v>
      </c>
      <c r="B35" s="222"/>
      <c r="C35" s="88">
        <v>492327000</v>
      </c>
      <c r="D35" s="88">
        <v>352470961</v>
      </c>
      <c r="E35" s="113">
        <v>659758000</v>
      </c>
      <c r="F35" s="88">
        <v>543830711</v>
      </c>
      <c r="G35" s="113">
        <v>728515000</v>
      </c>
      <c r="H35" s="139">
        <v>574758076</v>
      </c>
    </row>
    <row r="36" spans="1:8" s="49" customFormat="1" ht="24" customHeight="1">
      <c r="A36" s="90"/>
      <c r="B36" s="91" t="s">
        <v>65</v>
      </c>
      <c r="C36" s="88">
        <v>446610000</v>
      </c>
      <c r="D36" s="88">
        <v>316755496</v>
      </c>
      <c r="E36" s="113">
        <v>616258000</v>
      </c>
      <c r="F36" s="88">
        <v>510332832</v>
      </c>
      <c r="G36" s="113">
        <v>683853000</v>
      </c>
      <c r="H36" s="139">
        <v>540098217</v>
      </c>
    </row>
    <row r="37" spans="1:8" s="49" customFormat="1" ht="24" customHeight="1">
      <c r="A37" s="101"/>
      <c r="B37" s="91" t="s">
        <v>66</v>
      </c>
      <c r="C37" s="88">
        <v>32383000</v>
      </c>
      <c r="D37" s="88">
        <v>32382132</v>
      </c>
      <c r="E37" s="113">
        <v>33499000</v>
      </c>
      <c r="F37" s="88">
        <v>33497879</v>
      </c>
      <c r="G37" s="113">
        <v>34661000</v>
      </c>
      <c r="H37" s="139">
        <v>34659859</v>
      </c>
    </row>
    <row r="38" spans="1:8" s="49" customFormat="1" ht="24" customHeight="1">
      <c r="A38" s="101"/>
      <c r="B38" s="91" t="s">
        <v>67</v>
      </c>
      <c r="C38" s="98" t="s">
        <v>179</v>
      </c>
      <c r="D38" s="98" t="s">
        <v>179</v>
      </c>
      <c r="E38" s="114" t="s">
        <v>182</v>
      </c>
      <c r="F38" s="98" t="s">
        <v>180</v>
      </c>
      <c r="G38" s="114" t="s">
        <v>183</v>
      </c>
      <c r="H38" s="141" t="s">
        <v>183</v>
      </c>
    </row>
    <row r="39" spans="1:8" s="49" customFormat="1" ht="27.75" customHeight="1">
      <c r="A39" s="105"/>
      <c r="B39" s="115" t="s">
        <v>68</v>
      </c>
      <c r="C39" s="107">
        <v>3334000</v>
      </c>
      <c r="D39" s="116">
        <v>3333333</v>
      </c>
      <c r="E39" s="117">
        <v>1000</v>
      </c>
      <c r="F39" s="116" t="s">
        <v>180</v>
      </c>
      <c r="G39" s="117">
        <v>1000</v>
      </c>
      <c r="H39" s="146" t="s">
        <v>184</v>
      </c>
    </row>
    <row r="40" spans="1:8" s="49" customFormat="1" ht="24" customHeight="1">
      <c r="A40" s="118"/>
      <c r="B40" s="93" t="s">
        <v>57</v>
      </c>
      <c r="C40" s="47">
        <v>10000000</v>
      </c>
      <c r="D40" s="110" t="s">
        <v>179</v>
      </c>
      <c r="E40" s="119">
        <v>10000000</v>
      </c>
      <c r="F40" s="110" t="s">
        <v>180</v>
      </c>
      <c r="G40" s="119">
        <v>10000000</v>
      </c>
      <c r="H40" s="142" t="s">
        <v>181</v>
      </c>
    </row>
    <row r="41" spans="2:8" s="49" customFormat="1" ht="13.5">
      <c r="B41" s="68" t="s">
        <v>186</v>
      </c>
      <c r="C41" s="95"/>
      <c r="D41" s="120"/>
      <c r="E41" s="95"/>
      <c r="F41" s="120"/>
      <c r="G41" s="95"/>
      <c r="H41" s="120" t="s">
        <v>169</v>
      </c>
    </row>
    <row r="42" spans="4:8" ht="13.5">
      <c r="D42" s="121"/>
      <c r="F42" s="121"/>
      <c r="H42" s="121"/>
    </row>
  </sheetData>
  <sheetProtection/>
  <mergeCells count="21">
    <mergeCell ref="A1:H1"/>
    <mergeCell ref="A3:B4"/>
    <mergeCell ref="C3:D3"/>
    <mergeCell ref="E3:F3"/>
    <mergeCell ref="G3:H3"/>
    <mergeCell ref="A5:B5"/>
    <mergeCell ref="A12:B13"/>
    <mergeCell ref="C12:D12"/>
    <mergeCell ref="E12:F12"/>
    <mergeCell ref="G12:H12"/>
    <mergeCell ref="A14:B14"/>
    <mergeCell ref="A22:B23"/>
    <mergeCell ref="C22:D22"/>
    <mergeCell ref="E22:F22"/>
    <mergeCell ref="G22:H22"/>
    <mergeCell ref="A24:B24"/>
    <mergeCell ref="A33:B34"/>
    <mergeCell ref="C33:D33"/>
    <mergeCell ref="E33:F33"/>
    <mergeCell ref="G33:H33"/>
    <mergeCell ref="A35:B3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2016-03-11T05:06:09Z</cp:lastPrinted>
  <dcterms:created xsi:type="dcterms:W3CDTF">2014-03-10T07:40:23Z</dcterms:created>
  <dcterms:modified xsi:type="dcterms:W3CDTF">2016-04-27T08:13:02Z</dcterms:modified>
  <cp:category/>
  <cp:version/>
  <cp:contentType/>
  <cp:contentStatus/>
</cp:coreProperties>
</file>