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95" windowHeight="7830" tabRatio="880" activeTab="0"/>
  </bookViews>
  <sheets>
    <sheet name="グラフ " sheetId="1" r:id="rId1"/>
    <sheet name="9-1母子保健事業健康診査状況" sheetId="2" r:id="rId2"/>
    <sheet name="9-2予防接種の状況(１）" sheetId="3" r:id="rId3"/>
    <sheet name="9-2予防接種の状況 (2)" sheetId="4" r:id="rId4"/>
    <sheet name="9-3各種健診（検診）受診状況" sheetId="5" r:id="rId5"/>
    <sheet name="9-4親子健康手帳交付状況" sheetId="6" r:id="rId6"/>
    <sheet name="9-5ごみ処理状況" sheetId="7" r:id="rId7"/>
    <sheet name="9-6し尿処理状況" sheetId="8" r:id="rId8"/>
    <sheet name="9-7畜犬野犬等の状況" sheetId="9" r:id="rId9"/>
    <sheet name="9-8公害苦情一覧" sheetId="10" r:id="rId10"/>
    <sheet name="9-9国民健康保険加入状況" sheetId="11" r:id="rId11"/>
    <sheet name="9-10国民健康保険受診状況" sheetId="12" r:id="rId12"/>
    <sheet name="9-11国民健康保険税賦課" sheetId="13" r:id="rId13"/>
    <sheet name="9-12国民健康保険の出産育児" sheetId="14" r:id="rId14"/>
    <sheet name="9-13医療施設数、病床数" sheetId="15" r:id="rId15"/>
  </sheets>
  <externalReferences>
    <externalReference r:id="rId18"/>
  </externalReferences>
  <definedNames>
    <definedName name="_xlnm.Print_Area" localSheetId="11">'9-10国民健康保険受診状況'!$A$1:$K$16</definedName>
    <definedName name="_xlnm.Print_Area" localSheetId="12">'9-11国民健康保険税賦課'!$A$1:$G$19</definedName>
    <definedName name="_xlnm.Print_Area" localSheetId="13">'9-12国民健康保険の出産育児'!$A$1:$E$10</definedName>
    <definedName name="_xlnm.Print_Area" localSheetId="14">'9-13医療施設数、病床数'!$A$1:$I$11</definedName>
    <definedName name="_xlnm.Print_Area" localSheetId="1">'9-1母子保健事業健康診査状況'!$A$1:$J$10</definedName>
    <definedName name="_xlnm.Print_Area" localSheetId="3">'9-2予防接種の状況 (2)'!$A$1:$G$42</definedName>
    <definedName name="_xlnm.Print_Area" localSheetId="2">'9-2予防接種の状況(１）'!$A$1:$G$33</definedName>
    <definedName name="_xlnm.Print_Area" localSheetId="4">'9-3各種健診（検診）受診状況'!$A$1:$L$17</definedName>
    <definedName name="_xlnm.Print_Area" localSheetId="5">'9-4親子健康手帳交付状況'!$A$1:$N$10</definedName>
    <definedName name="_xlnm.Print_Area" localSheetId="6">'9-5ごみ処理状況'!$A$1:$K$10</definedName>
    <definedName name="_xlnm.Print_Area" localSheetId="7">'9-6し尿処理状況'!$A$1:$D$10</definedName>
    <definedName name="_xlnm.Print_Area" localSheetId="9">'9-8公害苦情一覧'!$A$1:$O$15</definedName>
    <definedName name="_xlnm.Print_Area" localSheetId="10">'9-9国民健康保険加入状況'!$A$1:$K$21</definedName>
    <definedName name="_xlnm.Print_Area" localSheetId="0">'グラフ '!$A$1:$K$65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<sst xmlns="http://schemas.openxmlformats.org/spreadsheetml/2006/main" count="604" uniqueCount="301">
  <si>
    <t>－</t>
  </si>
  <si>
    <t>野焼き</t>
  </si>
  <si>
    <t>粉じん関係</t>
  </si>
  <si>
    <t>空地管理関係</t>
  </si>
  <si>
    <t>ハブ類関係</t>
  </si>
  <si>
    <t xml:space="preserve">    １．ご み 処 理 状 況</t>
  </si>
  <si>
    <t xml:space="preserve">  ２．し 尿 処 理 状 況</t>
  </si>
  <si>
    <t xml:space="preserve">     ４．市 内 医 療 施 設 数</t>
  </si>
  <si>
    <t>4．市内医療施設</t>
  </si>
  <si>
    <t>病院</t>
  </si>
  <si>
    <t>一般診療所</t>
  </si>
  <si>
    <t>歯科診療所</t>
  </si>
  <si>
    <t>1．ごみ処理状況</t>
  </si>
  <si>
    <t>可燃</t>
  </si>
  <si>
    <t>不燃</t>
  </si>
  <si>
    <t>粗大</t>
  </si>
  <si>
    <t>その他</t>
  </si>
  <si>
    <t>平成22年度</t>
  </si>
  <si>
    <t>平成23年度</t>
  </si>
  <si>
    <t>2．し尿処理状況</t>
  </si>
  <si>
    <t>収集運搬量（千㎘）</t>
  </si>
  <si>
    <t>平成22年度</t>
  </si>
  <si>
    <t>平成23年度</t>
  </si>
  <si>
    <t>乳児一般健康診査</t>
  </si>
  <si>
    <t>1才6ヶ月健診</t>
  </si>
  <si>
    <t>3才児健診</t>
  </si>
  <si>
    <t>該当者</t>
  </si>
  <si>
    <t>受診者数</t>
  </si>
  <si>
    <t>４．親子健康手帳(母子手帳)交付状況</t>
  </si>
  <si>
    <t>月別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</si>
  <si>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</si>
  <si>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</si>
  <si>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</si>
  <si>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</si>
  <si>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</si>
  <si>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</si>
  <si>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</si>
  <si>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</si>
  <si>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</si>
  <si>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</si>
  <si>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</si>
  <si>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</si>
  <si>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</si>
  <si>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 資料：健康増進課</t>
  </si>
  <si>
    <t>５．ご み 処 理 状 況</t>
  </si>
  <si>
    <t>収集運搬</t>
  </si>
  <si>
    <t>ごみの種別収集量（ｔ）</t>
  </si>
  <si>
    <t>1日平均</t>
  </si>
  <si>
    <t>世帯数</t>
  </si>
  <si>
    <t>日数</t>
  </si>
  <si>
    <t>台数</t>
  </si>
  <si>
    <t>合計</t>
  </si>
  <si>
    <t>資源</t>
  </si>
  <si>
    <t>有害</t>
  </si>
  <si>
    <r>
      <t>排出量</t>
    </r>
    <r>
      <rPr>
        <sz val="9"/>
        <rFont val="ＭＳ 明朝"/>
        <family val="1"/>
      </rPr>
      <t>(ｔ)</t>
    </r>
  </si>
  <si>
    <t xml:space="preserve">        資料：環境対策課</t>
  </si>
  <si>
    <t>６．し 尿 処 理 状 況</t>
  </si>
  <si>
    <t>収集運搬・</t>
  </si>
  <si>
    <t>１日平均収集</t>
  </si>
  <si>
    <t>日      数</t>
  </si>
  <si>
    <t>運搬量(kℓ)</t>
  </si>
  <si>
    <t>資料：環境対策課</t>
  </si>
  <si>
    <t>７．畜　犬・野　犬　等　の　状　況</t>
  </si>
  <si>
    <t>畜犬登録数</t>
  </si>
  <si>
    <t>犬による咬傷被害状況</t>
  </si>
  <si>
    <t>飼い犬</t>
  </si>
  <si>
    <t>野犬</t>
  </si>
  <si>
    <t>　※（　）内は新規登録</t>
  </si>
  <si>
    <t xml:space="preserve">           資料：環境対策課</t>
  </si>
  <si>
    <t>平成25年度　　　　　　　総数</t>
  </si>
  <si>
    <t>ﾊﾁ､ｺﾞｷﾌﾞﾘ､ﾔｽﾃﾞ関係</t>
  </si>
  <si>
    <t>犬の苦情</t>
  </si>
  <si>
    <t>猫の苦情</t>
  </si>
  <si>
    <t>計</t>
  </si>
  <si>
    <t>国民健康保険</t>
  </si>
  <si>
    <t>９．国 民 健 康 保 険 加 入 状 況</t>
  </si>
  <si>
    <t>住民登録</t>
  </si>
  <si>
    <t>国民健康保険</t>
  </si>
  <si>
    <t>被保険者の内訳</t>
  </si>
  <si>
    <t>世帯数</t>
  </si>
  <si>
    <t>人口</t>
  </si>
  <si>
    <t>加入率</t>
  </si>
  <si>
    <t>被  保</t>
  </si>
  <si>
    <t>一般被</t>
  </si>
  <si>
    <t>構成比</t>
  </si>
  <si>
    <t>退職被</t>
  </si>
  <si>
    <t>険者数</t>
  </si>
  <si>
    <t>保険者数</t>
  </si>
  <si>
    <t>伸　率</t>
  </si>
  <si>
    <t>22年度</t>
  </si>
  <si>
    <t>23年度</t>
  </si>
  <si>
    <t>24年度</t>
  </si>
  <si>
    <t>伸　率</t>
  </si>
  <si>
    <t xml:space="preserve">　　　資料：国民健康保険課 </t>
  </si>
  <si>
    <t>　　　　</t>
  </si>
  <si>
    <t>一般被保険者療養の給付等</t>
  </si>
  <si>
    <t>退職被保険者療養の給付等</t>
  </si>
  <si>
    <t>1人当り療養諸費
費用額(全体)</t>
  </si>
  <si>
    <t>診療費</t>
  </si>
  <si>
    <t>1人当り療養諸費
費用額</t>
  </si>
  <si>
    <t>1人当り療養諸費　費用額</t>
  </si>
  <si>
    <t>1件当り</t>
  </si>
  <si>
    <t>1日当り</t>
  </si>
  <si>
    <t>1人当り</t>
  </si>
  <si>
    <t xml:space="preserve">  注 ： 診療費＝入院＋入院外＋歯科</t>
  </si>
  <si>
    <t xml:space="preserve"> 　　　 療養の給付＝診療費＋調剤＋食事・生活療養費＋訪問看護</t>
  </si>
  <si>
    <t>　　　　療養諸費＝療養の給付＋療養費</t>
  </si>
  <si>
    <t>　　　　療養の給付は3月～2月診療分</t>
  </si>
  <si>
    <t>　　　　療養費は4月～3月支給決定分</t>
  </si>
  <si>
    <t>１１．国民健康保険税賦課・収納状況(現年分)</t>
  </si>
  <si>
    <t>種別</t>
  </si>
  <si>
    <t>調定額</t>
  </si>
  <si>
    <t>収入済額</t>
  </si>
  <si>
    <t>収入率(％)</t>
  </si>
  <si>
    <t>一人当り税額</t>
  </si>
  <si>
    <t>被保険者数</t>
  </si>
  <si>
    <t>一般</t>
  </si>
  <si>
    <t>退職</t>
  </si>
  <si>
    <t>計</t>
  </si>
  <si>
    <t>平成22年度</t>
  </si>
  <si>
    <t>平成23年度</t>
  </si>
  <si>
    <t>平成24年度</t>
  </si>
  <si>
    <t>一般</t>
  </si>
  <si>
    <t>退職</t>
  </si>
  <si>
    <t>資料：国民健康保険課</t>
  </si>
  <si>
    <t>　注：一人当り税額＝調定額÷被保険者数</t>
  </si>
  <si>
    <t>１２．国民健康保険の出産育児一時金・葬祭費</t>
  </si>
  <si>
    <t>出産育児一時金</t>
  </si>
  <si>
    <t>葬祭費</t>
  </si>
  <si>
    <t>件数</t>
  </si>
  <si>
    <t>支給額</t>
  </si>
  <si>
    <t>１３．医療施設数、病床数</t>
  </si>
  <si>
    <t>総　　数</t>
  </si>
  <si>
    <t>病　　院</t>
  </si>
  <si>
    <t>一般診療所</t>
  </si>
  <si>
    <t>歯科診療所</t>
  </si>
  <si>
    <t>有床診療所</t>
  </si>
  <si>
    <t>無   床</t>
  </si>
  <si>
    <t>施設数</t>
  </si>
  <si>
    <t>病床数</t>
  </si>
  <si>
    <t>診療所</t>
  </si>
  <si>
    <t xml:space="preserve"> 資料：国民健康保険課</t>
  </si>
  <si>
    <t>対象者</t>
  </si>
  <si>
    <t>受診者</t>
  </si>
  <si>
    <t>【H25年報データより】</t>
  </si>
  <si>
    <t>C(3)、F(3)</t>
  </si>
  <si>
    <t xml:space="preserve">C(1)、F(1) </t>
  </si>
  <si>
    <t>A表</t>
  </si>
  <si>
    <t>診療費の費用額（小計）</t>
  </si>
  <si>
    <t>件数（小計）</t>
  </si>
  <si>
    <t>日数（小計）</t>
  </si>
  <si>
    <t>費用額計</t>
  </si>
  <si>
    <t>被保数　年度平均</t>
  </si>
  <si>
    <t>⇒⇒一般</t>
  </si>
  <si>
    <t>⇒⇒退職</t>
  </si>
  <si>
    <t>1人あたり診療費</t>
  </si>
  <si>
    <t>1件あたり</t>
  </si>
  <si>
    <t>1日あたり</t>
  </si>
  <si>
    <t>1人あたり費用額</t>
  </si>
  <si>
    <t>⇒ 一般</t>
  </si>
  <si>
    <t>1人あたり費用額(一般＋退職)</t>
  </si>
  <si>
    <t>⇒ 退職</t>
  </si>
  <si>
    <t>【H23年報データ】</t>
  </si>
  <si>
    <r>
      <t>C</t>
    </r>
    <r>
      <rPr>
        <sz val="10"/>
        <rFont val="ＭＳ Ｐゴシック"/>
        <family val="3"/>
      </rPr>
      <t>表</t>
    </r>
    <r>
      <rPr>
        <sz val="10"/>
        <rFont val="Arial"/>
        <family val="2"/>
      </rPr>
      <t>(3)</t>
    </r>
  </si>
  <si>
    <r>
      <t>F</t>
    </r>
    <r>
      <rPr>
        <sz val="10"/>
        <rFont val="ＭＳ Ｐゴシック"/>
        <family val="3"/>
      </rPr>
      <t>表</t>
    </r>
    <r>
      <rPr>
        <sz val="10"/>
        <rFont val="Arial"/>
        <family val="2"/>
      </rPr>
      <t>(2)</t>
    </r>
  </si>
  <si>
    <t>【H22年報データ】</t>
  </si>
  <si>
    <t>１．母子保健事業健康診査状況</t>
  </si>
  <si>
    <t>生ポリオ</t>
  </si>
  <si>
    <t>対象者</t>
  </si>
  <si>
    <t>接種者</t>
  </si>
  <si>
    <t>日本脳炎</t>
  </si>
  <si>
    <t>不活化ポリオ</t>
  </si>
  <si>
    <t>予防接種名</t>
  </si>
  <si>
    <t>麻しん風しんMR１期</t>
  </si>
  <si>
    <t>麻しん風しんMR２期</t>
  </si>
  <si>
    <t>麻しん風しんMR３期</t>
  </si>
  <si>
    <t>麻しん風しんMR４期</t>
  </si>
  <si>
    <t>小児の肺炎球菌</t>
  </si>
  <si>
    <t>子宮頸がん予防ワクチン</t>
  </si>
  <si>
    <t>ＤＰＴ
（３種混合）</t>
  </si>
  <si>
    <t>DPT-IPV
（４種混合）</t>
  </si>
  <si>
    <r>
      <t xml:space="preserve">おたふくかぜ
</t>
    </r>
    <r>
      <rPr>
        <sz val="8"/>
        <rFont val="ＭＳ 明朝"/>
        <family val="1"/>
      </rPr>
      <t>(流行性耳下腺炎)</t>
    </r>
  </si>
  <si>
    <r>
      <t xml:space="preserve">水痘
</t>
    </r>
    <r>
      <rPr>
        <sz val="9"/>
        <rFont val="ＭＳ 明朝"/>
        <family val="1"/>
      </rPr>
      <t>(みずぼうそう)</t>
    </r>
  </si>
  <si>
    <t>２．予 防 接 種 の 状 況</t>
  </si>
  <si>
    <t>平成26年度</t>
  </si>
  <si>
    <t>資料：国民健康保険課</t>
  </si>
  <si>
    <t>各年度末現在(単位:人・％)</t>
  </si>
  <si>
    <t>受診率(％)</t>
  </si>
  <si>
    <t>平成25年度</t>
  </si>
  <si>
    <t>平成26年度</t>
  </si>
  <si>
    <t>資料：健康増進課</t>
  </si>
  <si>
    <t>【定期予防接種-その１】</t>
  </si>
  <si>
    <t>－</t>
  </si>
  <si>
    <t>接種率(％)</t>
  </si>
  <si>
    <t>ＢＣＧ</t>
  </si>
  <si>
    <t>28.0</t>
  </si>
  <si>
    <t>インフルエンザ</t>
  </si>
  <si>
    <t>51.0</t>
  </si>
  <si>
    <t>注：生ポリオは、平成24年9月1日より不活化ポリオへ変更になり、平成25年度以降の実績なし。</t>
  </si>
  <si>
    <t>【定期予防接種-その２】</t>
  </si>
  <si>
    <t>ＤＴ</t>
  </si>
  <si>
    <t xml:space="preserve">注：DPT-IPV(４種混合)は、平成24年11月１日から導入。平成24年度実績の対象者及び
</t>
  </si>
  <si>
    <t>　　接種者数は、１から３回目までの方。</t>
  </si>
  <si>
    <t>【定期予防接種-その３】</t>
  </si>
  <si>
    <t>注：３期及び４期は、平成20年度～24年度までの５年間の期限で実施されたため、
　　平成25年度以降の実績なし。</t>
  </si>
  <si>
    <t>【定期予防接種-その４】</t>
  </si>
  <si>
    <t>ヒブ</t>
  </si>
  <si>
    <t>-</t>
  </si>
  <si>
    <t xml:space="preserve">注：ヒブ・小児の肺炎球菌・子宮頸がんは、平成23年度及び平成24年度は公費で接種できる
</t>
  </si>
  <si>
    <t>　　任意予防接種として実施し、平成25年度から法律改正により、定期接種として実施。</t>
  </si>
  <si>
    <t>【任意予防接種】</t>
  </si>
  <si>
    <t xml:space="preserve">注：感染力の高いおたふくかぜ・水痘の予防接種の希望者に対し平成23年度より公費で
</t>
  </si>
  <si>
    <t>　　接種できる任意予防接種として実施。</t>
  </si>
  <si>
    <t>３．各種健診（検診）受診状況</t>
  </si>
  <si>
    <t>年度</t>
  </si>
  <si>
    <t>区分</t>
  </si>
  <si>
    <t>受診率(%)</t>
  </si>
  <si>
    <t>受診者</t>
  </si>
  <si>
    <r>
      <t>受診率</t>
    </r>
    <r>
      <rPr>
        <sz val="9"/>
        <rFont val="ＭＳ 明朝"/>
        <family val="1"/>
      </rPr>
      <t>(%)</t>
    </r>
  </si>
  <si>
    <t>特定健康診査</t>
  </si>
  <si>
    <t>一般健康診査</t>
  </si>
  <si>
    <t>個別及び
集団方式</t>
  </si>
  <si>
    <t>４０歳以上</t>
  </si>
  <si>
    <t>４０歳未満</t>
  </si>
  <si>
    <t>人間
ドック</t>
  </si>
  <si>
    <t>訪問診査</t>
  </si>
  <si>
    <t>胃がん検診</t>
  </si>
  <si>
    <t>大腸がん検診</t>
  </si>
  <si>
    <t>肺がん・結核検診</t>
  </si>
  <si>
    <t>子宮頸がん検診</t>
  </si>
  <si>
    <t>乳がん検診</t>
  </si>
  <si>
    <t xml:space="preserve">　注：乳がん･子宮頸がんの受診率
    </t>
  </si>
  <si>
    <t xml:space="preserve">     ＝（[前年度受診者数＋当該年度受診者数]-2年連続受診者数）／当該年度の対象者数</t>
  </si>
  <si>
    <t xml:space="preserve">    各年月末現在(単位:冊)</t>
  </si>
  <si>
    <t>平成23年</t>
  </si>
  <si>
    <t>平成24年</t>
  </si>
  <si>
    <t>平成25年</t>
  </si>
  <si>
    <t>平成26年</t>
  </si>
  <si>
    <t>平成27年</t>
  </si>
  <si>
    <t>各年度末現在(単位:世帯・日・台・トン)</t>
  </si>
  <si>
    <t>各年度末現在(単位:日・kℓ)</t>
  </si>
  <si>
    <t>処理量(kℓ)</t>
  </si>
  <si>
    <t>各年度末現在(単位:頭)</t>
  </si>
  <si>
    <t>4,063(334)</t>
  </si>
  <si>
    <t>4,232(323)</t>
  </si>
  <si>
    <t>4,267(282)</t>
  </si>
  <si>
    <t>4,284(280)</t>
  </si>
  <si>
    <t>4,288(267)</t>
  </si>
  <si>
    <t>－</t>
  </si>
  <si>
    <t>８． 公 害 苦 情 一 覧</t>
  </si>
  <si>
    <t>各年度月末現在(単位:件)</t>
  </si>
  <si>
    <t>平成26年度　　　　　　　総数</t>
  </si>
  <si>
    <t>4月</t>
  </si>
  <si>
    <t>5月</t>
  </si>
  <si>
    <t>6月</t>
  </si>
  <si>
    <t>7月</t>
  </si>
  <si>
    <t>8月</t>
  </si>
  <si>
    <t>9月</t>
  </si>
  <si>
    <t>10月</t>
  </si>
  <si>
    <t>騒音関係</t>
  </si>
  <si>
    <t>悪臭関係</t>
  </si>
  <si>
    <t>　平成26年度国民健康保険の加入状況は、平成27年3月31日現在で世帯数16,186世帯（対前年度比 1.34 %減）、被保険者数30,474人（対前年度比 2.55%減）となっている。</t>
  </si>
  <si>
    <t>各年度末現在(単位：人・％)</t>
  </si>
  <si>
    <t>(％)</t>
  </si>
  <si>
    <t>25年度</t>
  </si>
  <si>
    <t>26年度</t>
  </si>
  <si>
    <t>平成26年度</t>
  </si>
  <si>
    <t>(単位：円・人・％)</t>
  </si>
  <si>
    <t>(単位：件・千円)</t>
  </si>
  <si>
    <t>平成23年度</t>
  </si>
  <si>
    <t>平成24年度</t>
  </si>
  <si>
    <t>平成25年度</t>
  </si>
  <si>
    <t>平成26年度</t>
  </si>
  <si>
    <t>各年度末現在(単位：円)</t>
  </si>
  <si>
    <t>11月</t>
  </si>
  <si>
    <t>12月</t>
  </si>
  <si>
    <t>1月</t>
  </si>
  <si>
    <t>2月</t>
  </si>
  <si>
    <t>3月</t>
  </si>
  <si>
    <t>平成22
年度</t>
  </si>
  <si>
    <t>平成23
年度</t>
  </si>
  <si>
    <t>各年度末現在（単位：人・％）</t>
  </si>
  <si>
    <t>－</t>
  </si>
  <si>
    <t>－</t>
  </si>
  <si>
    <t>－</t>
  </si>
  <si>
    <t>－</t>
  </si>
  <si>
    <t>各年度末現在(単位：施設・床)</t>
  </si>
  <si>
    <t>１０．国 民 健 康</t>
  </si>
  <si>
    <t xml:space="preserve"> 保 険 受 信 状 況</t>
  </si>
  <si>
    <t xml:space="preserve">    ３．畜 犬・野 犬 等 の 状 況</t>
  </si>
  <si>
    <t>3．畜犬・野犬等の状況</t>
  </si>
  <si>
    <t>畜犬登録数</t>
  </si>
  <si>
    <t>野犬捕獲数（頭）</t>
  </si>
  <si>
    <t>野 犬 捕 獲 数</t>
  </si>
  <si>
    <t>平成24
年度</t>
  </si>
  <si>
    <t>平成25
年度</t>
  </si>
  <si>
    <t>平成26
年度</t>
  </si>
  <si>
    <t>平成24年度</t>
  </si>
  <si>
    <t>平成25年度</t>
  </si>
  <si>
    <t>平成24年度</t>
  </si>
  <si>
    <t>平成25年度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</si>
</sst>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#,##0_ ;[Red]\-#,##0\ "/>
    <numFmt numFmtId="181" formatCode="#,##0.00;&quot;△ &quot;#,##0.00"/>
    <numFmt numFmtId="182" formatCode="#,##0_);[Red]\(#,##0\)"/>
    <numFmt numFmtId="183" formatCode="#,##0.00_ "/>
    <numFmt numFmtId="184" formatCode="0.00_ "/>
    <numFmt numFmtId="185" formatCode="#,##0\ "/>
    <numFmt numFmtId="186" formatCode="0.0_);[Red]\(0.0\)"/>
    <numFmt numFmtId="187" formatCode="#,##0.0;[Red]\-#,##0.0"/>
    <numFmt numFmtId="188" formatCode="#,##0.0_ ;[Red]\-#,##0.0\ "/>
    <numFmt numFmtId="189" formatCode="#,##0.00_ ;[Red]\-#,##0.00\ "/>
    <numFmt numFmtId="190" formatCode="0.0"/>
    <numFmt numFmtId="191" formatCode="0.000"/>
    <numFmt numFmtId="192" formatCode="#,##0.000_ "/>
    <numFmt numFmtId="193" formatCode="#,##0\ ;&quot;△ &quot;#,##0\ "/>
    <numFmt numFmtId="194" formatCode="#,##0.00\ ;&quot;△ &quot;#,##0.00\ "/>
    <numFmt numFmtId="195" formatCode="#,##0;&quot;△ &quot;#,##0"/>
    <numFmt numFmtId="196" formatCode="0.00;&quot;△ &quot;0.00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b/>
      <sz val="1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0"/>
      <name val="Arial"/>
      <family val="2"/>
    </font>
    <font>
      <sz val="18"/>
      <name val="ＭＳ Ｐゴシック"/>
      <family val="3"/>
    </font>
    <font>
      <sz val="9"/>
      <color indexed="8"/>
      <name val="ＭＳ 明朝"/>
      <family val="1"/>
    </font>
    <font>
      <sz val="9.2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name val="Meiryo UI"/>
      <family val="3"/>
    </font>
    <font>
      <sz val="10"/>
      <name val="Meiryo UI"/>
      <family val="3"/>
    </font>
    <font>
      <b/>
      <sz val="10"/>
      <name val="Meiryo UI"/>
      <family val="3"/>
    </font>
    <font>
      <sz val="9"/>
      <name val="Meiryo UI"/>
      <family val="3"/>
    </font>
    <font>
      <sz val="11"/>
      <name val="Arial"/>
      <family val="2"/>
    </font>
    <font>
      <sz val="10"/>
      <name val="ＭＳ Ｐゴシック"/>
      <family val="3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9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9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11"/>
      <color theme="0"/>
      <name val="ＭＳ 明朝"/>
      <family val="1"/>
    </font>
    <font>
      <sz val="11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thin"/>
      <right>
        <color indexed="63"/>
      </right>
      <top/>
      <bottom style="thin"/>
    </border>
    <border>
      <left/>
      <right/>
      <top style="thin"/>
      <bottom/>
    </border>
    <border>
      <left/>
      <right style="hair"/>
      <top style="hair"/>
      <bottom style="thin"/>
    </border>
    <border>
      <left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 style="thin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/>
      <bottom style="thin"/>
    </border>
    <border>
      <left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hair"/>
      <top style="thin"/>
      <bottom style="thin"/>
      <diagonal style="hair"/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thin"/>
      <diagonal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hair"/>
    </border>
    <border>
      <left style="hair"/>
      <right/>
      <top style="thin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/>
      <bottom/>
      <diagonal style="thin"/>
    </border>
    <border>
      <left style="thin"/>
      <right/>
      <top style="thin"/>
      <bottom style="hair"/>
    </border>
    <border>
      <left/>
      <right/>
      <top style="hair"/>
      <bottom style="hair"/>
    </border>
    <border>
      <left>
        <color indexed="63"/>
      </left>
      <right/>
      <top/>
      <bottom style="hair"/>
    </border>
  </borders>
  <cellStyleXfs count="69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65">
      <alignment vertical="center"/>
      <protection/>
    </xf>
    <xf numFmtId="0" fontId="3" fillId="0" borderId="0" xfId="65" applyFont="1">
      <alignment vertical="center"/>
      <protection/>
    </xf>
    <xf numFmtId="0" fontId="4" fillId="0" borderId="0" xfId="65" applyFont="1">
      <alignment vertical="center"/>
      <protection/>
    </xf>
    <xf numFmtId="0" fontId="5" fillId="0" borderId="0" xfId="65" applyFont="1">
      <alignment vertical="center"/>
      <protection/>
    </xf>
    <xf numFmtId="0" fontId="6" fillId="0" borderId="0" xfId="65" applyFont="1">
      <alignment vertical="center"/>
      <protection/>
    </xf>
    <xf numFmtId="0" fontId="3" fillId="0" borderId="0" xfId="0" applyFont="1" applyFill="1" applyBorder="1" applyAlignment="1">
      <alignment horizontal="distributed" vertical="center"/>
    </xf>
    <xf numFmtId="0" fontId="7" fillId="0" borderId="0" xfId="65" applyFont="1" applyBorder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 horizontal="distributed"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76" fontId="8" fillId="0" borderId="13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 vertical="justify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justify"/>
    </xf>
    <xf numFmtId="0" fontId="3" fillId="0" borderId="21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176" fontId="8" fillId="0" borderId="2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distributed" vertical="center" shrinkToFit="1"/>
    </xf>
    <xf numFmtId="38" fontId="11" fillId="0" borderId="28" xfId="53" applyFont="1" applyFill="1" applyBorder="1" applyAlignment="1">
      <alignment vertical="center"/>
    </xf>
    <xf numFmtId="178" fontId="11" fillId="0" borderId="28" xfId="43" applyNumberFormat="1" applyFont="1" applyFill="1" applyBorder="1" applyAlignment="1">
      <alignment vertical="center"/>
    </xf>
    <xf numFmtId="178" fontId="11" fillId="0" borderId="29" xfId="43" applyNumberFormat="1" applyFont="1" applyFill="1" applyBorder="1" applyAlignment="1">
      <alignment vertical="center"/>
    </xf>
    <xf numFmtId="178" fontId="11" fillId="0" borderId="30" xfId="43" applyNumberFormat="1" applyFont="1" applyFill="1" applyBorder="1" applyAlignment="1">
      <alignment vertical="center"/>
    </xf>
    <xf numFmtId="179" fontId="0" fillId="0" borderId="0" xfId="43" applyNumberFormat="1" applyFont="1" applyFill="1" applyAlignment="1">
      <alignment vertical="center"/>
    </xf>
    <xf numFmtId="0" fontId="10" fillId="0" borderId="31" xfId="0" applyFont="1" applyFill="1" applyBorder="1" applyAlignment="1">
      <alignment horizontal="centerContinuous" vertical="center" shrinkToFit="1"/>
    </xf>
    <xf numFmtId="38" fontId="11" fillId="0" borderId="32" xfId="53" applyFont="1" applyFill="1" applyBorder="1" applyAlignment="1">
      <alignment vertical="center"/>
    </xf>
    <xf numFmtId="178" fontId="11" fillId="0" borderId="32" xfId="53" applyNumberFormat="1" applyFont="1" applyFill="1" applyBorder="1" applyAlignment="1">
      <alignment horizontal="right" vertical="center"/>
    </xf>
    <xf numFmtId="178" fontId="11" fillId="0" borderId="31" xfId="53" applyNumberFormat="1" applyFont="1" applyFill="1" applyBorder="1" applyAlignment="1">
      <alignment horizontal="right" vertical="center"/>
    </xf>
    <xf numFmtId="178" fontId="11" fillId="0" borderId="33" xfId="53" applyNumberFormat="1" applyFont="1" applyFill="1" applyBorder="1" applyAlignment="1">
      <alignment horizontal="right" vertical="center"/>
    </xf>
    <xf numFmtId="38" fontId="11" fillId="0" borderId="11" xfId="53" applyFont="1" applyFill="1" applyBorder="1" applyAlignment="1">
      <alignment vertical="center"/>
    </xf>
    <xf numFmtId="178" fontId="11" fillId="0" borderId="11" xfId="53" applyNumberFormat="1" applyFont="1" applyFill="1" applyBorder="1" applyAlignment="1">
      <alignment horizontal="right" vertical="center"/>
    </xf>
    <xf numFmtId="178" fontId="11" fillId="0" borderId="34" xfId="53" applyNumberFormat="1" applyFont="1" applyFill="1" applyBorder="1" applyAlignment="1">
      <alignment horizontal="right" vertical="center"/>
    </xf>
    <xf numFmtId="178" fontId="11" fillId="0" borderId="35" xfId="53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53" applyFont="1" applyFill="1" applyBorder="1" applyAlignment="1">
      <alignment vertical="center"/>
    </xf>
    <xf numFmtId="178" fontId="6" fillId="0" borderId="0" xfId="53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distributed"/>
    </xf>
    <xf numFmtId="179" fontId="6" fillId="0" borderId="0" xfId="44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38" fontId="8" fillId="0" borderId="13" xfId="53" applyFont="1" applyFill="1" applyBorder="1" applyAlignment="1">
      <alignment vertical="center"/>
    </xf>
    <xf numFmtId="38" fontId="8" fillId="0" borderId="15" xfId="53" applyFont="1" applyFill="1" applyBorder="1" applyAlignment="1">
      <alignment vertical="center"/>
    </xf>
    <xf numFmtId="38" fontId="8" fillId="0" borderId="15" xfId="53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8" fillId="0" borderId="14" xfId="53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26" xfId="0" applyFont="1" applyFill="1" applyBorder="1" applyAlignment="1">
      <alignment horizontal="distributed" vertical="center" indent="1"/>
    </xf>
    <xf numFmtId="176" fontId="8" fillId="0" borderId="15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49" fontId="10" fillId="0" borderId="38" xfId="0" applyNumberFormat="1" applyFont="1" applyFill="1" applyBorder="1" applyAlignment="1">
      <alignment horizontal="distributed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shrinkToFit="1"/>
    </xf>
    <xf numFmtId="180" fontId="8" fillId="0" borderId="42" xfId="53" applyNumberFormat="1" applyFont="1" applyFill="1" applyBorder="1" applyAlignment="1">
      <alignment horizontal="center" vertical="center" wrapText="1"/>
    </xf>
    <xf numFmtId="38" fontId="8" fillId="0" borderId="42" xfId="53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0" fontId="3" fillId="0" borderId="43" xfId="0" applyFont="1" applyFill="1" applyBorder="1" applyAlignment="1">
      <alignment horizontal="left" vertical="center" shrinkToFit="1"/>
    </xf>
    <xf numFmtId="180" fontId="8" fillId="0" borderId="43" xfId="53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wrapText="1"/>
    </xf>
    <xf numFmtId="180" fontId="8" fillId="0" borderId="10" xfId="53" applyNumberFormat="1" applyFont="1" applyFill="1" applyBorder="1" applyAlignment="1">
      <alignment horizontal="center" vertical="center" wrapText="1"/>
    </xf>
    <xf numFmtId="38" fontId="8" fillId="0" borderId="10" xfId="53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44" xfId="0" applyFont="1" applyFill="1" applyBorder="1" applyAlignment="1">
      <alignment horizontal="distributed"/>
    </xf>
    <xf numFmtId="0" fontId="10" fillId="0" borderId="45" xfId="0" applyFont="1" applyFill="1" applyBorder="1" applyAlignment="1">
      <alignment horizontal="distributed"/>
    </xf>
    <xf numFmtId="0" fontId="10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40" fontId="11" fillId="0" borderId="15" xfId="53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40" fontId="11" fillId="0" borderId="20" xfId="53" applyNumberFormat="1" applyFont="1" applyFill="1" applyBorder="1" applyAlignment="1">
      <alignment vertical="center"/>
    </xf>
    <xf numFmtId="0" fontId="10" fillId="0" borderId="47" xfId="0" applyFont="1" applyFill="1" applyBorder="1" applyAlignment="1">
      <alignment horizontal="center" vertical="center"/>
    </xf>
    <xf numFmtId="181" fontId="11" fillId="0" borderId="37" xfId="53" applyNumberFormat="1" applyFont="1" applyFill="1" applyBorder="1" applyAlignment="1">
      <alignment vertical="center" shrinkToFit="1"/>
    </xf>
    <xf numFmtId="181" fontId="11" fillId="0" borderId="28" xfId="53" applyNumberFormat="1" applyFont="1" applyFill="1" applyBorder="1" applyAlignment="1">
      <alignment vertical="center" shrinkToFit="1"/>
    </xf>
    <xf numFmtId="181" fontId="11" fillId="0" borderId="30" xfId="53" applyNumberFormat="1" applyFont="1" applyFill="1" applyBorder="1" applyAlignment="1">
      <alignment vertical="center" shrinkToFit="1"/>
    </xf>
    <xf numFmtId="0" fontId="10" fillId="0" borderId="48" xfId="0" applyFont="1" applyFill="1" applyBorder="1" applyAlignment="1">
      <alignment horizontal="center" vertical="center"/>
    </xf>
    <xf numFmtId="38" fontId="11" fillId="0" borderId="49" xfId="53" applyNumberFormat="1" applyFont="1" applyFill="1" applyBorder="1" applyAlignment="1">
      <alignment vertical="center"/>
    </xf>
    <xf numFmtId="38" fontId="11" fillId="0" borderId="44" xfId="53" applyNumberFormat="1" applyFont="1" applyFill="1" applyBorder="1" applyAlignment="1">
      <alignment vertical="center"/>
    </xf>
    <xf numFmtId="40" fontId="11" fillId="0" borderId="44" xfId="53" applyNumberFormat="1" applyFont="1" applyFill="1" applyBorder="1" applyAlignment="1">
      <alignment vertical="center"/>
    </xf>
    <xf numFmtId="4" fontId="11" fillId="0" borderId="44" xfId="0" applyNumberFormat="1" applyFont="1" applyFill="1" applyBorder="1" applyAlignment="1">
      <alignment vertical="center"/>
    </xf>
    <xf numFmtId="40" fontId="11" fillId="0" borderId="45" xfId="53" applyNumberFormat="1" applyFont="1" applyFill="1" applyBorder="1" applyAlignment="1">
      <alignment vertical="center"/>
    </xf>
    <xf numFmtId="181" fontId="11" fillId="0" borderId="19" xfId="53" applyNumberFormat="1" applyFont="1" applyFill="1" applyBorder="1" applyAlignment="1">
      <alignment vertical="center" shrinkToFit="1"/>
    </xf>
    <xf numFmtId="181" fontId="11" fillId="0" borderId="15" xfId="53" applyNumberFormat="1" applyFont="1" applyFill="1" applyBorder="1" applyAlignment="1">
      <alignment vertical="center" shrinkToFit="1"/>
    </xf>
    <xf numFmtId="181" fontId="11" fillId="0" borderId="20" xfId="53" applyNumberFormat="1" applyFont="1" applyFill="1" applyBorder="1" applyAlignment="1">
      <alignment vertical="center" shrinkToFit="1"/>
    </xf>
    <xf numFmtId="0" fontId="10" fillId="0" borderId="5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38" fontId="0" fillId="0" borderId="0" xfId="53" applyFill="1" applyBorder="1" applyAlignment="1">
      <alignment vertical="center"/>
    </xf>
    <xf numFmtId="0" fontId="3" fillId="0" borderId="51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38" fontId="0" fillId="0" borderId="0" xfId="0" applyNumberForma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6" fillId="0" borderId="0" xfId="53" applyFont="1" applyFill="1" applyAlignment="1">
      <alignment vertical="center"/>
    </xf>
    <xf numFmtId="38" fontId="17" fillId="0" borderId="0" xfId="53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distributed" vertical="center"/>
    </xf>
    <xf numFmtId="176" fontId="8" fillId="0" borderId="28" xfId="0" applyNumberFormat="1" applyFont="1" applyFill="1" applyBorder="1" applyAlignment="1">
      <alignment vertical="center"/>
    </xf>
    <xf numFmtId="183" fontId="8" fillId="0" borderId="28" xfId="0" applyNumberFormat="1" applyFont="1" applyFill="1" applyBorder="1" applyAlignment="1">
      <alignment vertical="center"/>
    </xf>
    <xf numFmtId="176" fontId="8" fillId="0" borderId="52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83" fontId="8" fillId="0" borderId="32" xfId="0" applyNumberFormat="1" applyFont="1" applyFill="1" applyBorder="1" applyAlignment="1">
      <alignment vertical="center"/>
    </xf>
    <xf numFmtId="176" fontId="8" fillId="0" borderId="53" xfId="0" applyNumberFormat="1" applyFont="1" applyFill="1" applyBorder="1" applyAlignment="1">
      <alignment vertical="center"/>
    </xf>
    <xf numFmtId="176" fontId="8" fillId="0" borderId="44" xfId="0" applyNumberFormat="1" applyFont="1" applyFill="1" applyBorder="1" applyAlignment="1">
      <alignment vertical="center"/>
    </xf>
    <xf numFmtId="183" fontId="8" fillId="0" borderId="44" xfId="0" applyNumberFormat="1" applyFont="1" applyFill="1" applyBorder="1" applyAlignment="1">
      <alignment vertical="center"/>
    </xf>
    <xf numFmtId="176" fontId="8" fillId="0" borderId="54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176" fontId="8" fillId="0" borderId="45" xfId="0" applyNumberFormat="1" applyFont="1" applyFill="1" applyBorder="1" applyAlignment="1">
      <alignment vertical="center"/>
    </xf>
    <xf numFmtId="184" fontId="8" fillId="0" borderId="32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/>
    </xf>
    <xf numFmtId="0" fontId="3" fillId="0" borderId="35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distributed" vertical="center"/>
    </xf>
    <xf numFmtId="185" fontId="8" fillId="0" borderId="19" xfId="0" applyNumberFormat="1" applyFont="1" applyFill="1" applyBorder="1" applyAlignment="1">
      <alignment vertical="center"/>
    </xf>
    <xf numFmtId="185" fontId="8" fillId="0" borderId="15" xfId="0" applyNumberFormat="1" applyFont="1" applyFill="1" applyBorder="1" applyAlignment="1">
      <alignment vertical="center"/>
    </xf>
    <xf numFmtId="185" fontId="8" fillId="0" borderId="20" xfId="0" applyNumberFormat="1" applyFont="1" applyFill="1" applyBorder="1" applyAlignment="1">
      <alignment vertical="center"/>
    </xf>
    <xf numFmtId="0" fontId="3" fillId="0" borderId="50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top"/>
    </xf>
    <xf numFmtId="0" fontId="14" fillId="33" borderId="55" xfId="0" applyFont="1" applyFill="1" applyBorder="1" applyAlignment="1">
      <alignment horizontal="center" vertical="center"/>
    </xf>
    <xf numFmtId="38" fontId="24" fillId="0" borderId="55" xfId="53" applyFont="1" applyFill="1" applyBorder="1" applyAlignment="1">
      <alignment horizontal="center"/>
    </xf>
    <xf numFmtId="38" fontId="24" fillId="0" borderId="0" xfId="53" applyFont="1" applyFill="1" applyBorder="1" applyAlignment="1">
      <alignment/>
    </xf>
    <xf numFmtId="38" fontId="24" fillId="0" borderId="0" xfId="53" applyFont="1" applyFill="1" applyAlignment="1">
      <alignment vertical="center"/>
    </xf>
    <xf numFmtId="38" fontId="17" fillId="0" borderId="56" xfId="53" applyFont="1" applyFill="1" applyBorder="1" applyAlignment="1">
      <alignment horizontal="center"/>
    </xf>
    <xf numFmtId="38" fontId="17" fillId="0" borderId="55" xfId="53" applyFont="1" applyFill="1" applyBorder="1" applyAlignment="1">
      <alignment/>
    </xf>
    <xf numFmtId="38" fontId="17" fillId="0" borderId="57" xfId="53" applyFont="1" applyFill="1" applyBorder="1" applyAlignment="1">
      <alignment/>
    </xf>
    <xf numFmtId="38" fontId="17" fillId="0" borderId="56" xfId="53" applyFont="1" applyFill="1" applyBorder="1" applyAlignment="1">
      <alignment/>
    </xf>
    <xf numFmtId="38" fontId="25" fillId="0" borderId="55" xfId="53" applyFont="1" applyFill="1" applyBorder="1" applyAlignment="1">
      <alignment/>
    </xf>
    <xf numFmtId="38" fontId="17" fillId="0" borderId="0" xfId="53" applyFont="1" applyFill="1" applyAlignment="1">
      <alignment/>
    </xf>
    <xf numFmtId="182" fontId="0" fillId="0" borderId="0" xfId="0" applyNumberFormat="1" applyFont="1" applyFill="1" applyAlignment="1">
      <alignment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16" fillId="0" borderId="0" xfId="0" applyFont="1" applyFill="1" applyAlignment="1">
      <alignment/>
    </xf>
    <xf numFmtId="38" fontId="24" fillId="0" borderId="0" xfId="51" applyFont="1" applyFill="1" applyAlignment="1">
      <alignment/>
    </xf>
    <xf numFmtId="0" fontId="24" fillId="0" borderId="0" xfId="0" applyFont="1" applyFill="1" applyAlignment="1">
      <alignment/>
    </xf>
    <xf numFmtId="38" fontId="24" fillId="0" borderId="55" xfId="51" applyFont="1" applyFill="1" applyBorder="1" applyAlignment="1">
      <alignment/>
    </xf>
    <xf numFmtId="0" fontId="17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38" fontId="24" fillId="33" borderId="55" xfId="53" applyFont="1" applyFill="1" applyBorder="1" applyAlignment="1">
      <alignment horizontal="center"/>
    </xf>
    <xf numFmtId="38" fontId="24" fillId="0" borderId="16" xfId="53" applyFont="1" applyFill="1" applyBorder="1" applyAlignment="1">
      <alignment vertical="center"/>
    </xf>
    <xf numFmtId="0" fontId="27" fillId="0" borderId="0" xfId="0" applyFont="1" applyFill="1" applyAlignment="1">
      <alignment/>
    </xf>
    <xf numFmtId="38" fontId="17" fillId="0" borderId="57" xfId="53" applyFont="1" applyFill="1" applyBorder="1" applyAlignment="1">
      <alignment/>
    </xf>
    <xf numFmtId="38" fontId="17" fillId="0" borderId="55" xfId="53" applyFont="1" applyFill="1" applyBorder="1" applyAlignment="1">
      <alignment/>
    </xf>
    <xf numFmtId="38" fontId="17" fillId="0" borderId="55" xfId="53" applyFont="1" applyFill="1" applyBorder="1" applyAlignment="1">
      <alignment vertical="center"/>
    </xf>
    <xf numFmtId="38" fontId="17" fillId="0" borderId="56" xfId="53" applyFont="1" applyFill="1" applyBorder="1" applyAlignment="1">
      <alignment/>
    </xf>
    <xf numFmtId="38" fontId="24" fillId="0" borderId="55" xfId="53" applyFont="1" applyFill="1" applyBorder="1" applyAlignment="1">
      <alignment vertical="center"/>
    </xf>
    <xf numFmtId="38" fontId="17" fillId="0" borderId="57" xfId="53" applyFont="1" applyFill="1" applyBorder="1" applyAlignment="1">
      <alignment vertical="center"/>
    </xf>
    <xf numFmtId="38" fontId="17" fillId="0" borderId="56" xfId="53" applyFont="1" applyFill="1" applyBorder="1" applyAlignment="1">
      <alignment horizontal="center" vertical="center"/>
    </xf>
    <xf numFmtId="38" fontId="17" fillId="0" borderId="56" xfId="53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58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177" fontId="8" fillId="0" borderId="58" xfId="0" applyNumberFormat="1" applyFont="1" applyFill="1" applyBorder="1" applyAlignment="1">
      <alignment horizontal="right" vertical="center"/>
    </xf>
    <xf numFmtId="0" fontId="73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53" applyNumberFormat="1" applyFont="1" applyFill="1" applyBorder="1" applyAlignment="1">
      <alignment horizontal="right" vertical="center"/>
    </xf>
    <xf numFmtId="186" fontId="3" fillId="0" borderId="0" xfId="53" applyNumberFormat="1" applyFont="1" applyFill="1" applyBorder="1" applyAlignment="1">
      <alignment horizontal="right" vertical="center"/>
    </xf>
    <xf numFmtId="38" fontId="3" fillId="0" borderId="0" xfId="53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8" fontId="8" fillId="0" borderId="56" xfId="53" applyFont="1" applyFill="1" applyBorder="1" applyAlignment="1">
      <alignment horizontal="right" vertical="center"/>
    </xf>
    <xf numFmtId="0" fontId="8" fillId="0" borderId="56" xfId="53" applyNumberFormat="1" applyFont="1" applyFill="1" applyBorder="1" applyAlignment="1">
      <alignment horizontal="right" vertical="center"/>
    </xf>
    <xf numFmtId="0" fontId="8" fillId="0" borderId="56" xfId="53" applyNumberFormat="1" applyFont="1" applyFill="1" applyBorder="1" applyAlignment="1">
      <alignment horizontal="center" vertical="center"/>
    </xf>
    <xf numFmtId="38" fontId="8" fillId="0" borderId="38" xfId="53" applyFont="1" applyFill="1" applyBorder="1" applyAlignment="1">
      <alignment horizontal="right" vertical="center"/>
    </xf>
    <xf numFmtId="0" fontId="8" fillId="0" borderId="38" xfId="53" applyNumberFormat="1" applyFont="1" applyFill="1" applyBorder="1" applyAlignment="1">
      <alignment horizontal="center" vertical="center"/>
    </xf>
    <xf numFmtId="187" fontId="8" fillId="0" borderId="56" xfId="53" applyNumberFormat="1" applyFont="1" applyFill="1" applyBorder="1" applyAlignment="1">
      <alignment horizontal="right" vertical="center"/>
    </xf>
    <xf numFmtId="38" fontId="8" fillId="0" borderId="39" xfId="53" applyFont="1" applyFill="1" applyBorder="1" applyAlignment="1">
      <alignment horizontal="right" vertical="center"/>
    </xf>
    <xf numFmtId="187" fontId="8" fillId="0" borderId="39" xfId="53" applyNumberFormat="1" applyFont="1" applyFill="1" applyBorder="1" applyAlignment="1">
      <alignment horizontal="right" vertical="center"/>
    </xf>
    <xf numFmtId="0" fontId="3" fillId="0" borderId="39" xfId="66" applyFont="1" applyFill="1" applyBorder="1" applyAlignment="1">
      <alignment horizontal="distributed" vertical="center"/>
      <protection/>
    </xf>
    <xf numFmtId="38" fontId="8" fillId="0" borderId="56" xfId="53" applyFont="1" applyFill="1" applyBorder="1" applyAlignment="1">
      <alignment vertical="center"/>
    </xf>
    <xf numFmtId="0" fontId="3" fillId="0" borderId="40" xfId="66" applyFont="1" applyFill="1" applyBorder="1" applyAlignment="1">
      <alignment horizontal="distributed" vertical="center"/>
      <protection/>
    </xf>
    <xf numFmtId="38" fontId="8" fillId="0" borderId="40" xfId="53" applyFont="1" applyFill="1" applyBorder="1" applyAlignment="1">
      <alignment horizontal="right" vertical="center"/>
    </xf>
    <xf numFmtId="0" fontId="8" fillId="0" borderId="40" xfId="53" applyNumberFormat="1" applyFont="1" applyFill="1" applyBorder="1" applyAlignment="1">
      <alignment horizontal="right" vertical="center"/>
    </xf>
    <xf numFmtId="38" fontId="8" fillId="0" borderId="38" xfId="53" applyFont="1" applyFill="1" applyBorder="1" applyAlignment="1">
      <alignment vertical="center"/>
    </xf>
    <xf numFmtId="38" fontId="8" fillId="0" borderId="40" xfId="53" applyFont="1" applyFill="1" applyBorder="1" applyAlignment="1">
      <alignment vertical="center"/>
    </xf>
    <xf numFmtId="190" fontId="8" fillId="0" borderId="40" xfId="53" applyNumberFormat="1" applyFont="1" applyFill="1" applyBorder="1" applyAlignment="1">
      <alignment horizontal="right" vertical="center"/>
    </xf>
    <xf numFmtId="38" fontId="8" fillId="0" borderId="40" xfId="53" applyFont="1" applyFill="1" applyBorder="1" applyAlignment="1">
      <alignment/>
    </xf>
    <xf numFmtId="0" fontId="8" fillId="0" borderId="40" xfId="53" applyNumberFormat="1" applyFont="1" applyFill="1" applyBorder="1" applyAlignment="1">
      <alignment/>
    </xf>
    <xf numFmtId="38" fontId="8" fillId="0" borderId="39" xfId="53" applyFont="1" applyFill="1" applyBorder="1" applyAlignment="1">
      <alignment/>
    </xf>
    <xf numFmtId="38" fontId="8" fillId="0" borderId="28" xfId="53" applyFont="1" applyFill="1" applyBorder="1" applyAlignment="1">
      <alignment horizontal="center" vertical="center" wrapText="1"/>
    </xf>
    <xf numFmtId="38" fontId="8" fillId="0" borderId="37" xfId="53" applyFont="1" applyFill="1" applyBorder="1" applyAlignment="1">
      <alignment horizontal="center" vertical="center" wrapText="1"/>
    </xf>
    <xf numFmtId="38" fontId="8" fillId="0" borderId="30" xfId="53" applyFont="1" applyFill="1" applyBorder="1" applyAlignment="1">
      <alignment horizontal="center" vertical="center" wrapText="1"/>
    </xf>
    <xf numFmtId="38" fontId="8" fillId="0" borderId="51" xfId="53" applyFont="1" applyFill="1" applyBorder="1" applyAlignment="1">
      <alignment horizontal="center" vertical="center" wrapText="1"/>
    </xf>
    <xf numFmtId="38" fontId="8" fillId="0" borderId="33" xfId="53" applyFont="1" applyFill="1" applyBorder="1" applyAlignment="1">
      <alignment horizontal="center" vertical="center" wrapText="1"/>
    </xf>
    <xf numFmtId="38" fontId="8" fillId="0" borderId="32" xfId="53" applyFont="1" applyFill="1" applyBorder="1" applyAlignment="1">
      <alignment horizontal="center" vertical="center" wrapText="1"/>
    </xf>
    <xf numFmtId="38" fontId="8" fillId="0" borderId="32" xfId="53" applyFont="1" applyFill="1" applyBorder="1" applyAlignment="1">
      <alignment horizontal="center" vertical="center"/>
    </xf>
    <xf numFmtId="38" fontId="8" fillId="0" borderId="33" xfId="53" applyFont="1" applyFill="1" applyBorder="1" applyAlignment="1">
      <alignment horizontal="center" vertical="center"/>
    </xf>
    <xf numFmtId="38" fontId="8" fillId="0" borderId="11" xfId="53" applyFont="1" applyFill="1" applyBorder="1" applyAlignment="1">
      <alignment horizontal="center" vertical="center" wrapText="1"/>
    </xf>
    <xf numFmtId="181" fontId="11" fillId="0" borderId="59" xfId="53" applyNumberFormat="1" applyFont="1" applyFill="1" applyBorder="1" applyAlignment="1">
      <alignment vertical="center" shrinkToFit="1"/>
    </xf>
    <xf numFmtId="181" fontId="11" fillId="0" borderId="27" xfId="53" applyNumberFormat="1" applyFont="1" applyFill="1" applyBorder="1" applyAlignment="1">
      <alignment vertical="center" shrinkToFit="1"/>
    </xf>
    <xf numFmtId="181" fontId="11" fillId="0" borderId="36" xfId="53" applyNumberFormat="1" applyFont="1" applyFill="1" applyBorder="1" applyAlignment="1">
      <alignment vertical="center" shrinkToFit="1"/>
    </xf>
    <xf numFmtId="176" fontId="8" fillId="0" borderId="11" xfId="0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vertical="center"/>
    </xf>
    <xf numFmtId="176" fontId="8" fillId="0" borderId="59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vertical="center"/>
    </xf>
    <xf numFmtId="182" fontId="8" fillId="0" borderId="27" xfId="0" applyNumberFormat="1" applyFont="1" applyFill="1" applyBorder="1" applyAlignment="1">
      <alignment horizontal="right" vertical="center"/>
    </xf>
    <xf numFmtId="182" fontId="8" fillId="0" borderId="36" xfId="0" applyNumberFormat="1" applyFont="1" applyFill="1" applyBorder="1" applyAlignment="1">
      <alignment horizontal="right" vertical="center"/>
    </xf>
    <xf numFmtId="0" fontId="3" fillId="0" borderId="46" xfId="66" applyFont="1" applyFill="1" applyBorder="1" applyAlignment="1">
      <alignment horizontal="distributed" vertical="center"/>
      <protection/>
    </xf>
    <xf numFmtId="0" fontId="3" fillId="0" borderId="50" xfId="66" applyFont="1" applyFill="1" applyBorder="1" applyAlignment="1">
      <alignment horizontal="distributed" vertical="center"/>
      <protection/>
    </xf>
    <xf numFmtId="0" fontId="73" fillId="0" borderId="0" xfId="0" applyFont="1" applyAlignment="1">
      <alignment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6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right" vertical="center"/>
    </xf>
    <xf numFmtId="176" fontId="8" fillId="0" borderId="61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8" fillId="0" borderId="36" xfId="0" applyNumberFormat="1" applyFont="1" applyFill="1" applyBorder="1" applyAlignment="1">
      <alignment horizontal="right" vertical="center"/>
    </xf>
    <xf numFmtId="38" fontId="8" fillId="0" borderId="62" xfId="53" applyFont="1" applyFill="1" applyBorder="1" applyAlignment="1">
      <alignment horizontal="right" vertical="center"/>
    </xf>
    <xf numFmtId="38" fontId="8" fillId="0" borderId="63" xfId="53" applyFont="1" applyFill="1" applyBorder="1" applyAlignment="1">
      <alignment horizontal="right" vertical="center"/>
    </xf>
    <xf numFmtId="0" fontId="8" fillId="0" borderId="63" xfId="53" applyNumberFormat="1" applyFont="1" applyFill="1" applyBorder="1" applyAlignment="1">
      <alignment horizontal="right" vertical="center"/>
    </xf>
    <xf numFmtId="38" fontId="8" fillId="0" borderId="43" xfId="53" applyFont="1" applyFill="1" applyBorder="1" applyAlignment="1">
      <alignment horizontal="right" vertical="center"/>
    </xf>
    <xf numFmtId="38" fontId="8" fillId="0" borderId="32" xfId="53" applyFont="1" applyFill="1" applyBorder="1" applyAlignment="1">
      <alignment horizontal="right" vertical="center"/>
    </xf>
    <xf numFmtId="0" fontId="8" fillId="0" borderId="32" xfId="53" applyNumberFormat="1" applyFont="1" applyFill="1" applyBorder="1" applyAlignment="1">
      <alignment horizontal="right" vertical="center"/>
    </xf>
    <xf numFmtId="0" fontId="8" fillId="0" borderId="42" xfId="53" applyNumberFormat="1" applyFont="1" applyFill="1" applyBorder="1" applyAlignment="1">
      <alignment horizontal="right" vertical="center"/>
    </xf>
    <xf numFmtId="186" fontId="8" fillId="0" borderId="28" xfId="53" applyNumberFormat="1" applyFont="1" applyFill="1" applyBorder="1" applyAlignment="1">
      <alignment horizontal="right" vertical="center"/>
    </xf>
    <xf numFmtId="0" fontId="8" fillId="0" borderId="28" xfId="53" applyNumberFormat="1" applyFont="1" applyFill="1" applyBorder="1" applyAlignment="1">
      <alignment horizontal="right" vertical="center"/>
    </xf>
    <xf numFmtId="0" fontId="8" fillId="0" borderId="43" xfId="53" applyNumberFormat="1" applyFont="1" applyFill="1" applyBorder="1" applyAlignment="1">
      <alignment horizontal="center" vertical="center"/>
    </xf>
    <xf numFmtId="0" fontId="8" fillId="0" borderId="32" xfId="53" applyNumberFormat="1" applyFont="1" applyFill="1" applyBorder="1" applyAlignment="1">
      <alignment horizontal="center" vertical="center"/>
    </xf>
    <xf numFmtId="187" fontId="8" fillId="0" borderId="32" xfId="53" applyNumberFormat="1" applyFont="1" applyFill="1" applyBorder="1" applyAlignment="1">
      <alignment horizontal="right" vertical="center"/>
    </xf>
    <xf numFmtId="0" fontId="8" fillId="0" borderId="43" xfId="53" applyNumberFormat="1" applyFont="1" applyFill="1" applyBorder="1" applyAlignment="1">
      <alignment horizontal="right" vertical="center"/>
    </xf>
    <xf numFmtId="49" fontId="8" fillId="0" borderId="43" xfId="53" applyNumberFormat="1" applyFont="1" applyFill="1" applyBorder="1" applyAlignment="1">
      <alignment horizontal="right" vertical="center"/>
    </xf>
    <xf numFmtId="188" fontId="8" fillId="0" borderId="32" xfId="53" applyNumberFormat="1" applyFont="1" applyFill="1" applyBorder="1" applyAlignment="1">
      <alignment horizontal="right" vertical="center"/>
    </xf>
    <xf numFmtId="38" fontId="8" fillId="0" borderId="32" xfId="53" applyFont="1" applyFill="1" applyBorder="1" applyAlignment="1">
      <alignment/>
    </xf>
    <xf numFmtId="49" fontId="8" fillId="0" borderId="13" xfId="53" applyNumberFormat="1" applyFont="1" applyFill="1" applyBorder="1" applyAlignment="1">
      <alignment horizontal="right" vertical="center"/>
    </xf>
    <xf numFmtId="0" fontId="8" fillId="0" borderId="15" xfId="53" applyNumberFormat="1" applyFont="1" applyFill="1" applyBorder="1" applyAlignment="1">
      <alignment horizontal="right" vertical="center"/>
    </xf>
    <xf numFmtId="187" fontId="8" fillId="0" borderId="15" xfId="53" applyNumberFormat="1" applyFont="1" applyFill="1" applyBorder="1" applyAlignment="1">
      <alignment horizontal="right" vertical="center"/>
    </xf>
    <xf numFmtId="38" fontId="8" fillId="0" borderId="64" xfId="53" applyFont="1" applyFill="1" applyBorder="1" applyAlignment="1">
      <alignment horizontal="right" vertical="center"/>
    </xf>
    <xf numFmtId="38" fontId="8" fillId="0" borderId="51" xfId="53" applyFont="1" applyFill="1" applyBorder="1" applyAlignment="1">
      <alignment horizontal="right" vertical="center"/>
    </xf>
    <xf numFmtId="190" fontId="8" fillId="0" borderId="37" xfId="53" applyNumberFormat="1" applyFont="1" applyFill="1" applyBorder="1" applyAlignment="1">
      <alignment horizontal="right" vertical="center"/>
    </xf>
    <xf numFmtId="0" fontId="8" fillId="0" borderId="37" xfId="53" applyNumberFormat="1" applyFont="1" applyFill="1" applyBorder="1" applyAlignment="1">
      <alignment horizontal="right" vertical="center"/>
    </xf>
    <xf numFmtId="187" fontId="8" fillId="0" borderId="37" xfId="53" applyNumberFormat="1" applyFont="1" applyFill="1" applyBorder="1" applyAlignment="1">
      <alignment horizontal="right" vertical="center"/>
    </xf>
    <xf numFmtId="0" fontId="8" fillId="0" borderId="51" xfId="53" applyNumberFormat="1" applyFont="1" applyFill="1" applyBorder="1" applyAlignment="1">
      <alignment horizontal="right" vertical="center"/>
    </xf>
    <xf numFmtId="0" fontId="8" fillId="0" borderId="21" xfId="53" applyNumberFormat="1" applyFont="1" applyFill="1" applyBorder="1" applyAlignment="1">
      <alignment horizontal="right" vertical="center"/>
    </xf>
    <xf numFmtId="0" fontId="8" fillId="0" borderId="59" xfId="53" applyNumberFormat="1" applyFont="1" applyFill="1" applyBorder="1" applyAlignment="1">
      <alignment horizontal="right" vertical="center"/>
    </xf>
    <xf numFmtId="187" fontId="8" fillId="0" borderId="59" xfId="53" applyNumberFormat="1" applyFont="1" applyFill="1" applyBorder="1" applyAlignment="1">
      <alignment horizontal="right" vertical="center"/>
    </xf>
    <xf numFmtId="0" fontId="3" fillId="0" borderId="38" xfId="66" applyFont="1" applyFill="1" applyBorder="1" applyAlignment="1">
      <alignment horizontal="distributed" vertical="center"/>
      <protection/>
    </xf>
    <xf numFmtId="0" fontId="3" fillId="0" borderId="56" xfId="66" applyFont="1" applyFill="1" applyBorder="1" applyAlignment="1">
      <alignment horizontal="distributed" vertical="center"/>
      <protection/>
    </xf>
    <xf numFmtId="0" fontId="3" fillId="0" borderId="55" xfId="66" applyFont="1" applyFill="1" applyBorder="1" applyAlignment="1">
      <alignment horizontal="distributed" vertical="center"/>
      <protection/>
    </xf>
    <xf numFmtId="0" fontId="3" fillId="0" borderId="65" xfId="66" applyFont="1" applyFill="1" applyBorder="1" applyAlignment="1">
      <alignment horizontal="distributed" vertical="center"/>
      <protection/>
    </xf>
    <xf numFmtId="0" fontId="8" fillId="0" borderId="66" xfId="53" applyNumberFormat="1" applyFont="1" applyFill="1" applyBorder="1" applyAlignment="1">
      <alignment horizontal="center" vertical="center"/>
    </xf>
    <xf numFmtId="0" fontId="3" fillId="0" borderId="67" xfId="66" applyFont="1" applyFill="1" applyBorder="1" applyAlignment="1">
      <alignment horizontal="distributed" vertical="center"/>
      <protection/>
    </xf>
    <xf numFmtId="0" fontId="8" fillId="0" borderId="53" xfId="53" applyNumberFormat="1" applyFont="1" applyFill="1" applyBorder="1" applyAlignment="1">
      <alignment horizontal="center" vertical="center"/>
    </xf>
    <xf numFmtId="0" fontId="3" fillId="0" borderId="47" xfId="66" applyFont="1" applyFill="1" applyBorder="1" applyAlignment="1">
      <alignment horizontal="distributed" vertical="center"/>
      <protection/>
    </xf>
    <xf numFmtId="0" fontId="8" fillId="0" borderId="52" xfId="53" applyNumberFormat="1" applyFont="1" applyFill="1" applyBorder="1" applyAlignment="1">
      <alignment horizontal="center" vertical="center"/>
    </xf>
    <xf numFmtId="38" fontId="8" fillId="0" borderId="32" xfId="53" applyFont="1" applyFill="1" applyBorder="1" applyAlignment="1">
      <alignment vertical="center"/>
    </xf>
    <xf numFmtId="38" fontId="8" fillId="0" borderId="53" xfId="53" applyFont="1" applyFill="1" applyBorder="1" applyAlignment="1">
      <alignment horizontal="right" vertical="center"/>
    </xf>
    <xf numFmtId="187" fontId="8" fillId="0" borderId="32" xfId="53" applyNumberFormat="1" applyFont="1" applyFill="1" applyBorder="1" applyAlignment="1">
      <alignment/>
    </xf>
    <xf numFmtId="187" fontId="8" fillId="0" borderId="53" xfId="53" applyNumberFormat="1" applyFont="1" applyFill="1" applyBorder="1" applyAlignment="1">
      <alignment horizontal="right" vertical="center"/>
    </xf>
    <xf numFmtId="187" fontId="8" fillId="0" borderId="68" xfId="53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38" fontId="8" fillId="0" borderId="66" xfId="53" applyFont="1" applyFill="1" applyBorder="1" applyAlignment="1">
      <alignment horizontal="right"/>
    </xf>
    <xf numFmtId="187" fontId="8" fillId="0" borderId="52" xfId="53" applyNumberFormat="1" applyFont="1" applyFill="1" applyBorder="1" applyAlignment="1">
      <alignment horizontal="right" vertical="center"/>
    </xf>
    <xf numFmtId="38" fontId="8" fillId="0" borderId="53" xfId="53" applyFont="1" applyFill="1" applyBorder="1" applyAlignment="1">
      <alignment horizontal="right"/>
    </xf>
    <xf numFmtId="38" fontId="8" fillId="0" borderId="51" xfId="53" applyFont="1" applyFill="1" applyBorder="1" applyAlignment="1">
      <alignment horizontal="right"/>
    </xf>
    <xf numFmtId="187" fontId="8" fillId="0" borderId="59" xfId="53" applyNumberFormat="1" applyFont="1" applyFill="1" applyBorder="1" applyAlignment="1">
      <alignment horizontal="right"/>
    </xf>
    <xf numFmtId="187" fontId="8" fillId="0" borderId="69" xfId="53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38" xfId="66" applyFont="1" applyFill="1" applyBorder="1" applyAlignment="1">
      <alignment horizontal="right" vertical="center"/>
      <protection/>
    </xf>
    <xf numFmtId="187" fontId="8" fillId="0" borderId="40" xfId="53" applyNumberFormat="1" applyFont="1" applyFill="1" applyBorder="1" applyAlignment="1">
      <alignment horizontal="right" vertical="center"/>
    </xf>
    <xf numFmtId="38" fontId="8" fillId="0" borderId="56" xfId="53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87" fontId="8" fillId="0" borderId="39" xfId="53" applyNumberFormat="1" applyFont="1" applyFill="1" applyBorder="1" applyAlignment="1">
      <alignment/>
    </xf>
    <xf numFmtId="187" fontId="8" fillId="0" borderId="56" xfId="53" applyNumberFormat="1" applyFont="1" applyFill="1" applyBorder="1" applyAlignment="1">
      <alignment/>
    </xf>
    <xf numFmtId="38" fontId="8" fillId="0" borderId="56" xfId="53" applyFont="1" applyFill="1" applyBorder="1" applyAlignment="1">
      <alignment horizontal="center"/>
    </xf>
    <xf numFmtId="187" fontId="8" fillId="0" borderId="56" xfId="53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8" fillId="0" borderId="38" xfId="66" applyFont="1" applyFill="1" applyBorder="1" applyAlignment="1">
      <alignment horizontal="distributed" vertical="center"/>
      <protection/>
    </xf>
    <xf numFmtId="38" fontId="8" fillId="0" borderId="40" xfId="66" applyNumberFormat="1" applyFont="1" applyFill="1" applyBorder="1" applyAlignment="1">
      <alignment horizontal="distributed" vertical="center"/>
      <protection/>
    </xf>
    <xf numFmtId="0" fontId="8" fillId="0" borderId="40" xfId="66" applyFont="1" applyFill="1" applyBorder="1" applyAlignment="1">
      <alignment horizontal="distributed" vertical="center"/>
      <protection/>
    </xf>
    <xf numFmtId="0" fontId="3" fillId="0" borderId="70" xfId="66" applyFont="1" applyFill="1" applyBorder="1" applyAlignment="1">
      <alignment vertical="top"/>
      <protection/>
    </xf>
    <xf numFmtId="0" fontId="3" fillId="0" borderId="71" xfId="66" applyFont="1" applyFill="1" applyBorder="1" applyAlignment="1">
      <alignment vertical="top"/>
      <protection/>
    </xf>
    <xf numFmtId="0" fontId="3" fillId="0" borderId="55" xfId="66" applyFont="1" applyFill="1" applyBorder="1" applyAlignment="1">
      <alignment horizontal="center" vertical="center"/>
      <protection/>
    </xf>
    <xf numFmtId="0" fontId="10" fillId="0" borderId="34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distributed" vertical="center" shrinkToFit="1"/>
    </xf>
    <xf numFmtId="0" fontId="10" fillId="0" borderId="35" xfId="0" applyFont="1" applyFill="1" applyBorder="1" applyAlignment="1">
      <alignment horizontal="left" vertical="center" shrinkToFit="1"/>
    </xf>
    <xf numFmtId="38" fontId="11" fillId="0" borderId="37" xfId="53" applyFont="1" applyFill="1" applyBorder="1" applyAlignment="1">
      <alignment vertical="center"/>
    </xf>
    <xf numFmtId="38" fontId="11" fillId="0" borderId="51" xfId="53" applyFont="1" applyFill="1" applyBorder="1" applyAlignment="1">
      <alignment vertical="center"/>
    </xf>
    <xf numFmtId="38" fontId="11" fillId="0" borderId="18" xfId="53" applyFont="1" applyFill="1" applyBorder="1" applyAlignment="1">
      <alignment vertical="center"/>
    </xf>
    <xf numFmtId="38" fontId="8" fillId="0" borderId="21" xfId="53" applyFont="1" applyFill="1" applyBorder="1" applyAlignment="1">
      <alignment vertical="center"/>
    </xf>
    <xf numFmtId="38" fontId="8" fillId="0" borderId="27" xfId="53" applyFont="1" applyFill="1" applyBorder="1" applyAlignment="1">
      <alignment vertical="center"/>
    </xf>
    <xf numFmtId="38" fontId="8" fillId="0" borderId="27" xfId="53" applyFont="1" applyFill="1" applyBorder="1" applyAlignment="1">
      <alignment horizontal="right" vertical="center"/>
    </xf>
    <xf numFmtId="38" fontId="8" fillId="0" borderId="58" xfId="53" applyFont="1" applyFill="1" applyBorder="1" applyAlignment="1">
      <alignment horizontal="right" vertical="center"/>
    </xf>
    <xf numFmtId="177" fontId="8" fillId="0" borderId="36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59" xfId="0" applyNumberFormat="1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center" vertical="center"/>
    </xf>
    <xf numFmtId="177" fontId="8" fillId="0" borderId="3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49" fontId="3" fillId="0" borderId="72" xfId="0" applyNumberFormat="1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vertical="center"/>
    </xf>
    <xf numFmtId="38" fontId="11" fillId="0" borderId="19" xfId="53" applyFont="1" applyFill="1" applyBorder="1" applyAlignment="1">
      <alignment vertical="center"/>
    </xf>
    <xf numFmtId="38" fontId="11" fillId="0" borderId="15" xfId="53" applyFont="1" applyFill="1" applyBorder="1" applyAlignment="1">
      <alignment vertical="center"/>
    </xf>
    <xf numFmtId="38" fontId="11" fillId="0" borderId="49" xfId="53" applyFont="1" applyFill="1" applyBorder="1" applyAlignment="1">
      <alignment vertical="center"/>
    </xf>
    <xf numFmtId="38" fontId="11" fillId="0" borderId="44" xfId="53" applyFont="1" applyFill="1" applyBorder="1" applyAlignment="1">
      <alignment vertical="center"/>
    </xf>
    <xf numFmtId="0" fontId="10" fillId="0" borderId="71" xfId="0" applyFont="1" applyFill="1" applyBorder="1" applyAlignment="1">
      <alignment horizontal="left"/>
    </xf>
    <xf numFmtId="10" fontId="8" fillId="0" borderId="32" xfId="0" applyNumberFormat="1" applyFont="1" applyFill="1" applyBorder="1" applyAlignment="1">
      <alignment vertical="center"/>
    </xf>
    <xf numFmtId="10" fontId="8" fillId="0" borderId="11" xfId="0" applyNumberFormat="1" applyFont="1" applyFill="1" applyBorder="1" applyAlignment="1">
      <alignment vertical="center"/>
    </xf>
    <xf numFmtId="185" fontId="8" fillId="0" borderId="59" xfId="0" applyNumberFormat="1" applyFont="1" applyFill="1" applyBorder="1" applyAlignment="1">
      <alignment vertical="center"/>
    </xf>
    <xf numFmtId="185" fontId="8" fillId="0" borderId="27" xfId="0" applyNumberFormat="1" applyFont="1" applyFill="1" applyBorder="1" applyAlignment="1">
      <alignment vertical="center"/>
    </xf>
    <xf numFmtId="185" fontId="8" fillId="0" borderId="36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/>
    </xf>
    <xf numFmtId="176" fontId="0" fillId="0" borderId="12" xfId="0" applyNumberFormat="1" applyFill="1" applyBorder="1" applyAlignment="1">
      <alignment/>
    </xf>
    <xf numFmtId="190" fontId="8" fillId="0" borderId="41" xfId="53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38" fontId="8" fillId="0" borderId="35" xfId="53" applyFont="1" applyFill="1" applyBorder="1" applyAlignment="1">
      <alignment horizontal="center" vertical="center" wrapText="1"/>
    </xf>
    <xf numFmtId="182" fontId="8" fillId="0" borderId="15" xfId="0" applyNumberFormat="1" applyFont="1" applyFill="1" applyBorder="1" applyAlignment="1">
      <alignment horizontal="right" vertical="center"/>
    </xf>
    <xf numFmtId="182" fontId="8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0" fillId="0" borderId="73" xfId="0" applyFont="1" applyFill="1" applyBorder="1" applyAlignment="1">
      <alignment horizontal="distributed" vertical="center"/>
    </xf>
    <xf numFmtId="0" fontId="10" fillId="0" borderId="74" xfId="0" applyFont="1" applyFill="1" applyBorder="1" applyAlignment="1">
      <alignment horizontal="distributed" vertical="center"/>
    </xf>
    <xf numFmtId="0" fontId="3" fillId="0" borderId="62" xfId="0" applyFont="1" applyFill="1" applyBorder="1" applyAlignment="1">
      <alignment horizontal="distributed" vertical="center"/>
    </xf>
    <xf numFmtId="0" fontId="3" fillId="0" borderId="63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 indent="8"/>
    </xf>
    <xf numFmtId="0" fontId="3" fillId="0" borderId="75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3" fillId="0" borderId="55" xfId="66" applyFont="1" applyFill="1" applyBorder="1" applyAlignment="1">
      <alignment horizontal="distributed" vertical="center"/>
      <protection/>
    </xf>
    <xf numFmtId="0" fontId="3" fillId="0" borderId="65" xfId="66" applyFont="1" applyFill="1" applyBorder="1" applyAlignment="1">
      <alignment horizontal="distributed" vertical="center"/>
      <protection/>
    </xf>
    <xf numFmtId="0" fontId="3" fillId="0" borderId="76" xfId="66" applyFont="1" applyFill="1" applyBorder="1" applyAlignment="1">
      <alignment horizontal="distributed" vertical="center"/>
      <protection/>
    </xf>
    <xf numFmtId="0" fontId="3" fillId="0" borderId="50" xfId="66" applyFont="1" applyFill="1" applyBorder="1" applyAlignment="1">
      <alignment horizontal="distributed" vertical="center"/>
      <protection/>
    </xf>
    <xf numFmtId="0" fontId="3" fillId="0" borderId="50" xfId="66" applyFont="1" applyFill="1" applyBorder="1" applyAlignment="1">
      <alignment horizontal="distributed" vertical="center" wrapText="1"/>
      <protection/>
    </xf>
    <xf numFmtId="0" fontId="0" fillId="0" borderId="55" xfId="0" applyFont="1" applyFill="1" applyBorder="1" applyAlignment="1">
      <alignment horizontal="distributed"/>
    </xf>
    <xf numFmtId="0" fontId="10" fillId="0" borderId="50" xfId="66" applyFont="1" applyFill="1" applyBorder="1" applyAlignment="1">
      <alignment horizontal="distributed" vertical="center"/>
      <protection/>
    </xf>
    <xf numFmtId="0" fontId="10" fillId="0" borderId="55" xfId="66" applyFont="1" applyFill="1" applyBorder="1" applyAlignment="1">
      <alignment horizontal="distributed" vertical="center"/>
      <protection/>
    </xf>
    <xf numFmtId="0" fontId="10" fillId="0" borderId="77" xfId="66" applyFont="1" applyFill="1" applyBorder="1" applyAlignment="1">
      <alignment horizontal="distributed" vertical="center"/>
      <protection/>
    </xf>
    <xf numFmtId="0" fontId="29" fillId="0" borderId="22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55" xfId="66" applyFont="1" applyFill="1" applyBorder="1" applyAlignment="1">
      <alignment horizontal="distributed" vertical="center" wrapText="1"/>
      <protection/>
    </xf>
    <xf numFmtId="0" fontId="10" fillId="0" borderId="77" xfId="0" applyFont="1" applyFill="1" applyBorder="1" applyAlignment="1">
      <alignment horizontal="distributed" vertical="center" wrapText="1"/>
    </xf>
    <xf numFmtId="0" fontId="10" fillId="0" borderId="46" xfId="0" applyFont="1" applyFill="1" applyBorder="1" applyAlignment="1">
      <alignment horizontal="distributed" vertical="center" wrapText="1"/>
    </xf>
    <xf numFmtId="0" fontId="10" fillId="0" borderId="50" xfId="0" applyFont="1" applyFill="1" applyBorder="1" applyAlignment="1">
      <alignment horizontal="distributed" vertical="center" wrapText="1"/>
    </xf>
    <xf numFmtId="0" fontId="3" fillId="0" borderId="55" xfId="0" applyFont="1" applyFill="1" applyBorder="1" applyAlignment="1">
      <alignment horizontal="distributed" vertical="center" wrapText="1"/>
    </xf>
    <xf numFmtId="0" fontId="3" fillId="0" borderId="55" xfId="0" applyFont="1" applyFill="1" applyBorder="1" applyAlignment="1">
      <alignment horizontal="distributed" vertical="center"/>
    </xf>
    <xf numFmtId="0" fontId="3" fillId="0" borderId="77" xfId="0" applyFont="1" applyFill="1" applyBorder="1" applyAlignment="1">
      <alignment horizontal="distributed" vertical="center" wrapText="1"/>
    </xf>
    <xf numFmtId="0" fontId="3" fillId="0" borderId="46" xfId="0" applyFont="1" applyFill="1" applyBorder="1" applyAlignment="1">
      <alignment horizontal="distributed" vertical="center" wrapText="1"/>
    </xf>
    <xf numFmtId="0" fontId="3" fillId="0" borderId="50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77" xfId="66" applyFont="1" applyFill="1" applyBorder="1" applyAlignment="1">
      <alignment horizontal="distributed" vertical="center"/>
      <protection/>
    </xf>
    <xf numFmtId="0" fontId="3" fillId="0" borderId="46" xfId="66" applyFont="1" applyFill="1" applyBorder="1" applyAlignment="1">
      <alignment horizontal="distributed" vertical="center"/>
      <protection/>
    </xf>
    <xf numFmtId="0" fontId="10" fillId="0" borderId="43" xfId="0" applyFont="1" applyFill="1" applyBorder="1" applyAlignment="1">
      <alignment horizontal="distributed" vertical="center" indent="1"/>
    </xf>
    <xf numFmtId="0" fontId="10" fillId="0" borderId="32" xfId="0" applyFont="1" applyFill="1" applyBorder="1" applyAlignment="1">
      <alignment horizontal="distributed" vertical="center" indent="1"/>
    </xf>
    <xf numFmtId="0" fontId="10" fillId="0" borderId="31" xfId="0" applyFont="1" applyFill="1" applyBorder="1" applyAlignment="1">
      <alignment horizontal="distributed" vertical="center" indent="1"/>
    </xf>
    <xf numFmtId="0" fontId="10" fillId="0" borderId="10" xfId="0" applyFont="1" applyFill="1" applyBorder="1" applyAlignment="1">
      <alignment horizontal="distributed" vertical="center" indent="1"/>
    </xf>
    <xf numFmtId="0" fontId="10" fillId="0" borderId="11" xfId="0" applyFont="1" applyFill="1" applyBorder="1" applyAlignment="1">
      <alignment horizontal="distributed" vertical="center" indent="1"/>
    </xf>
    <xf numFmtId="0" fontId="10" fillId="0" borderId="34" xfId="0" applyFont="1" applyFill="1" applyBorder="1" applyAlignment="1">
      <alignment horizontal="distributed" vertical="center" indent="1"/>
    </xf>
    <xf numFmtId="0" fontId="10" fillId="0" borderId="42" xfId="0" applyFont="1" applyFill="1" applyBorder="1" applyAlignment="1">
      <alignment horizontal="distributed" vertical="center" indent="1"/>
    </xf>
    <xf numFmtId="0" fontId="10" fillId="0" borderId="28" xfId="0" applyFont="1" applyFill="1" applyBorder="1" applyAlignment="1">
      <alignment horizontal="distributed" vertical="center" indent="1"/>
    </xf>
    <xf numFmtId="0" fontId="10" fillId="0" borderId="29" xfId="0" applyFont="1" applyFill="1" applyBorder="1" applyAlignment="1">
      <alignment horizontal="distributed" vertical="center" indent="1"/>
    </xf>
    <xf numFmtId="0" fontId="10" fillId="0" borderId="43" xfId="0" applyFont="1" applyFill="1" applyBorder="1" applyAlignment="1">
      <alignment horizontal="center" vertical="center" textRotation="255"/>
    </xf>
    <xf numFmtId="0" fontId="12" fillId="0" borderId="32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 vertical="center" wrapText="1"/>
    </xf>
    <xf numFmtId="0" fontId="10" fillId="0" borderId="32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distributed" vertical="center"/>
    </xf>
    <xf numFmtId="0" fontId="3" fillId="0" borderId="78" xfId="0" applyFont="1" applyFill="1" applyBorder="1" applyAlignment="1">
      <alignment horizontal="distributed" vertical="center"/>
    </xf>
    <xf numFmtId="0" fontId="3" fillId="0" borderId="79" xfId="0" applyFont="1" applyFill="1" applyBorder="1" applyAlignment="1">
      <alignment horizontal="distributed" vertical="center"/>
    </xf>
    <xf numFmtId="0" fontId="3" fillId="0" borderId="64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right" vertical="justify"/>
    </xf>
    <xf numFmtId="0" fontId="3" fillId="0" borderId="17" xfId="0" applyFont="1" applyFill="1" applyBorder="1" applyAlignment="1">
      <alignment horizontal="right" vertical="justify"/>
    </xf>
    <xf numFmtId="0" fontId="3" fillId="0" borderId="16" xfId="0" applyFont="1" applyFill="1" applyBorder="1" applyAlignment="1">
      <alignment horizontal="left" vertical="justify"/>
    </xf>
    <xf numFmtId="0" fontId="3" fillId="0" borderId="22" xfId="0" applyFont="1" applyFill="1" applyBorder="1" applyAlignment="1">
      <alignment horizontal="left" vertical="justify"/>
    </xf>
    <xf numFmtId="0" fontId="3" fillId="0" borderId="25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3" fillId="0" borderId="80" xfId="0" applyFont="1" applyFill="1" applyBorder="1" applyAlignment="1">
      <alignment horizontal="distributed" vertical="center"/>
    </xf>
    <xf numFmtId="0" fontId="3" fillId="0" borderId="81" xfId="0" applyFont="1" applyFill="1" applyBorder="1" applyAlignment="1">
      <alignment horizontal="distributed" vertical="center"/>
    </xf>
    <xf numFmtId="0" fontId="3" fillId="0" borderId="6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6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8" fontId="8" fillId="0" borderId="0" xfId="53" applyFont="1" applyFill="1" applyBorder="1" applyAlignment="1">
      <alignment horizontal="center" vertical="center"/>
    </xf>
    <xf numFmtId="38" fontId="8" fillId="0" borderId="19" xfId="53" applyFont="1" applyFill="1" applyBorder="1" applyAlignment="1">
      <alignment horizontal="center" vertical="center"/>
    </xf>
    <xf numFmtId="38" fontId="8" fillId="0" borderId="22" xfId="53" applyFont="1" applyFill="1" applyBorder="1" applyAlignment="1">
      <alignment horizontal="center" vertical="center"/>
    </xf>
    <xf numFmtId="38" fontId="8" fillId="0" borderId="59" xfId="53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59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 wrapText="1"/>
    </xf>
    <xf numFmtId="0" fontId="10" fillId="0" borderId="80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distributed" vertical="center"/>
    </xf>
    <xf numFmtId="0" fontId="10" fillId="0" borderId="64" xfId="0" applyFont="1" applyFill="1" applyBorder="1" applyAlignment="1">
      <alignment horizontal="distributed" vertical="center"/>
    </xf>
    <xf numFmtId="0" fontId="10" fillId="0" borderId="79" xfId="0" applyFont="1" applyFill="1" applyBorder="1" applyAlignment="1">
      <alignment horizontal="distributed" vertical="center"/>
    </xf>
    <xf numFmtId="0" fontId="10" fillId="0" borderId="66" xfId="0" applyFont="1" applyFill="1" applyBorder="1" applyAlignment="1">
      <alignment horizontal="distributed" vertical="center"/>
    </xf>
    <xf numFmtId="0" fontId="10" fillId="0" borderId="49" xfId="0" applyFont="1" applyFill="1" applyBorder="1" applyAlignment="1">
      <alignment horizontal="distributed" vertical="center"/>
    </xf>
    <xf numFmtId="0" fontId="10" fillId="0" borderId="59" xfId="0" applyFont="1" applyFill="1" applyBorder="1" applyAlignment="1">
      <alignment horizontal="distributed" vertical="center"/>
    </xf>
    <xf numFmtId="0" fontId="10" fillId="0" borderId="44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3" fillId="0" borderId="83" xfId="0" applyFont="1" applyFill="1" applyBorder="1" applyAlignment="1">
      <alignment horizontal="distributed" vertical="center" indent="3"/>
    </xf>
    <xf numFmtId="0" fontId="3" fillId="0" borderId="78" xfId="0" applyFont="1" applyFill="1" applyBorder="1" applyAlignment="1">
      <alignment horizontal="distributed" vertical="center" indent="3"/>
    </xf>
    <xf numFmtId="0" fontId="3" fillId="0" borderId="64" xfId="0" applyFont="1" applyFill="1" applyBorder="1" applyAlignment="1">
      <alignment horizontal="distributed" vertical="center" indent="3"/>
    </xf>
    <xf numFmtId="0" fontId="0" fillId="0" borderId="0" xfId="0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distributed" vertical="center" indent="3"/>
    </xf>
    <xf numFmtId="0" fontId="3" fillId="0" borderId="49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3" fillId="0" borderId="82" xfId="0" applyFont="1" applyFill="1" applyBorder="1" applyAlignment="1">
      <alignment horizontal="distributed" vertical="center"/>
    </xf>
    <xf numFmtId="0" fontId="14" fillId="33" borderId="55" xfId="0" applyFont="1" applyFill="1" applyBorder="1" applyAlignment="1">
      <alignment horizontal="center" vertical="center"/>
    </xf>
    <xf numFmtId="38" fontId="24" fillId="0" borderId="57" xfId="53" applyFont="1" applyFill="1" applyBorder="1" applyAlignment="1">
      <alignment horizontal="center"/>
    </xf>
    <xf numFmtId="38" fontId="24" fillId="0" borderId="56" xfId="53" applyFont="1" applyFill="1" applyBorder="1" applyAlignment="1">
      <alignment horizontal="center"/>
    </xf>
    <xf numFmtId="38" fontId="17" fillId="0" borderId="57" xfId="53" applyFont="1" applyFill="1" applyBorder="1" applyAlignment="1">
      <alignment horizontal="center"/>
    </xf>
    <xf numFmtId="38" fontId="17" fillId="0" borderId="56" xfId="53" applyFont="1" applyFill="1" applyBorder="1" applyAlignment="1">
      <alignment horizontal="center"/>
    </xf>
    <xf numFmtId="38" fontId="24" fillId="33" borderId="57" xfId="53" applyFont="1" applyFill="1" applyBorder="1" applyAlignment="1">
      <alignment horizontal="center"/>
    </xf>
    <xf numFmtId="38" fontId="24" fillId="33" borderId="56" xfId="53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distributed" vertical="center"/>
    </xf>
    <xf numFmtId="0" fontId="3" fillId="0" borderId="74" xfId="0" applyFont="1" applyFill="1" applyBorder="1" applyAlignment="1">
      <alignment horizontal="distributed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distributed" vertical="center" indent="2"/>
    </xf>
    <xf numFmtId="0" fontId="3" fillId="0" borderId="78" xfId="0" applyFont="1" applyFill="1" applyBorder="1" applyAlignment="1">
      <alignment horizontal="distributed" vertical="center" indent="2"/>
    </xf>
    <xf numFmtId="0" fontId="3" fillId="0" borderId="64" xfId="0" applyFont="1" applyFill="1" applyBorder="1" applyAlignment="1">
      <alignment horizontal="distributed" vertical="center" indent="2"/>
    </xf>
    <xf numFmtId="0" fontId="3" fillId="0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indent="1"/>
    </xf>
    <xf numFmtId="0" fontId="3" fillId="0" borderId="51" xfId="0" applyFont="1" applyFill="1" applyBorder="1" applyAlignment="1">
      <alignment horizontal="distributed" vertical="center" indent="1"/>
    </xf>
    <xf numFmtId="0" fontId="74" fillId="0" borderId="0" xfId="65" applyFont="1">
      <alignment vertical="center"/>
      <protection/>
    </xf>
    <xf numFmtId="0" fontId="74" fillId="0" borderId="0" xfId="65" applyFont="1" applyBorder="1">
      <alignment vertical="center"/>
      <protection/>
    </xf>
    <xf numFmtId="0" fontId="75" fillId="0" borderId="0" xfId="0" applyFont="1" applyFill="1" applyBorder="1" applyAlignment="1">
      <alignment horizontal="distributed" vertical="center"/>
    </xf>
    <xf numFmtId="0" fontId="74" fillId="0" borderId="0" xfId="65" applyFont="1" applyBorder="1" applyAlignment="1">
      <alignment vertical="center" wrapText="1"/>
      <protection/>
    </xf>
    <xf numFmtId="176" fontId="74" fillId="0" borderId="0" xfId="65" applyNumberFormat="1" applyFont="1" applyBorder="1">
      <alignment vertical="center"/>
      <protection/>
    </xf>
    <xf numFmtId="0" fontId="75" fillId="0" borderId="0" xfId="0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vertical="center"/>
    </xf>
    <xf numFmtId="1" fontId="74" fillId="0" borderId="0" xfId="65" applyNumberFormat="1" applyFont="1" applyBorder="1">
      <alignment vertical="center"/>
      <protection/>
    </xf>
    <xf numFmtId="191" fontId="74" fillId="0" borderId="0" xfId="65" applyNumberFormat="1" applyFont="1" applyBorder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グ ラ フ" xfId="65"/>
    <cellStyle name="標準_新.予防接種事業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（単位：施設）</a:t>
            </a:r>
          </a:p>
        </c:rich>
      </c:tx>
      <c:layout>
        <c:manualLayout>
          <c:xMode val="factor"/>
          <c:yMode val="factor"/>
          <c:x val="-0.372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4575"/>
          <c:w val="0.92025"/>
          <c:h val="0.9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'グラフ '!$B$70</c:f>
              <c:strCache>
                <c:ptCount val="1"/>
                <c:pt idx="0">
                  <c:v>病院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'!$A$71:$A$75</c:f>
              <c:strCache/>
            </c:strRef>
          </c:cat>
          <c:val>
            <c:numRef>
              <c:f>'グラフ '!$B$71:$B$75</c:f>
              <c:numCache/>
            </c:numRef>
          </c:val>
        </c:ser>
        <c:ser>
          <c:idx val="0"/>
          <c:order val="1"/>
          <c:tx>
            <c:strRef>
              <c:f>'グラフ '!$C$70</c:f>
              <c:strCache>
                <c:ptCount val="1"/>
                <c:pt idx="0">
                  <c:v>一般診療所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'!$A$71:$A$75</c:f>
              <c:strCache/>
            </c:strRef>
          </c:cat>
          <c:val>
            <c:numRef>
              <c:f>'グラフ '!$C$71:$C$75</c:f>
              <c:numCache/>
            </c:numRef>
          </c:val>
        </c:ser>
        <c:ser>
          <c:idx val="2"/>
          <c:order val="2"/>
          <c:tx>
            <c:strRef>
              <c:f>'グラフ '!$D$70</c:f>
              <c:strCache>
                <c:ptCount val="1"/>
                <c:pt idx="0">
                  <c:v>歯科診療所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'!$A$71:$A$75</c:f>
              <c:strCache/>
            </c:strRef>
          </c:cat>
          <c:val>
            <c:numRef>
              <c:f>'グラフ '!$D$71:$D$75</c:f>
              <c:numCache/>
            </c:numRef>
          </c:val>
        </c:ser>
        <c:overlap val="100"/>
        <c:gapWidth val="70"/>
        <c:axId val="33744315"/>
        <c:axId val="35263380"/>
      </c:barChart>
      <c:catAx>
        <c:axId val="33744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63380"/>
        <c:crosses val="autoZero"/>
        <c:auto val="0"/>
        <c:lblOffset val="100"/>
        <c:tickLblSkip val="1"/>
        <c:noMultiLvlLbl val="0"/>
      </c:catAx>
      <c:valAx>
        <c:axId val="35263380"/>
        <c:scaling>
          <c:orientation val="minMax"/>
          <c:max val="1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4431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5"/>
          <c:y val="0.04225"/>
          <c:w val="0.7305"/>
          <c:h val="0.0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（単位：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ｔ）</a:t>
            </a:r>
          </a:p>
        </c:rich>
      </c:tx>
      <c:layout>
        <c:manualLayout>
          <c:xMode val="factor"/>
          <c:yMode val="factor"/>
          <c:x val="-0.38925"/>
          <c:y val="0.08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675"/>
          <c:y val="0.1555"/>
          <c:w val="0.91125"/>
          <c:h val="0.77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'グラフ '!$B$78</c:f>
              <c:strCache>
                <c:ptCount val="1"/>
                <c:pt idx="0">
                  <c:v>可燃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'!$A$79:$A$83</c:f>
              <c:strCache/>
            </c:strRef>
          </c:cat>
          <c:val>
            <c:numRef>
              <c:f>'グラフ '!$B$79:$B$83</c:f>
              <c:numCache/>
            </c:numRef>
          </c:val>
        </c:ser>
        <c:ser>
          <c:idx val="3"/>
          <c:order val="1"/>
          <c:tx>
            <c:strRef>
              <c:f>'グラフ '!$C$78</c:f>
              <c:strCache>
                <c:ptCount val="1"/>
                <c:pt idx="0">
                  <c:v>不燃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'!$A$79:$A$83</c:f>
              <c:strCache/>
            </c:strRef>
          </c:cat>
          <c:val>
            <c:numRef>
              <c:f>'グラフ '!$C$79:$C$83</c:f>
              <c:numCache/>
            </c:numRef>
          </c:val>
        </c:ser>
        <c:ser>
          <c:idx val="1"/>
          <c:order val="2"/>
          <c:tx>
            <c:strRef>
              <c:f>'グラフ '!$D$78</c:f>
              <c:strCache>
                <c:ptCount val="1"/>
                <c:pt idx="0">
                  <c:v>粗大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'!$A$79:$A$83</c:f>
              <c:strCache/>
            </c:strRef>
          </c:cat>
          <c:val>
            <c:numRef>
              <c:f>'グラフ '!$D$79:$D$83</c:f>
              <c:numCache/>
            </c:numRef>
          </c:val>
        </c:ser>
        <c:ser>
          <c:idx val="0"/>
          <c:order val="3"/>
          <c:tx>
            <c:strRef>
              <c:f>'グラフ '!$E$78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'!$A$79:$A$83</c:f>
              <c:strCache/>
            </c:strRef>
          </c:cat>
          <c:val>
            <c:numRef>
              <c:f>'グラフ '!$E$79:$E$83</c:f>
              <c:numCache/>
            </c:numRef>
          </c:val>
        </c:ser>
        <c:overlap val="100"/>
        <c:gapWidth val="70"/>
        <c:axId val="48934965"/>
        <c:axId val="37761502"/>
      </c:barChart>
      <c:catAx>
        <c:axId val="48934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単位：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t)</a:t>
                </a:r>
              </a:p>
            </c:rich>
          </c:tx>
          <c:layout>
            <c:manualLayout>
              <c:xMode val="factor"/>
              <c:yMode val="factor"/>
              <c:x val="0.263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61502"/>
        <c:crosses val="autoZero"/>
        <c:auto val="0"/>
        <c:lblOffset val="100"/>
        <c:tickLblSkip val="1"/>
        <c:noMultiLvlLbl val="0"/>
      </c:catAx>
      <c:valAx>
        <c:axId val="37761502"/>
        <c:scaling>
          <c:orientation val="minMax"/>
          <c:max val="3000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34965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"/>
          <c:y val="0.0135"/>
          <c:w val="0.742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（単位：千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kl)</a:t>
            </a:r>
          </a:p>
        </c:rich>
      </c:tx>
      <c:layout>
        <c:manualLayout>
          <c:xMode val="factor"/>
          <c:yMode val="factor"/>
          <c:x val="-0.373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0225"/>
          <c:w val="0.9995"/>
          <c:h val="0.95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'グラフ '!$B$86</c:f>
              <c:strCache>
                <c:ptCount val="1"/>
                <c:pt idx="0">
                  <c:v>収集運搬量（千㎘）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'!$A$87:$A$91</c:f>
              <c:strCache/>
            </c:strRef>
          </c:cat>
          <c:val>
            <c:numRef>
              <c:f>'グラフ '!$B$87:$B$91</c:f>
              <c:numCache/>
            </c:numRef>
          </c:val>
        </c:ser>
        <c:overlap val="100"/>
        <c:gapWidth val="70"/>
        <c:axId val="4309199"/>
        <c:axId val="38782792"/>
      </c:barChart>
      <c:catAx>
        <c:axId val="4309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82792"/>
        <c:crosses val="autoZero"/>
        <c:auto val="0"/>
        <c:lblOffset val="100"/>
        <c:tickLblSkip val="1"/>
        <c:noMultiLvlLbl val="0"/>
      </c:catAx>
      <c:valAx>
        <c:axId val="38782792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19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（単位：頭）</a:t>
            </a:r>
          </a:p>
        </c:rich>
      </c:tx>
      <c:layout>
        <c:manualLayout>
          <c:xMode val="factor"/>
          <c:yMode val="factor"/>
          <c:x val="-0.377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4975"/>
          <c:w val="0.99825"/>
          <c:h val="0.91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'グラフ '!$B$94</c:f>
              <c:strCache>
                <c:ptCount val="1"/>
                <c:pt idx="0">
                  <c:v>畜犬登録数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'!$A$95:$A$99</c:f>
              <c:strCache/>
            </c:strRef>
          </c:cat>
          <c:val>
            <c:numRef>
              <c:f>'グラフ '!$B$95:$B$99</c:f>
              <c:numCache/>
            </c:numRef>
          </c:val>
        </c:ser>
        <c:overlap val="100"/>
        <c:gapWidth val="70"/>
        <c:axId val="13500809"/>
        <c:axId val="54398418"/>
      </c:barChart>
      <c:lineChart>
        <c:grouping val="standard"/>
        <c:varyColors val="0"/>
        <c:ser>
          <c:idx val="0"/>
          <c:order val="1"/>
          <c:tx>
            <c:strRef>
              <c:f>'グラフ '!$C$94</c:f>
              <c:strCache>
                <c:ptCount val="1"/>
                <c:pt idx="0">
                  <c:v>野犬捕獲数（頭）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'グラフ '!$C$95:$C$99</c:f>
              <c:numCache/>
            </c:numRef>
          </c:val>
          <c:smooth val="0"/>
        </c:ser>
        <c:axId val="19823715"/>
        <c:axId val="44195708"/>
      </c:lineChart>
      <c:catAx>
        <c:axId val="13500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98418"/>
        <c:crosses val="autoZero"/>
        <c:auto val="0"/>
        <c:lblOffset val="100"/>
        <c:tickLblSkip val="1"/>
        <c:noMultiLvlLbl val="0"/>
      </c:catAx>
      <c:valAx>
        <c:axId val="54398418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00809"/>
        <c:crossesAt val="1"/>
        <c:crossBetween val="between"/>
        <c:dispUnits/>
        <c:majorUnit val="500"/>
        <c:minorUnit val="14"/>
      </c:valAx>
      <c:catAx>
        <c:axId val="19823715"/>
        <c:scaling>
          <c:orientation val="minMax"/>
        </c:scaling>
        <c:axPos val="b"/>
        <c:delete val="1"/>
        <c:majorTickMark val="out"/>
        <c:minorTickMark val="none"/>
        <c:tickLblPos val="nextTo"/>
        <c:crossAx val="44195708"/>
        <c:crosses val="autoZero"/>
        <c:auto val="1"/>
        <c:lblOffset val="100"/>
        <c:tickLblSkip val="1"/>
        <c:noMultiLvlLbl val="0"/>
      </c:catAx>
      <c:valAx>
        <c:axId val="44195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2371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676275</xdr:colOff>
      <xdr:row>34</xdr:row>
      <xdr:rowOff>104775</xdr:rowOff>
    </xdr:from>
    <xdr:ext cx="3514725" cy="4371975"/>
    <xdr:graphicFrame>
      <xdr:nvGraphicFramePr>
        <xdr:cNvPr id="1" name="グラフ 1"/>
        <xdr:cNvGraphicFramePr/>
      </xdr:nvGraphicFramePr>
      <xdr:xfrm>
        <a:off x="4095750" y="6038850"/>
        <a:ext cx="3514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133350</xdr:colOff>
      <xdr:row>4</xdr:row>
      <xdr:rowOff>133350</xdr:rowOff>
    </xdr:from>
    <xdr:ext cx="3486150" cy="4305300"/>
    <xdr:graphicFrame>
      <xdr:nvGraphicFramePr>
        <xdr:cNvPr id="2" name="グラフ 2"/>
        <xdr:cNvGraphicFramePr/>
      </xdr:nvGraphicFramePr>
      <xdr:xfrm>
        <a:off x="133350" y="866775"/>
        <a:ext cx="34861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</xdr:col>
      <xdr:colOff>66675</xdr:colOff>
      <xdr:row>4</xdr:row>
      <xdr:rowOff>76200</xdr:rowOff>
    </xdr:from>
    <xdr:ext cx="3505200" cy="4295775"/>
    <xdr:graphicFrame>
      <xdr:nvGraphicFramePr>
        <xdr:cNvPr id="3" name="グラフ 3"/>
        <xdr:cNvGraphicFramePr/>
      </xdr:nvGraphicFramePr>
      <xdr:xfrm>
        <a:off x="4171950" y="809625"/>
        <a:ext cx="3505200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257175</xdr:colOff>
      <xdr:row>34</xdr:row>
      <xdr:rowOff>161925</xdr:rowOff>
    </xdr:from>
    <xdr:ext cx="3495675" cy="4286250"/>
    <xdr:graphicFrame>
      <xdr:nvGraphicFramePr>
        <xdr:cNvPr id="4" name="グラフ 4"/>
        <xdr:cNvGraphicFramePr/>
      </xdr:nvGraphicFramePr>
      <xdr:xfrm>
        <a:off x="257175" y="6096000"/>
        <a:ext cx="349567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5</xdr:col>
      <xdr:colOff>542925</xdr:colOff>
      <xdr:row>27</xdr:row>
      <xdr:rowOff>57150</xdr:rowOff>
    </xdr:from>
    <xdr:to>
      <xdr:col>6</xdr:col>
      <xdr:colOff>381000</xdr:colOff>
      <xdr:row>27</xdr:row>
      <xdr:rowOff>57150</xdr:rowOff>
    </xdr:to>
    <xdr:sp>
      <xdr:nvSpPr>
        <xdr:cNvPr id="5" name="Line 5"/>
        <xdr:cNvSpPr>
          <a:spLocks/>
        </xdr:cNvSpPr>
      </xdr:nvSpPr>
      <xdr:spPr>
        <a:xfrm>
          <a:off x="3962400" y="47434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27</xdr:row>
      <xdr:rowOff>47625</xdr:rowOff>
    </xdr:from>
    <xdr:to>
      <xdr:col>6</xdr:col>
      <xdr:colOff>590550</xdr:colOff>
      <xdr:row>27</xdr:row>
      <xdr:rowOff>47625</xdr:rowOff>
    </xdr:to>
    <xdr:sp>
      <xdr:nvSpPr>
        <xdr:cNvPr id="6" name="Line 6"/>
        <xdr:cNvSpPr>
          <a:spLocks/>
        </xdr:cNvSpPr>
      </xdr:nvSpPr>
      <xdr:spPr>
        <a:xfrm>
          <a:off x="3971925" y="4733925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18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7820025" y="1428750"/>
          <a:ext cx="0" cy="1876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161925</xdr:rowOff>
    </xdr:from>
    <xdr:to>
      <xdr:col>11</xdr:col>
      <xdr:colOff>0</xdr:colOff>
      <xdr:row>16</xdr:row>
      <xdr:rowOff>123825</xdr:rowOff>
    </xdr:to>
    <xdr:sp>
      <xdr:nvSpPr>
        <xdr:cNvPr id="8" name="Line 8"/>
        <xdr:cNvSpPr>
          <a:spLocks/>
        </xdr:cNvSpPr>
      </xdr:nvSpPr>
      <xdr:spPr>
        <a:xfrm>
          <a:off x="7820025" y="2105025"/>
          <a:ext cx="0" cy="819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123825</xdr:rowOff>
    </xdr:from>
    <xdr:to>
      <xdr:col>0</xdr:col>
      <xdr:colOff>638175</xdr:colOff>
      <xdr:row>5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10191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552450</xdr:colOff>
      <xdr:row>2</xdr:row>
      <xdr:rowOff>57150</xdr:rowOff>
    </xdr:from>
    <xdr:to>
      <xdr:col>1</xdr:col>
      <xdr:colOff>114300</xdr:colOff>
      <xdr:row>3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52450" y="495300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38100</xdr:colOff>
      <xdr:row>4</xdr:row>
      <xdr:rowOff>123825</xdr:rowOff>
    </xdr:from>
    <xdr:to>
      <xdr:col>0</xdr:col>
      <xdr:colOff>638175</xdr:colOff>
      <xdr:row>5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8100" y="10191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552450</xdr:colOff>
      <xdr:row>2</xdr:row>
      <xdr:rowOff>57150</xdr:rowOff>
    </xdr:from>
    <xdr:to>
      <xdr:col>1</xdr:col>
      <xdr:colOff>114300</xdr:colOff>
      <xdr:row>3</xdr:row>
      <xdr:rowOff>133350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52450" y="495300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38100</xdr:colOff>
      <xdr:row>4</xdr:row>
      <xdr:rowOff>123825</xdr:rowOff>
    </xdr:from>
    <xdr:to>
      <xdr:col>0</xdr:col>
      <xdr:colOff>638175</xdr:colOff>
      <xdr:row>5</xdr:row>
      <xdr:rowOff>142875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8100" y="10191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552450</xdr:colOff>
      <xdr:row>2</xdr:row>
      <xdr:rowOff>57150</xdr:rowOff>
    </xdr:from>
    <xdr:to>
      <xdr:col>1</xdr:col>
      <xdr:colOff>114300</xdr:colOff>
      <xdr:row>3</xdr:row>
      <xdr:rowOff>133350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552450" y="495300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123825</xdr:rowOff>
    </xdr:from>
    <xdr:to>
      <xdr:col>1</xdr:col>
      <xdr:colOff>200025</xdr:colOff>
      <xdr:row>2</xdr:row>
      <xdr:rowOff>228600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00050" y="3905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0</xdr:col>
      <xdr:colOff>657225</xdr:colOff>
      <xdr:row>3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6286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1123950</xdr:colOff>
      <xdr:row>2</xdr:row>
      <xdr:rowOff>9525</xdr:rowOff>
    </xdr:from>
    <xdr:to>
      <xdr:col>1</xdr:col>
      <xdr:colOff>76200</xdr:colOff>
      <xdr:row>3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23950" y="44767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2</xdr:row>
      <xdr:rowOff>190500</xdr:rowOff>
    </xdr:from>
    <xdr:to>
      <xdr:col>0</xdr:col>
      <xdr:colOff>657225</xdr:colOff>
      <xdr:row>3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625" y="6286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1123950</xdr:colOff>
      <xdr:row>2</xdr:row>
      <xdr:rowOff>9525</xdr:rowOff>
    </xdr:from>
    <xdr:to>
      <xdr:col>1</xdr:col>
      <xdr:colOff>76200</xdr:colOff>
      <xdr:row>3</xdr:row>
      <xdr:rowOff>38100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123950" y="44767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200025</xdr:rowOff>
    </xdr:from>
    <xdr:to>
      <xdr:col>0</xdr:col>
      <xdr:colOff>619125</xdr:colOff>
      <xdr:row>4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" y="88582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371475</xdr:colOff>
      <xdr:row>2</xdr:row>
      <xdr:rowOff>38100</xdr:rowOff>
    </xdr:from>
    <xdr:to>
      <xdr:col>1</xdr:col>
      <xdr:colOff>171450</xdr:colOff>
      <xdr:row>3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71475" y="4762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200025</xdr:rowOff>
    </xdr:from>
    <xdr:to>
      <xdr:col>0</xdr:col>
      <xdr:colOff>619125</xdr:colOff>
      <xdr:row>4</xdr:row>
      <xdr:rowOff>228600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9050" y="88582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371475</xdr:colOff>
      <xdr:row>2</xdr:row>
      <xdr:rowOff>38100</xdr:rowOff>
    </xdr:from>
    <xdr:to>
      <xdr:col>1</xdr:col>
      <xdr:colOff>171450</xdr:colOff>
      <xdr:row>3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71475" y="4762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57150</xdr:rowOff>
    </xdr:from>
    <xdr:to>
      <xdr:col>1</xdr:col>
      <xdr:colOff>47625</xdr:colOff>
      <xdr:row>3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8150" y="4953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</xdr:colOff>
      <xdr:row>3</xdr:row>
      <xdr:rowOff>66675</xdr:rowOff>
    </xdr:from>
    <xdr:to>
      <xdr:col>0</xdr:col>
      <xdr:colOff>476250</xdr:colOff>
      <xdr:row>3</xdr:row>
      <xdr:rowOff>333375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525" y="75247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4767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47675"/>
          <a:ext cx="8191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4" name="Rectangle 1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9525" y="447675"/>
          <a:ext cx="8191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6" name="Rectangle 3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7" name="Rectangle 1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447675"/>
          <a:ext cx="8191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9" name="Rectangle 3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10" name="Rectangle 1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1" name="Line 2"/>
        <xdr:cNvSpPr>
          <a:spLocks/>
        </xdr:cNvSpPr>
      </xdr:nvSpPr>
      <xdr:spPr>
        <a:xfrm>
          <a:off x="9525" y="447675"/>
          <a:ext cx="8191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12" name="Rectangle 3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28575</xdr:rowOff>
    </xdr:from>
    <xdr:to>
      <xdr:col>1</xdr:col>
      <xdr:colOff>85725</xdr:colOff>
      <xdr:row>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0050" y="46672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0</xdr:col>
      <xdr:colOff>533400</xdr:colOff>
      <xdr:row>4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9050" y="7143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400050</xdr:colOff>
      <xdr:row>2</xdr:row>
      <xdr:rowOff>28575</xdr:rowOff>
    </xdr:from>
    <xdr:to>
      <xdr:col>1</xdr:col>
      <xdr:colOff>85725</xdr:colOff>
      <xdr:row>3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00050" y="46672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0</xdr:col>
      <xdr:colOff>533400</xdr:colOff>
      <xdr:row>4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9050" y="7143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190500</xdr:rowOff>
    </xdr:from>
    <xdr:to>
      <xdr:col>0</xdr:col>
      <xdr:colOff>857250</xdr:colOff>
      <xdr:row>3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6200" y="62865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1057275</xdr:colOff>
      <xdr:row>2</xdr:row>
      <xdr:rowOff>28575</xdr:rowOff>
    </xdr:from>
    <xdr:to>
      <xdr:col>0</xdr:col>
      <xdr:colOff>1571625</xdr:colOff>
      <xdr:row>3</xdr:row>
      <xdr:rowOff>9525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057275" y="46672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2</xdr:row>
      <xdr:rowOff>28575</xdr:rowOff>
    </xdr:from>
    <xdr:to>
      <xdr:col>0</xdr:col>
      <xdr:colOff>1514475</xdr:colOff>
      <xdr:row>3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3925" y="466725"/>
          <a:ext cx="590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2</xdr:row>
      <xdr:rowOff>200025</xdr:rowOff>
    </xdr:from>
    <xdr:to>
      <xdr:col>0</xdr:col>
      <xdr:colOff>647700</xdr:colOff>
      <xdr:row>3</xdr:row>
      <xdr:rowOff>200025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" y="6381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171450</xdr:rowOff>
    </xdr:from>
    <xdr:to>
      <xdr:col>0</xdr:col>
      <xdr:colOff>485775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" y="6096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390525</xdr:colOff>
      <xdr:row>1</xdr:row>
      <xdr:rowOff>152400</xdr:rowOff>
    </xdr:from>
    <xdr:to>
      <xdr:col>1</xdr:col>
      <xdr:colOff>133350</xdr:colOff>
      <xdr:row>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90525" y="419100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年度・月</a:t>
          </a:r>
        </a:p>
      </xdr:txBody>
    </xdr:sp>
    <xdr:clientData/>
  </xdr:twoCellAnchor>
  <xdr:twoCellAnchor>
    <xdr:from>
      <xdr:col>0</xdr:col>
      <xdr:colOff>38100</xdr:colOff>
      <xdr:row>2</xdr:row>
      <xdr:rowOff>171450</xdr:rowOff>
    </xdr:from>
    <xdr:to>
      <xdr:col>0</xdr:col>
      <xdr:colOff>485775</xdr:colOff>
      <xdr:row>3</xdr:row>
      <xdr:rowOff>0</xdr:rowOff>
    </xdr:to>
    <xdr:sp>
      <xdr:nvSpPr>
        <xdr:cNvPr id="3" name="Rectangle 1"/>
        <xdr:cNvSpPr>
          <a:spLocks/>
        </xdr:cNvSpPr>
      </xdr:nvSpPr>
      <xdr:spPr>
        <a:xfrm>
          <a:off x="38100" y="6096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390525</xdr:colOff>
      <xdr:row>1</xdr:row>
      <xdr:rowOff>152400</xdr:rowOff>
    </xdr:from>
    <xdr:to>
      <xdr:col>1</xdr:col>
      <xdr:colOff>133350</xdr:colOff>
      <xdr:row>2</xdr:row>
      <xdr:rowOff>161925</xdr:rowOff>
    </xdr:to>
    <xdr:sp>
      <xdr:nvSpPr>
        <xdr:cNvPr id="4" name="Rectangle 2"/>
        <xdr:cNvSpPr>
          <a:spLocks/>
        </xdr:cNvSpPr>
      </xdr:nvSpPr>
      <xdr:spPr>
        <a:xfrm>
          <a:off x="390525" y="419100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年度・月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</xdr:col>
      <xdr:colOff>76200</xdr:colOff>
      <xdr:row>10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695450"/>
          <a:ext cx="600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104775</xdr:colOff>
      <xdr:row>6</xdr:row>
      <xdr:rowOff>142875</xdr:rowOff>
    </xdr:from>
    <xdr:to>
      <xdr:col>1</xdr:col>
      <xdr:colOff>114300</xdr:colOff>
      <xdr:row>8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4775" y="1209675"/>
          <a:ext cx="533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4&#32113;&#35336;&#26360;%20&#20381;&#38972;&#29992;&#12288;(11&#26376;1&#26085;&#26356;&#26032;&#65289;\&#22238;&#31572;\&#31119;&#31049;&#20445;&#20581;&#37096;\&#22269;&#27665;&#20581;&#24247;&#20445;&#38522;&#35506;&#65288;H24&#23452;&#37326;&#28286;&#24066;&#32113;&#35336;&#263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9国民健康保険加入状況"/>
      <sheetName val="9-10国民健康保険受診状況"/>
      <sheetName val="9-11国民健康保険税賦課"/>
      <sheetName val="9-12国民健康保険の出産育児"/>
      <sheetName val="9-13医療施設数、病床数"/>
      <sheetName val="14-8国民健康保険特別会計 "/>
      <sheetName val="14-9宜野湾市老人保険"/>
      <sheetName val="14-10宜野湾市後期高齢者"/>
      <sheetName val="医療施設数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M105"/>
  <sheetViews>
    <sheetView showGridLines="0" tabSelected="1" zoomScaleSheetLayoutView="100" zoomScalePageLayoutView="0" workbookViewId="0" topLeftCell="A14">
      <selection activeCell="E107" sqref="E107"/>
    </sheetView>
  </sheetViews>
  <sheetFormatPr defaultColWidth="9.00390625" defaultRowHeight="13.5"/>
  <cols>
    <col min="1" max="1" width="8.00390625" style="1" customWidth="1"/>
    <col min="2" max="3" width="9.00390625" style="1" customWidth="1"/>
    <col min="4" max="4" width="9.875" style="1" bestFit="1" customWidth="1"/>
    <col min="5" max="10" width="9.00390625" style="1" customWidth="1"/>
    <col min="11" max="11" width="12.75390625" style="1" customWidth="1"/>
    <col min="12" max="12" width="10.25390625" style="1" customWidth="1"/>
    <col min="13" max="16384" width="9.00390625" style="1" customWidth="1"/>
  </cols>
  <sheetData>
    <row r="3" spans="5:8" ht="13.5">
      <c r="E3" s="2"/>
      <c r="H3" s="2"/>
    </row>
    <row r="4" spans="2:8" s="3" customFormat="1" ht="17.25">
      <c r="B4" s="3" t="s">
        <v>5</v>
      </c>
      <c r="D4" s="4"/>
      <c r="H4" s="3" t="s">
        <v>6</v>
      </c>
    </row>
    <row r="5" spans="4:8" ht="14.25">
      <c r="D5" s="2"/>
      <c r="H5" s="2"/>
    </row>
    <row r="6" spans="4:11" ht="13.5">
      <c r="D6" s="5"/>
      <c r="H6" s="5"/>
      <c r="K6" s="5"/>
    </row>
    <row r="7" spans="4:11" ht="13.5">
      <c r="D7" s="5"/>
      <c r="H7" s="5"/>
      <c r="K7" s="5"/>
    </row>
    <row r="8" ht="13.5">
      <c r="D8" s="5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4" spans="2:7" s="3" customFormat="1" ht="17.25">
      <c r="B34" s="3" t="s">
        <v>289</v>
      </c>
      <c r="G34" s="3" t="s">
        <v>7</v>
      </c>
    </row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8" spans="1:9" ht="13.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13" s="7" customFormat="1" ht="13.5" customHeight="1">
      <c r="A69" s="520" t="s">
        <v>8</v>
      </c>
      <c r="B69" s="520"/>
      <c r="C69" s="520"/>
      <c r="D69" s="520"/>
      <c r="E69" s="520"/>
      <c r="F69" s="520"/>
      <c r="G69" s="521"/>
      <c r="H69" s="521"/>
      <c r="I69" s="521"/>
      <c r="J69" s="375"/>
      <c r="K69" s="375"/>
      <c r="L69" s="375"/>
      <c r="M69" s="375"/>
    </row>
    <row r="70" spans="1:13" s="7" customFormat="1" ht="13.5" customHeight="1">
      <c r="A70" s="520"/>
      <c r="B70" s="520" t="s">
        <v>9</v>
      </c>
      <c r="C70" s="520" t="s">
        <v>10</v>
      </c>
      <c r="D70" s="520" t="s">
        <v>11</v>
      </c>
      <c r="E70" s="520"/>
      <c r="F70" s="520"/>
      <c r="G70" s="521"/>
      <c r="H70" s="521"/>
      <c r="I70" s="521"/>
      <c r="J70" s="375"/>
      <c r="K70" s="375"/>
      <c r="L70" s="6"/>
      <c r="M70" s="376"/>
    </row>
    <row r="71" spans="1:13" s="7" customFormat="1" ht="26.25" customHeight="1">
      <c r="A71" s="522" t="s">
        <v>279</v>
      </c>
      <c r="B71" s="520">
        <v>4</v>
      </c>
      <c r="C71" s="523">
        <v>49</v>
      </c>
      <c r="D71" s="520">
        <v>42</v>
      </c>
      <c r="E71" s="520"/>
      <c r="F71" s="520"/>
      <c r="G71" s="524"/>
      <c r="H71" s="525"/>
      <c r="I71" s="525"/>
      <c r="J71" s="9"/>
      <c r="K71" s="9"/>
      <c r="L71" s="9"/>
      <c r="M71" s="9"/>
    </row>
    <row r="72" spans="1:13" s="7" customFormat="1" ht="27.75" customHeight="1">
      <c r="A72" s="522" t="s">
        <v>280</v>
      </c>
      <c r="B72" s="520">
        <v>4</v>
      </c>
      <c r="C72" s="523">
        <v>51</v>
      </c>
      <c r="D72" s="520">
        <v>40</v>
      </c>
      <c r="E72" s="520"/>
      <c r="F72" s="520"/>
      <c r="G72" s="524"/>
      <c r="H72" s="525"/>
      <c r="I72" s="525"/>
      <c r="J72" s="9"/>
      <c r="K72" s="9"/>
      <c r="L72" s="9"/>
      <c r="M72" s="9"/>
    </row>
    <row r="73" spans="1:13" s="7" customFormat="1" ht="27">
      <c r="A73" s="522" t="s">
        <v>294</v>
      </c>
      <c r="B73" s="520">
        <v>4</v>
      </c>
      <c r="C73" s="523">
        <v>52</v>
      </c>
      <c r="D73" s="520">
        <v>41</v>
      </c>
      <c r="E73" s="520"/>
      <c r="F73" s="520"/>
      <c r="G73" s="524"/>
      <c r="H73" s="525"/>
      <c r="I73" s="525"/>
      <c r="J73" s="9"/>
      <c r="K73" s="9"/>
      <c r="L73" s="9"/>
      <c r="M73" s="9"/>
    </row>
    <row r="74" spans="1:13" s="7" customFormat="1" ht="27">
      <c r="A74" s="522" t="s">
        <v>295</v>
      </c>
      <c r="B74" s="520">
        <v>4</v>
      </c>
      <c r="C74" s="523">
        <v>50</v>
      </c>
      <c r="D74" s="520">
        <v>38</v>
      </c>
      <c r="E74" s="520"/>
      <c r="F74" s="520"/>
      <c r="G74" s="524"/>
      <c r="H74" s="525"/>
      <c r="I74" s="525"/>
      <c r="J74" s="9"/>
      <c r="K74" s="9"/>
      <c r="L74" s="9"/>
      <c r="M74" s="9"/>
    </row>
    <row r="75" spans="1:13" s="7" customFormat="1" ht="27">
      <c r="A75" s="522" t="s">
        <v>296</v>
      </c>
      <c r="B75" s="520">
        <v>4</v>
      </c>
      <c r="C75" s="523">
        <v>49</v>
      </c>
      <c r="D75" s="520">
        <v>38</v>
      </c>
      <c r="E75" s="520"/>
      <c r="F75" s="520"/>
      <c r="G75" s="524"/>
      <c r="H75" s="525"/>
      <c r="I75" s="525"/>
      <c r="J75" s="9"/>
      <c r="K75" s="9"/>
      <c r="L75" s="9"/>
      <c r="M75" s="9"/>
    </row>
    <row r="76" spans="1:13" s="7" customFormat="1" ht="13.5">
      <c r="A76" s="520"/>
      <c r="B76" s="520"/>
      <c r="C76" s="520"/>
      <c r="D76" s="520"/>
      <c r="E76" s="520"/>
      <c r="F76" s="520"/>
      <c r="G76" s="524"/>
      <c r="H76" s="525"/>
      <c r="I76" s="525"/>
      <c r="J76" s="9"/>
      <c r="K76" s="9"/>
      <c r="L76" s="9"/>
      <c r="M76" s="9"/>
    </row>
    <row r="77" spans="1:9" s="7" customFormat="1" ht="13.5">
      <c r="A77" s="520" t="s">
        <v>12</v>
      </c>
      <c r="B77" s="520"/>
      <c r="C77" s="520"/>
      <c r="D77" s="520"/>
      <c r="E77" s="520"/>
      <c r="F77" s="520"/>
      <c r="G77" s="520"/>
      <c r="H77" s="520"/>
      <c r="I77" s="520"/>
    </row>
    <row r="78" spans="1:9" s="7" customFormat="1" ht="13.5">
      <c r="A78" s="520"/>
      <c r="B78" s="520" t="s">
        <v>13</v>
      </c>
      <c r="C78" s="520" t="s">
        <v>14</v>
      </c>
      <c r="D78" s="520" t="s">
        <v>15</v>
      </c>
      <c r="E78" s="520" t="s">
        <v>16</v>
      </c>
      <c r="F78" s="520"/>
      <c r="G78" s="520"/>
      <c r="H78" s="520"/>
      <c r="I78" s="520"/>
    </row>
    <row r="79" spans="1:9" s="7" customFormat="1" ht="27">
      <c r="A79" s="522" t="s">
        <v>279</v>
      </c>
      <c r="B79" s="520">
        <v>20880</v>
      </c>
      <c r="C79" s="520">
        <v>678</v>
      </c>
      <c r="D79" s="526">
        <v>364</v>
      </c>
      <c r="E79" s="520">
        <v>2739</v>
      </c>
      <c r="F79" s="520"/>
      <c r="G79" s="520"/>
      <c r="H79" s="520"/>
      <c r="I79" s="520"/>
    </row>
    <row r="80" spans="1:9" s="7" customFormat="1" ht="27">
      <c r="A80" s="522" t="s">
        <v>280</v>
      </c>
      <c r="B80" s="520">
        <v>21399</v>
      </c>
      <c r="C80" s="520">
        <v>471</v>
      </c>
      <c r="D80" s="526">
        <v>410</v>
      </c>
      <c r="E80" s="520">
        <v>3082</v>
      </c>
      <c r="F80" s="520"/>
      <c r="G80" s="520"/>
      <c r="H80" s="520"/>
      <c r="I80" s="520"/>
    </row>
    <row r="81" spans="1:9" s="7" customFormat="1" ht="27">
      <c r="A81" s="522" t="s">
        <v>294</v>
      </c>
      <c r="B81" s="520">
        <v>22302</v>
      </c>
      <c r="C81" s="520">
        <v>484</v>
      </c>
      <c r="D81" s="526">
        <v>461</v>
      </c>
      <c r="E81" s="520">
        <v>2927</v>
      </c>
      <c r="F81" s="520"/>
      <c r="G81" s="520"/>
      <c r="H81" s="520"/>
      <c r="I81" s="520"/>
    </row>
    <row r="82" spans="1:9" s="7" customFormat="1" ht="27">
      <c r="A82" s="522" t="s">
        <v>295</v>
      </c>
      <c r="B82" s="520">
        <v>22057</v>
      </c>
      <c r="C82" s="520">
        <v>438</v>
      </c>
      <c r="D82" s="526">
        <v>455</v>
      </c>
      <c r="E82" s="520">
        <v>2705</v>
      </c>
      <c r="F82" s="520"/>
      <c r="G82" s="520"/>
      <c r="H82" s="520"/>
      <c r="I82" s="520"/>
    </row>
    <row r="83" spans="1:9" s="7" customFormat="1" ht="27">
      <c r="A83" s="522" t="s">
        <v>296</v>
      </c>
      <c r="B83" s="520">
        <v>22448</v>
      </c>
      <c r="C83" s="520">
        <v>445</v>
      </c>
      <c r="D83" s="526">
        <v>450</v>
      </c>
      <c r="E83" s="520">
        <v>3004</v>
      </c>
      <c r="F83" s="520"/>
      <c r="G83" s="520"/>
      <c r="H83" s="520"/>
      <c r="I83" s="520"/>
    </row>
    <row r="84" spans="1:9" s="7" customFormat="1" ht="13.5">
      <c r="A84" s="520"/>
      <c r="B84" s="520"/>
      <c r="C84" s="520"/>
      <c r="D84" s="520"/>
      <c r="E84" s="520"/>
      <c r="F84" s="520"/>
      <c r="G84" s="520"/>
      <c r="H84" s="520"/>
      <c r="I84" s="520"/>
    </row>
    <row r="85" spans="1:9" s="7" customFormat="1" ht="13.5">
      <c r="A85" s="520" t="s">
        <v>19</v>
      </c>
      <c r="B85" s="520"/>
      <c r="C85" s="520"/>
      <c r="D85" s="520"/>
      <c r="E85" s="520"/>
      <c r="F85" s="520"/>
      <c r="G85" s="520"/>
      <c r="H85" s="520"/>
      <c r="I85" s="520"/>
    </row>
    <row r="86" spans="1:9" s="7" customFormat="1" ht="13.5">
      <c r="A86" s="520"/>
      <c r="B86" s="520" t="s">
        <v>20</v>
      </c>
      <c r="C86" s="520"/>
      <c r="D86" s="520"/>
      <c r="E86" s="520"/>
      <c r="F86" s="520"/>
      <c r="G86" s="520"/>
      <c r="H86" s="520"/>
      <c r="I86" s="520"/>
    </row>
    <row r="87" spans="1:9" s="7" customFormat="1" ht="13.5">
      <c r="A87" s="520" t="s">
        <v>21</v>
      </c>
      <c r="B87" s="527">
        <v>3.93</v>
      </c>
      <c r="C87" s="520"/>
      <c r="D87" s="520"/>
      <c r="E87" s="520"/>
      <c r="F87" s="520"/>
      <c r="G87" s="520"/>
      <c r="H87" s="520"/>
      <c r="I87" s="520"/>
    </row>
    <row r="88" spans="1:9" s="7" customFormat="1" ht="13.5">
      <c r="A88" s="520" t="s">
        <v>22</v>
      </c>
      <c r="B88" s="520">
        <v>3.795</v>
      </c>
      <c r="C88" s="520"/>
      <c r="D88" s="520"/>
      <c r="E88" s="520"/>
      <c r="F88" s="520"/>
      <c r="G88" s="520"/>
      <c r="H88" s="520"/>
      <c r="I88" s="520"/>
    </row>
    <row r="89" spans="1:9" s="7" customFormat="1" ht="13.5">
      <c r="A89" s="520" t="s">
        <v>297</v>
      </c>
      <c r="B89" s="520">
        <v>3.691</v>
      </c>
      <c r="C89" s="520"/>
      <c r="D89" s="520"/>
      <c r="E89" s="520"/>
      <c r="F89" s="520"/>
      <c r="G89" s="520"/>
      <c r="H89" s="520"/>
      <c r="I89" s="520"/>
    </row>
    <row r="90" spans="1:9" s="7" customFormat="1" ht="13.5">
      <c r="A90" s="520" t="s">
        <v>298</v>
      </c>
      <c r="B90" s="520">
        <v>4.237</v>
      </c>
      <c r="C90" s="520"/>
      <c r="D90" s="520"/>
      <c r="E90" s="520"/>
      <c r="F90" s="520"/>
      <c r="G90" s="520"/>
      <c r="H90" s="520"/>
      <c r="I90" s="520"/>
    </row>
    <row r="91" spans="1:9" s="7" customFormat="1" ht="13.5">
      <c r="A91" s="520" t="s">
        <v>184</v>
      </c>
      <c r="B91" s="520">
        <v>3.958</v>
      </c>
      <c r="C91" s="520"/>
      <c r="D91" s="520"/>
      <c r="E91" s="520"/>
      <c r="F91" s="520"/>
      <c r="G91" s="520"/>
      <c r="H91" s="520"/>
      <c r="I91" s="520"/>
    </row>
    <row r="92" spans="1:9" s="7" customFormat="1" ht="13.5">
      <c r="A92" s="520"/>
      <c r="B92" s="520"/>
      <c r="C92" s="520"/>
      <c r="D92" s="520"/>
      <c r="E92" s="520"/>
      <c r="F92" s="520"/>
      <c r="G92" s="520"/>
      <c r="H92" s="520"/>
      <c r="I92" s="520"/>
    </row>
    <row r="93" spans="1:9" s="7" customFormat="1" ht="27" customHeight="1">
      <c r="A93" s="520" t="s">
        <v>290</v>
      </c>
      <c r="B93" s="520"/>
      <c r="C93" s="520"/>
      <c r="D93" s="520"/>
      <c r="E93" s="520"/>
      <c r="F93" s="520"/>
      <c r="G93" s="520"/>
      <c r="H93" s="520"/>
      <c r="I93" s="520"/>
    </row>
    <row r="94" spans="1:9" s="7" customFormat="1" ht="27" customHeight="1">
      <c r="A94" s="520"/>
      <c r="B94" s="520" t="s">
        <v>291</v>
      </c>
      <c r="C94" s="520" t="s">
        <v>292</v>
      </c>
      <c r="D94" s="520"/>
      <c r="E94" s="520"/>
      <c r="F94" s="520"/>
      <c r="G94" s="520"/>
      <c r="H94" s="520"/>
      <c r="I94" s="520"/>
    </row>
    <row r="95" spans="1:9" s="7" customFormat="1" ht="13.5">
      <c r="A95" s="520" t="s">
        <v>17</v>
      </c>
      <c r="B95" s="520">
        <v>4063</v>
      </c>
      <c r="C95" s="520">
        <v>86</v>
      </c>
      <c r="D95" s="520"/>
      <c r="E95" s="520"/>
      <c r="F95" s="520"/>
      <c r="G95" s="520"/>
      <c r="H95" s="520"/>
      <c r="I95" s="520"/>
    </row>
    <row r="96" spans="1:9" s="7" customFormat="1" ht="13.5">
      <c r="A96" s="520" t="s">
        <v>18</v>
      </c>
      <c r="B96" s="520">
        <v>4232</v>
      </c>
      <c r="C96" s="520">
        <v>64</v>
      </c>
      <c r="D96" s="520"/>
      <c r="E96" s="520"/>
      <c r="F96" s="520"/>
      <c r="G96" s="520"/>
      <c r="H96" s="520"/>
      <c r="I96" s="520"/>
    </row>
    <row r="97" spans="1:9" s="7" customFormat="1" ht="13.5">
      <c r="A97" s="520" t="s">
        <v>299</v>
      </c>
      <c r="B97" s="520">
        <v>4267</v>
      </c>
      <c r="C97" s="520">
        <v>76</v>
      </c>
      <c r="D97" s="520"/>
      <c r="E97" s="520"/>
      <c r="F97" s="520"/>
      <c r="G97" s="520"/>
      <c r="H97" s="520"/>
      <c r="I97" s="520"/>
    </row>
    <row r="98" spans="1:9" s="7" customFormat="1" ht="13.5">
      <c r="A98" s="520" t="s">
        <v>300</v>
      </c>
      <c r="B98" s="520">
        <v>4284</v>
      </c>
      <c r="C98" s="520">
        <v>60</v>
      </c>
      <c r="D98" s="520"/>
      <c r="E98" s="520"/>
      <c r="F98" s="520"/>
      <c r="G98" s="520"/>
      <c r="H98" s="520"/>
      <c r="I98" s="520"/>
    </row>
    <row r="99" spans="1:9" s="7" customFormat="1" ht="13.5">
      <c r="A99" s="520" t="s">
        <v>189</v>
      </c>
      <c r="B99" s="520">
        <v>4288</v>
      </c>
      <c r="C99" s="520">
        <v>39</v>
      </c>
      <c r="D99" s="520"/>
      <c r="E99" s="520"/>
      <c r="F99" s="520"/>
      <c r="G99" s="520"/>
      <c r="H99" s="520"/>
      <c r="I99" s="520"/>
    </row>
    <row r="100" spans="1:9" s="7" customFormat="1" ht="13.5">
      <c r="A100" s="520"/>
      <c r="B100" s="520"/>
      <c r="C100" s="520"/>
      <c r="D100" s="520"/>
      <c r="E100" s="520"/>
      <c r="F100" s="520"/>
      <c r="G100" s="520"/>
      <c r="H100" s="520"/>
      <c r="I100" s="520"/>
    </row>
    <row r="101" spans="1:9" s="7" customFormat="1" ht="13.5">
      <c r="A101" s="520"/>
      <c r="B101" s="520"/>
      <c r="C101" s="520"/>
      <c r="D101" s="520"/>
      <c r="E101" s="520"/>
      <c r="F101" s="520"/>
      <c r="G101" s="520"/>
      <c r="H101" s="520"/>
      <c r="I101" s="520"/>
    </row>
    <row r="102" spans="1:9" s="7" customFormat="1" ht="13.5">
      <c r="A102" s="520"/>
      <c r="B102" s="520"/>
      <c r="C102" s="520"/>
      <c r="D102" s="520"/>
      <c r="E102" s="520"/>
      <c r="F102" s="520"/>
      <c r="G102" s="520"/>
      <c r="H102" s="520"/>
      <c r="I102" s="520"/>
    </row>
    <row r="103" spans="1:9" s="7" customFormat="1" ht="13.5">
      <c r="A103" s="520"/>
      <c r="B103" s="520"/>
      <c r="C103" s="520"/>
      <c r="D103" s="520"/>
      <c r="E103" s="520"/>
      <c r="F103" s="520"/>
      <c r="G103" s="520"/>
      <c r="H103" s="520"/>
      <c r="I103" s="520"/>
    </row>
    <row r="104" spans="1:9" s="7" customFormat="1" ht="13.5">
      <c r="A104" s="520"/>
      <c r="B104" s="520"/>
      <c r="C104" s="520"/>
      <c r="D104" s="520"/>
      <c r="E104" s="520"/>
      <c r="F104" s="520"/>
      <c r="G104" s="520"/>
      <c r="H104" s="520"/>
      <c r="I104" s="520"/>
    </row>
    <row r="105" spans="1:9" ht="13.5">
      <c r="A105" s="519"/>
      <c r="B105" s="519"/>
      <c r="C105" s="519"/>
      <c r="D105" s="519"/>
      <c r="E105" s="519"/>
      <c r="F105" s="519"/>
      <c r="G105" s="519"/>
      <c r="H105" s="519"/>
      <c r="I105" s="519"/>
    </row>
  </sheetData>
  <sheetProtection/>
  <mergeCells count="5">
    <mergeCell ref="G69:G70"/>
    <mergeCell ref="H69:I70"/>
    <mergeCell ref="J69:L69"/>
    <mergeCell ref="M69:M70"/>
    <mergeCell ref="J70:K70"/>
  </mergeCells>
  <printOptions/>
  <pageMargins left="0.11811023622047245" right="0.15748031496062992" top="0.11811023622047245" bottom="0.1968503937007874" header="0.11811023622047245" footer="0.35433070866141736"/>
  <pageSetup firstPageNumber="105" useFirstPageNumber="1" horizontalDpi="600" verticalDpi="600" orientation="portrait" paperSize="9" scale="9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7"/>
  <sheetViews>
    <sheetView showGridLines="0" zoomScale="115" zoomScaleNormal="115" zoomScaleSheetLayoutView="100" workbookViewId="0" topLeftCell="A1">
      <selection activeCell="A1" sqref="A1:O1"/>
    </sheetView>
  </sheetViews>
  <sheetFormatPr defaultColWidth="9.00390625" defaultRowHeight="13.5"/>
  <cols>
    <col min="1" max="1" width="12.625" style="80" customWidth="1"/>
    <col min="2" max="3" width="10.25390625" style="80" bestFit="1" customWidth="1"/>
    <col min="4" max="15" width="4.875" style="80" customWidth="1"/>
    <col min="16" max="18" width="9.00390625" style="74" customWidth="1"/>
    <col min="19" max="21" width="6.00390625" style="80" customWidth="1"/>
    <col min="22" max="16384" width="9.00390625" style="80" customWidth="1"/>
  </cols>
  <sheetData>
    <row r="1" spans="1:15" s="74" customFormat="1" ht="21">
      <c r="A1" s="383" t="s">
        <v>249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s="74" customFormat="1" ht="13.5" customHeight="1">
      <c r="A2" s="10"/>
      <c r="B2" s="10"/>
      <c r="C2" s="10"/>
      <c r="D2" s="10"/>
      <c r="E2" s="10"/>
      <c r="F2" s="10"/>
      <c r="G2" s="80"/>
      <c r="H2" s="80"/>
      <c r="I2" s="80"/>
      <c r="J2" s="80"/>
      <c r="K2" s="80"/>
      <c r="L2" s="80"/>
      <c r="M2" s="80"/>
      <c r="N2" s="80"/>
      <c r="O2" s="149" t="s">
        <v>250</v>
      </c>
    </row>
    <row r="3" spans="1:15" s="74" customFormat="1" ht="27.75" customHeight="1">
      <c r="A3" s="356"/>
      <c r="B3" s="91" t="s">
        <v>69</v>
      </c>
      <c r="C3" s="91" t="s">
        <v>251</v>
      </c>
      <c r="D3" s="92" t="s">
        <v>252</v>
      </c>
      <c r="E3" s="92" t="s">
        <v>253</v>
      </c>
      <c r="F3" s="92" t="s">
        <v>254</v>
      </c>
      <c r="G3" s="93" t="s">
        <v>255</v>
      </c>
      <c r="H3" s="92" t="s">
        <v>256</v>
      </c>
      <c r="I3" s="92" t="s">
        <v>257</v>
      </c>
      <c r="J3" s="92" t="s">
        <v>258</v>
      </c>
      <c r="K3" s="92" t="s">
        <v>274</v>
      </c>
      <c r="L3" s="92" t="s">
        <v>275</v>
      </c>
      <c r="M3" s="92" t="s">
        <v>276</v>
      </c>
      <c r="N3" s="92" t="s">
        <v>277</v>
      </c>
      <c r="O3" s="94" t="s">
        <v>278</v>
      </c>
    </row>
    <row r="4" spans="1:16" s="74" customFormat="1" ht="18.75" customHeight="1">
      <c r="A4" s="95" t="s">
        <v>1</v>
      </c>
      <c r="B4" s="96">
        <v>51</v>
      </c>
      <c r="C4" s="97">
        <f aca="true" t="shared" si="0" ref="C4:C13">SUM(D4:O4)</f>
        <v>29</v>
      </c>
      <c r="D4" s="239">
        <v>2</v>
      </c>
      <c r="E4" s="239">
        <v>3</v>
      </c>
      <c r="F4" s="239" t="s">
        <v>282</v>
      </c>
      <c r="G4" s="240" t="s">
        <v>283</v>
      </c>
      <c r="H4" s="239" t="s">
        <v>285</v>
      </c>
      <c r="I4" s="239" t="s">
        <v>283</v>
      </c>
      <c r="J4" s="239">
        <v>2</v>
      </c>
      <c r="K4" s="239">
        <v>7</v>
      </c>
      <c r="L4" s="239">
        <v>4</v>
      </c>
      <c r="M4" s="239">
        <v>7</v>
      </c>
      <c r="N4" s="239">
        <v>4</v>
      </c>
      <c r="O4" s="241" t="s">
        <v>283</v>
      </c>
      <c r="P4" s="98"/>
    </row>
    <row r="5" spans="1:16" s="74" customFormat="1" ht="18.75" customHeight="1">
      <c r="A5" s="99" t="s">
        <v>2</v>
      </c>
      <c r="B5" s="100">
        <v>10</v>
      </c>
      <c r="C5" s="97">
        <f t="shared" si="0"/>
        <v>4</v>
      </c>
      <c r="D5" s="242" t="s">
        <v>283</v>
      </c>
      <c r="E5" s="242">
        <v>1</v>
      </c>
      <c r="F5" s="242" t="s">
        <v>283</v>
      </c>
      <c r="G5" s="242" t="s">
        <v>284</v>
      </c>
      <c r="H5" s="242" t="s">
        <v>283</v>
      </c>
      <c r="I5" s="242" t="s">
        <v>285</v>
      </c>
      <c r="J5" s="242" t="s">
        <v>283</v>
      </c>
      <c r="K5" s="242">
        <v>1</v>
      </c>
      <c r="L5" s="242">
        <v>2</v>
      </c>
      <c r="M5" s="242" t="s">
        <v>283</v>
      </c>
      <c r="N5" s="242" t="s">
        <v>283</v>
      </c>
      <c r="O5" s="243" t="s">
        <v>282</v>
      </c>
      <c r="P5" s="98"/>
    </row>
    <row r="6" spans="1:16" s="74" customFormat="1" ht="18.75" customHeight="1">
      <c r="A6" s="99" t="s">
        <v>259</v>
      </c>
      <c r="B6" s="100">
        <v>21</v>
      </c>
      <c r="C6" s="97">
        <f t="shared" si="0"/>
        <v>16</v>
      </c>
      <c r="D6" s="244">
        <v>1</v>
      </c>
      <c r="E6" s="244">
        <v>1</v>
      </c>
      <c r="F6" s="242">
        <v>1</v>
      </c>
      <c r="G6" s="242">
        <v>2</v>
      </c>
      <c r="H6" s="244">
        <v>2</v>
      </c>
      <c r="I6" s="242">
        <v>2</v>
      </c>
      <c r="J6" s="242">
        <v>2</v>
      </c>
      <c r="K6" s="244">
        <v>1</v>
      </c>
      <c r="L6" s="242">
        <v>1</v>
      </c>
      <c r="M6" s="242" t="s">
        <v>285</v>
      </c>
      <c r="N6" s="244">
        <v>2</v>
      </c>
      <c r="O6" s="243">
        <v>1</v>
      </c>
      <c r="P6" s="98"/>
    </row>
    <row r="7" spans="1:16" s="74" customFormat="1" ht="18.75" customHeight="1">
      <c r="A7" s="99" t="s">
        <v>3</v>
      </c>
      <c r="B7" s="100">
        <v>46</v>
      </c>
      <c r="C7" s="97">
        <f t="shared" si="0"/>
        <v>62</v>
      </c>
      <c r="D7" s="244">
        <v>1</v>
      </c>
      <c r="E7" s="242">
        <v>10</v>
      </c>
      <c r="F7" s="242">
        <v>5</v>
      </c>
      <c r="G7" s="242">
        <v>11</v>
      </c>
      <c r="H7" s="244">
        <v>9</v>
      </c>
      <c r="I7" s="244">
        <v>7</v>
      </c>
      <c r="J7" s="244">
        <v>10</v>
      </c>
      <c r="K7" s="244">
        <v>2</v>
      </c>
      <c r="L7" s="244">
        <v>2</v>
      </c>
      <c r="M7" s="244">
        <v>1</v>
      </c>
      <c r="N7" s="244">
        <v>1</v>
      </c>
      <c r="O7" s="243">
        <v>3</v>
      </c>
      <c r="P7" s="98"/>
    </row>
    <row r="8" spans="1:16" s="74" customFormat="1" ht="18.75" customHeight="1">
      <c r="A8" s="99" t="s">
        <v>260</v>
      </c>
      <c r="B8" s="100">
        <v>39</v>
      </c>
      <c r="C8" s="97">
        <f t="shared" si="0"/>
        <v>18</v>
      </c>
      <c r="D8" s="242">
        <v>2</v>
      </c>
      <c r="E8" s="244">
        <v>1</v>
      </c>
      <c r="F8" s="242">
        <v>1</v>
      </c>
      <c r="G8" s="242">
        <v>1</v>
      </c>
      <c r="H8" s="244" t="s">
        <v>282</v>
      </c>
      <c r="I8" s="242">
        <v>5</v>
      </c>
      <c r="J8" s="244" t="s">
        <v>282</v>
      </c>
      <c r="K8" s="244">
        <v>2</v>
      </c>
      <c r="L8" s="244">
        <v>1</v>
      </c>
      <c r="M8" s="244">
        <v>1</v>
      </c>
      <c r="N8" s="244">
        <v>2</v>
      </c>
      <c r="O8" s="243">
        <v>2</v>
      </c>
      <c r="P8" s="98"/>
    </row>
    <row r="9" spans="1:16" s="74" customFormat="1" ht="18.75" customHeight="1">
      <c r="A9" s="99" t="s">
        <v>4</v>
      </c>
      <c r="B9" s="100">
        <v>66</v>
      </c>
      <c r="C9" s="97">
        <f t="shared" si="0"/>
        <v>44</v>
      </c>
      <c r="D9" s="244">
        <v>6</v>
      </c>
      <c r="E9" s="244">
        <v>6</v>
      </c>
      <c r="F9" s="244" t="s">
        <v>283</v>
      </c>
      <c r="G9" s="242">
        <v>2</v>
      </c>
      <c r="H9" s="244">
        <v>2</v>
      </c>
      <c r="I9" s="244">
        <v>14</v>
      </c>
      <c r="J9" s="244">
        <v>9</v>
      </c>
      <c r="K9" s="242" t="s">
        <v>283</v>
      </c>
      <c r="L9" s="244">
        <v>2</v>
      </c>
      <c r="M9" s="244" t="s">
        <v>283</v>
      </c>
      <c r="N9" s="244">
        <v>1</v>
      </c>
      <c r="O9" s="243">
        <v>2</v>
      </c>
      <c r="P9" s="98"/>
    </row>
    <row r="10" spans="1:16" s="74" customFormat="1" ht="18.75" customHeight="1">
      <c r="A10" s="101" t="s">
        <v>70</v>
      </c>
      <c r="B10" s="100">
        <v>57</v>
      </c>
      <c r="C10" s="97">
        <f t="shared" si="0"/>
        <v>79</v>
      </c>
      <c r="D10" s="242">
        <v>2</v>
      </c>
      <c r="E10" s="242">
        <v>3</v>
      </c>
      <c r="F10" s="244">
        <v>7</v>
      </c>
      <c r="G10" s="242">
        <v>15</v>
      </c>
      <c r="H10" s="244">
        <v>12</v>
      </c>
      <c r="I10" s="244">
        <v>16</v>
      </c>
      <c r="J10" s="244">
        <v>8</v>
      </c>
      <c r="K10" s="244">
        <v>3</v>
      </c>
      <c r="L10" s="244">
        <v>2</v>
      </c>
      <c r="M10" s="244" t="s">
        <v>283</v>
      </c>
      <c r="N10" s="244">
        <v>1</v>
      </c>
      <c r="O10" s="243">
        <v>10</v>
      </c>
      <c r="P10" s="98"/>
    </row>
    <row r="11" spans="1:16" s="74" customFormat="1" ht="18.75" customHeight="1">
      <c r="A11" s="99" t="s">
        <v>71</v>
      </c>
      <c r="B11" s="100">
        <v>196</v>
      </c>
      <c r="C11" s="97">
        <f t="shared" si="0"/>
        <v>214</v>
      </c>
      <c r="D11" s="244">
        <v>16</v>
      </c>
      <c r="E11" s="244">
        <v>21</v>
      </c>
      <c r="F11" s="244">
        <v>19</v>
      </c>
      <c r="G11" s="242">
        <v>24</v>
      </c>
      <c r="H11" s="244">
        <v>21</v>
      </c>
      <c r="I11" s="244">
        <v>15</v>
      </c>
      <c r="J11" s="244">
        <v>19</v>
      </c>
      <c r="K11" s="244">
        <v>23</v>
      </c>
      <c r="L11" s="244">
        <v>6</v>
      </c>
      <c r="M11" s="244">
        <v>11</v>
      </c>
      <c r="N11" s="244">
        <v>21</v>
      </c>
      <c r="O11" s="243">
        <v>18</v>
      </c>
      <c r="P11" s="98"/>
    </row>
    <row r="12" spans="1:16" s="74" customFormat="1" ht="18.75" customHeight="1">
      <c r="A12" s="99" t="s">
        <v>72</v>
      </c>
      <c r="B12" s="100">
        <v>652</v>
      </c>
      <c r="C12" s="97">
        <f t="shared" si="0"/>
        <v>575</v>
      </c>
      <c r="D12" s="244">
        <v>53</v>
      </c>
      <c r="E12" s="244">
        <v>62</v>
      </c>
      <c r="F12" s="244">
        <v>73</v>
      </c>
      <c r="G12" s="242">
        <v>31</v>
      </c>
      <c r="H12" s="244">
        <v>48</v>
      </c>
      <c r="I12" s="244">
        <v>55</v>
      </c>
      <c r="J12" s="244">
        <v>56</v>
      </c>
      <c r="K12" s="244">
        <v>50</v>
      </c>
      <c r="L12" s="244">
        <v>41</v>
      </c>
      <c r="M12" s="244">
        <v>38</v>
      </c>
      <c r="N12" s="244">
        <v>35</v>
      </c>
      <c r="O12" s="243">
        <v>33</v>
      </c>
      <c r="P12" s="98"/>
    </row>
    <row r="13" spans="1:16" s="74" customFormat="1" ht="18.75" customHeight="1">
      <c r="A13" s="99" t="s">
        <v>16</v>
      </c>
      <c r="B13" s="100">
        <v>46</v>
      </c>
      <c r="C13" s="97">
        <f t="shared" si="0"/>
        <v>52</v>
      </c>
      <c r="D13" s="245">
        <v>7</v>
      </c>
      <c r="E13" s="244">
        <v>4</v>
      </c>
      <c r="F13" s="245">
        <v>6</v>
      </c>
      <c r="G13" s="242">
        <v>6</v>
      </c>
      <c r="H13" s="245" t="s">
        <v>285</v>
      </c>
      <c r="I13" s="244">
        <v>6</v>
      </c>
      <c r="J13" s="244">
        <v>3</v>
      </c>
      <c r="K13" s="244">
        <v>5</v>
      </c>
      <c r="L13" s="245">
        <v>4</v>
      </c>
      <c r="M13" s="245">
        <v>2</v>
      </c>
      <c r="N13" s="244">
        <v>3</v>
      </c>
      <c r="O13" s="246">
        <v>6</v>
      </c>
      <c r="P13" s="98"/>
    </row>
    <row r="14" spans="1:16" s="74" customFormat="1" ht="18.75" customHeight="1">
      <c r="A14" s="102" t="s">
        <v>73</v>
      </c>
      <c r="B14" s="103">
        <v>1184</v>
      </c>
      <c r="C14" s="104">
        <f>SUM(C4:C13)</f>
        <v>1093</v>
      </c>
      <c r="D14" s="247">
        <f>SUM(D4:D13)</f>
        <v>90</v>
      </c>
      <c r="E14" s="247">
        <f aca="true" t="shared" si="1" ref="E14:N14">SUM(E4:E13)</f>
        <v>112</v>
      </c>
      <c r="F14" s="247">
        <f t="shared" si="1"/>
        <v>112</v>
      </c>
      <c r="G14" s="247">
        <f t="shared" si="1"/>
        <v>92</v>
      </c>
      <c r="H14" s="247">
        <f t="shared" si="1"/>
        <v>94</v>
      </c>
      <c r="I14" s="247">
        <f t="shared" si="1"/>
        <v>120</v>
      </c>
      <c r="J14" s="247">
        <f t="shared" si="1"/>
        <v>109</v>
      </c>
      <c r="K14" s="247">
        <f t="shared" si="1"/>
        <v>94</v>
      </c>
      <c r="L14" s="247">
        <f t="shared" si="1"/>
        <v>65</v>
      </c>
      <c r="M14" s="247">
        <f t="shared" si="1"/>
        <v>60</v>
      </c>
      <c r="N14" s="247">
        <f t="shared" si="1"/>
        <v>70</v>
      </c>
      <c r="O14" s="372">
        <f>SUM(O4:O13)</f>
        <v>75</v>
      </c>
      <c r="P14" s="369"/>
    </row>
    <row r="15" spans="1:15" s="74" customFormat="1" ht="13.5">
      <c r="A15" s="105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435" t="s">
        <v>61</v>
      </c>
      <c r="N15" s="435"/>
      <c r="O15" s="435"/>
    </row>
    <row r="17" spans="4:16" s="74" customFormat="1" ht="13.5"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</sheetData>
  <sheetProtection/>
  <mergeCells count="2">
    <mergeCell ref="A1:O1"/>
    <mergeCell ref="M15:O15"/>
  </mergeCells>
  <printOptions/>
  <pageMargins left="0.46" right="0.49" top="1" bottom="1" header="0.512" footer="0.512"/>
  <pageSetup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2"/>
  <sheetViews>
    <sheetView showGridLines="0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6.875" style="11" customWidth="1"/>
    <col min="2" max="11" width="7.125" style="11" customWidth="1"/>
    <col min="12" max="16384" width="9.00390625" style="11" customWidth="1"/>
  </cols>
  <sheetData>
    <row r="1" spans="1:11" ht="13.5">
      <c r="A1" s="107" t="s">
        <v>74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23" customFormat="1" ht="12" customHeight="1">
      <c r="A2" s="454" t="s">
        <v>261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</row>
    <row r="3" spans="1:11" s="23" customFormat="1" ht="12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</row>
    <row r="4" spans="1:11" s="23" customFormat="1" ht="12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4"/>
    </row>
    <row r="5" spans="1:11" s="23" customFormat="1" ht="13.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21">
      <c r="A6" s="383" t="s">
        <v>75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</row>
    <row r="7" spans="1:11" ht="13.5">
      <c r="A7" s="25"/>
      <c r="B7" s="25"/>
      <c r="C7" s="25"/>
      <c r="D7" s="25"/>
      <c r="E7" s="25"/>
      <c r="F7" s="25"/>
      <c r="G7" s="25"/>
      <c r="I7" s="357"/>
      <c r="J7" s="357"/>
      <c r="K7" s="263" t="s">
        <v>262</v>
      </c>
    </row>
    <row r="8" spans="1:11" ht="18" customHeight="1">
      <c r="A8" s="455"/>
      <c r="B8" s="458" t="s">
        <v>76</v>
      </c>
      <c r="C8" s="459"/>
      <c r="D8" s="460" t="s">
        <v>77</v>
      </c>
      <c r="E8" s="458"/>
      <c r="F8" s="458"/>
      <c r="G8" s="459"/>
      <c r="H8" s="460" t="s">
        <v>78</v>
      </c>
      <c r="I8" s="458"/>
      <c r="J8" s="458"/>
      <c r="K8" s="461"/>
    </row>
    <row r="9" spans="1:11" ht="18" customHeight="1">
      <c r="A9" s="456"/>
      <c r="B9" s="462" t="s">
        <v>79</v>
      </c>
      <c r="C9" s="464" t="s">
        <v>80</v>
      </c>
      <c r="D9" s="464" t="s">
        <v>79</v>
      </c>
      <c r="E9" s="110" t="s">
        <v>81</v>
      </c>
      <c r="F9" s="110" t="s">
        <v>82</v>
      </c>
      <c r="G9" s="110" t="s">
        <v>81</v>
      </c>
      <c r="H9" s="110" t="s">
        <v>83</v>
      </c>
      <c r="I9" s="110" t="s">
        <v>84</v>
      </c>
      <c r="J9" s="110" t="s">
        <v>85</v>
      </c>
      <c r="K9" s="111" t="s">
        <v>84</v>
      </c>
    </row>
    <row r="10" spans="1:11" ht="18" customHeight="1">
      <c r="A10" s="457"/>
      <c r="B10" s="463"/>
      <c r="C10" s="465"/>
      <c r="D10" s="465"/>
      <c r="E10" s="112" t="s">
        <v>263</v>
      </c>
      <c r="F10" s="112" t="s">
        <v>86</v>
      </c>
      <c r="G10" s="112" t="s">
        <v>263</v>
      </c>
      <c r="H10" s="113" t="s">
        <v>87</v>
      </c>
      <c r="I10" s="112" t="s">
        <v>263</v>
      </c>
      <c r="J10" s="113" t="s">
        <v>87</v>
      </c>
      <c r="K10" s="114" t="s">
        <v>263</v>
      </c>
    </row>
    <row r="11" spans="1:11" s="23" customFormat="1" ht="17.25" customHeight="1">
      <c r="A11" s="115" t="s">
        <v>89</v>
      </c>
      <c r="B11" s="358">
        <v>38506</v>
      </c>
      <c r="C11" s="359">
        <v>92286</v>
      </c>
      <c r="D11" s="359">
        <v>16722</v>
      </c>
      <c r="E11" s="116">
        <v>43.42699838986132</v>
      </c>
      <c r="F11" s="359">
        <v>32890</v>
      </c>
      <c r="G11" s="117">
        <v>35.63920854734196</v>
      </c>
      <c r="H11" s="359">
        <v>32134</v>
      </c>
      <c r="I11" s="116">
        <v>97.70142900577683</v>
      </c>
      <c r="J11" s="359">
        <v>756</v>
      </c>
      <c r="K11" s="118">
        <v>2.298570994223168</v>
      </c>
    </row>
    <row r="12" spans="1:11" s="23" customFormat="1" ht="17.25" customHeight="1">
      <c r="A12" s="119" t="s">
        <v>88</v>
      </c>
      <c r="B12" s="120">
        <v>1.3876089417836246</v>
      </c>
      <c r="C12" s="121">
        <v>0.49547538412955117</v>
      </c>
      <c r="D12" s="121">
        <v>-0.10155923292908264</v>
      </c>
      <c r="E12" s="121">
        <v>-1.4687871528440755</v>
      </c>
      <c r="F12" s="121">
        <v>-1.500404300560032</v>
      </c>
      <c r="G12" s="121">
        <v>-1.9860393485981342</v>
      </c>
      <c r="H12" s="121">
        <v>-2.0573623091225013</v>
      </c>
      <c r="I12" s="121">
        <v>-0.565441923499832</v>
      </c>
      <c r="J12" s="121">
        <v>29.89690721649485</v>
      </c>
      <c r="K12" s="122">
        <v>31.875574000181793</v>
      </c>
    </row>
    <row r="13" spans="1:11" s="23" customFormat="1" ht="17.25" customHeight="1">
      <c r="A13" s="123" t="s">
        <v>90</v>
      </c>
      <c r="B13" s="360">
        <v>39293</v>
      </c>
      <c r="C13" s="361">
        <v>93472</v>
      </c>
      <c r="D13" s="361">
        <v>16879</v>
      </c>
      <c r="E13" s="126">
        <v>42.95676074618889</v>
      </c>
      <c r="F13" s="361">
        <v>32965</v>
      </c>
      <c r="G13" s="127">
        <v>35.26724580623074</v>
      </c>
      <c r="H13" s="361">
        <v>31789</v>
      </c>
      <c r="I13" s="126">
        <v>96.43258000910056</v>
      </c>
      <c r="J13" s="361">
        <v>1176</v>
      </c>
      <c r="K13" s="128">
        <v>3.567419990899439</v>
      </c>
    </row>
    <row r="14" spans="1:11" s="23" customFormat="1" ht="17.25" customHeight="1">
      <c r="A14" s="119" t="s">
        <v>88</v>
      </c>
      <c r="B14" s="120">
        <v>2.043837324053399</v>
      </c>
      <c r="C14" s="121">
        <v>1.2851353401382548</v>
      </c>
      <c r="D14" s="121">
        <v>0.9388829087429773</v>
      </c>
      <c r="E14" s="121">
        <v>-1.0828232691813433</v>
      </c>
      <c r="F14" s="121">
        <v>0.22803283672849783</v>
      </c>
      <c r="G14" s="121">
        <v>-1.0436896785098737</v>
      </c>
      <c r="H14" s="121">
        <v>-1.073629177817892</v>
      </c>
      <c r="I14" s="121">
        <v>-1.298700550839682</v>
      </c>
      <c r="J14" s="121">
        <v>55.55555555555556</v>
      </c>
      <c r="K14" s="122">
        <v>55.20164484217269</v>
      </c>
    </row>
    <row r="15" spans="1:11" s="23" customFormat="1" ht="17.25" customHeight="1">
      <c r="A15" s="123" t="s">
        <v>91</v>
      </c>
      <c r="B15" s="360">
        <v>40008</v>
      </c>
      <c r="C15" s="361">
        <v>94961</v>
      </c>
      <c r="D15" s="361">
        <v>16571</v>
      </c>
      <c r="E15" s="126">
        <v>41.41921615676865</v>
      </c>
      <c r="F15" s="361">
        <v>31934</v>
      </c>
      <c r="G15" s="127">
        <v>33.62854224365792</v>
      </c>
      <c r="H15" s="361">
        <v>30769</v>
      </c>
      <c r="I15" s="126">
        <v>96.35185069205235</v>
      </c>
      <c r="J15" s="361">
        <v>1165</v>
      </c>
      <c r="K15" s="128">
        <v>3.648149307947642</v>
      </c>
    </row>
    <row r="16" spans="1:11" s="23" customFormat="1" ht="17.25" customHeight="1">
      <c r="A16" s="115" t="s">
        <v>88</v>
      </c>
      <c r="B16" s="129">
        <v>1.819662535311628</v>
      </c>
      <c r="C16" s="130">
        <v>1.5929904142417017</v>
      </c>
      <c r="D16" s="130">
        <v>-1.8247526512234158</v>
      </c>
      <c r="E16" s="130">
        <v>-3.5792842912547917</v>
      </c>
      <c r="F16" s="130">
        <v>-3.1275595328378536</v>
      </c>
      <c r="G16" s="130">
        <v>-4.64653115124547</v>
      </c>
      <c r="H16" s="130">
        <v>-3.208657082638644</v>
      </c>
      <c r="I16" s="130">
        <v>-0.08371581164849928</v>
      </c>
      <c r="J16" s="130">
        <v>-0.9353741496598622</v>
      </c>
      <c r="K16" s="131">
        <v>2.2629608303520454</v>
      </c>
    </row>
    <row r="17" spans="1:11" s="23" customFormat="1" ht="17.25" customHeight="1">
      <c r="A17" s="123" t="s">
        <v>264</v>
      </c>
      <c r="B17" s="360">
        <v>40559</v>
      </c>
      <c r="C17" s="361">
        <v>95706</v>
      </c>
      <c r="D17" s="361">
        <v>16406</v>
      </c>
      <c r="E17" s="126">
        <v>40.44971522966543</v>
      </c>
      <c r="F17" s="361">
        <v>31272</v>
      </c>
      <c r="G17" s="127">
        <v>32.6750673938938</v>
      </c>
      <c r="H17" s="361">
        <v>30215</v>
      </c>
      <c r="I17" s="126">
        <v>96.61997953440778</v>
      </c>
      <c r="J17" s="361">
        <v>1057</v>
      </c>
      <c r="K17" s="128">
        <v>3.3800204655922235</v>
      </c>
    </row>
    <row r="18" spans="1:11" s="23" customFormat="1" ht="17.25" customHeight="1">
      <c r="A18" s="115" t="s">
        <v>88</v>
      </c>
      <c r="B18" s="129">
        <v>1.377224555088974</v>
      </c>
      <c r="C18" s="130">
        <v>0.784532597592702</v>
      </c>
      <c r="D18" s="130">
        <v>-0.9957154064329288</v>
      </c>
      <c r="E18" s="130">
        <v>-2.3407032219869395</v>
      </c>
      <c r="F18" s="130">
        <v>-2.073025615331625</v>
      </c>
      <c r="G18" s="130">
        <v>-2.8353142484014104</v>
      </c>
      <c r="H18" s="130">
        <v>-1.8005135038512754</v>
      </c>
      <c r="I18" s="130">
        <v>0.27828094678989945</v>
      </c>
      <c r="J18" s="130">
        <v>-9.270386266094421</v>
      </c>
      <c r="K18" s="131">
        <v>-7.34972227620424</v>
      </c>
    </row>
    <row r="19" spans="1:11" s="23" customFormat="1" ht="17.25" customHeight="1">
      <c r="A19" s="123" t="s">
        <v>265</v>
      </c>
      <c r="B19" s="124">
        <v>41205</v>
      </c>
      <c r="C19" s="125">
        <v>96453</v>
      </c>
      <c r="D19" s="125">
        <v>16186</v>
      </c>
      <c r="E19" s="126">
        <f>D19/B19*100</f>
        <v>39.28164057759981</v>
      </c>
      <c r="F19" s="125">
        <v>30474</v>
      </c>
      <c r="G19" s="127">
        <f>F19/C19*100</f>
        <v>31.594662685453017</v>
      </c>
      <c r="H19" s="125">
        <v>29488</v>
      </c>
      <c r="I19" s="126">
        <f>H19/F19*100</f>
        <v>96.76445494519919</v>
      </c>
      <c r="J19" s="125">
        <v>986</v>
      </c>
      <c r="K19" s="128">
        <f>J19/F19*100</f>
        <v>3.235545054800814</v>
      </c>
    </row>
    <row r="20" spans="1:11" s="23" customFormat="1" ht="17.25" customHeight="1">
      <c r="A20" s="132" t="s">
        <v>92</v>
      </c>
      <c r="B20" s="248">
        <f aca="true" t="shared" si="0" ref="B20:K20">(B19/B17-1)*100</f>
        <v>1.5927414383983818</v>
      </c>
      <c r="C20" s="249">
        <f t="shared" si="0"/>
        <v>0.7805153281925881</v>
      </c>
      <c r="D20" s="249">
        <f t="shared" si="0"/>
        <v>-1.3409728148238487</v>
      </c>
      <c r="E20" s="249">
        <f t="shared" si="0"/>
        <v>-2.8877203348244174</v>
      </c>
      <c r="F20" s="249">
        <f t="shared" si="0"/>
        <v>-2.551803530314656</v>
      </c>
      <c r="G20" s="249">
        <f t="shared" si="0"/>
        <v>-3.3065110330657954</v>
      </c>
      <c r="H20" s="249">
        <f t="shared" si="0"/>
        <v>-2.40608969055105</v>
      </c>
      <c r="I20" s="249">
        <f t="shared" si="0"/>
        <v>0.14952953984010975</v>
      </c>
      <c r="J20" s="249">
        <f t="shared" si="0"/>
        <v>-6.717123935666979</v>
      </c>
      <c r="K20" s="250">
        <f t="shared" si="0"/>
        <v>-4.274394556545847</v>
      </c>
    </row>
    <row r="21" spans="1:11" ht="13.5">
      <c r="A21" s="133"/>
      <c r="B21" s="108"/>
      <c r="C21" s="108"/>
      <c r="D21" s="108"/>
      <c r="E21" s="108"/>
      <c r="F21" s="134"/>
      <c r="G21" s="135"/>
      <c r="H21" s="25"/>
      <c r="I21" s="25"/>
      <c r="J21" s="25"/>
      <c r="K21" s="26" t="s">
        <v>93</v>
      </c>
    </row>
    <row r="22" spans="1:11" ht="13.5">
      <c r="A22" s="84" t="s">
        <v>94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</sheetData>
  <sheetProtection/>
  <mergeCells count="9">
    <mergeCell ref="A2:K4"/>
    <mergeCell ref="A6:K6"/>
    <mergeCell ref="A8:A10"/>
    <mergeCell ref="B8:C8"/>
    <mergeCell ref="D8:G8"/>
    <mergeCell ref="H8:K8"/>
    <mergeCell ref="B9:B10"/>
    <mergeCell ref="C9:C10"/>
    <mergeCell ref="D9:D10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52"/>
  <sheetViews>
    <sheetView showGridLines="0" zoomScale="110" zoomScaleNormal="110" zoomScaleSheetLayoutView="85" zoomScalePageLayoutView="0" workbookViewId="0" topLeftCell="A1">
      <selection activeCell="F16" sqref="F1:J16"/>
    </sheetView>
  </sheetViews>
  <sheetFormatPr defaultColWidth="9.00390625" defaultRowHeight="13.5"/>
  <cols>
    <col min="1" max="1" width="13.625" style="11" customWidth="1"/>
    <col min="2" max="4" width="10.875" style="11" customWidth="1"/>
    <col min="5" max="5" width="14.75390625" style="11" customWidth="1"/>
    <col min="6" max="8" width="10.875" style="11" customWidth="1"/>
    <col min="9" max="9" width="14.375" style="11" customWidth="1"/>
    <col min="10" max="10" width="16.625" style="11" customWidth="1"/>
    <col min="11" max="11" width="9.00390625" style="11" hidden="1" customWidth="1"/>
    <col min="12" max="18" width="9.00390625" style="11" customWidth="1"/>
    <col min="19" max="19" width="12.875" style="11" bestFit="1" customWidth="1"/>
    <col min="20" max="23" width="9.00390625" style="11" customWidth="1"/>
    <col min="24" max="24" width="12.875" style="11" bestFit="1" customWidth="1"/>
    <col min="25" max="16384" width="9.00390625" style="11" customWidth="1"/>
  </cols>
  <sheetData>
    <row r="1" spans="1:24" ht="21">
      <c r="A1" s="482" t="s">
        <v>287</v>
      </c>
      <c r="B1" s="482"/>
      <c r="C1" s="482"/>
      <c r="D1" s="482"/>
      <c r="E1" s="482"/>
      <c r="F1" s="483" t="s">
        <v>288</v>
      </c>
      <c r="G1" s="483"/>
      <c r="H1" s="483"/>
      <c r="I1" s="483"/>
      <c r="J1" s="483"/>
      <c r="K1" s="25"/>
      <c r="O1" s="469"/>
      <c r="P1" s="469"/>
      <c r="Q1" s="469"/>
      <c r="R1" s="469"/>
      <c r="S1" s="469"/>
      <c r="T1" s="469"/>
      <c r="U1" s="469"/>
      <c r="V1" s="469"/>
      <c r="W1" s="469"/>
      <c r="X1" s="469"/>
    </row>
    <row r="2" spans="1:24" ht="13.5">
      <c r="A2" s="25"/>
      <c r="B2" s="25"/>
      <c r="C2" s="25"/>
      <c r="D2" s="25"/>
      <c r="E2" s="25"/>
      <c r="F2" s="25"/>
      <c r="G2" s="25"/>
      <c r="H2" s="25"/>
      <c r="I2" s="12"/>
      <c r="J2" s="136" t="s">
        <v>273</v>
      </c>
      <c r="K2" s="25"/>
      <c r="O2" s="469"/>
      <c r="P2" s="469"/>
      <c r="Q2" s="137"/>
      <c r="R2" s="137"/>
      <c r="S2" s="137"/>
      <c r="T2" s="469"/>
      <c r="U2" s="469"/>
      <c r="V2" s="137"/>
      <c r="W2" s="137"/>
      <c r="X2" s="137"/>
    </row>
    <row r="3" spans="1:24" ht="18" customHeight="1">
      <c r="A3" s="439"/>
      <c r="B3" s="466" t="s">
        <v>95</v>
      </c>
      <c r="C3" s="467"/>
      <c r="D3" s="467"/>
      <c r="E3" s="468"/>
      <c r="F3" s="480" t="s">
        <v>96</v>
      </c>
      <c r="G3" s="467"/>
      <c r="H3" s="467"/>
      <c r="I3" s="468"/>
      <c r="J3" s="470" t="s">
        <v>97</v>
      </c>
      <c r="K3" s="25"/>
      <c r="O3" s="138"/>
      <c r="P3" s="137"/>
      <c r="Q3" s="139"/>
      <c r="R3" s="139"/>
      <c r="S3" s="139"/>
      <c r="T3" s="138"/>
      <c r="U3" s="137"/>
      <c r="V3" s="139"/>
      <c r="W3" s="139"/>
      <c r="X3" s="139"/>
    </row>
    <row r="4" spans="1:24" ht="18" customHeight="1">
      <c r="A4" s="484"/>
      <c r="B4" s="475" t="s">
        <v>98</v>
      </c>
      <c r="C4" s="475"/>
      <c r="D4" s="476"/>
      <c r="E4" s="477" t="s">
        <v>99</v>
      </c>
      <c r="F4" s="474" t="s">
        <v>98</v>
      </c>
      <c r="G4" s="475"/>
      <c r="H4" s="476"/>
      <c r="I4" s="477" t="s">
        <v>100</v>
      </c>
      <c r="J4" s="471"/>
      <c r="K4" s="25"/>
      <c r="O4" s="138"/>
      <c r="P4" s="137"/>
      <c r="Q4" s="139"/>
      <c r="R4" s="139"/>
      <c r="S4" s="139"/>
      <c r="T4" s="138"/>
      <c r="U4" s="137"/>
      <c r="V4" s="139"/>
      <c r="W4" s="139"/>
      <c r="X4" s="139"/>
    </row>
    <row r="5" spans="1:24" ht="18" customHeight="1">
      <c r="A5" s="484"/>
      <c r="B5" s="481" t="s">
        <v>101</v>
      </c>
      <c r="C5" s="473" t="s">
        <v>102</v>
      </c>
      <c r="D5" s="473" t="s">
        <v>103</v>
      </c>
      <c r="E5" s="478"/>
      <c r="F5" s="473" t="s">
        <v>101</v>
      </c>
      <c r="G5" s="473" t="s">
        <v>102</v>
      </c>
      <c r="H5" s="473" t="s">
        <v>103</v>
      </c>
      <c r="I5" s="478"/>
      <c r="J5" s="471"/>
      <c r="K5" s="25"/>
      <c r="O5" s="138"/>
      <c r="P5" s="137"/>
      <c r="Q5" s="139"/>
      <c r="R5" s="139"/>
      <c r="S5" s="139"/>
      <c r="T5" s="138"/>
      <c r="U5" s="137"/>
      <c r="V5" s="139"/>
      <c r="W5" s="139"/>
      <c r="X5" s="139"/>
    </row>
    <row r="6" spans="1:24" s="23" customFormat="1" ht="18" customHeight="1">
      <c r="A6" s="440"/>
      <c r="B6" s="453"/>
      <c r="C6" s="432"/>
      <c r="D6" s="432"/>
      <c r="E6" s="479"/>
      <c r="F6" s="432"/>
      <c r="G6" s="432"/>
      <c r="H6" s="432"/>
      <c r="I6" s="479"/>
      <c r="J6" s="472"/>
      <c r="K6" s="62"/>
      <c r="O6" s="138"/>
      <c r="P6" s="137"/>
      <c r="Q6" s="139"/>
      <c r="R6" s="139"/>
      <c r="S6" s="139"/>
      <c r="T6" s="138"/>
      <c r="U6" s="137"/>
      <c r="V6" s="139"/>
      <c r="W6" s="139"/>
      <c r="X6" s="139"/>
    </row>
    <row r="7" spans="1:24" s="23" customFormat="1" ht="18" customHeight="1">
      <c r="A7" s="143" t="s">
        <v>119</v>
      </c>
      <c r="B7" s="29">
        <v>28428</v>
      </c>
      <c r="C7" s="30">
        <v>13012</v>
      </c>
      <c r="D7" s="30">
        <v>197527</v>
      </c>
      <c r="E7" s="30">
        <v>238405</v>
      </c>
      <c r="F7" s="30">
        <v>40856.958241246946</v>
      </c>
      <c r="G7" s="30">
        <v>17679.935068203555</v>
      </c>
      <c r="H7" s="30">
        <v>595334.3559322034</v>
      </c>
      <c r="I7" s="373">
        <v>563489</v>
      </c>
      <c r="J7" s="374">
        <v>244161.04420237665</v>
      </c>
      <c r="K7" s="62"/>
      <c r="O7" s="138"/>
      <c r="P7" s="137"/>
      <c r="Q7" s="139"/>
      <c r="R7" s="139"/>
      <c r="S7" s="139"/>
      <c r="T7" s="138"/>
      <c r="U7" s="137"/>
      <c r="V7" s="139"/>
      <c r="W7" s="139"/>
      <c r="X7" s="139"/>
    </row>
    <row r="8" spans="1:24" s="23" customFormat="1" ht="18" customHeight="1">
      <c r="A8" s="143" t="s">
        <v>120</v>
      </c>
      <c r="B8" s="29">
        <v>27994.011430088027</v>
      </c>
      <c r="C8" s="30">
        <v>13006.141080918893</v>
      </c>
      <c r="D8" s="30">
        <v>195756.3229298772</v>
      </c>
      <c r="E8" s="30">
        <v>238021.9082866776</v>
      </c>
      <c r="F8" s="30">
        <v>30601.783411744207</v>
      </c>
      <c r="G8" s="30">
        <v>14365.353973252628</v>
      </c>
      <c r="H8" s="30">
        <v>414695.71428571426</v>
      </c>
      <c r="I8" s="373">
        <v>581572.0720188902</v>
      </c>
      <c r="J8" s="374">
        <v>246792.91710875332</v>
      </c>
      <c r="K8" s="62"/>
      <c r="O8" s="138"/>
      <c r="P8" s="137"/>
      <c r="Q8" s="139"/>
      <c r="R8" s="139"/>
      <c r="S8" s="139"/>
      <c r="T8" s="138"/>
      <c r="U8" s="137"/>
      <c r="V8" s="139"/>
      <c r="W8" s="139"/>
      <c r="X8" s="139"/>
    </row>
    <row r="9" spans="1:24" s="23" customFormat="1" ht="18" customHeight="1">
      <c r="A9" s="143" t="s">
        <v>121</v>
      </c>
      <c r="B9" s="29">
        <v>29438</v>
      </c>
      <c r="C9" s="30">
        <v>13651</v>
      </c>
      <c r="D9" s="30">
        <v>205630</v>
      </c>
      <c r="E9" s="30">
        <v>250368</v>
      </c>
      <c r="F9" s="30">
        <v>27972</v>
      </c>
      <c r="G9" s="30">
        <v>13757</v>
      </c>
      <c r="H9" s="30">
        <v>350930</v>
      </c>
      <c r="I9" s="373">
        <v>428493</v>
      </c>
      <c r="J9" s="374">
        <v>256500</v>
      </c>
      <c r="K9" s="62"/>
      <c r="O9" s="138"/>
      <c r="P9" s="137"/>
      <c r="Q9" s="139"/>
      <c r="R9" s="139"/>
      <c r="S9" s="139"/>
      <c r="T9" s="138"/>
      <c r="U9" s="137"/>
      <c r="V9" s="139"/>
      <c r="W9" s="139"/>
      <c r="X9" s="139"/>
    </row>
    <row r="10" spans="1:24" s="23" customFormat="1" ht="18" customHeight="1">
      <c r="A10" s="143" t="s">
        <v>188</v>
      </c>
      <c r="B10" s="29">
        <v>29488.60925095721</v>
      </c>
      <c r="C10" s="30">
        <v>13559.488575284478</v>
      </c>
      <c r="D10" s="30">
        <v>209188.4061447949</v>
      </c>
      <c r="E10" s="30">
        <v>257247.30848177808</v>
      </c>
      <c r="F10" s="30">
        <v>29461.56486779032</v>
      </c>
      <c r="G10" s="30">
        <v>14937.509996079969</v>
      </c>
      <c r="H10" s="30">
        <v>348633.0100640439</v>
      </c>
      <c r="I10" s="373">
        <v>423918.307410796</v>
      </c>
      <c r="J10" s="374">
        <v>262996.21664352436</v>
      </c>
      <c r="K10" s="62"/>
      <c r="O10" s="138"/>
      <c r="P10" s="137"/>
      <c r="Q10" s="139"/>
      <c r="R10" s="139"/>
      <c r="S10" s="139"/>
      <c r="T10" s="138"/>
      <c r="U10" s="137"/>
      <c r="V10" s="139"/>
      <c r="W10" s="139"/>
      <c r="X10" s="139"/>
    </row>
    <row r="11" spans="1:24" s="23" customFormat="1" ht="18" customHeight="1">
      <c r="A11" s="144" t="s">
        <v>266</v>
      </c>
      <c r="B11" s="253">
        <v>30397.79564164428</v>
      </c>
      <c r="C11" s="254">
        <v>14187.039909321185</v>
      </c>
      <c r="D11" s="254">
        <v>222193.94182557674</v>
      </c>
      <c r="E11" s="254">
        <v>270811.05260701425</v>
      </c>
      <c r="F11" s="254">
        <v>31075.895411938825</v>
      </c>
      <c r="G11" s="254">
        <v>15846.087795061003</v>
      </c>
      <c r="H11" s="254">
        <v>368008.8023369036</v>
      </c>
      <c r="I11" s="256">
        <v>439536.4654333009</v>
      </c>
      <c r="J11" s="257">
        <v>276396.6181220385</v>
      </c>
      <c r="K11" s="62"/>
      <c r="O11" s="138"/>
      <c r="P11" s="137"/>
      <c r="Q11" s="139"/>
      <c r="R11" s="139"/>
      <c r="S11" s="139"/>
      <c r="T11" s="138"/>
      <c r="U11" s="137"/>
      <c r="V11" s="139"/>
      <c r="W11" s="139"/>
      <c r="X11" s="139"/>
    </row>
    <row r="12" spans="1:24" ht="13.5" customHeight="1">
      <c r="A12" s="62" t="s">
        <v>104</v>
      </c>
      <c r="B12" s="62"/>
      <c r="C12" s="62"/>
      <c r="D12" s="62"/>
      <c r="E12" s="62"/>
      <c r="F12" s="25"/>
      <c r="G12" s="25"/>
      <c r="H12" s="25"/>
      <c r="I12" s="25"/>
      <c r="J12" s="26" t="s">
        <v>185</v>
      </c>
      <c r="K12" s="25"/>
      <c r="O12" s="138"/>
      <c r="P12" s="137"/>
      <c r="Q12" s="145"/>
      <c r="R12" s="145"/>
      <c r="S12" s="145"/>
      <c r="T12" s="138"/>
      <c r="U12" s="137"/>
      <c r="V12" s="145"/>
      <c r="W12" s="145"/>
      <c r="X12" s="145"/>
    </row>
    <row r="13" spans="1:24" ht="13.5" customHeight="1">
      <c r="A13" s="62" t="s">
        <v>105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5"/>
      <c r="O13" s="138"/>
      <c r="P13" s="137"/>
      <c r="Q13" s="139"/>
      <c r="R13" s="139"/>
      <c r="S13" s="139"/>
      <c r="T13" s="138"/>
      <c r="U13" s="137"/>
      <c r="V13" s="139"/>
      <c r="W13" s="139"/>
      <c r="X13" s="139"/>
    </row>
    <row r="14" spans="1:24" ht="13.5" customHeight="1">
      <c r="A14" s="62" t="s">
        <v>106</v>
      </c>
      <c r="B14" s="173"/>
      <c r="C14" s="173"/>
      <c r="D14" s="173"/>
      <c r="E14" s="173"/>
      <c r="F14" s="173"/>
      <c r="G14" s="173"/>
      <c r="H14" s="173"/>
      <c r="I14" s="173"/>
      <c r="J14" s="173"/>
      <c r="K14" s="25"/>
      <c r="O14" s="138"/>
      <c r="P14" s="137"/>
      <c r="Q14" s="139"/>
      <c r="R14" s="139"/>
      <c r="S14" s="139"/>
      <c r="T14" s="138"/>
      <c r="U14" s="137"/>
      <c r="V14" s="139"/>
      <c r="W14" s="139"/>
      <c r="X14" s="139"/>
    </row>
    <row r="15" spans="1:24" ht="13.5">
      <c r="A15" s="62" t="s">
        <v>107</v>
      </c>
      <c r="B15" s="173"/>
      <c r="C15" s="173"/>
      <c r="D15" s="173"/>
      <c r="E15" s="173"/>
      <c r="F15" s="173"/>
      <c r="G15" s="173"/>
      <c r="H15" s="173"/>
      <c r="I15" s="173"/>
      <c r="J15" s="173"/>
      <c r="K15" s="25"/>
      <c r="O15" s="138"/>
      <c r="P15" s="137"/>
      <c r="Q15" s="139"/>
      <c r="R15" s="139"/>
      <c r="S15" s="139"/>
      <c r="T15" s="138"/>
      <c r="U15" s="137"/>
      <c r="V15" s="139"/>
      <c r="W15" s="139"/>
      <c r="X15" s="139"/>
    </row>
    <row r="16" spans="1:24" ht="13.5">
      <c r="A16" s="62" t="s">
        <v>108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25"/>
      <c r="O16" s="138"/>
      <c r="P16" s="137"/>
      <c r="Q16" s="139"/>
      <c r="R16" s="139"/>
      <c r="S16" s="139"/>
      <c r="T16" s="138"/>
      <c r="U16" s="137"/>
      <c r="V16" s="139"/>
      <c r="W16" s="139"/>
      <c r="X16" s="139"/>
    </row>
    <row r="17" spans="1:24" ht="13.5">
      <c r="A17" s="133"/>
      <c r="B17" s="146"/>
      <c r="C17" s="146"/>
      <c r="D17" s="146"/>
      <c r="E17" s="173"/>
      <c r="F17" s="146"/>
      <c r="G17" s="146"/>
      <c r="H17" s="146"/>
      <c r="I17" s="146"/>
      <c r="J17" s="146"/>
      <c r="K17" s="25"/>
      <c r="O17" s="138"/>
      <c r="P17" s="137"/>
      <c r="Q17" s="145"/>
      <c r="R17" s="145"/>
      <c r="S17" s="145"/>
      <c r="T17" s="138"/>
      <c r="U17" s="137"/>
      <c r="V17" s="145"/>
      <c r="W17" s="145"/>
      <c r="X17" s="145"/>
    </row>
    <row r="18" spans="1:24" ht="13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O18" s="138"/>
      <c r="P18" s="137"/>
      <c r="Q18" s="139"/>
      <c r="R18" s="139"/>
      <c r="S18" s="139"/>
      <c r="T18" s="138"/>
      <c r="U18" s="137"/>
      <c r="V18" s="139"/>
      <c r="W18" s="139"/>
      <c r="X18" s="139"/>
    </row>
    <row r="19" spans="1:24" ht="13.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O19" s="138"/>
      <c r="P19" s="137"/>
      <c r="Q19" s="139"/>
      <c r="R19" s="139"/>
      <c r="S19" s="139"/>
      <c r="T19" s="138"/>
      <c r="U19" s="137"/>
      <c r="V19" s="139"/>
      <c r="W19" s="139"/>
      <c r="X19" s="139"/>
    </row>
    <row r="20" spans="1:24" ht="13.5">
      <c r="A20" s="25"/>
      <c r="B20" s="25"/>
      <c r="C20" s="25"/>
      <c r="D20" s="25"/>
      <c r="E20" s="25"/>
      <c r="F20" s="25"/>
      <c r="G20" s="25"/>
      <c r="H20" s="25"/>
      <c r="I20" s="25"/>
      <c r="J20" s="84"/>
      <c r="K20" s="25"/>
      <c r="O20" s="138"/>
      <c r="P20" s="137"/>
      <c r="Q20" s="139"/>
      <c r="R20" s="139"/>
      <c r="S20" s="139"/>
      <c r="T20" s="138"/>
      <c r="U20" s="137"/>
      <c r="V20" s="139"/>
      <c r="W20" s="139"/>
      <c r="X20" s="139"/>
    </row>
    <row r="21" spans="1:24" ht="13.5">
      <c r="A21" s="25"/>
      <c r="B21" s="25"/>
      <c r="C21" s="25"/>
      <c r="D21" s="25"/>
      <c r="E21" s="25"/>
      <c r="F21" s="25"/>
      <c r="G21" s="25"/>
      <c r="H21" s="25"/>
      <c r="I21" s="25"/>
      <c r="J21" s="84"/>
      <c r="K21" s="25"/>
      <c r="O21" s="138"/>
      <c r="P21" s="137"/>
      <c r="Q21" s="139"/>
      <c r="R21" s="139"/>
      <c r="S21" s="139"/>
      <c r="T21" s="138"/>
      <c r="U21" s="137"/>
      <c r="V21" s="139"/>
      <c r="W21" s="139"/>
      <c r="X21" s="139"/>
    </row>
    <row r="22" spans="1:24" ht="13.5">
      <c r="A22" s="25"/>
      <c r="B22" s="25"/>
      <c r="C22" s="25"/>
      <c r="D22" s="25"/>
      <c r="E22" s="25"/>
      <c r="F22" s="25"/>
      <c r="G22" s="25"/>
      <c r="H22" s="25"/>
      <c r="I22" s="25"/>
      <c r="J22" s="147"/>
      <c r="K22" s="25"/>
      <c r="O22" s="138"/>
      <c r="P22" s="137"/>
      <c r="Q22" s="139"/>
      <c r="R22" s="139"/>
      <c r="S22" s="139"/>
      <c r="T22" s="138"/>
      <c r="U22" s="137"/>
      <c r="V22" s="139"/>
      <c r="W22" s="139"/>
      <c r="X22" s="139"/>
    </row>
    <row r="23" spans="1:24" ht="13.5">
      <c r="A23" s="25"/>
      <c r="B23" s="25"/>
      <c r="C23" s="25"/>
      <c r="D23" s="25"/>
      <c r="E23" s="25"/>
      <c r="F23" s="25"/>
      <c r="G23" s="25"/>
      <c r="H23" s="25"/>
      <c r="I23" s="25"/>
      <c r="J23" s="84"/>
      <c r="K23" s="25"/>
      <c r="O23" s="137"/>
      <c r="P23" s="137"/>
      <c r="Q23" s="137"/>
      <c r="R23" s="137"/>
      <c r="S23" s="137"/>
      <c r="T23" s="137"/>
      <c r="U23" s="137"/>
      <c r="V23" s="137"/>
      <c r="W23" s="137"/>
      <c r="X23" s="137"/>
    </row>
    <row r="24" spans="1:24" ht="13.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O24" s="137"/>
      <c r="P24" s="137"/>
      <c r="Q24" s="137"/>
      <c r="R24" s="137"/>
      <c r="S24" s="137"/>
      <c r="T24" s="137"/>
      <c r="U24" s="137"/>
      <c r="V24" s="137"/>
      <c r="W24" s="137"/>
      <c r="X24" s="137"/>
    </row>
    <row r="25" spans="2:24" ht="13.5" customHeight="1" hidden="1">
      <c r="B25" s="148"/>
      <c r="C25" s="148"/>
      <c r="D25" s="148"/>
      <c r="E25" s="148"/>
      <c r="F25" s="148"/>
      <c r="G25" s="148"/>
      <c r="H25" s="148"/>
      <c r="I25" s="148"/>
      <c r="J25" s="25"/>
      <c r="K25" s="25"/>
      <c r="O25" s="469"/>
      <c r="P25" s="469"/>
      <c r="Q25" s="139"/>
      <c r="R25" s="139"/>
      <c r="S25" s="139"/>
      <c r="T25" s="137"/>
      <c r="U25" s="137"/>
      <c r="V25" s="137"/>
      <c r="W25" s="137"/>
      <c r="X25" s="137"/>
    </row>
    <row r="26" spans="1:24" ht="13.5" customHeight="1" hidden="1">
      <c r="A26" s="148"/>
      <c r="B26" s="148"/>
      <c r="C26" s="148"/>
      <c r="D26" s="148"/>
      <c r="E26" s="148"/>
      <c r="F26" s="148"/>
      <c r="G26" s="148"/>
      <c r="H26" s="148"/>
      <c r="I26" s="148"/>
      <c r="J26" s="25"/>
      <c r="K26" s="25"/>
      <c r="O26" s="469"/>
      <c r="P26" s="469"/>
      <c r="Q26" s="145"/>
      <c r="R26" s="145"/>
      <c r="S26" s="145"/>
      <c r="T26" s="137"/>
      <c r="U26" s="137"/>
      <c r="V26" s="137"/>
      <c r="W26" s="137"/>
      <c r="X26" s="137"/>
    </row>
    <row r="27" spans="1:11" ht="13.5" customHeight="1" hidden="1">
      <c r="A27" s="148"/>
      <c r="B27" s="148"/>
      <c r="C27" s="148"/>
      <c r="D27" s="148"/>
      <c r="E27" s="148"/>
      <c r="F27" s="148"/>
      <c r="G27" s="148"/>
      <c r="H27" s="148"/>
      <c r="I27" s="148"/>
      <c r="J27" s="25"/>
      <c r="K27" s="25"/>
    </row>
    <row r="28" spans="1:10" ht="15.75">
      <c r="A28" s="175" t="s">
        <v>144</v>
      </c>
      <c r="B28" s="25"/>
      <c r="G28" s="25"/>
      <c r="H28" s="25"/>
      <c r="I28" s="25"/>
      <c r="J28" s="25"/>
    </row>
    <row r="29" spans="1:10" ht="13.5">
      <c r="A29" s="485" t="s">
        <v>145</v>
      </c>
      <c r="B29" s="485"/>
      <c r="C29" s="485" t="s">
        <v>145</v>
      </c>
      <c r="D29" s="485"/>
      <c r="E29" s="176" t="s">
        <v>146</v>
      </c>
      <c r="F29" s="485" t="s">
        <v>147</v>
      </c>
      <c r="G29" s="485"/>
      <c r="H29" s="25"/>
      <c r="I29" s="25"/>
      <c r="J29" s="25"/>
    </row>
    <row r="30" spans="1:10" ht="15">
      <c r="A30" s="486" t="s">
        <v>148</v>
      </c>
      <c r="B30" s="487"/>
      <c r="C30" s="177" t="s">
        <v>149</v>
      </c>
      <c r="D30" s="177" t="s">
        <v>150</v>
      </c>
      <c r="E30" s="177" t="s">
        <v>151</v>
      </c>
      <c r="F30" s="486" t="s">
        <v>152</v>
      </c>
      <c r="G30" s="487"/>
      <c r="H30" s="178"/>
      <c r="I30" s="179"/>
      <c r="J30" s="25"/>
    </row>
    <row r="31" spans="1:10" ht="15">
      <c r="A31" s="488">
        <v>6400119286</v>
      </c>
      <c r="B31" s="489"/>
      <c r="C31" s="181">
        <v>217037</v>
      </c>
      <c r="D31" s="181">
        <v>472003</v>
      </c>
      <c r="E31" s="181">
        <v>7870481403</v>
      </c>
      <c r="F31" s="182">
        <v>30595</v>
      </c>
      <c r="G31" s="183"/>
      <c r="H31" s="184" t="s">
        <v>153</v>
      </c>
      <c r="I31" s="185"/>
      <c r="J31" s="186"/>
    </row>
    <row r="32" spans="1:10" ht="15">
      <c r="A32" s="488">
        <v>381055880</v>
      </c>
      <c r="B32" s="489"/>
      <c r="C32" s="181">
        <v>12934</v>
      </c>
      <c r="D32" s="181">
        <v>25510</v>
      </c>
      <c r="E32" s="181">
        <v>463342710</v>
      </c>
      <c r="F32" s="182">
        <v>1093</v>
      </c>
      <c r="G32" s="183"/>
      <c r="H32" s="184" t="s">
        <v>154</v>
      </c>
      <c r="I32" s="148"/>
      <c r="J32" s="25"/>
    </row>
    <row r="33" spans="1:10" ht="14.25">
      <c r="A33" s="187" t="s">
        <v>155</v>
      </c>
      <c r="B33" s="188"/>
      <c r="C33" s="188" t="s">
        <v>156</v>
      </c>
      <c r="D33" s="188" t="s">
        <v>157</v>
      </c>
      <c r="E33" s="188" t="s">
        <v>158</v>
      </c>
      <c r="F33" s="188"/>
      <c r="G33" s="189"/>
      <c r="H33" s="188"/>
      <c r="I33" s="189"/>
      <c r="J33" s="189"/>
    </row>
    <row r="34" spans="1:8" ht="15">
      <c r="A34" s="190">
        <f>A31/F31</f>
        <v>209188.4061447949</v>
      </c>
      <c r="B34" s="191"/>
      <c r="C34" s="190">
        <f>A31/C31</f>
        <v>29488.60925095721</v>
      </c>
      <c r="D34" s="190">
        <f>A31/D31</f>
        <v>13559.488575284478</v>
      </c>
      <c r="E34" s="190">
        <f>E31/F31</f>
        <v>257247.30848177808</v>
      </c>
      <c r="F34" s="191" t="s">
        <v>159</v>
      </c>
      <c r="G34" s="188" t="s">
        <v>160</v>
      </c>
      <c r="H34" s="191"/>
    </row>
    <row r="35" spans="1:8" ht="15">
      <c r="A35" s="190">
        <f>A32/F32</f>
        <v>348633.0100640439</v>
      </c>
      <c r="B35" s="191"/>
      <c r="C35" s="190">
        <f>A32/C32</f>
        <v>29461.56486779032</v>
      </c>
      <c r="D35" s="190">
        <f>A32/D32</f>
        <v>14937.509996079969</v>
      </c>
      <c r="E35" s="190">
        <f>E32/F32</f>
        <v>423918.307410796</v>
      </c>
      <c r="F35" s="191" t="s">
        <v>161</v>
      </c>
      <c r="G35" s="192">
        <f>(E31+E32)/(F31+F32)</f>
        <v>262996.21664352436</v>
      </c>
      <c r="H35" s="191"/>
    </row>
    <row r="36" spans="1:9" ht="14.25">
      <c r="A36" s="193"/>
      <c r="B36" s="193"/>
      <c r="C36" s="193"/>
      <c r="D36" s="193"/>
      <c r="E36" s="193"/>
      <c r="F36" s="193"/>
      <c r="G36" s="193"/>
      <c r="H36" s="193"/>
      <c r="I36" s="193"/>
    </row>
    <row r="37" spans="1:9" ht="15.75">
      <c r="A37" s="194" t="s">
        <v>162</v>
      </c>
      <c r="B37" s="25"/>
      <c r="C37" s="25"/>
      <c r="D37" s="25"/>
      <c r="E37" s="25"/>
      <c r="F37" s="25"/>
      <c r="G37" s="25"/>
      <c r="H37" s="25"/>
      <c r="I37" s="193"/>
    </row>
    <row r="38" spans="1:9" ht="15">
      <c r="A38" s="490" t="s">
        <v>148</v>
      </c>
      <c r="B38" s="491"/>
      <c r="C38" s="195" t="s">
        <v>149</v>
      </c>
      <c r="D38" s="195" t="s">
        <v>150</v>
      </c>
      <c r="E38" s="195" t="s">
        <v>151</v>
      </c>
      <c r="F38" s="490" t="s">
        <v>152</v>
      </c>
      <c r="G38" s="491"/>
      <c r="H38" s="196"/>
      <c r="I38" s="197"/>
    </row>
    <row r="39" spans="1:9" ht="14.25">
      <c r="A39" s="198">
        <v>6328606164</v>
      </c>
      <c r="B39" s="180" t="s">
        <v>163</v>
      </c>
      <c r="C39" s="199">
        <v>226070</v>
      </c>
      <c r="D39" s="199">
        <v>486586</v>
      </c>
      <c r="E39" s="200">
        <v>7695010273</v>
      </c>
      <c r="F39" s="198">
        <v>32329</v>
      </c>
      <c r="G39" s="201"/>
      <c r="H39" s="202" t="s">
        <v>153</v>
      </c>
      <c r="I39" s="197"/>
    </row>
    <row r="40" spans="1:8" ht="14.25">
      <c r="A40" s="203">
        <v>351247270</v>
      </c>
      <c r="B40" s="204" t="s">
        <v>164</v>
      </c>
      <c r="C40" s="200">
        <v>11478</v>
      </c>
      <c r="D40" s="200">
        <v>24451</v>
      </c>
      <c r="E40" s="200">
        <v>492591545</v>
      </c>
      <c r="F40" s="203">
        <v>847</v>
      </c>
      <c r="G40" s="205"/>
      <c r="H40" s="202" t="s">
        <v>154</v>
      </c>
    </row>
    <row r="41" spans="1:10" ht="14.25">
      <c r="A41" s="187" t="s">
        <v>155</v>
      </c>
      <c r="B41" s="188"/>
      <c r="C41" s="188" t="s">
        <v>156</v>
      </c>
      <c r="D41" s="188" t="s">
        <v>157</v>
      </c>
      <c r="E41" s="188" t="s">
        <v>158</v>
      </c>
      <c r="F41" s="188"/>
      <c r="G41" s="188"/>
      <c r="H41" s="188"/>
      <c r="I41" s="189"/>
      <c r="J41" s="189"/>
    </row>
    <row r="42" spans="1:8" ht="15">
      <c r="A42" s="190">
        <f>A39/F39</f>
        <v>195756.3229298772</v>
      </c>
      <c r="B42" s="191"/>
      <c r="C42" s="190">
        <f>A39/C39</f>
        <v>27994.011430088027</v>
      </c>
      <c r="D42" s="190">
        <f>A39/D39</f>
        <v>13006.141080918893</v>
      </c>
      <c r="E42" s="190">
        <f>E39/F39</f>
        <v>238021.9082866776</v>
      </c>
      <c r="F42" s="191" t="s">
        <v>159</v>
      </c>
      <c r="G42" s="188" t="s">
        <v>160</v>
      </c>
      <c r="H42" s="191"/>
    </row>
    <row r="43" spans="1:8" ht="15">
      <c r="A43" s="190">
        <f>A40/F40</f>
        <v>414695.71428571426</v>
      </c>
      <c r="B43" s="191"/>
      <c r="C43" s="190">
        <f>A40/C40</f>
        <v>30601.783411744207</v>
      </c>
      <c r="D43" s="190">
        <f>A40/D40</f>
        <v>14365.353973252628</v>
      </c>
      <c r="E43" s="190">
        <f>E40/F40</f>
        <v>581572.0720188902</v>
      </c>
      <c r="F43" s="191" t="s">
        <v>161</v>
      </c>
      <c r="G43" s="192">
        <f>(E39+E40)/(F39+F40)</f>
        <v>246792.91710875332</v>
      </c>
      <c r="H43" s="191"/>
    </row>
    <row r="45" spans="1:8" ht="15.75">
      <c r="A45" s="194" t="s">
        <v>165</v>
      </c>
      <c r="B45" s="25"/>
      <c r="C45" s="25"/>
      <c r="D45" s="25"/>
      <c r="E45" s="25"/>
      <c r="F45" s="25"/>
      <c r="G45" s="25"/>
      <c r="H45" s="25"/>
    </row>
    <row r="46" spans="1:8" ht="15">
      <c r="A46" s="490" t="s">
        <v>148</v>
      </c>
      <c r="B46" s="491"/>
      <c r="C46" s="195" t="s">
        <v>149</v>
      </c>
      <c r="D46" s="195" t="s">
        <v>150</v>
      </c>
      <c r="E46" s="195" t="s">
        <v>151</v>
      </c>
      <c r="F46" s="490" t="s">
        <v>152</v>
      </c>
      <c r="G46" s="491"/>
      <c r="H46" s="196"/>
    </row>
    <row r="47" spans="1:8" ht="14.25">
      <c r="A47" s="198">
        <v>6465852778</v>
      </c>
      <c r="B47" s="180" t="s">
        <v>163</v>
      </c>
      <c r="C47" s="199">
        <v>227445</v>
      </c>
      <c r="D47" s="199">
        <v>496911</v>
      </c>
      <c r="E47" s="200">
        <v>7803964014</v>
      </c>
      <c r="F47" s="198">
        <v>32734</v>
      </c>
      <c r="G47" s="201"/>
      <c r="H47" s="202" t="s">
        <v>153</v>
      </c>
    </row>
    <row r="48" spans="1:8" ht="14.25">
      <c r="A48" s="203">
        <v>351247270</v>
      </c>
      <c r="B48" s="204" t="s">
        <v>164</v>
      </c>
      <c r="C48" s="200">
        <v>8597</v>
      </c>
      <c r="D48" s="200">
        <v>19867</v>
      </c>
      <c r="E48" s="200">
        <v>332458623</v>
      </c>
      <c r="F48" s="203">
        <v>590</v>
      </c>
      <c r="G48" s="205"/>
      <c r="H48" s="202" t="s">
        <v>154</v>
      </c>
    </row>
    <row r="49" spans="1:10" ht="14.25">
      <c r="A49" s="187" t="s">
        <v>155</v>
      </c>
      <c r="B49" s="188"/>
      <c r="C49" s="188" t="s">
        <v>156</v>
      </c>
      <c r="D49" s="188" t="s">
        <v>157</v>
      </c>
      <c r="E49" s="188" t="s">
        <v>158</v>
      </c>
      <c r="F49" s="188"/>
      <c r="G49" s="188"/>
      <c r="H49" s="188"/>
      <c r="I49" s="189"/>
      <c r="J49" s="189"/>
    </row>
    <row r="50" spans="1:8" ht="15">
      <c r="A50" s="190">
        <f>A47/F47</f>
        <v>197527.1209751329</v>
      </c>
      <c r="B50" s="191"/>
      <c r="C50" s="190">
        <f>A47/C47</f>
        <v>28428.203644837213</v>
      </c>
      <c r="D50" s="190">
        <f>A47/D47</f>
        <v>13012.094274427413</v>
      </c>
      <c r="E50" s="190">
        <f>E47/F47</f>
        <v>238405.45041852508</v>
      </c>
      <c r="F50" s="191" t="s">
        <v>159</v>
      </c>
      <c r="G50" s="188" t="s">
        <v>160</v>
      </c>
      <c r="H50" s="191"/>
    </row>
    <row r="51" spans="1:8" ht="15">
      <c r="A51" s="190">
        <f>A48/F48</f>
        <v>595334.3559322034</v>
      </c>
      <c r="B51" s="191"/>
      <c r="C51" s="190">
        <f>A48/C48</f>
        <v>40856.958241246946</v>
      </c>
      <c r="D51" s="190">
        <f>A48/D48</f>
        <v>17679.935068203555</v>
      </c>
      <c r="E51" s="190">
        <f>E48/F48</f>
        <v>563489.1915254238</v>
      </c>
      <c r="F51" s="191" t="s">
        <v>161</v>
      </c>
      <c r="G51" s="192">
        <f>(E47+E48)/(F47+F48)</f>
        <v>244161.04420237665</v>
      </c>
      <c r="H51" s="191"/>
    </row>
    <row r="52" spans="2:8" ht="15">
      <c r="B52" s="191"/>
      <c r="C52" s="191"/>
      <c r="D52" s="191"/>
      <c r="E52" s="191"/>
      <c r="F52" s="191"/>
      <c r="G52" s="191"/>
      <c r="H52" s="191"/>
    </row>
  </sheetData>
  <sheetProtection/>
  <mergeCells count="33">
    <mergeCell ref="A31:B31"/>
    <mergeCell ref="A32:B32"/>
    <mergeCell ref="A38:B38"/>
    <mergeCell ref="F38:G38"/>
    <mergeCell ref="A46:B46"/>
    <mergeCell ref="F46:G46"/>
    <mergeCell ref="A29:B29"/>
    <mergeCell ref="C29:D29"/>
    <mergeCell ref="F29:G29"/>
    <mergeCell ref="A30:B30"/>
    <mergeCell ref="F30:G30"/>
    <mergeCell ref="C5:C6"/>
    <mergeCell ref="D5:D6"/>
    <mergeCell ref="F5:F6"/>
    <mergeCell ref="G5:G6"/>
    <mergeCell ref="E4:E6"/>
    <mergeCell ref="F3:I3"/>
    <mergeCell ref="B5:B6"/>
    <mergeCell ref="A1:E1"/>
    <mergeCell ref="F1:J1"/>
    <mergeCell ref="B4:D4"/>
    <mergeCell ref="I4:I6"/>
    <mergeCell ref="A3:A6"/>
    <mergeCell ref="B3:E3"/>
    <mergeCell ref="O26:P26"/>
    <mergeCell ref="O1:S1"/>
    <mergeCell ref="T1:X1"/>
    <mergeCell ref="O2:P2"/>
    <mergeCell ref="T2:U2"/>
    <mergeCell ref="O25:P25"/>
    <mergeCell ref="J3:J6"/>
    <mergeCell ref="H5:H6"/>
    <mergeCell ref="F4:H4"/>
  </mergeCells>
  <printOptions/>
  <pageMargins left="0.3937007874015748" right="0.1968503937007874" top="0.984251968503937" bottom="0.5905511811023623" header="0.5118110236220472" footer="0.5118110236220472"/>
  <pageSetup fitToWidth="2" horizontalDpi="300" verticalDpi="300" orientation="landscape" paperSize="9" scale="79" r:id="rId2"/>
  <colBreaks count="2" manualBreakCount="2">
    <brk id="10" max="15" man="1"/>
    <brk id="11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3"/>
  <sheetViews>
    <sheetView showGridLines="0" zoomScaleSheetLayoutView="85" zoomScalePageLayoutView="0" workbookViewId="0" topLeftCell="A1">
      <selection activeCell="A1" sqref="A1:G1"/>
    </sheetView>
  </sheetViews>
  <sheetFormatPr defaultColWidth="9.00390625" defaultRowHeight="13.5"/>
  <cols>
    <col min="1" max="1" width="10.625" style="11" customWidth="1"/>
    <col min="2" max="2" width="7.125" style="11" customWidth="1"/>
    <col min="3" max="4" width="15.625" style="11" customWidth="1"/>
    <col min="5" max="5" width="10.375" style="11" customWidth="1"/>
    <col min="6" max="7" width="13.625" style="11" customWidth="1"/>
    <col min="8" max="8" width="9.00390625" style="11" customWidth="1"/>
    <col min="9" max="9" width="9.875" style="11" bestFit="1" customWidth="1"/>
    <col min="10" max="16384" width="9.00390625" style="11" customWidth="1"/>
  </cols>
  <sheetData>
    <row r="1" spans="1:7" ht="21">
      <c r="A1" s="383" t="s">
        <v>109</v>
      </c>
      <c r="B1" s="492"/>
      <c r="C1" s="492"/>
      <c r="D1" s="492"/>
      <c r="E1" s="492"/>
      <c r="F1" s="492"/>
      <c r="G1" s="492"/>
    </row>
    <row r="2" spans="1:7" ht="13.5">
      <c r="A2" s="25"/>
      <c r="B2" s="25"/>
      <c r="C2" s="25"/>
      <c r="D2" s="25"/>
      <c r="E2" s="25"/>
      <c r="F2" s="25"/>
      <c r="G2" s="149" t="s">
        <v>267</v>
      </c>
    </row>
    <row r="3" spans="1:7" ht="31.5" customHeight="1">
      <c r="A3" s="362" t="s">
        <v>214</v>
      </c>
      <c r="B3" s="150" t="s">
        <v>110</v>
      </c>
      <c r="C3" s="151" t="s">
        <v>111</v>
      </c>
      <c r="D3" s="151" t="s">
        <v>112</v>
      </c>
      <c r="E3" s="152" t="s">
        <v>113</v>
      </c>
      <c r="F3" s="151" t="s">
        <v>114</v>
      </c>
      <c r="G3" s="153" t="s">
        <v>115</v>
      </c>
    </row>
    <row r="4" spans="1:7" s="23" customFormat="1" ht="19.5" customHeight="1">
      <c r="A4" s="493" t="s">
        <v>119</v>
      </c>
      <c r="B4" s="89" t="s">
        <v>116</v>
      </c>
      <c r="C4" s="154">
        <v>1878859739</v>
      </c>
      <c r="D4" s="154">
        <v>1712188132</v>
      </c>
      <c r="E4" s="155">
        <v>91.33</v>
      </c>
      <c r="F4" s="154">
        <v>57397.80469847865</v>
      </c>
      <c r="G4" s="156">
        <v>32734</v>
      </c>
    </row>
    <row r="5" spans="1:7" s="23" customFormat="1" ht="19.5" customHeight="1">
      <c r="A5" s="493"/>
      <c r="B5" s="140" t="s">
        <v>117</v>
      </c>
      <c r="C5" s="157">
        <v>76998961</v>
      </c>
      <c r="D5" s="157">
        <v>75048168</v>
      </c>
      <c r="E5" s="158">
        <v>97.47</v>
      </c>
      <c r="F5" s="157">
        <v>130506.71355932203</v>
      </c>
      <c r="G5" s="159">
        <v>590</v>
      </c>
    </row>
    <row r="6" spans="1:7" s="23" customFormat="1" ht="19.5" customHeight="1">
      <c r="A6" s="493"/>
      <c r="B6" s="141" t="s">
        <v>118</v>
      </c>
      <c r="C6" s="160">
        <v>1955858700</v>
      </c>
      <c r="D6" s="160">
        <v>1787236300</v>
      </c>
      <c r="E6" s="161">
        <v>91.6</v>
      </c>
      <c r="F6" s="160">
        <v>58692.19481454807</v>
      </c>
      <c r="G6" s="162">
        <v>33324</v>
      </c>
    </row>
    <row r="7" spans="1:7" s="23" customFormat="1" ht="19.5" customHeight="1">
      <c r="A7" s="494" t="s">
        <v>120</v>
      </c>
      <c r="B7" s="140" t="s">
        <v>116</v>
      </c>
      <c r="C7" s="157">
        <v>1847218712</v>
      </c>
      <c r="D7" s="157">
        <v>1697004629</v>
      </c>
      <c r="E7" s="158">
        <v>91.86809433965934</v>
      </c>
      <c r="F7" s="160">
        <v>57138.133316836276</v>
      </c>
      <c r="G7" s="163">
        <v>32329</v>
      </c>
    </row>
    <row r="8" spans="1:7" s="23" customFormat="1" ht="19.5" customHeight="1">
      <c r="A8" s="494"/>
      <c r="B8" s="140" t="s">
        <v>117</v>
      </c>
      <c r="C8" s="157">
        <v>133196388</v>
      </c>
      <c r="D8" s="157">
        <v>130944518</v>
      </c>
      <c r="E8" s="158">
        <v>98.30936106165281</v>
      </c>
      <c r="F8" s="160">
        <v>157256.65643447463</v>
      </c>
      <c r="G8" s="163">
        <v>847</v>
      </c>
    </row>
    <row r="9" spans="1:7" s="23" customFormat="1" ht="19.5" customHeight="1">
      <c r="A9" s="494"/>
      <c r="B9" s="141" t="s">
        <v>118</v>
      </c>
      <c r="C9" s="160">
        <v>1980415100</v>
      </c>
      <c r="D9" s="160">
        <v>1827949147</v>
      </c>
      <c r="E9" s="161">
        <v>92.30131334587381</v>
      </c>
      <c r="F9" s="160">
        <v>59694.2096696407</v>
      </c>
      <c r="G9" s="164">
        <v>33176</v>
      </c>
    </row>
    <row r="10" spans="1:7" s="23" customFormat="1" ht="19.5" customHeight="1">
      <c r="A10" s="495" t="s">
        <v>121</v>
      </c>
      <c r="B10" s="140" t="s">
        <v>116</v>
      </c>
      <c r="C10" s="157">
        <v>1838698355</v>
      </c>
      <c r="D10" s="157">
        <v>1707702322</v>
      </c>
      <c r="E10" s="165">
        <v>92.90383988805246</v>
      </c>
      <c r="F10" s="157">
        <v>58059.880482490764</v>
      </c>
      <c r="G10" s="163">
        <v>31669</v>
      </c>
    </row>
    <row r="11" spans="1:7" s="23" customFormat="1" ht="19.5" customHeight="1">
      <c r="A11" s="494"/>
      <c r="B11" s="140" t="s">
        <v>117</v>
      </c>
      <c r="C11" s="157">
        <v>141274045</v>
      </c>
      <c r="D11" s="157">
        <v>139951341</v>
      </c>
      <c r="E11" s="165">
        <v>99.0637317704041</v>
      </c>
      <c r="F11" s="160">
        <v>125132.01505757308</v>
      </c>
      <c r="G11" s="163">
        <v>1129</v>
      </c>
    </row>
    <row r="12" spans="1:7" s="23" customFormat="1" ht="19.5" customHeight="1">
      <c r="A12" s="496"/>
      <c r="B12" s="141" t="s">
        <v>118</v>
      </c>
      <c r="C12" s="160">
        <v>1979972400</v>
      </c>
      <c r="D12" s="160">
        <v>1847653663</v>
      </c>
      <c r="E12" s="161">
        <v>93.3434816077104</v>
      </c>
      <c r="F12" s="160">
        <v>60368.69321300079</v>
      </c>
      <c r="G12" s="164">
        <v>32798</v>
      </c>
    </row>
    <row r="13" spans="1:7" s="23" customFormat="1" ht="19.5" customHeight="1">
      <c r="A13" s="494" t="s">
        <v>188</v>
      </c>
      <c r="B13" s="140" t="s">
        <v>116</v>
      </c>
      <c r="C13" s="157">
        <v>1811104413</v>
      </c>
      <c r="D13" s="157">
        <v>1701154996</v>
      </c>
      <c r="E13" s="165">
        <v>94.00997087883432</v>
      </c>
      <c r="F13" s="157">
        <v>59196.091289426375</v>
      </c>
      <c r="G13" s="163">
        <v>30595</v>
      </c>
    </row>
    <row r="14" spans="1:7" s="23" customFormat="1" ht="19.5" customHeight="1">
      <c r="A14" s="494"/>
      <c r="B14" s="140" t="s">
        <v>117</v>
      </c>
      <c r="C14" s="157">
        <v>133706287</v>
      </c>
      <c r="D14" s="157">
        <v>132562617</v>
      </c>
      <c r="E14" s="165">
        <v>99.14464007216056</v>
      </c>
      <c r="F14" s="160">
        <v>122329.63129002745</v>
      </c>
      <c r="G14" s="163">
        <v>1093</v>
      </c>
    </row>
    <row r="15" spans="1:7" s="23" customFormat="1" ht="19.5" customHeight="1">
      <c r="A15" s="496"/>
      <c r="B15" s="141" t="s">
        <v>118</v>
      </c>
      <c r="C15" s="160">
        <v>1944810700</v>
      </c>
      <c r="D15" s="160">
        <v>1833717613</v>
      </c>
      <c r="E15" s="161">
        <v>94.36326368502476</v>
      </c>
      <c r="F15" s="160">
        <v>61373.72822519566</v>
      </c>
      <c r="G15" s="164">
        <v>31688</v>
      </c>
    </row>
    <row r="16" spans="1:7" s="23" customFormat="1" ht="19.5" customHeight="1">
      <c r="A16" s="494" t="s">
        <v>189</v>
      </c>
      <c r="B16" s="140" t="s">
        <v>122</v>
      </c>
      <c r="C16" s="157">
        <v>1821079980</v>
      </c>
      <c r="D16" s="157">
        <v>1714111963</v>
      </c>
      <c r="E16" s="363">
        <f>D16/(C16-886600)</f>
        <v>0.941719699584887</v>
      </c>
      <c r="F16" s="157">
        <f>C16/G16</f>
        <v>60710.76076810242</v>
      </c>
      <c r="G16" s="163">
        <v>29996</v>
      </c>
    </row>
    <row r="17" spans="1:7" s="23" customFormat="1" ht="19.5" customHeight="1">
      <c r="A17" s="494"/>
      <c r="B17" s="140" t="s">
        <v>123</v>
      </c>
      <c r="C17" s="157">
        <v>119218020</v>
      </c>
      <c r="D17" s="157">
        <v>117853894</v>
      </c>
      <c r="E17" s="363">
        <f>D17/(C17-0)</f>
        <v>0.9885577197138486</v>
      </c>
      <c r="F17" s="157">
        <f>C17/G17</f>
        <v>116083.75851996105</v>
      </c>
      <c r="G17" s="163">
        <v>1027</v>
      </c>
    </row>
    <row r="18" spans="1:7" s="23" customFormat="1" ht="19.5" customHeight="1">
      <c r="A18" s="497"/>
      <c r="B18" s="28" t="s">
        <v>73</v>
      </c>
      <c r="C18" s="251">
        <f>SUM(C16:C17)</f>
        <v>1940298000</v>
      </c>
      <c r="D18" s="251">
        <f>SUM(D16:D17)</f>
        <v>1831965857</v>
      </c>
      <c r="E18" s="364">
        <f>D18/(C18-886600)</f>
        <v>0.9445988906737374</v>
      </c>
      <c r="F18" s="251">
        <f>C18/G18</f>
        <v>62543.854559520354</v>
      </c>
      <c r="G18" s="252">
        <f>SUM(G16:G17)</f>
        <v>31023</v>
      </c>
    </row>
    <row r="19" spans="1:7" s="23" customFormat="1" ht="13.5">
      <c r="A19" s="84" t="s">
        <v>125</v>
      </c>
      <c r="B19" s="25"/>
      <c r="C19" s="25"/>
      <c r="D19" s="25"/>
      <c r="E19" s="25"/>
      <c r="F19" s="25"/>
      <c r="G19" s="149" t="s">
        <v>124</v>
      </c>
    </row>
    <row r="21" spans="3:7" ht="13.5">
      <c r="C21" s="46"/>
      <c r="D21" s="46"/>
      <c r="E21" s="166"/>
      <c r="F21" s="46"/>
      <c r="G21" s="46"/>
    </row>
    <row r="22" spans="3:7" ht="13.5">
      <c r="C22" s="46"/>
      <c r="D22" s="46"/>
      <c r="E22" s="166"/>
      <c r="F22" s="46"/>
      <c r="G22" s="46"/>
    </row>
    <row r="23" spans="3:7" ht="13.5">
      <c r="C23" s="46"/>
      <c r="D23" s="46"/>
      <c r="E23" s="166"/>
      <c r="F23" s="46"/>
      <c r="G23" s="46"/>
    </row>
  </sheetData>
  <sheetProtection/>
  <mergeCells count="6">
    <mergeCell ref="A1:G1"/>
    <mergeCell ref="A4:A6"/>
    <mergeCell ref="A7:A9"/>
    <mergeCell ref="A10:A12"/>
    <mergeCell ref="A13:A15"/>
    <mergeCell ref="A16:A18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0"/>
  <sheetViews>
    <sheetView showGridLines="0" zoomScale="115" zoomScaleNormal="115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1.625" style="11" customWidth="1"/>
    <col min="2" max="2" width="13.50390625" style="11" customWidth="1"/>
    <col min="3" max="3" width="19.125" style="11" customWidth="1"/>
    <col min="4" max="4" width="13.50390625" style="11" customWidth="1"/>
    <col min="5" max="5" width="19.00390625" style="11" customWidth="1"/>
    <col min="6" max="16384" width="9.00390625" style="11" customWidth="1"/>
  </cols>
  <sheetData>
    <row r="1" spans="1:5" ht="21">
      <c r="A1" s="383" t="s">
        <v>126</v>
      </c>
      <c r="B1" s="492"/>
      <c r="C1" s="492"/>
      <c r="D1" s="492"/>
      <c r="E1" s="492"/>
    </row>
    <row r="2" spans="1:5" ht="13.5">
      <c r="A2" s="25"/>
      <c r="B2" s="25"/>
      <c r="C2" s="25"/>
      <c r="D2" s="25"/>
      <c r="E2" s="149" t="s">
        <v>268</v>
      </c>
    </row>
    <row r="3" spans="1:5" ht="19.5" customHeight="1">
      <c r="A3" s="498"/>
      <c r="B3" s="500" t="s">
        <v>127</v>
      </c>
      <c r="C3" s="501"/>
      <c r="D3" s="380" t="s">
        <v>128</v>
      </c>
      <c r="E3" s="382"/>
    </row>
    <row r="4" spans="1:5" ht="19.5" customHeight="1">
      <c r="A4" s="499"/>
      <c r="B4" s="28" t="s">
        <v>129</v>
      </c>
      <c r="C4" s="14" t="s">
        <v>130</v>
      </c>
      <c r="D4" s="14" t="s">
        <v>129</v>
      </c>
      <c r="E4" s="167" t="s">
        <v>130</v>
      </c>
    </row>
    <row r="5" spans="1:5" s="23" customFormat="1" ht="20.25" customHeight="1">
      <c r="A5" s="168" t="s">
        <v>119</v>
      </c>
      <c r="B5" s="169">
        <v>344</v>
      </c>
      <c r="C5" s="170">
        <v>144140</v>
      </c>
      <c r="D5" s="170">
        <v>111</v>
      </c>
      <c r="E5" s="171">
        <v>2220</v>
      </c>
    </row>
    <row r="6" spans="1:5" s="23" customFormat="1" ht="20.25" customHeight="1">
      <c r="A6" s="168" t="s">
        <v>120</v>
      </c>
      <c r="B6" s="169">
        <v>328</v>
      </c>
      <c r="C6" s="170">
        <v>137320</v>
      </c>
      <c r="D6" s="170">
        <v>113</v>
      </c>
      <c r="E6" s="171">
        <v>2260</v>
      </c>
    </row>
    <row r="7" spans="1:5" s="23" customFormat="1" ht="20.25" customHeight="1">
      <c r="A7" s="168" t="s">
        <v>121</v>
      </c>
      <c r="B7" s="169">
        <v>321</v>
      </c>
      <c r="C7" s="170">
        <v>134250</v>
      </c>
      <c r="D7" s="170">
        <v>114</v>
      </c>
      <c r="E7" s="171">
        <v>2280</v>
      </c>
    </row>
    <row r="8" spans="1:5" s="23" customFormat="1" ht="20.25" customHeight="1">
      <c r="A8" s="168" t="s">
        <v>188</v>
      </c>
      <c r="B8" s="169">
        <v>317</v>
      </c>
      <c r="C8" s="170">
        <v>132738</v>
      </c>
      <c r="D8" s="170">
        <v>99</v>
      </c>
      <c r="E8" s="171">
        <v>1980</v>
      </c>
    </row>
    <row r="9" spans="1:5" s="23" customFormat="1" ht="20.25" customHeight="1">
      <c r="A9" s="172" t="s">
        <v>189</v>
      </c>
      <c r="B9" s="365">
        <v>264</v>
      </c>
      <c r="C9" s="366">
        <v>110359</v>
      </c>
      <c r="D9" s="366">
        <v>92</v>
      </c>
      <c r="E9" s="367">
        <v>1840</v>
      </c>
    </row>
    <row r="10" spans="1:5" s="23" customFormat="1" ht="13.5">
      <c r="A10" s="25"/>
      <c r="B10" s="25"/>
      <c r="C10" s="25"/>
      <c r="D10" s="25"/>
      <c r="E10" s="149" t="s">
        <v>124</v>
      </c>
    </row>
  </sheetData>
  <sheetProtection/>
  <mergeCells count="4">
    <mergeCell ref="A1:E1"/>
    <mergeCell ref="A3:A4"/>
    <mergeCell ref="B3:C3"/>
    <mergeCell ref="D3:E3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1"/>
  <sheetViews>
    <sheetView showGridLines="0" zoomScaleSheetLayoutView="100" zoomScalePageLayoutView="0" workbookViewId="0" topLeftCell="A1">
      <selection activeCell="I3" sqref="I3:I5"/>
    </sheetView>
  </sheetViews>
  <sheetFormatPr defaultColWidth="9.00390625" defaultRowHeight="13.5"/>
  <cols>
    <col min="1" max="1" width="10.625" style="11" customWidth="1"/>
    <col min="2" max="8" width="9.50390625" style="11" customWidth="1"/>
    <col min="9" max="9" width="11.625" style="11" bestFit="1" customWidth="1"/>
    <col min="10" max="16384" width="9.00390625" style="11" customWidth="1"/>
  </cols>
  <sheetData>
    <row r="1" spans="1:9" ht="21">
      <c r="A1" s="383" t="s">
        <v>131</v>
      </c>
      <c r="B1" s="383"/>
      <c r="C1" s="383"/>
      <c r="D1" s="383"/>
      <c r="E1" s="383"/>
      <c r="F1" s="383"/>
      <c r="G1" s="383"/>
      <c r="H1" s="383"/>
      <c r="I1" s="383"/>
    </row>
    <row r="2" spans="1:9" ht="13.5">
      <c r="A2" s="12"/>
      <c r="B2" s="12"/>
      <c r="C2" s="12"/>
      <c r="D2" s="12"/>
      <c r="E2" s="12"/>
      <c r="F2" s="12"/>
      <c r="G2" s="12"/>
      <c r="H2" s="35"/>
      <c r="I2" s="35" t="s">
        <v>286</v>
      </c>
    </row>
    <row r="3" spans="1:9" ht="19.5" customHeight="1">
      <c r="A3" s="502"/>
      <c r="B3" s="505" t="s">
        <v>132</v>
      </c>
      <c r="C3" s="506"/>
      <c r="D3" s="509" t="s">
        <v>133</v>
      </c>
      <c r="E3" s="506"/>
      <c r="F3" s="511" t="s">
        <v>134</v>
      </c>
      <c r="G3" s="512"/>
      <c r="H3" s="513"/>
      <c r="I3" s="514" t="s">
        <v>135</v>
      </c>
    </row>
    <row r="4" spans="1:9" ht="19.5" customHeight="1">
      <c r="A4" s="503"/>
      <c r="B4" s="507"/>
      <c r="C4" s="508"/>
      <c r="D4" s="510"/>
      <c r="E4" s="508"/>
      <c r="F4" s="517" t="s">
        <v>136</v>
      </c>
      <c r="G4" s="518"/>
      <c r="H4" s="142" t="s">
        <v>137</v>
      </c>
      <c r="I4" s="515"/>
    </row>
    <row r="5" spans="1:9" ht="19.5" customHeight="1">
      <c r="A5" s="504"/>
      <c r="B5" s="28" t="s">
        <v>138</v>
      </c>
      <c r="C5" s="14" t="s">
        <v>139</v>
      </c>
      <c r="D5" s="14" t="s">
        <v>138</v>
      </c>
      <c r="E5" s="14" t="s">
        <v>139</v>
      </c>
      <c r="F5" s="14" t="s">
        <v>138</v>
      </c>
      <c r="G5" s="14" t="s">
        <v>139</v>
      </c>
      <c r="H5" s="42" t="s">
        <v>140</v>
      </c>
      <c r="I5" s="516"/>
    </row>
    <row r="6" spans="1:9" s="23" customFormat="1" ht="19.5" customHeight="1">
      <c r="A6" s="143" t="s">
        <v>269</v>
      </c>
      <c r="B6" s="29">
        <v>95</v>
      </c>
      <c r="C6" s="30">
        <v>942</v>
      </c>
      <c r="D6" s="30">
        <v>4</v>
      </c>
      <c r="E6" s="30">
        <v>806</v>
      </c>
      <c r="F6" s="30">
        <v>13</v>
      </c>
      <c r="G6" s="30">
        <v>136</v>
      </c>
      <c r="H6" s="30">
        <v>36</v>
      </c>
      <c r="I6" s="43">
        <v>42</v>
      </c>
    </row>
    <row r="7" spans="1:9" s="23" customFormat="1" ht="19.5" customHeight="1">
      <c r="A7" s="143" t="s">
        <v>269</v>
      </c>
      <c r="B7" s="29">
        <v>95</v>
      </c>
      <c r="C7" s="30">
        <v>934</v>
      </c>
      <c r="D7" s="30">
        <v>4</v>
      </c>
      <c r="E7" s="30">
        <v>806</v>
      </c>
      <c r="F7" s="30">
        <v>11</v>
      </c>
      <c r="G7" s="30">
        <v>128</v>
      </c>
      <c r="H7" s="30">
        <v>40</v>
      </c>
      <c r="I7" s="43">
        <v>40</v>
      </c>
    </row>
    <row r="8" spans="1:9" s="23" customFormat="1" ht="19.5" customHeight="1">
      <c r="A8" s="143" t="s">
        <v>270</v>
      </c>
      <c r="B8" s="29">
        <v>97</v>
      </c>
      <c r="C8" s="30">
        <v>934</v>
      </c>
      <c r="D8" s="30">
        <v>4</v>
      </c>
      <c r="E8" s="30">
        <v>806</v>
      </c>
      <c r="F8" s="30">
        <v>11</v>
      </c>
      <c r="G8" s="30">
        <v>128</v>
      </c>
      <c r="H8" s="30">
        <v>41</v>
      </c>
      <c r="I8" s="43">
        <v>41</v>
      </c>
    </row>
    <row r="9" spans="1:9" s="23" customFormat="1" ht="19.5" customHeight="1">
      <c r="A9" s="143" t="s">
        <v>271</v>
      </c>
      <c r="B9" s="29">
        <v>92</v>
      </c>
      <c r="C9" s="30">
        <v>932</v>
      </c>
      <c r="D9" s="30">
        <v>4</v>
      </c>
      <c r="E9" s="30">
        <v>806</v>
      </c>
      <c r="F9" s="30">
        <v>11</v>
      </c>
      <c r="G9" s="30">
        <v>126</v>
      </c>
      <c r="H9" s="30">
        <v>39</v>
      </c>
      <c r="I9" s="43">
        <v>38</v>
      </c>
    </row>
    <row r="10" spans="1:9" s="23" customFormat="1" ht="19.5" customHeight="1">
      <c r="A10" s="144" t="s">
        <v>272</v>
      </c>
      <c r="B10" s="253">
        <v>91</v>
      </c>
      <c r="C10" s="254">
        <v>932</v>
      </c>
      <c r="D10" s="254">
        <v>4</v>
      </c>
      <c r="E10" s="254">
        <v>806</v>
      </c>
      <c r="F10" s="254">
        <v>11</v>
      </c>
      <c r="G10" s="254">
        <v>126</v>
      </c>
      <c r="H10" s="254">
        <v>38</v>
      </c>
      <c r="I10" s="255">
        <v>38</v>
      </c>
    </row>
    <row r="11" spans="1:9" s="23" customFormat="1" ht="13.5">
      <c r="A11" s="25"/>
      <c r="B11" s="25"/>
      <c r="C11" s="25"/>
      <c r="D11" s="25"/>
      <c r="E11" s="25"/>
      <c r="F11" s="25"/>
      <c r="G11" s="25"/>
      <c r="H11" s="83"/>
      <c r="I11" s="83" t="s">
        <v>141</v>
      </c>
    </row>
  </sheetData>
  <sheetProtection/>
  <mergeCells count="7">
    <mergeCell ref="A1:I1"/>
    <mergeCell ref="A3:A5"/>
    <mergeCell ref="B3:C4"/>
    <mergeCell ref="D3:E4"/>
    <mergeCell ref="F3:H3"/>
    <mergeCell ref="I3:I5"/>
    <mergeCell ref="F4:G4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11"/>
  <sheetViews>
    <sheetView showGridLines="0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2.00390625" style="11" customWidth="1"/>
    <col min="2" max="7" width="9.625" style="11" customWidth="1"/>
    <col min="8" max="9" width="9.75390625" style="11" customWidth="1"/>
    <col min="10" max="16384" width="9.00390625" style="11" customWidth="1"/>
  </cols>
  <sheetData>
    <row r="1" spans="1:10" ht="21" customHeight="1">
      <c r="A1" s="381" t="s">
        <v>166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3.5">
      <c r="A2" s="12"/>
      <c r="B2" s="12"/>
      <c r="C2" s="12"/>
      <c r="D2" s="12"/>
      <c r="E2" s="12"/>
      <c r="F2" s="12"/>
      <c r="G2" s="12"/>
      <c r="J2" s="136" t="s">
        <v>186</v>
      </c>
    </row>
    <row r="3" spans="1:10" ht="19.5" customHeight="1">
      <c r="A3" s="377"/>
      <c r="B3" s="379" t="s">
        <v>23</v>
      </c>
      <c r="C3" s="380"/>
      <c r="D3" s="380"/>
      <c r="E3" s="380" t="s">
        <v>24</v>
      </c>
      <c r="F3" s="380"/>
      <c r="G3" s="380"/>
      <c r="H3" s="380" t="s">
        <v>25</v>
      </c>
      <c r="I3" s="380"/>
      <c r="J3" s="382"/>
    </row>
    <row r="4" spans="1:10" ht="28.5" customHeight="1">
      <c r="A4" s="378"/>
      <c r="B4" s="13" t="s">
        <v>26</v>
      </c>
      <c r="C4" s="14" t="s">
        <v>27</v>
      </c>
      <c r="D4" s="14" t="s">
        <v>187</v>
      </c>
      <c r="E4" s="14" t="s">
        <v>26</v>
      </c>
      <c r="F4" s="14" t="s">
        <v>27</v>
      </c>
      <c r="G4" s="14" t="s">
        <v>187</v>
      </c>
      <c r="H4" s="14" t="s">
        <v>26</v>
      </c>
      <c r="I4" s="14" t="s">
        <v>27</v>
      </c>
      <c r="J4" s="167" t="s">
        <v>187</v>
      </c>
    </row>
    <row r="5" spans="1:10" ht="19.5" customHeight="1">
      <c r="A5" s="16" t="s">
        <v>119</v>
      </c>
      <c r="B5" s="17">
        <v>2483</v>
      </c>
      <c r="C5" s="18">
        <v>2180</v>
      </c>
      <c r="D5" s="19">
        <v>87.8</v>
      </c>
      <c r="E5" s="18">
        <v>1147</v>
      </c>
      <c r="F5" s="20">
        <v>999</v>
      </c>
      <c r="G5" s="21">
        <v>87.1</v>
      </c>
      <c r="H5" s="264">
        <v>1145</v>
      </c>
      <c r="I5" s="264">
        <v>870</v>
      </c>
      <c r="J5" s="265">
        <v>76</v>
      </c>
    </row>
    <row r="6" spans="1:10" ht="19.5" customHeight="1">
      <c r="A6" s="22" t="s">
        <v>120</v>
      </c>
      <c r="B6" s="17">
        <v>2532</v>
      </c>
      <c r="C6" s="18">
        <v>2179</v>
      </c>
      <c r="D6" s="19">
        <v>86.1</v>
      </c>
      <c r="E6" s="18">
        <v>1243</v>
      </c>
      <c r="F6" s="20">
        <v>1052</v>
      </c>
      <c r="G6" s="21">
        <v>84.6</v>
      </c>
      <c r="H6" s="18">
        <v>1156</v>
      </c>
      <c r="I6" s="18">
        <v>932</v>
      </c>
      <c r="J6" s="266">
        <v>80.6</v>
      </c>
    </row>
    <row r="7" spans="1:10" s="23" customFormat="1" ht="19.5" customHeight="1">
      <c r="A7" s="22" t="s">
        <v>121</v>
      </c>
      <c r="B7" s="17">
        <v>2567</v>
      </c>
      <c r="C7" s="18">
        <v>2251</v>
      </c>
      <c r="D7" s="19">
        <v>87.7</v>
      </c>
      <c r="E7" s="18">
        <v>1252</v>
      </c>
      <c r="F7" s="20">
        <v>1064</v>
      </c>
      <c r="G7" s="21">
        <v>85</v>
      </c>
      <c r="H7" s="18">
        <v>1143</v>
      </c>
      <c r="I7" s="18">
        <v>941</v>
      </c>
      <c r="J7" s="266">
        <v>82.3</v>
      </c>
    </row>
    <row r="8" spans="1:10" s="23" customFormat="1" ht="19.5" customHeight="1">
      <c r="A8" s="22" t="s">
        <v>188</v>
      </c>
      <c r="B8" s="17">
        <v>2612</v>
      </c>
      <c r="C8" s="18">
        <v>2355</v>
      </c>
      <c r="D8" s="19">
        <v>90.2</v>
      </c>
      <c r="E8" s="18">
        <v>1253</v>
      </c>
      <c r="F8" s="20">
        <v>1083</v>
      </c>
      <c r="G8" s="21">
        <v>86.4</v>
      </c>
      <c r="H8" s="18">
        <v>1246</v>
      </c>
      <c r="I8" s="18">
        <v>1004</v>
      </c>
      <c r="J8" s="266">
        <v>80.6</v>
      </c>
    </row>
    <row r="9" spans="1:10" s="23" customFormat="1" ht="19.5" customHeight="1">
      <c r="A9" s="24" t="s">
        <v>189</v>
      </c>
      <c r="B9" s="207">
        <v>2486</v>
      </c>
      <c r="C9" s="208">
        <v>2252</v>
      </c>
      <c r="D9" s="209">
        <v>90.6</v>
      </c>
      <c r="E9" s="208">
        <v>1237</v>
      </c>
      <c r="F9" s="210">
        <v>1079</v>
      </c>
      <c r="G9" s="211">
        <v>87.2</v>
      </c>
      <c r="H9" s="208">
        <v>1197</v>
      </c>
      <c r="I9" s="208">
        <v>1004</v>
      </c>
      <c r="J9" s="267">
        <v>83.9</v>
      </c>
    </row>
    <row r="10" spans="1:10" s="23" customFormat="1" ht="13.5">
      <c r="A10" s="25"/>
      <c r="B10" s="25"/>
      <c r="C10" s="25"/>
      <c r="D10" s="25"/>
      <c r="E10" s="25"/>
      <c r="F10" s="25"/>
      <c r="G10" s="25"/>
      <c r="H10" s="25"/>
      <c r="I10" s="25"/>
      <c r="J10" s="26" t="s">
        <v>190</v>
      </c>
    </row>
    <row r="11" spans="1:7" ht="13.5">
      <c r="A11" s="12"/>
      <c r="B11" s="12"/>
      <c r="C11" s="12"/>
      <c r="D11" s="12"/>
      <c r="E11" s="12"/>
      <c r="F11" s="12"/>
      <c r="G11" s="12"/>
    </row>
  </sheetData>
  <sheetProtection/>
  <mergeCells count="5">
    <mergeCell ref="A3:A4"/>
    <mergeCell ref="B3:D3"/>
    <mergeCell ref="E3:G3"/>
    <mergeCell ref="A1:J1"/>
    <mergeCell ref="H3:J3"/>
  </mergeCells>
  <printOptions/>
  <pageMargins left="0.25" right="0.25" top="0.75" bottom="0.75" header="0.3" footer="0.3"/>
  <pageSetup fitToHeight="0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33"/>
  <sheetViews>
    <sheetView showGridLines="0" zoomScaleSheetLayoutView="100" workbookViewId="0" topLeftCell="A19">
      <selection activeCell="G22" sqref="G22"/>
    </sheetView>
  </sheetViews>
  <sheetFormatPr defaultColWidth="9.00390625" defaultRowHeight="13.5"/>
  <cols>
    <col min="1" max="1" width="13.625" style="11" customWidth="1"/>
    <col min="2" max="7" width="12.125" style="11" customWidth="1"/>
    <col min="8" max="8" width="11.875" style="11" customWidth="1"/>
    <col min="9" max="16384" width="9.00390625" style="11" customWidth="1"/>
  </cols>
  <sheetData>
    <row r="1" spans="1:8" ht="21">
      <c r="A1" s="383" t="s">
        <v>183</v>
      </c>
      <c r="B1" s="383"/>
      <c r="C1" s="383"/>
      <c r="D1" s="383"/>
      <c r="E1" s="383"/>
      <c r="F1" s="383"/>
      <c r="G1" s="383"/>
      <c r="H1" s="10"/>
    </row>
    <row r="2" spans="1:8" ht="15" customHeight="1">
      <c r="A2" s="393" t="s">
        <v>191</v>
      </c>
      <c r="B2" s="393"/>
      <c r="C2" s="174"/>
      <c r="D2" s="174"/>
      <c r="E2" s="174"/>
      <c r="G2" s="136" t="s">
        <v>281</v>
      </c>
      <c r="H2" s="10"/>
    </row>
    <row r="3" spans="1:8" ht="18" customHeight="1">
      <c r="A3" s="335" t="s">
        <v>172</v>
      </c>
      <c r="B3" s="333"/>
      <c r="C3" s="296" t="s">
        <v>119</v>
      </c>
      <c r="D3" s="228" t="s">
        <v>120</v>
      </c>
      <c r="E3" s="228" t="s">
        <v>121</v>
      </c>
      <c r="F3" s="228" t="s">
        <v>188</v>
      </c>
      <c r="G3" s="297" t="s">
        <v>184</v>
      </c>
      <c r="H3" s="206"/>
    </row>
    <row r="4" spans="1:8" s="212" customFormat="1" ht="18" customHeight="1">
      <c r="A4" s="384" t="s">
        <v>167</v>
      </c>
      <c r="B4" s="299" t="s">
        <v>168</v>
      </c>
      <c r="C4" s="268">
        <v>3900</v>
      </c>
      <c r="D4" s="269">
        <v>3538</v>
      </c>
      <c r="E4" s="269">
        <v>2643</v>
      </c>
      <c r="F4" s="270" t="s">
        <v>0</v>
      </c>
      <c r="G4" s="300" t="s">
        <v>192</v>
      </c>
      <c r="H4" s="214"/>
    </row>
    <row r="5" spans="1:8" s="212" customFormat="1" ht="18" customHeight="1">
      <c r="A5" s="384"/>
      <c r="B5" s="301" t="s">
        <v>169</v>
      </c>
      <c r="C5" s="271">
        <v>1984</v>
      </c>
      <c r="D5" s="272">
        <v>1889</v>
      </c>
      <c r="E5" s="272">
        <v>790</v>
      </c>
      <c r="F5" s="273" t="s">
        <v>0</v>
      </c>
      <c r="G5" s="302" t="s">
        <v>192</v>
      </c>
      <c r="H5" s="217"/>
    </row>
    <row r="6" spans="1:8" s="212" customFormat="1" ht="18" customHeight="1">
      <c r="A6" s="385"/>
      <c r="B6" s="303" t="s">
        <v>193</v>
      </c>
      <c r="C6" s="274">
        <v>50.9</v>
      </c>
      <c r="D6" s="275">
        <v>53.4</v>
      </c>
      <c r="E6" s="276">
        <v>29.9</v>
      </c>
      <c r="F6" s="276" t="s">
        <v>0</v>
      </c>
      <c r="G6" s="304" t="s">
        <v>192</v>
      </c>
      <c r="H6" s="216"/>
    </row>
    <row r="7" spans="1:8" s="212" customFormat="1" ht="18" customHeight="1">
      <c r="A7" s="394" t="s">
        <v>171</v>
      </c>
      <c r="B7" s="301" t="s">
        <v>168</v>
      </c>
      <c r="C7" s="277" t="s">
        <v>0</v>
      </c>
      <c r="D7" s="278" t="s">
        <v>0</v>
      </c>
      <c r="E7" s="272">
        <v>2253</v>
      </c>
      <c r="F7" s="305">
        <v>3123</v>
      </c>
      <c r="G7" s="306">
        <v>2271</v>
      </c>
      <c r="H7" s="217"/>
    </row>
    <row r="8" spans="1:8" s="212" customFormat="1" ht="18" customHeight="1">
      <c r="A8" s="395"/>
      <c r="B8" s="301" t="s">
        <v>169</v>
      </c>
      <c r="C8" s="277" t="s">
        <v>0</v>
      </c>
      <c r="D8" s="278" t="s">
        <v>0</v>
      </c>
      <c r="E8" s="272">
        <v>1359</v>
      </c>
      <c r="F8" s="272">
        <v>2175</v>
      </c>
      <c r="G8" s="306">
        <v>1283</v>
      </c>
      <c r="H8" s="217"/>
    </row>
    <row r="9" spans="1:8" s="212" customFormat="1" ht="18" customHeight="1">
      <c r="A9" s="396"/>
      <c r="B9" s="301" t="s">
        <v>193</v>
      </c>
      <c r="C9" s="277" t="s">
        <v>0</v>
      </c>
      <c r="D9" s="278" t="s">
        <v>0</v>
      </c>
      <c r="E9" s="279">
        <v>61.9</v>
      </c>
      <c r="F9" s="307">
        <v>69.6</v>
      </c>
      <c r="G9" s="308">
        <v>56.5</v>
      </c>
      <c r="H9" s="217"/>
    </row>
    <row r="10" spans="1:8" s="212" customFormat="1" ht="18" customHeight="1">
      <c r="A10" s="386" t="s">
        <v>194</v>
      </c>
      <c r="B10" s="301" t="s">
        <v>168</v>
      </c>
      <c r="C10" s="271">
        <v>1369</v>
      </c>
      <c r="D10" s="272">
        <v>1280</v>
      </c>
      <c r="E10" s="272">
        <v>1285</v>
      </c>
      <c r="F10" s="272">
        <v>1219</v>
      </c>
      <c r="G10" s="306">
        <v>1201</v>
      </c>
      <c r="H10" s="214"/>
    </row>
    <row r="11" spans="1:8" s="212" customFormat="1" ht="18" customHeight="1">
      <c r="A11" s="384"/>
      <c r="B11" s="301" t="s">
        <v>169</v>
      </c>
      <c r="C11" s="271">
        <v>1230</v>
      </c>
      <c r="D11" s="272">
        <v>1263</v>
      </c>
      <c r="E11" s="272">
        <v>1223</v>
      </c>
      <c r="F11" s="272">
        <v>1022</v>
      </c>
      <c r="G11" s="306">
        <v>1174</v>
      </c>
      <c r="H11" s="217"/>
    </row>
    <row r="12" spans="1:8" s="212" customFormat="1" ht="18" customHeight="1">
      <c r="A12" s="385"/>
      <c r="B12" s="301" t="s">
        <v>193</v>
      </c>
      <c r="C12" s="280">
        <v>89.9</v>
      </c>
      <c r="D12" s="279">
        <v>98.7</v>
      </c>
      <c r="E12" s="273">
        <v>95.2</v>
      </c>
      <c r="F12" s="279">
        <v>83.8</v>
      </c>
      <c r="G12" s="308">
        <v>97.8</v>
      </c>
      <c r="H12" s="217"/>
    </row>
    <row r="13" spans="1:10" s="212" customFormat="1" ht="18" customHeight="1">
      <c r="A13" s="386" t="s">
        <v>170</v>
      </c>
      <c r="B13" s="301" t="s">
        <v>168</v>
      </c>
      <c r="C13" s="271">
        <v>7751</v>
      </c>
      <c r="D13" s="272">
        <v>5567</v>
      </c>
      <c r="E13" s="272">
        <v>10586</v>
      </c>
      <c r="F13" s="272">
        <v>11265</v>
      </c>
      <c r="G13" s="306">
        <v>8045</v>
      </c>
      <c r="H13" s="214"/>
      <c r="J13" s="260"/>
    </row>
    <row r="14" spans="1:8" s="212" customFormat="1" ht="18" customHeight="1">
      <c r="A14" s="384"/>
      <c r="B14" s="301" t="s">
        <v>169</v>
      </c>
      <c r="C14" s="271">
        <v>2171</v>
      </c>
      <c r="D14" s="272">
        <v>3402</v>
      </c>
      <c r="E14" s="272">
        <v>6514</v>
      </c>
      <c r="F14" s="272">
        <v>5174</v>
      </c>
      <c r="G14" s="306">
        <v>4859</v>
      </c>
      <c r="H14" s="217"/>
    </row>
    <row r="15" spans="1:8" s="212" customFormat="1" ht="18" customHeight="1">
      <c r="A15" s="385"/>
      <c r="B15" s="301" t="s">
        <v>193</v>
      </c>
      <c r="C15" s="281" t="s">
        <v>195</v>
      </c>
      <c r="D15" s="282">
        <v>61.1</v>
      </c>
      <c r="E15" s="273">
        <v>61.5</v>
      </c>
      <c r="F15" s="279">
        <v>45.9</v>
      </c>
      <c r="G15" s="308">
        <v>60.4</v>
      </c>
      <c r="H15" s="217"/>
    </row>
    <row r="16" spans="1:8" s="213" customFormat="1" ht="18" customHeight="1">
      <c r="A16" s="390" t="s">
        <v>196</v>
      </c>
      <c r="B16" s="301" t="s">
        <v>168</v>
      </c>
      <c r="C16" s="271">
        <v>14127</v>
      </c>
      <c r="D16" s="272">
        <v>13817</v>
      </c>
      <c r="E16" s="283">
        <v>14483</v>
      </c>
      <c r="F16" s="272">
        <v>15377</v>
      </c>
      <c r="G16" s="306">
        <v>16090</v>
      </c>
      <c r="H16" s="219"/>
    </row>
    <row r="17" spans="1:8" ht="18" customHeight="1">
      <c r="A17" s="391"/>
      <c r="B17" s="301" t="s">
        <v>169</v>
      </c>
      <c r="C17" s="271">
        <v>7198</v>
      </c>
      <c r="D17" s="272">
        <v>7339</v>
      </c>
      <c r="E17" s="272">
        <v>6902</v>
      </c>
      <c r="F17" s="272">
        <v>8378</v>
      </c>
      <c r="G17" s="306">
        <v>9020</v>
      </c>
      <c r="H17" s="206"/>
    </row>
    <row r="18" spans="1:8" ht="18" customHeight="1">
      <c r="A18" s="392"/>
      <c r="B18" s="258" t="s">
        <v>193</v>
      </c>
      <c r="C18" s="284" t="s">
        <v>197</v>
      </c>
      <c r="D18" s="285">
        <v>53.1</v>
      </c>
      <c r="E18" s="285">
        <v>47.7</v>
      </c>
      <c r="F18" s="286">
        <v>54.5</v>
      </c>
      <c r="G18" s="309">
        <v>56.1</v>
      </c>
      <c r="H18" s="206"/>
    </row>
    <row r="19" spans="1:8" ht="13.5" customHeight="1">
      <c r="A19" s="310" t="s">
        <v>198</v>
      </c>
      <c r="B19" s="310"/>
      <c r="C19" s="310"/>
      <c r="D19" s="310"/>
      <c r="E19" s="310"/>
      <c r="F19" s="311"/>
      <c r="G19" s="26" t="s">
        <v>190</v>
      </c>
      <c r="H19" s="206"/>
    </row>
    <row r="20" spans="1:8" ht="15" customHeight="1">
      <c r="A20" s="206"/>
      <c r="B20" s="206"/>
      <c r="C20" s="206"/>
      <c r="D20" s="206"/>
      <c r="E20" s="206"/>
      <c r="F20" s="206"/>
      <c r="G20" s="206"/>
      <c r="H20" s="206"/>
    </row>
    <row r="21" spans="1:7" ht="15" customHeight="1">
      <c r="A21" s="393" t="s">
        <v>199</v>
      </c>
      <c r="B21" s="393"/>
      <c r="C21" s="206"/>
      <c r="D21" s="206"/>
      <c r="E21" s="206"/>
      <c r="G21" s="136" t="s">
        <v>281</v>
      </c>
    </row>
    <row r="22" spans="1:7" ht="18" customHeight="1">
      <c r="A22" s="335" t="s">
        <v>172</v>
      </c>
      <c r="B22" s="333"/>
      <c r="C22" s="296" t="s">
        <v>119</v>
      </c>
      <c r="D22" s="230" t="s">
        <v>120</v>
      </c>
      <c r="E22" s="230" t="s">
        <v>121</v>
      </c>
      <c r="F22" s="230" t="s">
        <v>188</v>
      </c>
      <c r="G22" s="297" t="s">
        <v>184</v>
      </c>
    </row>
    <row r="23" spans="1:7" ht="18" customHeight="1">
      <c r="A23" s="397" t="s">
        <v>179</v>
      </c>
      <c r="B23" s="299" t="s">
        <v>168</v>
      </c>
      <c r="C23" s="268">
        <v>8109</v>
      </c>
      <c r="D23" s="287">
        <v>6942</v>
      </c>
      <c r="E23" s="287">
        <v>6378</v>
      </c>
      <c r="F23" s="287">
        <v>1982</v>
      </c>
      <c r="G23" s="312">
        <v>1247</v>
      </c>
    </row>
    <row r="24" spans="1:7" ht="18" customHeight="1">
      <c r="A24" s="384"/>
      <c r="B24" s="301" t="s">
        <v>169</v>
      </c>
      <c r="C24" s="271">
        <v>5063</v>
      </c>
      <c r="D24" s="288">
        <v>5486</v>
      </c>
      <c r="E24" s="288">
        <v>4267</v>
      </c>
      <c r="F24" s="288">
        <v>1393</v>
      </c>
      <c r="G24" s="306">
        <v>517</v>
      </c>
    </row>
    <row r="25" spans="1:7" ht="18" customHeight="1">
      <c r="A25" s="385"/>
      <c r="B25" s="303" t="s">
        <v>193</v>
      </c>
      <c r="C25" s="274">
        <v>62.4</v>
      </c>
      <c r="D25" s="289">
        <v>79</v>
      </c>
      <c r="E25" s="290">
        <v>66.9</v>
      </c>
      <c r="F25" s="291">
        <v>70.3</v>
      </c>
      <c r="G25" s="313">
        <v>41.5</v>
      </c>
    </row>
    <row r="26" spans="1:7" ht="18" customHeight="1">
      <c r="A26" s="387" t="s">
        <v>200</v>
      </c>
      <c r="B26" s="301" t="s">
        <v>168</v>
      </c>
      <c r="C26" s="271">
        <v>1396</v>
      </c>
      <c r="D26" s="288">
        <v>1135</v>
      </c>
      <c r="E26" s="288">
        <v>1133</v>
      </c>
      <c r="F26" s="288">
        <v>1167</v>
      </c>
      <c r="G26" s="314">
        <v>1111</v>
      </c>
    </row>
    <row r="27" spans="1:7" ht="18" customHeight="1">
      <c r="A27" s="384"/>
      <c r="B27" s="301" t="s">
        <v>169</v>
      </c>
      <c r="C27" s="271">
        <v>947</v>
      </c>
      <c r="D27" s="288">
        <v>927</v>
      </c>
      <c r="E27" s="288">
        <v>911</v>
      </c>
      <c r="F27" s="288">
        <v>914</v>
      </c>
      <c r="G27" s="306">
        <v>865</v>
      </c>
    </row>
    <row r="28" spans="1:7" ht="18" customHeight="1">
      <c r="A28" s="385"/>
      <c r="B28" s="303" t="s">
        <v>193</v>
      </c>
      <c r="C28" s="274">
        <v>67.8</v>
      </c>
      <c r="D28" s="290">
        <v>81.7</v>
      </c>
      <c r="E28" s="290">
        <v>80.4</v>
      </c>
      <c r="F28" s="291">
        <v>78.3</v>
      </c>
      <c r="G28" s="313">
        <v>77.9</v>
      </c>
    </row>
    <row r="29" spans="1:7" ht="18" customHeight="1">
      <c r="A29" s="388" t="s">
        <v>180</v>
      </c>
      <c r="B29" s="301" t="s">
        <v>168</v>
      </c>
      <c r="C29" s="280" t="s">
        <v>0</v>
      </c>
      <c r="D29" s="292" t="s">
        <v>0</v>
      </c>
      <c r="E29" s="288">
        <v>1435</v>
      </c>
      <c r="F29" s="288">
        <v>4259</v>
      </c>
      <c r="G29" s="306">
        <v>5540</v>
      </c>
    </row>
    <row r="30" spans="1:7" ht="18" customHeight="1">
      <c r="A30" s="389"/>
      <c r="B30" s="301" t="s">
        <v>169</v>
      </c>
      <c r="C30" s="280" t="s">
        <v>0</v>
      </c>
      <c r="D30" s="292" t="s">
        <v>0</v>
      </c>
      <c r="E30" s="288">
        <v>990</v>
      </c>
      <c r="F30" s="315">
        <v>3854</v>
      </c>
      <c r="G30" s="314">
        <v>4642</v>
      </c>
    </row>
    <row r="31" spans="1:7" ht="18" customHeight="1">
      <c r="A31" s="389"/>
      <c r="B31" s="259" t="s">
        <v>193</v>
      </c>
      <c r="C31" s="293" t="s">
        <v>0</v>
      </c>
      <c r="D31" s="294" t="s">
        <v>0</v>
      </c>
      <c r="E31" s="295">
        <v>69</v>
      </c>
      <c r="F31" s="316">
        <v>90.5</v>
      </c>
      <c r="G31" s="317">
        <v>83.8</v>
      </c>
    </row>
    <row r="32" spans="1:7" ht="13.5" customHeight="1">
      <c r="A32" s="318" t="s">
        <v>201</v>
      </c>
      <c r="B32" s="318"/>
      <c r="C32" s="318"/>
      <c r="D32" s="318"/>
      <c r="E32" s="318"/>
      <c r="F32" s="319"/>
      <c r="G32" s="26" t="s">
        <v>190</v>
      </c>
    </row>
    <row r="33" spans="1:7" ht="12" customHeight="1">
      <c r="A33" s="62" t="s">
        <v>202</v>
      </c>
      <c r="B33" s="62"/>
      <c r="C33" s="62"/>
      <c r="D33" s="62"/>
      <c r="E33" s="62"/>
      <c r="F33" s="320"/>
      <c r="G33" s="320"/>
    </row>
  </sheetData>
  <sheetProtection/>
  <mergeCells count="11">
    <mergeCell ref="A23:A25"/>
    <mergeCell ref="A1:G1"/>
    <mergeCell ref="A4:A6"/>
    <mergeCell ref="A10:A12"/>
    <mergeCell ref="A13:A15"/>
    <mergeCell ref="A26:A28"/>
    <mergeCell ref="A29:A31"/>
    <mergeCell ref="A16:A18"/>
    <mergeCell ref="A2:B2"/>
    <mergeCell ref="A7:A9"/>
    <mergeCell ref="A21:B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J45"/>
  <sheetViews>
    <sheetView showGridLines="0" zoomScaleSheetLayoutView="100" zoomScalePageLayoutView="0" workbookViewId="0" topLeftCell="A28">
      <selection activeCell="A1" sqref="A1"/>
    </sheetView>
  </sheetViews>
  <sheetFormatPr defaultColWidth="9.00390625" defaultRowHeight="13.5"/>
  <cols>
    <col min="1" max="1" width="13.625" style="11" customWidth="1"/>
    <col min="2" max="7" width="12.125" style="11" customWidth="1"/>
    <col min="8" max="16384" width="9.00390625" style="11" customWidth="1"/>
  </cols>
  <sheetData>
    <row r="1" ht="21" customHeight="1"/>
    <row r="2" spans="1:8" ht="15" customHeight="1">
      <c r="A2" s="393" t="s">
        <v>203</v>
      </c>
      <c r="B2" s="393"/>
      <c r="C2" s="206"/>
      <c r="D2" s="206"/>
      <c r="E2" s="206"/>
      <c r="G2" s="136" t="s">
        <v>281</v>
      </c>
      <c r="H2" s="206"/>
    </row>
    <row r="3" spans="1:8" ht="18" customHeight="1">
      <c r="A3" s="335" t="s">
        <v>172</v>
      </c>
      <c r="B3" s="334"/>
      <c r="C3" s="296" t="s">
        <v>119</v>
      </c>
      <c r="D3" s="230" t="s">
        <v>120</v>
      </c>
      <c r="E3" s="230" t="s">
        <v>121</v>
      </c>
      <c r="F3" s="230" t="s">
        <v>188</v>
      </c>
      <c r="G3" s="297" t="s">
        <v>184</v>
      </c>
      <c r="H3" s="206"/>
    </row>
    <row r="4" spans="1:8" ht="18" customHeight="1">
      <c r="A4" s="408" t="s">
        <v>173</v>
      </c>
      <c r="B4" s="298" t="s">
        <v>168</v>
      </c>
      <c r="C4" s="233">
        <v>1228</v>
      </c>
      <c r="D4" s="231">
        <v>1259</v>
      </c>
      <c r="E4" s="231">
        <v>1282</v>
      </c>
      <c r="F4" s="231">
        <v>1226</v>
      </c>
      <c r="G4" s="323">
        <v>1270</v>
      </c>
      <c r="H4" s="206"/>
    </row>
    <row r="5" spans="1:8" ht="18" customHeight="1">
      <c r="A5" s="409"/>
      <c r="B5" s="298" t="s">
        <v>169</v>
      </c>
      <c r="C5" s="233">
        <v>1160</v>
      </c>
      <c r="D5" s="231">
        <v>1196</v>
      </c>
      <c r="E5" s="234">
        <v>1196</v>
      </c>
      <c r="F5" s="231">
        <v>1187</v>
      </c>
      <c r="G5" s="229">
        <v>1216</v>
      </c>
      <c r="H5" s="206"/>
    </row>
    <row r="6" spans="1:8" ht="18" customHeight="1">
      <c r="A6" s="387"/>
      <c r="B6" s="298" t="s">
        <v>193</v>
      </c>
      <c r="C6" s="321">
        <v>94.5</v>
      </c>
      <c r="D6" s="235">
        <v>95</v>
      </c>
      <c r="E6" s="232">
        <v>93.3</v>
      </c>
      <c r="F6" s="322">
        <v>96.8</v>
      </c>
      <c r="G6" s="225">
        <v>95.7</v>
      </c>
      <c r="H6" s="206"/>
    </row>
    <row r="7" spans="1:8" ht="18" customHeight="1">
      <c r="A7" s="408" t="s">
        <v>174</v>
      </c>
      <c r="B7" s="298" t="s">
        <v>168</v>
      </c>
      <c r="C7" s="233">
        <v>1131</v>
      </c>
      <c r="D7" s="231">
        <v>1055</v>
      </c>
      <c r="E7" s="234">
        <v>1065</v>
      </c>
      <c r="F7" s="231">
        <v>1150</v>
      </c>
      <c r="G7" s="323">
        <v>1124</v>
      </c>
      <c r="H7" s="206"/>
    </row>
    <row r="8" spans="1:8" ht="18" customHeight="1">
      <c r="A8" s="409"/>
      <c r="B8" s="298" t="s">
        <v>169</v>
      </c>
      <c r="C8" s="233">
        <v>1039</v>
      </c>
      <c r="D8" s="231">
        <v>988</v>
      </c>
      <c r="E8" s="234">
        <v>1007</v>
      </c>
      <c r="F8" s="231">
        <v>1110</v>
      </c>
      <c r="G8" s="229">
        <v>1080</v>
      </c>
      <c r="H8" s="206"/>
    </row>
    <row r="9" spans="1:8" ht="18" customHeight="1">
      <c r="A9" s="387"/>
      <c r="B9" s="298" t="s">
        <v>193</v>
      </c>
      <c r="C9" s="321">
        <v>91.9</v>
      </c>
      <c r="D9" s="232">
        <v>93.6</v>
      </c>
      <c r="E9" s="232">
        <v>94.6</v>
      </c>
      <c r="F9" s="322">
        <v>96.5</v>
      </c>
      <c r="G9" s="225">
        <v>96</v>
      </c>
      <c r="H9" s="206"/>
    </row>
    <row r="10" spans="1:8" ht="18" customHeight="1">
      <c r="A10" s="408" t="s">
        <v>175</v>
      </c>
      <c r="B10" s="298" t="s">
        <v>168</v>
      </c>
      <c r="C10" s="223">
        <v>1116</v>
      </c>
      <c r="D10" s="231">
        <v>1175</v>
      </c>
      <c r="E10" s="236">
        <v>1153</v>
      </c>
      <c r="F10" s="232" t="s">
        <v>0</v>
      </c>
      <c r="G10" s="222" t="s">
        <v>192</v>
      </c>
      <c r="H10" s="206"/>
    </row>
    <row r="11" spans="1:8" ht="18" customHeight="1">
      <c r="A11" s="409"/>
      <c r="B11" s="298" t="s">
        <v>169</v>
      </c>
      <c r="C11" s="223">
        <v>857</v>
      </c>
      <c r="D11" s="231">
        <v>1005</v>
      </c>
      <c r="E11" s="236">
        <v>950</v>
      </c>
      <c r="F11" s="232" t="s">
        <v>0</v>
      </c>
      <c r="G11" s="222" t="s">
        <v>192</v>
      </c>
      <c r="H11" s="206"/>
    </row>
    <row r="12" spans="1:8" ht="18" customHeight="1">
      <c r="A12" s="387"/>
      <c r="B12" s="298" t="s">
        <v>193</v>
      </c>
      <c r="C12" s="321">
        <v>76.8</v>
      </c>
      <c r="D12" s="232">
        <v>85.5</v>
      </c>
      <c r="E12" s="232">
        <v>82.4</v>
      </c>
      <c r="F12" s="232" t="s">
        <v>0</v>
      </c>
      <c r="G12" s="222" t="s">
        <v>192</v>
      </c>
      <c r="H12" s="206"/>
    </row>
    <row r="13" spans="1:8" ht="18" customHeight="1">
      <c r="A13" s="408" t="s">
        <v>176</v>
      </c>
      <c r="B13" s="298" t="s">
        <v>168</v>
      </c>
      <c r="C13" s="223">
        <v>1157</v>
      </c>
      <c r="D13" s="231">
        <v>1093</v>
      </c>
      <c r="E13" s="236">
        <v>1087</v>
      </c>
      <c r="F13" s="232" t="s">
        <v>0</v>
      </c>
      <c r="G13" s="222" t="s">
        <v>192</v>
      </c>
      <c r="H13" s="206"/>
    </row>
    <row r="14" spans="1:8" ht="18" customHeight="1">
      <c r="A14" s="409"/>
      <c r="B14" s="298" t="s">
        <v>169</v>
      </c>
      <c r="C14" s="223">
        <v>839</v>
      </c>
      <c r="D14" s="231">
        <v>862</v>
      </c>
      <c r="E14" s="236">
        <v>898</v>
      </c>
      <c r="F14" s="232" t="s">
        <v>0</v>
      </c>
      <c r="G14" s="222" t="s">
        <v>192</v>
      </c>
      <c r="H14" s="206"/>
    </row>
    <row r="15" spans="1:8" ht="18" customHeight="1">
      <c r="A15" s="387"/>
      <c r="B15" s="298" t="s">
        <v>193</v>
      </c>
      <c r="C15" s="321">
        <v>72.5</v>
      </c>
      <c r="D15" s="232">
        <v>78.9</v>
      </c>
      <c r="E15" s="237">
        <v>82.6</v>
      </c>
      <c r="F15" s="232" t="s">
        <v>0</v>
      </c>
      <c r="G15" s="222" t="s">
        <v>192</v>
      </c>
      <c r="H15" s="206"/>
    </row>
    <row r="16" spans="1:8" ht="13.5" customHeight="1">
      <c r="A16" s="406" t="s">
        <v>204</v>
      </c>
      <c r="B16" s="406"/>
      <c r="C16" s="406"/>
      <c r="D16" s="406"/>
      <c r="E16" s="406"/>
      <c r="F16" s="319"/>
      <c r="G16" s="26" t="s">
        <v>190</v>
      </c>
      <c r="H16" s="206"/>
    </row>
    <row r="17" spans="1:7" ht="13.5">
      <c r="A17" s="407"/>
      <c r="B17" s="407"/>
      <c r="C17" s="407"/>
      <c r="D17" s="407"/>
      <c r="E17" s="407"/>
      <c r="F17" s="324"/>
      <c r="G17" s="324"/>
    </row>
    <row r="18" spans="1:10" ht="15" customHeight="1">
      <c r="A18" s="217"/>
      <c r="B18" s="215"/>
      <c r="C18" s="217"/>
      <c r="D18" s="217"/>
      <c r="E18" s="215"/>
      <c r="F18" s="217"/>
      <c r="G18" s="217"/>
      <c r="H18" s="218"/>
      <c r="I18" s="213"/>
      <c r="J18" s="213"/>
    </row>
    <row r="19" spans="1:10" ht="15" customHeight="1">
      <c r="A19" s="393" t="s">
        <v>205</v>
      </c>
      <c r="B19" s="393"/>
      <c r="C19" s="217"/>
      <c r="D19" s="217"/>
      <c r="E19" s="215"/>
      <c r="G19" s="136" t="s">
        <v>281</v>
      </c>
      <c r="H19" s="218"/>
      <c r="I19" s="213"/>
      <c r="J19" s="213"/>
    </row>
    <row r="20" spans="1:10" ht="18" customHeight="1">
      <c r="A20" s="335" t="s">
        <v>172</v>
      </c>
      <c r="B20" s="333"/>
      <c r="C20" s="296" t="s">
        <v>119</v>
      </c>
      <c r="D20" s="228" t="s">
        <v>120</v>
      </c>
      <c r="E20" s="228" t="s">
        <v>121</v>
      </c>
      <c r="F20" s="228" t="s">
        <v>188</v>
      </c>
      <c r="G20" s="297" t="s">
        <v>184</v>
      </c>
      <c r="H20" s="218"/>
      <c r="I20" s="213"/>
      <c r="J20" s="213"/>
    </row>
    <row r="21" spans="1:10" ht="18" customHeight="1">
      <c r="A21" s="403" t="s">
        <v>206</v>
      </c>
      <c r="B21" s="298" t="s">
        <v>168</v>
      </c>
      <c r="C21" s="224" t="s">
        <v>0</v>
      </c>
      <c r="D21" s="226">
        <v>8556</v>
      </c>
      <c r="E21" s="238">
        <v>3721</v>
      </c>
      <c r="F21" s="238">
        <v>5947</v>
      </c>
      <c r="G21" s="323">
        <v>5493</v>
      </c>
      <c r="H21" s="218"/>
      <c r="I21" s="213"/>
      <c r="J21" s="213"/>
    </row>
    <row r="22" spans="1:10" ht="18" customHeight="1">
      <c r="A22" s="404"/>
      <c r="B22" s="298" t="s">
        <v>169</v>
      </c>
      <c r="C22" s="224" t="s">
        <v>0</v>
      </c>
      <c r="D22" s="226">
        <v>3563</v>
      </c>
      <c r="E22" s="238">
        <v>1753</v>
      </c>
      <c r="F22" s="238">
        <v>5417</v>
      </c>
      <c r="G22" s="323">
        <v>4870</v>
      </c>
      <c r="H22" s="218"/>
      <c r="I22" s="213"/>
      <c r="J22" s="213"/>
    </row>
    <row r="23" spans="1:10" ht="18" customHeight="1">
      <c r="A23" s="405"/>
      <c r="B23" s="298" t="s">
        <v>193</v>
      </c>
      <c r="C23" s="224" t="s">
        <v>0</v>
      </c>
      <c r="D23" s="227">
        <v>41.6</v>
      </c>
      <c r="E23" s="325">
        <v>47.1</v>
      </c>
      <c r="F23" s="325">
        <v>91.1</v>
      </c>
      <c r="G23" s="326">
        <v>88.7</v>
      </c>
      <c r="H23" s="218"/>
      <c r="I23" s="213"/>
      <c r="J23" s="213"/>
    </row>
    <row r="24" spans="1:10" ht="18" customHeight="1">
      <c r="A24" s="398" t="s">
        <v>177</v>
      </c>
      <c r="B24" s="298" t="s">
        <v>168</v>
      </c>
      <c r="C24" s="224" t="s">
        <v>0</v>
      </c>
      <c r="D24" s="226">
        <v>8604</v>
      </c>
      <c r="E24" s="238">
        <v>3797</v>
      </c>
      <c r="F24" s="238">
        <v>5887</v>
      </c>
      <c r="G24" s="323">
        <v>5507</v>
      </c>
      <c r="H24" s="218"/>
      <c r="I24" s="213"/>
      <c r="J24" s="213"/>
    </row>
    <row r="25" spans="1:10" ht="18" customHeight="1">
      <c r="A25" s="399"/>
      <c r="B25" s="298" t="s">
        <v>169</v>
      </c>
      <c r="C25" s="224" t="s">
        <v>0</v>
      </c>
      <c r="D25" s="226">
        <v>3643</v>
      </c>
      <c r="E25" s="238">
        <v>1787</v>
      </c>
      <c r="F25" s="238">
        <v>5221</v>
      </c>
      <c r="G25" s="323">
        <v>4852</v>
      </c>
      <c r="H25" s="218"/>
      <c r="I25" s="213"/>
      <c r="J25" s="213"/>
    </row>
    <row r="26" spans="1:8" ht="18" customHeight="1">
      <c r="A26" s="400"/>
      <c r="B26" s="298" t="s">
        <v>193</v>
      </c>
      <c r="C26" s="224" t="s">
        <v>0</v>
      </c>
      <c r="D26" s="227">
        <v>42.3</v>
      </c>
      <c r="E26" s="325">
        <v>47.1</v>
      </c>
      <c r="F26" s="325">
        <v>88.7</v>
      </c>
      <c r="G26" s="326">
        <v>88.1</v>
      </c>
      <c r="H26" s="206"/>
    </row>
    <row r="27" spans="1:8" ht="18" customHeight="1">
      <c r="A27" s="398" t="s">
        <v>178</v>
      </c>
      <c r="B27" s="298" t="s">
        <v>168</v>
      </c>
      <c r="C27" s="224" t="s">
        <v>0</v>
      </c>
      <c r="D27" s="226">
        <v>2230</v>
      </c>
      <c r="E27" s="238">
        <v>960</v>
      </c>
      <c r="F27" s="238">
        <v>756</v>
      </c>
      <c r="G27" s="327" t="s">
        <v>207</v>
      </c>
      <c r="H27" s="206"/>
    </row>
    <row r="28" spans="1:8" ht="18" customHeight="1">
      <c r="A28" s="399"/>
      <c r="B28" s="298" t="s">
        <v>169</v>
      </c>
      <c r="C28" s="224" t="s">
        <v>0</v>
      </c>
      <c r="D28" s="226">
        <v>1702</v>
      </c>
      <c r="E28" s="238">
        <v>480</v>
      </c>
      <c r="F28" s="238">
        <v>262</v>
      </c>
      <c r="G28" s="323">
        <v>16</v>
      </c>
      <c r="H28" s="206"/>
    </row>
    <row r="29" spans="1:8" ht="18" customHeight="1">
      <c r="A29" s="400"/>
      <c r="B29" s="298" t="s">
        <v>193</v>
      </c>
      <c r="C29" s="224" t="s">
        <v>0</v>
      </c>
      <c r="D29" s="227">
        <v>76.3</v>
      </c>
      <c r="E29" s="325">
        <v>50</v>
      </c>
      <c r="F29" s="325">
        <v>34.7</v>
      </c>
      <c r="G29" s="328" t="s">
        <v>207</v>
      </c>
      <c r="H29" s="206"/>
    </row>
    <row r="30" spans="1:8" ht="14.25" customHeight="1">
      <c r="A30" s="318" t="s">
        <v>208</v>
      </c>
      <c r="B30" s="318"/>
      <c r="C30" s="318"/>
      <c r="D30" s="318"/>
      <c r="E30" s="318"/>
      <c r="F30" s="319"/>
      <c r="G30" s="26" t="s">
        <v>190</v>
      </c>
      <c r="H30" s="206"/>
    </row>
    <row r="31" spans="1:8" ht="15" customHeight="1">
      <c r="A31" s="62" t="s">
        <v>209</v>
      </c>
      <c r="B31" s="62"/>
      <c r="C31" s="62"/>
      <c r="D31" s="62"/>
      <c r="E31" s="62"/>
      <c r="F31" s="324"/>
      <c r="G31" s="83"/>
      <c r="H31" s="206"/>
    </row>
    <row r="32" spans="1:8" ht="15" customHeight="1">
      <c r="A32" s="206"/>
      <c r="B32" s="206"/>
      <c r="C32" s="206"/>
      <c r="D32" s="206"/>
      <c r="E32" s="206"/>
      <c r="F32" s="206"/>
      <c r="G32" s="206"/>
      <c r="H32" s="206"/>
    </row>
    <row r="33" spans="1:8" ht="18" customHeight="1">
      <c r="A33" s="393" t="s">
        <v>210</v>
      </c>
      <c r="B33" s="393"/>
      <c r="C33" s="329"/>
      <c r="D33" s="12"/>
      <c r="E33" s="329"/>
      <c r="G33" s="136" t="s">
        <v>281</v>
      </c>
      <c r="H33" s="206"/>
    </row>
    <row r="34" spans="1:8" ht="18" customHeight="1">
      <c r="A34" s="335" t="s">
        <v>172</v>
      </c>
      <c r="B34" s="333"/>
      <c r="C34" s="296" t="s">
        <v>119</v>
      </c>
      <c r="D34" s="230" t="s">
        <v>120</v>
      </c>
      <c r="E34" s="230" t="s">
        <v>121</v>
      </c>
      <c r="F34" s="230" t="s">
        <v>188</v>
      </c>
      <c r="G34" s="297" t="s">
        <v>189</v>
      </c>
      <c r="H34" s="206"/>
    </row>
    <row r="35" spans="1:8" ht="18" customHeight="1">
      <c r="A35" s="401" t="s">
        <v>181</v>
      </c>
      <c r="B35" s="298" t="s">
        <v>168</v>
      </c>
      <c r="C35" s="330" t="s">
        <v>0</v>
      </c>
      <c r="D35" s="331">
        <v>1259</v>
      </c>
      <c r="E35" s="231">
        <v>1282</v>
      </c>
      <c r="F35" s="231">
        <v>1226</v>
      </c>
      <c r="G35" s="220">
        <v>1270</v>
      </c>
      <c r="H35" s="206"/>
    </row>
    <row r="36" spans="1:8" ht="18" customHeight="1">
      <c r="A36" s="402"/>
      <c r="B36" s="298" t="s">
        <v>169</v>
      </c>
      <c r="C36" s="330" t="s">
        <v>0</v>
      </c>
      <c r="D36" s="331">
        <v>1175</v>
      </c>
      <c r="E36" s="231">
        <v>1162</v>
      </c>
      <c r="F36" s="231">
        <v>1086</v>
      </c>
      <c r="G36" s="220">
        <v>1152</v>
      </c>
      <c r="H36" s="206"/>
    </row>
    <row r="37" spans="1:8" ht="18" customHeight="1">
      <c r="A37" s="402"/>
      <c r="B37" s="298" t="s">
        <v>193</v>
      </c>
      <c r="C37" s="330" t="s">
        <v>0</v>
      </c>
      <c r="D37" s="332">
        <v>93.3</v>
      </c>
      <c r="E37" s="232">
        <v>90.6</v>
      </c>
      <c r="F37" s="232">
        <v>88.6</v>
      </c>
      <c r="G37" s="221">
        <v>90.7</v>
      </c>
      <c r="H37" s="206"/>
    </row>
    <row r="38" spans="1:8" ht="18" customHeight="1">
      <c r="A38" s="397" t="s">
        <v>182</v>
      </c>
      <c r="B38" s="298" t="s">
        <v>168</v>
      </c>
      <c r="C38" s="330" t="s">
        <v>0</v>
      </c>
      <c r="D38" s="331">
        <v>1259</v>
      </c>
      <c r="E38" s="231">
        <v>1282</v>
      </c>
      <c r="F38" s="231">
        <v>1226</v>
      </c>
      <c r="G38" s="220">
        <v>1270</v>
      </c>
      <c r="H38" s="206"/>
    </row>
    <row r="39" spans="1:8" ht="18" customHeight="1">
      <c r="A39" s="384"/>
      <c r="B39" s="298" t="s">
        <v>169</v>
      </c>
      <c r="C39" s="330" t="s">
        <v>0</v>
      </c>
      <c r="D39" s="331">
        <v>974</v>
      </c>
      <c r="E39" s="231">
        <v>1111</v>
      </c>
      <c r="F39" s="231">
        <v>1042</v>
      </c>
      <c r="G39" s="220">
        <v>512</v>
      </c>
      <c r="H39" s="206"/>
    </row>
    <row r="40" spans="1:8" ht="13.5" customHeight="1">
      <c r="A40" s="384"/>
      <c r="B40" s="298" t="s">
        <v>193</v>
      </c>
      <c r="C40" s="330" t="s">
        <v>0</v>
      </c>
      <c r="D40" s="332">
        <v>77.4</v>
      </c>
      <c r="E40" s="232">
        <v>86.7</v>
      </c>
      <c r="F40" s="235">
        <v>85</v>
      </c>
      <c r="G40" s="370">
        <v>40.3</v>
      </c>
      <c r="H40" s="371"/>
    </row>
    <row r="41" spans="1:8" ht="13.5">
      <c r="A41" s="318" t="s">
        <v>211</v>
      </c>
      <c r="B41" s="319"/>
      <c r="C41" s="319"/>
      <c r="D41" s="319"/>
      <c r="E41" s="319"/>
      <c r="F41" s="319"/>
      <c r="G41" s="26" t="s">
        <v>190</v>
      </c>
      <c r="H41" s="206"/>
    </row>
    <row r="42" spans="1:8" ht="13.5">
      <c r="A42" s="62" t="s">
        <v>212</v>
      </c>
      <c r="B42" s="324"/>
      <c r="C42" s="324"/>
      <c r="D42" s="324"/>
      <c r="E42" s="324"/>
      <c r="F42" s="324"/>
      <c r="G42" s="324"/>
      <c r="H42" s="206"/>
    </row>
    <row r="43" ht="13.5" customHeight="1">
      <c r="H43" s="206"/>
    </row>
    <row r="44" ht="13.5">
      <c r="H44" s="206"/>
    </row>
    <row r="45" ht="13.5">
      <c r="H45" s="206"/>
    </row>
  </sheetData>
  <sheetProtection/>
  <mergeCells count="13">
    <mergeCell ref="A16:E17"/>
    <mergeCell ref="A2:B2"/>
    <mergeCell ref="A4:A6"/>
    <mergeCell ref="A7:A9"/>
    <mergeCell ref="A10:A12"/>
    <mergeCell ref="A13:A15"/>
    <mergeCell ref="A27:A29"/>
    <mergeCell ref="A19:B19"/>
    <mergeCell ref="A24:A26"/>
    <mergeCell ref="A33:B33"/>
    <mergeCell ref="A35:A37"/>
    <mergeCell ref="A38:A40"/>
    <mergeCell ref="A21:A23"/>
  </mergeCells>
  <printOptions/>
  <pageMargins left="0.25" right="0.25" top="0.75" bottom="0.75" header="0.3" footer="0.3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F30"/>
  <sheetViews>
    <sheetView showGridLines="0" zoomScaleSheetLayoutView="100" workbookViewId="0" topLeftCell="A1">
      <selection activeCell="A1" sqref="A1:L1"/>
    </sheetView>
  </sheetViews>
  <sheetFormatPr defaultColWidth="9.00390625" defaultRowHeight="13.5"/>
  <cols>
    <col min="1" max="1" width="3.75390625" style="11" customWidth="1"/>
    <col min="2" max="2" width="6.625" style="11" customWidth="1"/>
    <col min="3" max="3" width="9.00390625" style="11" customWidth="1"/>
    <col min="4" max="12" width="7.625" style="11" customWidth="1"/>
    <col min="13" max="16384" width="9.00390625" style="11" customWidth="1"/>
  </cols>
  <sheetData>
    <row r="1" spans="1:12" ht="21">
      <c r="A1" s="383" t="s">
        <v>213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2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36" t="s">
        <v>281</v>
      </c>
    </row>
    <row r="3" spans="1:12" ht="18" customHeight="1">
      <c r="A3" s="427" t="s">
        <v>214</v>
      </c>
      <c r="B3" s="428"/>
      <c r="C3" s="428"/>
      <c r="D3" s="380" t="s">
        <v>121</v>
      </c>
      <c r="E3" s="424"/>
      <c r="F3" s="425"/>
      <c r="G3" s="380" t="s">
        <v>188</v>
      </c>
      <c r="H3" s="380"/>
      <c r="I3" s="380"/>
      <c r="J3" s="426" t="s">
        <v>189</v>
      </c>
      <c r="K3" s="380"/>
      <c r="L3" s="382"/>
    </row>
    <row r="4" spans="1:12" ht="18" customHeight="1">
      <c r="A4" s="429" t="s">
        <v>215</v>
      </c>
      <c r="B4" s="430"/>
      <c r="C4" s="430"/>
      <c r="D4" s="47" t="s">
        <v>142</v>
      </c>
      <c r="E4" s="47" t="s">
        <v>143</v>
      </c>
      <c r="F4" s="336" t="s">
        <v>216</v>
      </c>
      <c r="G4" s="47" t="s">
        <v>142</v>
      </c>
      <c r="H4" s="47" t="s">
        <v>143</v>
      </c>
      <c r="I4" s="337" t="s">
        <v>216</v>
      </c>
      <c r="J4" s="338" t="s">
        <v>168</v>
      </c>
      <c r="K4" s="47" t="s">
        <v>217</v>
      </c>
      <c r="L4" s="339" t="s">
        <v>218</v>
      </c>
    </row>
    <row r="5" spans="1:13" s="23" customFormat="1" ht="19.5" customHeight="1">
      <c r="A5" s="416" t="s">
        <v>219</v>
      </c>
      <c r="B5" s="417"/>
      <c r="C5" s="418"/>
      <c r="D5" s="48">
        <v>16004</v>
      </c>
      <c r="E5" s="48">
        <v>5476</v>
      </c>
      <c r="F5" s="50">
        <v>34.2</v>
      </c>
      <c r="G5" s="48">
        <v>15880</v>
      </c>
      <c r="H5" s="48">
        <v>5169</v>
      </c>
      <c r="I5" s="49">
        <v>32.6</v>
      </c>
      <c r="J5" s="340">
        <v>16751</v>
      </c>
      <c r="K5" s="48">
        <v>5165</v>
      </c>
      <c r="L5" s="51">
        <v>30.8</v>
      </c>
      <c r="M5" s="52"/>
    </row>
    <row r="6" spans="1:12" s="23" customFormat="1" ht="18" customHeight="1">
      <c r="A6" s="419" t="s">
        <v>220</v>
      </c>
      <c r="B6" s="420" t="s">
        <v>221</v>
      </c>
      <c r="C6" s="53" t="s">
        <v>222</v>
      </c>
      <c r="D6" s="54">
        <v>1333</v>
      </c>
      <c r="E6" s="54">
        <v>142</v>
      </c>
      <c r="F6" s="56">
        <v>10.7</v>
      </c>
      <c r="G6" s="54">
        <v>1463</v>
      </c>
      <c r="H6" s="54">
        <v>152</v>
      </c>
      <c r="I6" s="55">
        <v>10.4</v>
      </c>
      <c r="J6" s="341">
        <v>1534</v>
      </c>
      <c r="K6" s="54">
        <v>133</v>
      </c>
      <c r="L6" s="57">
        <v>8.7</v>
      </c>
    </row>
    <row r="7" spans="1:12" s="23" customFormat="1" ht="18" customHeight="1">
      <c r="A7" s="419"/>
      <c r="B7" s="420"/>
      <c r="C7" s="53" t="s">
        <v>223</v>
      </c>
      <c r="D7" s="54">
        <v>19286</v>
      </c>
      <c r="E7" s="54">
        <v>1013</v>
      </c>
      <c r="F7" s="56">
        <v>5.3</v>
      </c>
      <c r="G7" s="54">
        <v>27276</v>
      </c>
      <c r="H7" s="54">
        <v>1034</v>
      </c>
      <c r="I7" s="55">
        <v>3.8</v>
      </c>
      <c r="J7" s="341">
        <v>27618</v>
      </c>
      <c r="K7" s="54">
        <v>874</v>
      </c>
      <c r="L7" s="57">
        <v>3.2</v>
      </c>
    </row>
    <row r="8" spans="1:12" s="23" customFormat="1" ht="18" customHeight="1">
      <c r="A8" s="419"/>
      <c r="B8" s="421" t="s">
        <v>224</v>
      </c>
      <c r="C8" s="53" t="s">
        <v>222</v>
      </c>
      <c r="D8" s="55" t="s">
        <v>0</v>
      </c>
      <c r="E8" s="55" t="s">
        <v>0</v>
      </c>
      <c r="F8" s="56" t="s">
        <v>0</v>
      </c>
      <c r="G8" s="56" t="s">
        <v>0</v>
      </c>
      <c r="H8" s="56" t="s">
        <v>0</v>
      </c>
      <c r="I8" s="55" t="s">
        <v>0</v>
      </c>
      <c r="J8" s="56" t="s">
        <v>0</v>
      </c>
      <c r="K8" s="56" t="s">
        <v>0</v>
      </c>
      <c r="L8" s="57" t="s">
        <v>0</v>
      </c>
    </row>
    <row r="9" spans="1:12" s="23" customFormat="1" ht="18" customHeight="1">
      <c r="A9" s="419"/>
      <c r="B9" s="422"/>
      <c r="C9" s="53" t="s">
        <v>223</v>
      </c>
      <c r="D9" s="55" t="s">
        <v>0</v>
      </c>
      <c r="E9" s="55" t="s">
        <v>0</v>
      </c>
      <c r="F9" s="56" t="s">
        <v>0</v>
      </c>
      <c r="G9" s="56" t="s">
        <v>0</v>
      </c>
      <c r="H9" s="56" t="s">
        <v>0</v>
      </c>
      <c r="I9" s="55" t="s">
        <v>0</v>
      </c>
      <c r="J9" s="56" t="s">
        <v>0</v>
      </c>
      <c r="K9" s="56" t="s">
        <v>0</v>
      </c>
      <c r="L9" s="57" t="s">
        <v>0</v>
      </c>
    </row>
    <row r="10" spans="1:12" s="23" customFormat="1" ht="18" customHeight="1">
      <c r="A10" s="419"/>
      <c r="B10" s="422" t="s">
        <v>225</v>
      </c>
      <c r="C10" s="423"/>
      <c r="D10" s="55" t="s">
        <v>0</v>
      </c>
      <c r="E10" s="55" t="s">
        <v>0</v>
      </c>
      <c r="F10" s="56" t="s">
        <v>0</v>
      </c>
      <c r="G10" s="56" t="s">
        <v>0</v>
      </c>
      <c r="H10" s="56" t="s">
        <v>0</v>
      </c>
      <c r="I10" s="55" t="s">
        <v>0</v>
      </c>
      <c r="J10" s="56" t="s">
        <v>0</v>
      </c>
      <c r="K10" s="56" t="s">
        <v>0</v>
      </c>
      <c r="L10" s="57" t="s">
        <v>0</v>
      </c>
    </row>
    <row r="11" spans="1:12" s="23" customFormat="1" ht="18" customHeight="1">
      <c r="A11" s="410" t="s">
        <v>226</v>
      </c>
      <c r="B11" s="411"/>
      <c r="C11" s="412"/>
      <c r="D11" s="54">
        <v>34694</v>
      </c>
      <c r="E11" s="54">
        <v>2398</v>
      </c>
      <c r="F11" s="56">
        <v>6.9</v>
      </c>
      <c r="G11" s="54">
        <v>46533</v>
      </c>
      <c r="H11" s="54">
        <v>2425</v>
      </c>
      <c r="I11" s="55">
        <v>5.2</v>
      </c>
      <c r="J11" s="341">
        <v>47215</v>
      </c>
      <c r="K11" s="54">
        <v>2108</v>
      </c>
      <c r="L11" s="57">
        <v>4.5</v>
      </c>
    </row>
    <row r="12" spans="1:12" s="23" customFormat="1" ht="18" customHeight="1">
      <c r="A12" s="410" t="s">
        <v>227</v>
      </c>
      <c r="B12" s="411"/>
      <c r="C12" s="412"/>
      <c r="D12" s="54">
        <v>34694</v>
      </c>
      <c r="E12" s="54">
        <v>5407</v>
      </c>
      <c r="F12" s="56">
        <v>15.6</v>
      </c>
      <c r="G12" s="54">
        <v>46533</v>
      </c>
      <c r="H12" s="54">
        <v>5379</v>
      </c>
      <c r="I12" s="55">
        <v>11.6</v>
      </c>
      <c r="J12" s="341">
        <v>47215</v>
      </c>
      <c r="K12" s="54">
        <v>5270</v>
      </c>
      <c r="L12" s="57">
        <v>11.2</v>
      </c>
    </row>
    <row r="13" spans="1:12" s="23" customFormat="1" ht="18" customHeight="1">
      <c r="A13" s="410" t="s">
        <v>228</v>
      </c>
      <c r="B13" s="411"/>
      <c r="C13" s="412"/>
      <c r="D13" s="54">
        <v>34694</v>
      </c>
      <c r="E13" s="54">
        <v>5954</v>
      </c>
      <c r="F13" s="56">
        <v>17.2</v>
      </c>
      <c r="G13" s="54">
        <v>46533</v>
      </c>
      <c r="H13" s="54">
        <v>5925</v>
      </c>
      <c r="I13" s="55">
        <v>12.7</v>
      </c>
      <c r="J13" s="341">
        <v>47215</v>
      </c>
      <c r="K13" s="54">
        <v>5640</v>
      </c>
      <c r="L13" s="57">
        <v>11.9</v>
      </c>
    </row>
    <row r="14" spans="1:12" s="23" customFormat="1" ht="18" customHeight="1">
      <c r="A14" s="410" t="s">
        <v>229</v>
      </c>
      <c r="B14" s="411"/>
      <c r="C14" s="412"/>
      <c r="D14" s="54">
        <v>21548</v>
      </c>
      <c r="E14" s="54">
        <v>2223</v>
      </c>
      <c r="F14" s="56">
        <v>19.7</v>
      </c>
      <c r="G14" s="54">
        <v>33791</v>
      </c>
      <c r="H14" s="54">
        <v>3793</v>
      </c>
      <c r="I14" s="55">
        <v>21.7</v>
      </c>
      <c r="J14" s="341">
        <v>33848</v>
      </c>
      <c r="K14" s="54">
        <v>3366</v>
      </c>
      <c r="L14" s="57">
        <v>21.1</v>
      </c>
    </row>
    <row r="15" spans="1:12" s="23" customFormat="1" ht="18" customHeight="1">
      <c r="A15" s="413" t="s">
        <v>230</v>
      </c>
      <c r="B15" s="414"/>
      <c r="C15" s="415"/>
      <c r="D15" s="58">
        <v>32986</v>
      </c>
      <c r="E15" s="58">
        <v>3658</v>
      </c>
      <c r="F15" s="60">
        <v>21.3</v>
      </c>
      <c r="G15" s="58">
        <v>22143</v>
      </c>
      <c r="H15" s="58">
        <v>2312</v>
      </c>
      <c r="I15" s="59">
        <v>19.9</v>
      </c>
      <c r="J15" s="342">
        <v>22426</v>
      </c>
      <c r="K15" s="58">
        <v>1946</v>
      </c>
      <c r="L15" s="61">
        <v>18.7</v>
      </c>
    </row>
    <row r="16" spans="1:12" s="23" customFormat="1" ht="15" customHeight="1">
      <c r="A16" s="62" t="s">
        <v>231</v>
      </c>
      <c r="C16" s="63"/>
      <c r="D16" s="64"/>
      <c r="E16" s="64"/>
      <c r="F16" s="65"/>
      <c r="G16" s="64"/>
      <c r="H16" s="64"/>
      <c r="I16" s="65"/>
      <c r="J16" s="64"/>
      <c r="K16" s="64"/>
      <c r="L16" s="65" t="s">
        <v>190</v>
      </c>
    </row>
    <row r="17" spans="1:32" s="27" customFormat="1" ht="15.75" customHeight="1">
      <c r="A17" s="66" t="s">
        <v>232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  <c r="AC17" s="68"/>
      <c r="AD17" s="68"/>
      <c r="AE17" s="32"/>
      <c r="AF17" s="32"/>
    </row>
    <row r="18" spans="1:32" s="27" customFormat="1" ht="15.75" customHeight="1">
      <c r="A18" s="66"/>
      <c r="B18" s="67"/>
      <c r="C18" s="67"/>
      <c r="D18" s="67"/>
      <c r="E18" s="67"/>
      <c r="F18" s="69"/>
      <c r="G18" s="67"/>
      <c r="H18" s="67"/>
      <c r="I18" s="69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8"/>
      <c r="AC18" s="68"/>
      <c r="AD18" s="68"/>
      <c r="AE18" s="32"/>
      <c r="AF18" s="32"/>
    </row>
    <row r="19" spans="1:32" s="27" customFormat="1" ht="15.75" customHeight="1">
      <c r="A19" s="66"/>
      <c r="B19" s="67"/>
      <c r="C19" s="67"/>
      <c r="D19" s="67"/>
      <c r="E19" s="67"/>
      <c r="F19" s="69"/>
      <c r="G19" s="67"/>
      <c r="H19" s="67"/>
      <c r="I19" s="69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8"/>
      <c r="AC19" s="68"/>
      <c r="AD19" s="68"/>
      <c r="AE19" s="32"/>
      <c r="AF19" s="32"/>
    </row>
    <row r="20" spans="1:12" s="23" customFormat="1" ht="13.5">
      <c r="A20" s="70"/>
      <c r="B20" s="71"/>
      <c r="C20" s="72"/>
      <c r="D20" s="12"/>
      <c r="E20" s="12"/>
      <c r="F20" s="69"/>
      <c r="G20" s="12"/>
      <c r="H20" s="12"/>
      <c r="I20" s="69"/>
      <c r="J20" s="12"/>
      <c r="K20" s="12"/>
      <c r="L20" s="12"/>
    </row>
    <row r="21" spans="1:12" s="23" customFormat="1" ht="13.5">
      <c r="A21" s="12"/>
      <c r="B21" s="71"/>
      <c r="C21" s="72"/>
      <c r="D21" s="12"/>
      <c r="E21" s="12"/>
      <c r="F21" s="69"/>
      <c r="G21" s="12"/>
      <c r="H21" s="12"/>
      <c r="I21" s="69"/>
      <c r="J21" s="12"/>
      <c r="K21" s="12"/>
      <c r="L21" s="12"/>
    </row>
    <row r="22" spans="1:12" s="23" customFormat="1" ht="13.5">
      <c r="A22" s="12"/>
      <c r="B22" s="71"/>
      <c r="C22" s="72"/>
      <c r="D22" s="12"/>
      <c r="E22" s="12"/>
      <c r="F22" s="69"/>
      <c r="G22" s="12"/>
      <c r="H22" s="12"/>
      <c r="I22" s="69"/>
      <c r="J22" s="12"/>
      <c r="K22" s="12"/>
      <c r="L22" s="12"/>
    </row>
    <row r="23" spans="1:12" s="23" customFormat="1" ht="13.5">
      <c r="A23" s="70"/>
      <c r="B23" s="71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3.5">
      <c r="A24" s="71"/>
      <c r="B24" s="71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3.5">
      <c r="A25" s="70"/>
      <c r="B25" s="71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3.5">
      <c r="A26" s="12"/>
      <c r="B26" s="71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s="23" customFormat="1" ht="13.5">
      <c r="A27" s="70"/>
      <c r="B27" s="71"/>
      <c r="C27" s="72"/>
      <c r="D27" s="12"/>
      <c r="E27" s="12"/>
      <c r="F27" s="12"/>
      <c r="G27" s="12"/>
      <c r="H27" s="12"/>
      <c r="I27" s="12"/>
      <c r="J27" s="12"/>
      <c r="K27" s="12"/>
      <c r="L27" s="12"/>
    </row>
    <row r="28" spans="1:12" s="23" customFormat="1" ht="13.5">
      <c r="A28" s="12"/>
      <c r="B28" s="71"/>
      <c r="C28" s="72"/>
      <c r="D28" s="12"/>
      <c r="E28" s="12"/>
      <c r="F28" s="12"/>
      <c r="G28" s="12"/>
      <c r="H28" s="12"/>
      <c r="I28" s="12"/>
      <c r="J28" s="12"/>
      <c r="K28" s="12"/>
      <c r="L28" s="12"/>
    </row>
    <row r="29" spans="1:12" s="23" customFormat="1" ht="13.5">
      <c r="A29" s="12"/>
      <c r="B29" s="71"/>
      <c r="C29" s="72"/>
      <c r="D29" s="12"/>
      <c r="E29" s="12"/>
      <c r="F29" s="12"/>
      <c r="G29" s="12"/>
      <c r="H29" s="12"/>
      <c r="I29" s="12"/>
      <c r="J29" s="12"/>
      <c r="K29" s="12"/>
      <c r="L29" s="12"/>
    </row>
    <row r="30" ht="13.5">
      <c r="B30" s="73"/>
    </row>
  </sheetData>
  <sheetProtection/>
  <mergeCells count="16">
    <mergeCell ref="A1:L1"/>
    <mergeCell ref="D3:F3"/>
    <mergeCell ref="G3:I3"/>
    <mergeCell ref="J3:L3"/>
    <mergeCell ref="A12:C12"/>
    <mergeCell ref="A3:C3"/>
    <mergeCell ref="A4:C4"/>
    <mergeCell ref="A13:C13"/>
    <mergeCell ref="A14:C14"/>
    <mergeCell ref="A15:C15"/>
    <mergeCell ref="A5:C5"/>
    <mergeCell ref="A6:A10"/>
    <mergeCell ref="B6:B7"/>
    <mergeCell ref="B8:B9"/>
    <mergeCell ref="B10:C10"/>
    <mergeCell ref="A11:C11"/>
  </mergeCells>
  <printOptions/>
  <pageMargins left="0.75" right="0.64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0"/>
  <sheetViews>
    <sheetView showGridLines="0" zoomScale="115" zoomScaleNormal="115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10.875" style="11" customWidth="1"/>
    <col min="2" max="2" width="7.375" style="11" customWidth="1"/>
    <col min="3" max="14" width="5.75390625" style="11" customWidth="1"/>
    <col min="15" max="16384" width="9.00390625" style="11" customWidth="1"/>
  </cols>
  <sheetData>
    <row r="1" spans="1:14" ht="21">
      <c r="A1" s="383" t="s">
        <v>28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</row>
    <row r="2" spans="1:14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M2" s="368"/>
      <c r="N2" s="35" t="s">
        <v>233</v>
      </c>
    </row>
    <row r="3" spans="1:14" ht="15.75" customHeight="1">
      <c r="A3" s="36" t="s">
        <v>29</v>
      </c>
      <c r="B3" s="436" t="s">
        <v>30</v>
      </c>
      <c r="C3" s="431" t="s">
        <v>31</v>
      </c>
      <c r="D3" s="431" t="s">
        <v>32</v>
      </c>
      <c r="E3" s="431" t="s">
        <v>33</v>
      </c>
      <c r="F3" s="431" t="s">
        <v>34</v>
      </c>
      <c r="G3" s="431" t="s">
        <v>35</v>
      </c>
      <c r="H3" s="431" t="s">
        <v>36</v>
      </c>
      <c r="I3" s="431" t="s">
        <v>37</v>
      </c>
      <c r="J3" s="431" t="s">
        <v>38</v>
      </c>
      <c r="K3" s="431" t="s">
        <v>39</v>
      </c>
      <c r="L3" s="431" t="s">
        <v>40</v>
      </c>
      <c r="M3" s="431" t="s">
        <v>41</v>
      </c>
      <c r="N3" s="433" t="s">
        <v>42</v>
      </c>
    </row>
    <row r="4" spans="1:14" ht="15.75" customHeight="1">
      <c r="A4" s="40"/>
      <c r="B4" s="437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4"/>
    </row>
    <row r="5" spans="1:16" s="45" customFormat="1" ht="25.5" customHeight="1">
      <c r="A5" s="22" t="s">
        <v>234</v>
      </c>
      <c r="B5" s="33">
        <v>1296</v>
      </c>
      <c r="C5" s="30">
        <v>113</v>
      </c>
      <c r="D5" s="30">
        <v>118</v>
      </c>
      <c r="E5" s="30">
        <v>119</v>
      </c>
      <c r="F5" s="30">
        <v>92</v>
      </c>
      <c r="G5" s="30">
        <v>112</v>
      </c>
      <c r="H5" s="30">
        <v>133</v>
      </c>
      <c r="I5" s="30">
        <v>113</v>
      </c>
      <c r="J5" s="30">
        <v>104</v>
      </c>
      <c r="K5" s="30">
        <v>91</v>
      </c>
      <c r="L5" s="30">
        <v>105</v>
      </c>
      <c r="M5" s="30">
        <v>100</v>
      </c>
      <c r="N5" s="43">
        <v>96</v>
      </c>
      <c r="O5" s="44"/>
      <c r="P5" s="44"/>
    </row>
    <row r="6" spans="1:16" s="45" customFormat="1" ht="25.5" customHeight="1">
      <c r="A6" s="22" t="s">
        <v>235</v>
      </c>
      <c r="B6" s="33">
        <v>1315</v>
      </c>
      <c r="C6" s="30">
        <v>111</v>
      </c>
      <c r="D6" s="30">
        <v>114</v>
      </c>
      <c r="E6" s="30">
        <v>112</v>
      </c>
      <c r="F6" s="30">
        <v>101</v>
      </c>
      <c r="G6" s="30">
        <v>132</v>
      </c>
      <c r="H6" s="30">
        <v>90</v>
      </c>
      <c r="I6" s="30">
        <v>116</v>
      </c>
      <c r="J6" s="30">
        <v>95</v>
      </c>
      <c r="K6" s="30">
        <v>102</v>
      </c>
      <c r="L6" s="30">
        <v>125</v>
      </c>
      <c r="M6" s="30">
        <v>105</v>
      </c>
      <c r="N6" s="43">
        <v>112</v>
      </c>
      <c r="O6" s="44"/>
      <c r="P6" s="44"/>
    </row>
    <row r="7" spans="1:16" s="45" customFormat="1" ht="25.5" customHeight="1">
      <c r="A7" s="22" t="s">
        <v>236</v>
      </c>
      <c r="B7" s="33">
        <f>SUM(C7:N7)</f>
        <v>1354</v>
      </c>
      <c r="C7" s="30">
        <v>131</v>
      </c>
      <c r="D7" s="30">
        <v>129</v>
      </c>
      <c r="E7" s="30">
        <v>122</v>
      </c>
      <c r="F7" s="30">
        <v>113</v>
      </c>
      <c r="G7" s="30">
        <v>116</v>
      </c>
      <c r="H7" s="30">
        <v>104</v>
      </c>
      <c r="I7" s="30">
        <v>112</v>
      </c>
      <c r="J7" s="30">
        <v>84</v>
      </c>
      <c r="K7" s="30">
        <v>102</v>
      </c>
      <c r="L7" s="30">
        <v>123</v>
      </c>
      <c r="M7" s="30">
        <v>111</v>
      </c>
      <c r="N7" s="43">
        <v>107</v>
      </c>
      <c r="O7" s="44"/>
      <c r="P7" s="44"/>
    </row>
    <row r="8" spans="1:16" s="45" customFormat="1" ht="25.5" customHeight="1">
      <c r="A8" s="22" t="s">
        <v>237</v>
      </c>
      <c r="B8" s="33">
        <f>SUM(C8:N8)</f>
        <v>1293</v>
      </c>
      <c r="C8" s="30">
        <v>129</v>
      </c>
      <c r="D8" s="30">
        <v>87</v>
      </c>
      <c r="E8" s="30">
        <v>116</v>
      </c>
      <c r="F8" s="30">
        <v>111</v>
      </c>
      <c r="G8" s="30">
        <v>113</v>
      </c>
      <c r="H8" s="30">
        <v>111</v>
      </c>
      <c r="I8" s="30">
        <v>116</v>
      </c>
      <c r="J8" s="30">
        <v>103</v>
      </c>
      <c r="K8" s="30">
        <v>109</v>
      </c>
      <c r="L8" s="30">
        <v>78</v>
      </c>
      <c r="M8" s="30">
        <v>115</v>
      </c>
      <c r="N8" s="43">
        <v>105</v>
      </c>
      <c r="O8" s="44"/>
      <c r="P8" s="44"/>
    </row>
    <row r="9" spans="1:16" s="45" customFormat="1" ht="25.5" customHeight="1">
      <c r="A9" s="24" t="s">
        <v>238</v>
      </c>
      <c r="B9" s="34">
        <f>SUM(C9:N9)</f>
        <v>1338</v>
      </c>
      <c r="C9" s="254">
        <v>131</v>
      </c>
      <c r="D9" s="254">
        <v>103</v>
      </c>
      <c r="E9" s="254">
        <v>100</v>
      </c>
      <c r="F9" s="254">
        <v>125</v>
      </c>
      <c r="G9" s="254">
        <v>111</v>
      </c>
      <c r="H9" s="254">
        <v>122</v>
      </c>
      <c r="I9" s="254">
        <v>108</v>
      </c>
      <c r="J9" s="254">
        <v>86</v>
      </c>
      <c r="K9" s="254">
        <v>103</v>
      </c>
      <c r="L9" s="254">
        <v>117</v>
      </c>
      <c r="M9" s="254">
        <v>110</v>
      </c>
      <c r="N9" s="255">
        <v>122</v>
      </c>
      <c r="O9" s="44"/>
      <c r="P9" s="44"/>
    </row>
    <row r="10" spans="1:14" s="23" customFormat="1" ht="13.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435" t="s">
        <v>43</v>
      </c>
      <c r="M10" s="435"/>
      <c r="N10" s="435"/>
    </row>
  </sheetData>
  <sheetProtection/>
  <mergeCells count="15">
    <mergeCell ref="H3:H4"/>
    <mergeCell ref="I3:I4"/>
    <mergeCell ref="J3:J4"/>
    <mergeCell ref="K3:K4"/>
    <mergeCell ref="L3:L4"/>
    <mergeCell ref="M3:M4"/>
    <mergeCell ref="N3:N4"/>
    <mergeCell ref="L10:N10"/>
    <mergeCell ref="A1:N1"/>
    <mergeCell ref="B3:B4"/>
    <mergeCell ref="C3:C4"/>
    <mergeCell ref="D3:D4"/>
    <mergeCell ref="E3:E4"/>
    <mergeCell ref="F3:F4"/>
    <mergeCell ref="G3:G4"/>
  </mergeCells>
  <printOptions/>
  <pageMargins left="0.25" right="0.25" top="0.75" bottom="0.75" header="0.3" footer="0.3"/>
  <pageSetup fitToHeight="0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5"/>
  <sheetViews>
    <sheetView showGridLines="0" zoomScale="115" zoomScaleNormal="115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0.875" style="74" customWidth="1"/>
    <col min="2" max="5" width="9.125" style="74" customWidth="1"/>
    <col min="6" max="10" width="7.625" style="74" customWidth="1"/>
    <col min="11" max="11" width="10.125" style="74" customWidth="1"/>
    <col min="12" max="16384" width="9.00390625" style="74" customWidth="1"/>
  </cols>
  <sheetData>
    <row r="1" spans="1:11" ht="21">
      <c r="A1" s="383" t="s">
        <v>44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1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36" t="s">
        <v>239</v>
      </c>
    </row>
    <row r="3" spans="1:11" ht="19.5" customHeight="1">
      <c r="A3" s="439"/>
      <c r="B3" s="37" t="s">
        <v>45</v>
      </c>
      <c r="C3" s="38" t="s">
        <v>45</v>
      </c>
      <c r="D3" s="38" t="s">
        <v>45</v>
      </c>
      <c r="E3" s="441" t="s">
        <v>46</v>
      </c>
      <c r="F3" s="442"/>
      <c r="G3" s="442"/>
      <c r="H3" s="442"/>
      <c r="I3" s="442"/>
      <c r="J3" s="443"/>
      <c r="K3" s="39" t="s">
        <v>47</v>
      </c>
    </row>
    <row r="4" spans="1:11" ht="19.5" customHeight="1">
      <c r="A4" s="440"/>
      <c r="B4" s="41" t="s">
        <v>48</v>
      </c>
      <c r="C4" s="42" t="s">
        <v>49</v>
      </c>
      <c r="D4" s="42" t="s">
        <v>50</v>
      </c>
      <c r="E4" s="75" t="s">
        <v>51</v>
      </c>
      <c r="F4" s="15" t="s">
        <v>13</v>
      </c>
      <c r="G4" s="15" t="s">
        <v>14</v>
      </c>
      <c r="H4" s="15" t="s">
        <v>15</v>
      </c>
      <c r="I4" s="15" t="s">
        <v>52</v>
      </c>
      <c r="J4" s="15" t="s">
        <v>53</v>
      </c>
      <c r="K4" s="76" t="s">
        <v>54</v>
      </c>
    </row>
    <row r="5" spans="1:11" s="80" customFormat="1" ht="19.5" customHeight="1">
      <c r="A5" s="22" t="s">
        <v>119</v>
      </c>
      <c r="B5" s="77">
        <v>39155</v>
      </c>
      <c r="C5" s="78">
        <v>318</v>
      </c>
      <c r="D5" s="78">
        <v>17998</v>
      </c>
      <c r="E5" s="78">
        <v>24661</v>
      </c>
      <c r="F5" s="79">
        <v>20880</v>
      </c>
      <c r="G5" s="79">
        <v>678</v>
      </c>
      <c r="H5" s="79">
        <v>364</v>
      </c>
      <c r="I5" s="79">
        <v>2732</v>
      </c>
      <c r="J5" s="81">
        <v>7</v>
      </c>
      <c r="K5" s="31">
        <v>67.6</v>
      </c>
    </row>
    <row r="6" spans="1:11" s="80" customFormat="1" ht="19.5" customHeight="1">
      <c r="A6" s="22" t="s">
        <v>120</v>
      </c>
      <c r="B6" s="77">
        <v>39889</v>
      </c>
      <c r="C6" s="78">
        <v>312</v>
      </c>
      <c r="D6" s="78">
        <v>19538</v>
      </c>
      <c r="E6" s="78">
        <v>25362</v>
      </c>
      <c r="F6" s="79">
        <v>21399</v>
      </c>
      <c r="G6" s="79">
        <v>471</v>
      </c>
      <c r="H6" s="79">
        <v>410</v>
      </c>
      <c r="I6" s="79">
        <v>3068</v>
      </c>
      <c r="J6" s="81">
        <v>14</v>
      </c>
      <c r="K6" s="31">
        <v>69.5</v>
      </c>
    </row>
    <row r="7" spans="1:11" s="80" customFormat="1" ht="19.5" customHeight="1">
      <c r="A7" s="22" t="s">
        <v>121</v>
      </c>
      <c r="B7" s="77">
        <v>40059</v>
      </c>
      <c r="C7" s="78">
        <v>312</v>
      </c>
      <c r="D7" s="78">
        <v>20567</v>
      </c>
      <c r="E7" s="78">
        <v>26174</v>
      </c>
      <c r="F7" s="79">
        <v>22302</v>
      </c>
      <c r="G7" s="79">
        <v>484</v>
      </c>
      <c r="H7" s="79">
        <v>461</v>
      </c>
      <c r="I7" s="79">
        <v>2913</v>
      </c>
      <c r="J7" s="81">
        <v>14</v>
      </c>
      <c r="K7" s="31">
        <v>71.7</v>
      </c>
    </row>
    <row r="8" spans="1:11" s="80" customFormat="1" ht="19.5" customHeight="1">
      <c r="A8" s="22" t="s">
        <v>188</v>
      </c>
      <c r="B8" s="77">
        <v>40416</v>
      </c>
      <c r="C8" s="78">
        <v>326</v>
      </c>
      <c r="D8" s="78">
        <v>20823</v>
      </c>
      <c r="E8" s="78">
        <v>26174</v>
      </c>
      <c r="F8" s="79">
        <v>22057</v>
      </c>
      <c r="G8" s="79">
        <v>438</v>
      </c>
      <c r="H8" s="79">
        <v>455</v>
      </c>
      <c r="I8" s="79">
        <v>2692</v>
      </c>
      <c r="J8" s="81">
        <v>13</v>
      </c>
      <c r="K8" s="31">
        <v>70.3</v>
      </c>
    </row>
    <row r="9" spans="1:11" s="80" customFormat="1" ht="19.5" customHeight="1">
      <c r="A9" s="24" t="s">
        <v>189</v>
      </c>
      <c r="B9" s="343">
        <v>40985</v>
      </c>
      <c r="C9" s="344">
        <v>324</v>
      </c>
      <c r="D9" s="344">
        <v>21266</v>
      </c>
      <c r="E9" s="344">
        <f>SUM(F9:J9)</f>
        <v>26347</v>
      </c>
      <c r="F9" s="345">
        <v>22448</v>
      </c>
      <c r="G9" s="345">
        <v>445</v>
      </c>
      <c r="H9" s="345">
        <v>450</v>
      </c>
      <c r="I9" s="345">
        <v>2990</v>
      </c>
      <c r="J9" s="346">
        <v>14</v>
      </c>
      <c r="K9" s="347">
        <v>72.2</v>
      </c>
    </row>
    <row r="10" spans="1:11" s="80" customFormat="1" ht="13.5">
      <c r="A10" s="8"/>
      <c r="B10" s="9"/>
      <c r="C10" s="9"/>
      <c r="D10" s="9"/>
      <c r="E10" s="9"/>
      <c r="F10" s="82"/>
      <c r="G10" s="82"/>
      <c r="H10" s="82"/>
      <c r="I10" s="444" t="s">
        <v>55</v>
      </c>
      <c r="J10" s="444"/>
      <c r="K10" s="444"/>
    </row>
    <row r="11" spans="1:11" ht="13.5">
      <c r="A11" s="84"/>
      <c r="B11" s="84"/>
      <c r="C11" s="84"/>
      <c r="D11" s="84"/>
      <c r="E11" s="84"/>
      <c r="F11" s="84"/>
      <c r="G11" s="84"/>
      <c r="H11" s="12"/>
      <c r="I11" s="12"/>
      <c r="J11" s="12"/>
      <c r="K11" s="12"/>
    </row>
    <row r="12" spans="1:11" ht="13.5">
      <c r="A12" s="84"/>
      <c r="B12" s="84"/>
      <c r="C12" s="84"/>
      <c r="D12" s="84"/>
      <c r="E12" s="84"/>
      <c r="F12" s="84"/>
      <c r="G12" s="84"/>
      <c r="H12" s="12"/>
      <c r="I12" s="12"/>
      <c r="J12" s="12"/>
      <c r="K12" s="12"/>
    </row>
    <row r="13" ht="13.5">
      <c r="A13" s="62"/>
    </row>
    <row r="14" ht="13.5">
      <c r="A14" s="84"/>
    </row>
    <row r="15" ht="13.5">
      <c r="A15" s="84"/>
    </row>
  </sheetData>
  <sheetProtection/>
  <mergeCells count="4">
    <mergeCell ref="A1:K1"/>
    <mergeCell ref="A3:A4"/>
    <mergeCell ref="E3:J3"/>
    <mergeCell ref="I10:K10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1"/>
  <sheetViews>
    <sheetView showGridLines="0" zoomScale="115" zoomScaleNormal="115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4" width="21.25390625" style="74" customWidth="1"/>
    <col min="5" max="16384" width="9.00390625" style="74" customWidth="1"/>
  </cols>
  <sheetData>
    <row r="1" spans="1:4" ht="21">
      <c r="A1" s="383" t="s">
        <v>56</v>
      </c>
      <c r="B1" s="383"/>
      <c r="C1" s="383"/>
      <c r="D1" s="383"/>
    </row>
    <row r="2" spans="1:4" ht="13.5">
      <c r="A2" s="12"/>
      <c r="B2" s="12"/>
      <c r="C2" s="12"/>
      <c r="D2" s="136" t="s">
        <v>240</v>
      </c>
    </row>
    <row r="3" spans="1:4" ht="19.5" customHeight="1">
      <c r="A3" s="439"/>
      <c r="B3" s="262" t="s">
        <v>45</v>
      </c>
      <c r="C3" s="38" t="s">
        <v>57</v>
      </c>
      <c r="D3" s="85" t="s">
        <v>58</v>
      </c>
    </row>
    <row r="4" spans="1:4" ht="19.5" customHeight="1">
      <c r="A4" s="440"/>
      <c r="B4" s="88" t="s">
        <v>59</v>
      </c>
      <c r="C4" s="75" t="s">
        <v>241</v>
      </c>
      <c r="D4" s="76" t="s">
        <v>60</v>
      </c>
    </row>
    <row r="5" spans="1:4" s="80" customFormat="1" ht="19.5" customHeight="1">
      <c r="A5" s="143" t="s">
        <v>119</v>
      </c>
      <c r="B5" s="348">
        <v>312</v>
      </c>
      <c r="C5" s="86">
        <v>3930</v>
      </c>
      <c r="D5" s="87">
        <v>12.6</v>
      </c>
    </row>
    <row r="6" spans="1:4" s="80" customFormat="1" ht="19.5" customHeight="1">
      <c r="A6" s="143" t="s">
        <v>120</v>
      </c>
      <c r="B6" s="348">
        <v>309</v>
      </c>
      <c r="C6" s="86">
        <v>3795</v>
      </c>
      <c r="D6" s="87">
        <v>12.3</v>
      </c>
    </row>
    <row r="7" spans="1:4" s="80" customFormat="1" ht="19.5" customHeight="1">
      <c r="A7" s="143" t="s">
        <v>121</v>
      </c>
      <c r="B7" s="348">
        <v>307</v>
      </c>
      <c r="C7" s="86">
        <v>3691</v>
      </c>
      <c r="D7" s="87">
        <v>12</v>
      </c>
    </row>
    <row r="8" spans="1:4" s="80" customFormat="1" ht="19.5" customHeight="1">
      <c r="A8" s="143" t="s">
        <v>188</v>
      </c>
      <c r="B8" s="348">
        <v>308</v>
      </c>
      <c r="C8" s="86">
        <v>4237</v>
      </c>
      <c r="D8" s="87">
        <v>13.8</v>
      </c>
    </row>
    <row r="9" spans="1:4" s="80" customFormat="1" ht="19.5" customHeight="1">
      <c r="A9" s="144" t="s">
        <v>184</v>
      </c>
      <c r="B9" s="349">
        <v>310</v>
      </c>
      <c r="C9" s="350">
        <v>3958</v>
      </c>
      <c r="D9" s="351">
        <v>12.8</v>
      </c>
    </row>
    <row r="10" spans="1:4" s="80" customFormat="1" ht="13.5">
      <c r="A10" s="25"/>
      <c r="B10" s="25"/>
      <c r="C10" s="435" t="s">
        <v>61</v>
      </c>
      <c r="D10" s="435"/>
    </row>
    <row r="11" spans="1:2" ht="13.5">
      <c r="A11" s="445"/>
      <c r="B11" s="445"/>
    </row>
  </sheetData>
  <sheetProtection/>
  <mergeCells count="4">
    <mergeCell ref="A1:D1"/>
    <mergeCell ref="A3:A4"/>
    <mergeCell ref="C10:D10"/>
    <mergeCell ref="A11:B1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10"/>
  <sheetViews>
    <sheetView showGridLines="0" zoomScale="115" zoomScaleNormal="115" zoomScaleSheetLayoutView="100" zoomScalePageLayoutView="0" workbookViewId="0" topLeftCell="A1">
      <selection activeCell="E10" sqref="A1:F10"/>
    </sheetView>
  </sheetViews>
  <sheetFormatPr defaultColWidth="9.00390625" defaultRowHeight="13.5"/>
  <cols>
    <col min="1" max="1" width="20.625" style="74" customWidth="1"/>
    <col min="2" max="3" width="10.75390625" style="74" customWidth="1"/>
    <col min="4" max="4" width="20.625" style="74" customWidth="1"/>
    <col min="5" max="6" width="12.125" style="74" customWidth="1"/>
    <col min="7" max="16384" width="9.00390625" style="74" customWidth="1"/>
  </cols>
  <sheetData>
    <row r="1" spans="1:6" ht="21">
      <c r="A1" s="383" t="s">
        <v>62</v>
      </c>
      <c r="B1" s="383"/>
      <c r="C1" s="438"/>
      <c r="D1" s="438"/>
      <c r="E1" s="438"/>
      <c r="F1" s="438"/>
    </row>
    <row r="2" spans="1:6" ht="13.5">
      <c r="A2" s="12"/>
      <c r="B2" s="12"/>
      <c r="C2" s="12"/>
      <c r="D2" s="12"/>
      <c r="E2" s="12"/>
      <c r="F2" s="136" t="s">
        <v>242</v>
      </c>
    </row>
    <row r="3" spans="1:6" ht="18.75" customHeight="1">
      <c r="A3" s="439"/>
      <c r="B3" s="442" t="s">
        <v>63</v>
      </c>
      <c r="C3" s="443"/>
      <c r="D3" s="446" t="s">
        <v>293</v>
      </c>
      <c r="E3" s="380" t="s">
        <v>64</v>
      </c>
      <c r="F3" s="382"/>
    </row>
    <row r="4" spans="1:6" ht="18.75" customHeight="1">
      <c r="A4" s="440"/>
      <c r="B4" s="452"/>
      <c r="C4" s="453"/>
      <c r="D4" s="447"/>
      <c r="E4" s="42" t="s">
        <v>65</v>
      </c>
      <c r="F4" s="261" t="s">
        <v>66</v>
      </c>
    </row>
    <row r="5" spans="1:6" s="80" customFormat="1" ht="18.75" customHeight="1">
      <c r="A5" s="168" t="s">
        <v>119</v>
      </c>
      <c r="B5" s="448" t="s">
        <v>243</v>
      </c>
      <c r="C5" s="449"/>
      <c r="D5" s="352">
        <v>86</v>
      </c>
      <c r="E5" s="352">
        <v>1</v>
      </c>
      <c r="F5" s="353">
        <v>1</v>
      </c>
    </row>
    <row r="6" spans="1:6" s="80" customFormat="1" ht="18.75" customHeight="1">
      <c r="A6" s="168" t="s">
        <v>120</v>
      </c>
      <c r="B6" s="448" t="s">
        <v>244</v>
      </c>
      <c r="C6" s="449"/>
      <c r="D6" s="352">
        <v>64</v>
      </c>
      <c r="E6" s="352" t="s">
        <v>0</v>
      </c>
      <c r="F6" s="353" t="s">
        <v>0</v>
      </c>
    </row>
    <row r="7" spans="1:6" s="80" customFormat="1" ht="18.75" customHeight="1">
      <c r="A7" s="168" t="s">
        <v>121</v>
      </c>
      <c r="B7" s="448" t="s">
        <v>245</v>
      </c>
      <c r="C7" s="449"/>
      <c r="D7" s="352">
        <v>76</v>
      </c>
      <c r="E7" s="352" t="s">
        <v>0</v>
      </c>
      <c r="F7" s="353">
        <v>1</v>
      </c>
    </row>
    <row r="8" spans="1:6" s="80" customFormat="1" ht="18.75" customHeight="1">
      <c r="A8" s="168" t="s">
        <v>188</v>
      </c>
      <c r="B8" s="448" t="s">
        <v>246</v>
      </c>
      <c r="C8" s="449"/>
      <c r="D8" s="352">
        <v>60</v>
      </c>
      <c r="E8" s="352">
        <v>5</v>
      </c>
      <c r="F8" s="353" t="s">
        <v>0</v>
      </c>
    </row>
    <row r="9" spans="1:6" s="80" customFormat="1" ht="18.75" customHeight="1">
      <c r="A9" s="172" t="s">
        <v>184</v>
      </c>
      <c r="B9" s="450" t="s">
        <v>247</v>
      </c>
      <c r="C9" s="451"/>
      <c r="D9" s="354">
        <v>39</v>
      </c>
      <c r="E9" s="354">
        <v>2</v>
      </c>
      <c r="F9" s="355" t="s">
        <v>248</v>
      </c>
    </row>
    <row r="10" spans="1:6" ht="13.5">
      <c r="A10" s="90" t="s">
        <v>67</v>
      </c>
      <c r="B10" s="90"/>
      <c r="C10" s="25"/>
      <c r="D10" s="25"/>
      <c r="E10" s="444" t="s">
        <v>68</v>
      </c>
      <c r="F10" s="444"/>
    </row>
  </sheetData>
  <sheetProtection/>
  <mergeCells count="11">
    <mergeCell ref="B6:C6"/>
    <mergeCell ref="D3:D4"/>
    <mergeCell ref="B7:C7"/>
    <mergeCell ref="B8:C8"/>
    <mergeCell ref="B9:C9"/>
    <mergeCell ref="E10:F10"/>
    <mergeCell ref="A1:F1"/>
    <mergeCell ref="A3:A4"/>
    <mergeCell ref="B3:C4"/>
    <mergeCell ref="E3:F3"/>
    <mergeCell ref="B5:C5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2016-03-11T01:42:46Z</cp:lastPrinted>
  <dcterms:created xsi:type="dcterms:W3CDTF">2014-03-11T00:00:40Z</dcterms:created>
  <dcterms:modified xsi:type="dcterms:W3CDTF">2016-04-27T08:47:08Z</dcterms:modified>
  <cp:category/>
  <cp:version/>
  <cp:contentType/>
  <cp:contentStatus/>
</cp:coreProperties>
</file>