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05" windowWidth="19155" windowHeight="7545" tabRatio="959" activeTab="0"/>
  </bookViews>
  <sheets>
    <sheet name="グラフ" sheetId="1" r:id="rId1"/>
    <sheet name="10-1学校別、学級数別" sheetId="2" r:id="rId2"/>
    <sheet name="10-2小、中学校児童生徒数の推移" sheetId="3" r:id="rId3"/>
    <sheet name="10-3自治会別、学年別 " sheetId="4" r:id="rId4"/>
    <sheet name="10-4幼稚園園児数及び教員数の推移" sheetId="5" r:id="rId5"/>
    <sheet name="10-5高校別、学級数・生徒数・教諭及び職員数" sheetId="6" r:id="rId6"/>
    <sheet name="10-5高校別、学級数・生徒数・教諭及び職員数 (2)" sheetId="7" r:id="rId7"/>
    <sheet name="10-5高校別、学級数・生徒数・教諭及び職員数 (3)" sheetId="8" r:id="rId8"/>
    <sheet name="10-6 琉球大学教員、事務職員及び学生数" sheetId="9" r:id="rId9"/>
    <sheet name="10-7沖縄国際大学教育職員、事務職員及び学生数" sheetId="10" r:id="rId10"/>
    <sheet name="10-8小学校学年別児童数（その１）" sheetId="11" r:id="rId11"/>
    <sheet name="10-8小学校学年別児童数（その２）" sheetId="12" r:id="rId12"/>
    <sheet name="10-8小学校学年別児童数（その３）" sheetId="13" r:id="rId13"/>
    <sheet name="10-9中学年別生徒数" sheetId="14" r:id="rId14"/>
    <sheet name="10-10中学校卒業後の進路" sheetId="15" r:id="rId15"/>
    <sheet name="10-11高等学校学年別生徒数の推移" sheetId="16" r:id="rId16"/>
    <sheet name="10-12高等学校卒業後の進路状況" sheetId="17" r:id="rId17"/>
    <sheet name="10-13学校給食ｾﾝﾀｰ" sheetId="18" r:id="rId18"/>
    <sheet name="10-14施設状況" sheetId="19" r:id="rId19"/>
    <sheet name="10-15小学生（身長）" sheetId="20" r:id="rId20"/>
    <sheet name="10-16小学生（体重）" sheetId="21" r:id="rId21"/>
    <sheet name="10-17小学生(座高)" sheetId="22" r:id="rId22"/>
    <sheet name="10-18中学生（身長）" sheetId="23" r:id="rId23"/>
    <sheet name="10-19中学生（体重） " sheetId="24" r:id="rId24"/>
    <sheet name="10-20中学生(座高） " sheetId="25" r:id="rId25"/>
    <sheet name="10-21中央公民館利用状況" sheetId="26" r:id="rId26"/>
    <sheet name="10-22市民会館利用状況" sheetId="27" r:id="rId27"/>
    <sheet name="10-23市立博物館入館者数" sheetId="28" r:id="rId28"/>
    <sheet name="10-24市民図書館利用状況 " sheetId="29" r:id="rId29"/>
    <sheet name="10-25体育施設利用状況" sheetId="30" r:id="rId30"/>
    <sheet name="10-26屋外劇場利用状況  " sheetId="31" r:id="rId31"/>
    <sheet name="10-27国・県・市の指定文化財" sheetId="32" r:id="rId32"/>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Print_Area" localSheetId="15">'10-11高等学校学年別生徒数の推移'!$A$1:$N$34</definedName>
    <definedName name="_xlnm.Print_Area" localSheetId="16">'10-12高等学校卒業後の進路状況'!$A$1:$I$32</definedName>
    <definedName name="_xlnm.Print_Area" localSheetId="18">'10-14施設状況'!$A$1:$K$32</definedName>
    <definedName name="_xlnm.Print_Area" localSheetId="19">'10-15小学生（身長）'!$A$1:$M$31</definedName>
    <definedName name="_xlnm.Print_Area" localSheetId="20">'10-16小学生（体重）'!$A$1:$M$31</definedName>
    <definedName name="_xlnm.Print_Area" localSheetId="21">'10-17小学生(座高)'!$A$1:$M$31</definedName>
    <definedName name="_xlnm.Print_Area" localSheetId="22">'10-18中学生（身長）'!$A$1:$G$34</definedName>
    <definedName name="_xlnm.Print_Area" localSheetId="23">'10-19中学生（体重） '!$A$1:$G$34</definedName>
    <definedName name="_xlnm.Print_Area" localSheetId="1">'10-1学校別、学級数別'!$A$1:$H$22</definedName>
    <definedName name="_xlnm.Print_Area" localSheetId="24">'10-20中学生(座高） '!$A$1:$G$34</definedName>
    <definedName name="_xlnm.Print_Area" localSheetId="25">'10-21中央公民館利用状況'!$A$1:$S$10</definedName>
    <definedName name="_xlnm.Print_Area" localSheetId="26">'10-22市民会館利用状況'!$A$1:$W$12</definedName>
    <definedName name="_xlnm.Print_Area" localSheetId="28">'10-24市民図書館利用状況 '!$A$1:$G$16</definedName>
    <definedName name="_xlnm.Print_Area" localSheetId="30">'10-26屋外劇場利用状況  '!$A$1:$K$11</definedName>
    <definedName name="_xlnm.Print_Area" localSheetId="31">'10-27国・県・市の指定文化財'!$A$1:$N$45</definedName>
    <definedName name="_xlnm.Print_Area" localSheetId="2">'10-2小、中学校児童生徒数の推移'!$A$1:$J$22</definedName>
    <definedName name="_xlnm.Print_Area" localSheetId="4">'10-4幼稚園園児数及び教員数の推移'!$A$1:$I$10</definedName>
    <definedName name="_xlnm.Print_Area" localSheetId="5">'10-5高校別、学級数・生徒数・教諭及び職員数'!$A$1:$L$10</definedName>
    <definedName name="_xlnm.Print_Area" localSheetId="6">'10-5高校別、学級数・生徒数・教諭及び職員数 (2)'!$A$1:$L$10</definedName>
    <definedName name="_xlnm.Print_Area" localSheetId="7">'10-5高校別、学級数・生徒数・教諭及び職員数 (3)'!$A$1:$L$14</definedName>
    <definedName name="_xlnm.Print_Area" localSheetId="8">'10-6 琉球大学教員、事務職員及び学生数'!$A$1:$H$22</definedName>
    <definedName name="_xlnm.Print_Area" localSheetId="9">'10-7沖縄国際大学教育職員、事務職員及び学生数'!$A$1:$H$21</definedName>
    <definedName name="_xlnm.Print_Area" localSheetId="13">'10-9中学年別生徒数'!$A$1:$M$43</definedName>
    <definedName name="_xlnm.Print_Area" localSheetId="0">'グラフ'!$A$1:$L$64</definedName>
    <definedName name="使用場所" localSheetId="14">#REF!</definedName>
    <definedName name="使用場所" localSheetId="17">#REF!</definedName>
    <definedName name="使用場所" localSheetId="18">#REF!</definedName>
    <definedName name="使用場所" localSheetId="19">#REF!</definedName>
    <definedName name="使用場所" localSheetId="20">#REF!</definedName>
    <definedName name="使用場所" localSheetId="21">#REF!</definedName>
    <definedName name="使用場所" localSheetId="22">#REF!</definedName>
    <definedName name="使用場所" localSheetId="23">#REF!</definedName>
    <definedName name="使用場所" localSheetId="1">#REF!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29">#REF!</definedName>
    <definedName name="使用場所" localSheetId="30">#REF!</definedName>
    <definedName name="使用場所" localSheetId="31">#REF!</definedName>
    <definedName name="使用場所" localSheetId="2">#REF!</definedName>
    <definedName name="使用場所" localSheetId="4">#REF!</definedName>
    <definedName name="使用場所" localSheetId="8">#REF!</definedName>
    <definedName name="使用場所" localSheetId="10">#REF!</definedName>
    <definedName name="使用場所" localSheetId="11">#REF!</definedName>
    <definedName name="使用場所" localSheetId="12">#REF!</definedName>
    <definedName name="使用場所" localSheetId="13">#REF!</definedName>
    <definedName name="使用場所">#REF!</definedName>
  </definedNames>
  <calcPr fullCalcOnLoad="1"/>
</workbook>
</file>

<file path=xl/sharedStrings.xml><?xml version="1.0" encoding="utf-8"?>
<sst xmlns="http://schemas.openxmlformats.org/spreadsheetml/2006/main" count="2047" uniqueCount="652">
  <si>
    <t xml:space="preserve">   １．幼 稚 園 園 児 数 の 推 移</t>
  </si>
  <si>
    <t xml:space="preserve">           ２．小 学 校 児 童 数 の 推 移</t>
  </si>
  <si>
    <t xml:space="preserve">  ３．学校別生徒数の推移（中学校）</t>
  </si>
  <si>
    <t xml:space="preserve">       ４．学校別生徒数の推移（高等学校）</t>
  </si>
  <si>
    <t>５．中 学 校 卒 業 者 の 進 路 状 況</t>
  </si>
  <si>
    <t xml:space="preserve">          ６． 高 校 別 進 学 率 の 推 移</t>
  </si>
  <si>
    <t>１．幼稚園園児の推移</t>
  </si>
  <si>
    <t>総数</t>
  </si>
  <si>
    <t>平成23年</t>
  </si>
  <si>
    <t>平成24年</t>
  </si>
  <si>
    <t>平成25年</t>
  </si>
  <si>
    <t>２．小学校児童の推移</t>
  </si>
  <si>
    <t>３．学校別生徒数の推移（中学校）</t>
  </si>
  <si>
    <t>普天間中学校</t>
  </si>
  <si>
    <t>真志喜中学校</t>
  </si>
  <si>
    <t>嘉数中学校</t>
  </si>
  <si>
    <t>宜野湾中学校</t>
  </si>
  <si>
    <t>４．学校別生徒数の推移（高等学校）</t>
  </si>
  <si>
    <t>普天間高校</t>
  </si>
  <si>
    <t>中部商業高校</t>
  </si>
  <si>
    <t>高等学校等</t>
  </si>
  <si>
    <t>専修学校等</t>
  </si>
  <si>
    <t>公共職業能力開発施設等</t>
  </si>
  <si>
    <t>就職者等</t>
  </si>
  <si>
    <t>その他</t>
  </si>
  <si>
    <t>卒業者総数</t>
  </si>
  <si>
    <t>６．各高校進学率の推移</t>
  </si>
  <si>
    <t>普天間高校</t>
  </si>
  <si>
    <t>学校名</t>
  </si>
  <si>
    <t>学級数</t>
  </si>
  <si>
    <t>児童・生徒数</t>
  </si>
  <si>
    <t>教員数</t>
  </si>
  <si>
    <t>その他の職員</t>
  </si>
  <si>
    <t>総数</t>
  </si>
  <si>
    <t>男</t>
  </si>
  <si>
    <t>女</t>
  </si>
  <si>
    <t>県費</t>
  </si>
  <si>
    <t>市費</t>
  </si>
  <si>
    <t>普天間小学校</t>
  </si>
  <si>
    <t>普天間第二小学校</t>
  </si>
  <si>
    <t>大山小学校</t>
  </si>
  <si>
    <t>大謝名小学校</t>
  </si>
  <si>
    <t>嘉数小学校</t>
  </si>
  <si>
    <t>志真志小学校</t>
  </si>
  <si>
    <t>宜野湾小学校</t>
  </si>
  <si>
    <t>長田小学校</t>
  </si>
  <si>
    <t>普天間中学校</t>
  </si>
  <si>
    <t>真志喜中学校</t>
  </si>
  <si>
    <t>嘉数中学校</t>
  </si>
  <si>
    <t>宜野湾中学校</t>
  </si>
  <si>
    <t>1年</t>
  </si>
  <si>
    <t>2年</t>
  </si>
  <si>
    <t>3年</t>
  </si>
  <si>
    <t>4年</t>
  </si>
  <si>
    <t>5年</t>
  </si>
  <si>
    <t>6年</t>
  </si>
  <si>
    <t>総　数</t>
  </si>
  <si>
    <t>－</t>
  </si>
  <si>
    <t>奨学金受給学生については各年11月1日現在である。</t>
  </si>
  <si>
    <t>学校数</t>
  </si>
  <si>
    <t>卒業者</t>
  </si>
  <si>
    <t>高等学校</t>
  </si>
  <si>
    <t>専修学校等</t>
  </si>
  <si>
    <t>就職者</t>
  </si>
  <si>
    <t>左記以外の者</t>
  </si>
  <si>
    <t>進学率</t>
  </si>
  <si>
    <t>就職率</t>
  </si>
  <si>
    <t>等進学者</t>
  </si>
  <si>
    <t>進・入学者</t>
  </si>
  <si>
    <t>（％）</t>
  </si>
  <si>
    <t xml:space="preserve">   資料：教育委員会</t>
  </si>
  <si>
    <t>大ホール</t>
  </si>
  <si>
    <t>会議室</t>
  </si>
  <si>
    <t>開館日数</t>
  </si>
  <si>
    <t>利用日数</t>
  </si>
  <si>
    <t>利用率(％)</t>
  </si>
  <si>
    <t>１．学校別、学級数、児童・生徒数、教員数及び職員数</t>
  </si>
  <si>
    <t>はごろも小学校</t>
  </si>
  <si>
    <t>　注 : 教員数には校長、及び補充教員を含む</t>
  </si>
  <si>
    <t>　　資料：教育委員会</t>
  </si>
  <si>
    <t>　　 : 学級数には特別支援学級を含む</t>
  </si>
  <si>
    <t>　　 : 児童・生徒数には特別支援学級児童生徒を含む</t>
  </si>
  <si>
    <t>２．小・中学校児童生徒数の推移</t>
  </si>
  <si>
    <t xml:space="preserve">   各年度5月1日現在</t>
  </si>
  <si>
    <t>小学校</t>
  </si>
  <si>
    <t>学校数</t>
  </si>
  <si>
    <t>学級数</t>
  </si>
  <si>
    <t>児童数</t>
  </si>
  <si>
    <t>計</t>
  </si>
  <si>
    <t>1学年</t>
  </si>
  <si>
    <t>2学年</t>
  </si>
  <si>
    <t>3学年</t>
  </si>
  <si>
    <t>4学年</t>
  </si>
  <si>
    <t>5学年</t>
  </si>
  <si>
    <t>6学年</t>
  </si>
  <si>
    <t>中学校</t>
  </si>
  <si>
    <t>生徒数</t>
  </si>
  <si>
    <t>３．自治会別、学年別、児童生徒数</t>
  </si>
  <si>
    <t>小･中学</t>
  </si>
  <si>
    <t>総数</t>
  </si>
  <si>
    <t>総　数</t>
  </si>
  <si>
    <t>総数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</si>
  <si>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</si>
  <si>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</si>
  <si>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</si>
  <si>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</si>
  <si>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</si>
  <si>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</si>
  <si>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</si>
  <si>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</si>
  <si>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</si>
  <si>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</si>
  <si>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</si>
  <si>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</si>
  <si>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</si>
  <si>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</si>
  <si>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</si>
  <si>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</si>
  <si>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</si>
  <si>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</si>
  <si>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</si>
  <si>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</si>
  <si>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</si>
  <si>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愛知区</t>
  </si>
  <si>
    <t>中原区</t>
  </si>
  <si>
    <t>基地内</t>
  </si>
  <si>
    <t>市外</t>
  </si>
  <si>
    <t>その他</t>
  </si>
  <si>
    <t>資料：教育委員会</t>
  </si>
  <si>
    <t>４．幼稚園園児数及び教員数の推移</t>
  </si>
  <si>
    <t>園児数</t>
  </si>
  <si>
    <t>教員数</t>
  </si>
  <si>
    <t>男</t>
  </si>
  <si>
    <t>女</t>
  </si>
  <si>
    <t>８．小学校学年別児童数の推移（その１）</t>
  </si>
  <si>
    <t>≪普天間小学校≫</t>
  </si>
  <si>
    <t>≪普天間第二小学校≫</t>
  </si>
  <si>
    <t>≪大山小学校≫</t>
  </si>
  <si>
    <t>８．小学校学年別児童数の推移（その２）</t>
  </si>
  <si>
    <t>≪大謝名小学校≫</t>
  </si>
  <si>
    <t>≪嘉数小学校≫</t>
  </si>
  <si>
    <t>≪志真志小学校≫</t>
  </si>
  <si>
    <t>８．小学校学年別児童数の推移（その３）</t>
  </si>
  <si>
    <t>≪宜野湾小学校≫</t>
  </si>
  <si>
    <t>≪長田小学校≫</t>
  </si>
  <si>
    <t>≪はごろも小学校≫</t>
  </si>
  <si>
    <t>　　注：はごろも小学校は平成26年4月開校</t>
  </si>
  <si>
    <t>≪普天間中学校≫</t>
  </si>
  <si>
    <t>≪真志喜中学校≫</t>
  </si>
  <si>
    <t>≪嘉数中学校≫</t>
  </si>
  <si>
    <t>≪宜野湾中学校≫</t>
  </si>
  <si>
    <t>１５．小学生・年齢別体位の推移（身長）</t>
  </si>
  <si>
    <t xml:space="preserve">   各年度5月1日現在（単位：ｃｍ）</t>
  </si>
  <si>
    <t>才</t>
  </si>
  <si>
    <t>市</t>
  </si>
  <si>
    <t>県</t>
  </si>
  <si>
    <t>全国</t>
  </si>
  <si>
    <t>全国</t>
  </si>
  <si>
    <t>平成22年度</t>
  </si>
  <si>
    <t>平成23年度</t>
  </si>
  <si>
    <t>平成24年度</t>
  </si>
  <si>
    <t>平成25年度</t>
  </si>
  <si>
    <t>１６．小学生・年齢別体位の推移（体重）</t>
  </si>
  <si>
    <t>１７．小学生・年齢別体位の推移（座高）</t>
  </si>
  <si>
    <t>１８．中学生・年齢別体位の推移（身長）</t>
  </si>
  <si>
    <t>14才</t>
  </si>
  <si>
    <t xml:space="preserve">      資料：教育委員会</t>
  </si>
  <si>
    <t>１９．中学生・年齢別体位の推移（体重）</t>
  </si>
  <si>
    <t>２０．中学生・年齢別体位の推移（座高）</t>
  </si>
  <si>
    <t>５．高校別、学級数・生徒数・教諭数及び職員数</t>
  </si>
  <si>
    <t>生徒数</t>
  </si>
  <si>
    <t>教諭数</t>
  </si>
  <si>
    <t>その他の職員</t>
  </si>
  <si>
    <t>全日</t>
  </si>
  <si>
    <t>平成26年度</t>
  </si>
  <si>
    <t xml:space="preserve">   資料：普天間高等学校</t>
  </si>
  <si>
    <t>≪普天間高等学校≫</t>
  </si>
  <si>
    <t>1年</t>
  </si>
  <si>
    <t>2年</t>
  </si>
  <si>
    <t>3年</t>
  </si>
  <si>
    <t>資料：普天間高等学校</t>
  </si>
  <si>
    <t>進学者</t>
  </si>
  <si>
    <t>就職者</t>
  </si>
  <si>
    <t>就職</t>
  </si>
  <si>
    <t>進学率</t>
  </si>
  <si>
    <t>就職率</t>
  </si>
  <si>
    <t>（％）</t>
  </si>
  <si>
    <t>－</t>
  </si>
  <si>
    <t>資料：中部商業高等学校</t>
  </si>
  <si>
    <t>≪中部商業高等学校≫</t>
  </si>
  <si>
    <t>平成23年度</t>
  </si>
  <si>
    <t>平成24年度</t>
  </si>
  <si>
    <t>平成25年度</t>
  </si>
  <si>
    <t>≪中部商業高等学校≫</t>
  </si>
  <si>
    <t>左記以外       の者</t>
  </si>
  <si>
    <t>全日</t>
  </si>
  <si>
    <t>通信</t>
  </si>
  <si>
    <t>注：平成24年度より通信制開設</t>
  </si>
  <si>
    <t xml:space="preserve">   資料：宜野湾高等学校</t>
  </si>
  <si>
    <t>≪宜野湾高等学校≫</t>
  </si>
  <si>
    <t>資料：宜野湾高等学校</t>
  </si>
  <si>
    <t>６．琉球大学教員、事務職員及び学生数</t>
  </si>
  <si>
    <t>教員・事務職員数</t>
  </si>
  <si>
    <t>総        数</t>
  </si>
  <si>
    <t>　学長及び役員　</t>
  </si>
  <si>
    <t>　教      授</t>
  </si>
  <si>
    <t>　准　教　授</t>
  </si>
  <si>
    <t>　講      師</t>
  </si>
  <si>
    <t>　助　　　教</t>
  </si>
  <si>
    <t>　助      手</t>
  </si>
  <si>
    <t>　教　  　諭</t>
  </si>
  <si>
    <t>　事務･技術職員</t>
  </si>
  <si>
    <t>学生数</t>
  </si>
  <si>
    <t>昼間</t>
  </si>
  <si>
    <t>夜間</t>
  </si>
  <si>
    <t>奨学金受給学生（再掲）</t>
  </si>
  <si>
    <t>注</t>
  </si>
  <si>
    <t>：</t>
  </si>
  <si>
    <t>資料：琉球大学</t>
  </si>
  <si>
    <t>7.沖縄国際大学教育職員、事務職員及び学生数</t>
  </si>
  <si>
    <t>教育職員・事務職員数</t>
  </si>
  <si>
    <t>教       授</t>
  </si>
  <si>
    <t>准   教  授</t>
  </si>
  <si>
    <t>講       師</t>
  </si>
  <si>
    <t>助　   　教</t>
  </si>
  <si>
    <t>－</t>
  </si>
  <si>
    <t>助       手</t>
  </si>
  <si>
    <t xml:space="preserve"> 事務職員</t>
  </si>
  <si>
    <t>そ   の　他</t>
  </si>
  <si>
    <t>－</t>
  </si>
  <si>
    <t>資料：沖縄国際大学</t>
  </si>
  <si>
    <t>公共職業能力開発施設等入学者</t>
  </si>
  <si>
    <t>平成23年3月卒</t>
  </si>
  <si>
    <t>平成24年3月卒</t>
  </si>
  <si>
    <t>平成25年3月卒</t>
  </si>
  <si>
    <t>平成26年3月卒</t>
  </si>
  <si>
    <t>　　資料：学校基本調査</t>
  </si>
  <si>
    <t>１３．学校給食センター別、給食人員及び職員数</t>
  </si>
  <si>
    <t>学校給食センター名</t>
  </si>
  <si>
    <t>学   校</t>
  </si>
  <si>
    <t>給食</t>
  </si>
  <si>
    <t>職員数</t>
  </si>
  <si>
    <t>人員</t>
  </si>
  <si>
    <t>所長</t>
  </si>
  <si>
    <t>事務職員</t>
  </si>
  <si>
    <t>調理員</t>
  </si>
  <si>
    <t>栄養士</t>
  </si>
  <si>
    <t>普天間第二学校給食センター</t>
  </si>
  <si>
    <t>普天間第二小学校、</t>
  </si>
  <si>
    <t>普天間小学校、普天間中学校</t>
  </si>
  <si>
    <t>宜野湾学校給食センター</t>
  </si>
  <si>
    <t>宜野湾小学校、長田小学校</t>
  </si>
  <si>
    <t>志真志小学校、宜野湾中学校</t>
  </si>
  <si>
    <t>大山学校給食センター</t>
  </si>
  <si>
    <t>真志喜学校給食センター</t>
  </si>
  <si>
    <t>大謝名小学校、嘉数中学校</t>
  </si>
  <si>
    <t>嘉数小学校、真志喜中学校</t>
  </si>
  <si>
    <t>　注 ： 栄養士は、県費職員である。調理員は臨時職員を含む</t>
  </si>
  <si>
    <t>　　　資料：教育委員会</t>
  </si>
  <si>
    <t>校舎敷地</t>
  </si>
  <si>
    <t>運動場敷地</t>
  </si>
  <si>
    <t>校舎</t>
  </si>
  <si>
    <t>屋   内</t>
  </si>
  <si>
    <t>水   泳</t>
  </si>
  <si>
    <t>現有面積(㎡)</t>
  </si>
  <si>
    <t>必要面積</t>
  </si>
  <si>
    <t>校舎保有面積</t>
  </si>
  <si>
    <t>保有率</t>
  </si>
  <si>
    <t>運動場</t>
  </si>
  <si>
    <t>保有面積</t>
  </si>
  <si>
    <t>借用面積</t>
  </si>
  <si>
    <t>面積(㎡)</t>
  </si>
  <si>
    <t>小学校計</t>
  </si>
  <si>
    <t>普天間小学校</t>
  </si>
  <si>
    <t>普天間第二小学校</t>
  </si>
  <si>
    <t>大山小学校　</t>
  </si>
  <si>
    <t>大謝名小学校</t>
  </si>
  <si>
    <t>嘉数小学校</t>
  </si>
  <si>
    <t>志真志小学校</t>
  </si>
  <si>
    <t>宜野湾小学校</t>
  </si>
  <si>
    <t>長田小学校</t>
  </si>
  <si>
    <t>中学校計</t>
  </si>
  <si>
    <t>普天間中学校</t>
  </si>
  <si>
    <t>嘉数中学校</t>
  </si>
  <si>
    <t>真志喜中学校</t>
  </si>
  <si>
    <t>宜野湾中学校</t>
  </si>
  <si>
    <t>幼稚園計</t>
  </si>
  <si>
    <t>普天間幼稚園</t>
  </si>
  <si>
    <t>普天間第二幼稚園</t>
  </si>
  <si>
    <t>大山幼稚園</t>
  </si>
  <si>
    <t>大謝名幼稚園</t>
  </si>
  <si>
    <t>嘉数幼稚園</t>
  </si>
  <si>
    <t>志真志幼稚園</t>
  </si>
  <si>
    <t>宜野湾幼稚園</t>
  </si>
  <si>
    <t>長田幼稚園</t>
  </si>
  <si>
    <t>はごろも幼稚園</t>
  </si>
  <si>
    <t>幼･小･中合計</t>
  </si>
  <si>
    <t>２１．中　央　公　民</t>
  </si>
  <si>
    <t>《室別利用状況》</t>
  </si>
  <si>
    <t>集会場</t>
  </si>
  <si>
    <t>研修室(1)</t>
  </si>
  <si>
    <t>研修室(2)</t>
  </si>
  <si>
    <t>調理実習室</t>
  </si>
  <si>
    <t>視聴覚室</t>
  </si>
  <si>
    <t>児童室</t>
  </si>
  <si>
    <t>展示室</t>
  </si>
  <si>
    <t>図書室</t>
  </si>
  <si>
    <t>回数</t>
  </si>
  <si>
    <t>人数</t>
  </si>
  <si>
    <t xml:space="preserve">     資料：中央公民館</t>
  </si>
  <si>
    <t>２２．市 民 会 館</t>
  </si>
  <si>
    <t>《用途別利用状況》</t>
  </si>
  <si>
    <t>音楽会</t>
  </si>
  <si>
    <t>演劇</t>
  </si>
  <si>
    <t>舞踊</t>
  </si>
  <si>
    <t>演芸</t>
  </si>
  <si>
    <t>映画</t>
  </si>
  <si>
    <t>式典</t>
  </si>
  <si>
    <t>講演会</t>
  </si>
  <si>
    <t>各種</t>
  </si>
  <si>
    <t>備    考</t>
  </si>
  <si>
    <t>洋楽</t>
  </si>
  <si>
    <t>邦楽</t>
  </si>
  <si>
    <t>洋舞</t>
  </si>
  <si>
    <t>邦舞</t>
  </si>
  <si>
    <t>大会</t>
  </si>
  <si>
    <t>利用人員</t>
  </si>
  <si>
    <t xml:space="preserve"> 注 ： 開館日数＝総日数-休館日-保守点検日数</t>
  </si>
  <si>
    <t xml:space="preserve">             資料：生涯学習課</t>
  </si>
  <si>
    <t>　注 ： 利用件数は、数日間利用する場合でも1件とする</t>
  </si>
  <si>
    <t xml:space="preserve"> 資料：生涯学習課</t>
  </si>
  <si>
    <t xml:space="preserve"> 　 ： 利用日数には準備及びリハ－サルを含む</t>
  </si>
  <si>
    <t xml:space="preserve"> 　 ： 開館日数の（　）内数字は、休館日貸出をした日数</t>
  </si>
  <si>
    <t>２３．市立博物館入館者数</t>
  </si>
  <si>
    <t>来館者数</t>
  </si>
  <si>
    <t>合計</t>
  </si>
  <si>
    <t>児童</t>
  </si>
  <si>
    <t>学生</t>
  </si>
  <si>
    <t>大人</t>
  </si>
  <si>
    <t>資料：市立博物館</t>
  </si>
  <si>
    <t>２４．市民図書館利用状況</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</si>
  <si>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</si>
  <si>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</si>
  <si>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</si>
  <si>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</si>
  <si>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</si>
  <si>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</si>
  <si>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</si>
  <si>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</si>
  <si>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</si>
  <si>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</si>
  <si>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</si>
  <si>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</si>
  <si>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注：蔵書数（図書）には、絵画717点を含む</t>
  </si>
  <si>
    <t>資料：市民図書館</t>
  </si>
  <si>
    <t>２５． 体 育 施 設 利 用 状 況</t>
  </si>
  <si>
    <t>《使用料》</t>
  </si>
  <si>
    <t>体育館</t>
  </si>
  <si>
    <t>野球場</t>
  </si>
  <si>
    <t>屋内運動場</t>
  </si>
  <si>
    <t>《利用人数》</t>
  </si>
  <si>
    <t>２６．屋外劇場利用状況</t>
  </si>
  <si>
    <t>屋 外 劇 場 使 用 料</t>
  </si>
  <si>
    <t>屋 外 劇 場 利 用 者 数</t>
  </si>
  <si>
    <t>市指定文化財</t>
  </si>
  <si>
    <t>名称</t>
  </si>
  <si>
    <t>所在等</t>
  </si>
  <si>
    <t>内容</t>
  </si>
  <si>
    <r>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t>
    </r>
    <r>
      <rPr>
        <sz val="10"/>
        <color indexed="8"/>
        <rFont val="ＭＳ 明朝"/>
        <family val="1"/>
      </rPr>
      <t>・登録</t>
    </r>
    <r>
      <rPr>
        <sz val="10"/>
        <rFont val="ＭＳ 明朝"/>
        <family val="1"/>
      </rPr>
      <t>し、後世の子どもたちに残していくため保護を強めています。</t>
    </r>
  </si>
  <si>
    <t>真志喜：</t>
  </si>
  <si>
    <t>琉球王国時代の「真志喜のろ（謝名のろ）」の生家である奥間家（屋号）に伝わる古文書。</t>
  </si>
  <si>
    <t>琉球王国時代に、宜野湾西海岸一帯の村々の祭祀を司った地方女神官である「真志喜のろ（謝名のろ）」の跡継ぎ文書で、当時の村人の祖霊観や一門などを記する。</t>
  </si>
  <si>
    <t>伊佐：</t>
  </si>
  <si>
    <t>伊佐市営住宅の東側に延びる旧護岸のそばに立つ、｢伊佐浜の碑｣と呼ばれる石碑。</t>
  </si>
  <si>
    <t>琉球王国時代の「中頭方西海道」の公道整備の時に、北谷町北前区にあった佐阿天橋の新造を記念して嘉慶25年（西暦1820年)に建立された。</t>
  </si>
  <si>
    <r>
      <t>③</t>
    </r>
    <r>
      <rPr>
        <sz val="10"/>
        <rFont val="ＭＳ 明朝"/>
        <family val="1"/>
      </rPr>
      <t>　真志喜佐喜真家文書</t>
    </r>
  </si>
  <si>
    <r>
      <t>⑬</t>
    </r>
    <r>
      <rPr>
        <sz val="10"/>
        <rFont val="ＭＳ 明朝"/>
        <family val="1"/>
      </rPr>
      <t>伊佐浜｢新造佐阿天橋碑」</t>
    </r>
  </si>
  <si>
    <t>　（有形文化財〔古文書〕）</t>
  </si>
  <si>
    <t>　　（史　跡）</t>
  </si>
  <si>
    <t>平成３年８月１日指定</t>
  </si>
  <si>
    <t>平成元年３月31日指定</t>
  </si>
  <si>
    <t>野嵩：</t>
  </si>
  <si>
    <t>市役所保管の村図（大字図）10葉と宇地泊区自治会保管の字図（小字図）３葉。</t>
  </si>
  <si>
    <t>明治政府による土地改正に伴う土地台帳の付属地図として明治30年代に作成された。当時の土地利用や、区画の様子が詳しくわかる歴史資料である。</t>
  </si>
  <si>
    <t>大山：</t>
  </si>
  <si>
    <t>国道58号線沿いのジミーベーカリー後方の伊波家（屋号）の聖地であるウガングヮーに立つ石碑。</t>
  </si>
  <si>
    <t>大山区の旧家の一つ伊波一門の由来と拝みについて記され、中国年乾隆26年（西暦1761年）に当時の宜野湾間切の上級役人層等によって建立された。</t>
  </si>
  <si>
    <t>国指定文化財</t>
  </si>
  <si>
    <r>
      <t>④</t>
    </r>
    <r>
      <rPr>
        <sz val="10"/>
        <rFont val="ＭＳ 明朝"/>
        <family val="1"/>
      </rPr>
      <t>　明治土地台帳附属地図</t>
    </r>
  </si>
  <si>
    <r>
      <t>⑭</t>
    </r>
    <r>
      <rPr>
        <sz val="10"/>
        <rFont val="ＭＳ 明朝"/>
        <family val="1"/>
      </rPr>
      <t>大山御嶽碑</t>
    </r>
  </si>
  <si>
    <t>　(有形文化財〔歴史資料〕)</t>
  </si>
  <si>
    <t>喜友名：</t>
  </si>
  <si>
    <t>県道81号線沿いのズケラン基地内にある喜友名区の村泉（ムラガー）。</t>
  </si>
  <si>
    <t>沖縄県を代表する石造井泉である。イナグ(女)ガーとも呼ぶカーグヮーは明治22年（西暦1889）建造と推定され、イキガ（男）ガーのウフガーは巨石造りである。</t>
  </si>
  <si>
    <r>
      <t>①</t>
    </r>
    <r>
      <rPr>
        <sz val="10"/>
        <rFont val="ＭＳ 明朝"/>
        <family val="1"/>
      </rPr>
      <t>　喜友名泉</t>
    </r>
  </si>
  <si>
    <t>村獅子としては沖縄最多の七体の石獅子で、他にヒージャーグーフーやウフブターと呼ぶ石体があり、石獅子とあわせて邪悪なものから村を守る。</t>
  </si>
  <si>
    <t>県指定｢森の川｣のウガンヌカタにある石門の裏手に立つ石碑。</t>
  </si>
  <si>
    <t xml:space="preserve">琉球王国の尚清王ゆかりの伊江家が､先祖の徳をしのび、石門と泉の石積み工事の完成を記念して、雍正3年（西暦1725年）に建立された。 </t>
  </si>
  <si>
    <t xml:space="preserve"> 　(有形文化財〔建造物〕)</t>
  </si>
  <si>
    <t>⑤　喜友名の石獅子群</t>
  </si>
  <si>
    <r>
      <t>⑮</t>
    </r>
    <r>
      <rPr>
        <sz val="10"/>
        <rFont val="ＭＳ 明朝"/>
        <family val="1"/>
      </rPr>
      <t>西森碑記</t>
    </r>
  </si>
  <si>
    <t>平成４年８月10日指定</t>
  </si>
  <si>
    <t>　（有形民俗文化財）</t>
  </si>
  <si>
    <t>大　山：</t>
  </si>
  <si>
    <t>国道58号線沿いジミーベーカリーの裏手の美底森と呼ぶ山林にある遺跡。</t>
  </si>
  <si>
    <t>昭和33年（西暦1958）に賀川光夫氏と多和田真淳氏により、沖縄県で初めて考古学的手法で発掘調査された縄文時代相当の遺跡である。</t>
  </si>
  <si>
    <r>
      <t>②</t>
    </r>
    <r>
      <rPr>
        <sz val="10"/>
        <rFont val="ＭＳ 明朝"/>
        <family val="1"/>
      </rPr>
      <t>　大山貝塚</t>
    </r>
  </si>
  <si>
    <t>平成25年３月27日追加指定</t>
  </si>
  <si>
    <t>普天間飛行場の大山ゲート近く、大山区の醴泉之塔の北隣に所在。　　　　</t>
  </si>
  <si>
    <t>洞穴内には、縄文・古墳・平安・江戸時代に相当する生活道具や遺骨・蔵骨器が出土する。市域の墓造りの移り変わりと葬り方を知る重要な遺跡である。</t>
  </si>
  <si>
    <t>　　(史    跡)</t>
  </si>
  <si>
    <t>我如古：</t>
  </si>
  <si>
    <t>我如古区公民館の後方を流れる志真志川沿いの崖下にある区の村泉（ムラガー）</t>
  </si>
  <si>
    <t>我如古区の重要な聖地で、岩盤を削って平石をはめ込んだ15段の石段、泉を取り囲む積み石など、明治25（西暦1892年）頃の石造建築が壮観である。</t>
  </si>
  <si>
    <r>
      <t>⑯</t>
    </r>
    <r>
      <rPr>
        <sz val="9"/>
        <rFont val="ＭＳ 明朝"/>
        <family val="1"/>
      </rPr>
      <t>大山マヤーガマ洞穴遺跡</t>
    </r>
  </si>
  <si>
    <t>昭和47年５月15日指定</t>
  </si>
  <si>
    <t>⑥　我如古ヒ－ジャ－ガ-</t>
  </si>
  <si>
    <t>平成11年２月23日指定</t>
  </si>
  <si>
    <t>県指定文化財</t>
  </si>
  <si>
    <t>昭和51年４月２日指定</t>
  </si>
  <si>
    <t>大謝名：</t>
  </si>
  <si>
    <t>大謝名区の村泉（ムラガー）で、港田原（ナトゥダ）と呼ぶかつての入江で、大謝名小学校の正門側にある泉。</t>
  </si>
  <si>
    <t>地下水の湧き出る洞穴に三本の樋（水口）を架け、布積みとあいかた積みの切石でふさいだ泉である。泉に降りる25段の石畳道も指定されている。</t>
  </si>
  <si>
    <t>普天間：</t>
  </si>
  <si>
    <t>旧暦7月13･15日、8月15日に開催。</t>
  </si>
  <si>
    <t>獅子舞の所作は、頭を左右後方に順に曲げ、尻を掻き、ハエ取りのまねやマリとたわむれるなど、細かい芸や演劇的な動作により構成される。</t>
  </si>
  <si>
    <r>
      <t>⑰</t>
    </r>
    <r>
      <rPr>
        <sz val="10"/>
        <rFont val="ＭＳ 明朝"/>
        <family val="1"/>
      </rPr>
      <t>大謝名メーヌカー</t>
    </r>
  </si>
  <si>
    <t>嘉　数：</t>
  </si>
  <si>
    <t>戦跡として知られる嘉数高台の北側、比屋良川沿いの断崖にある古墓。</t>
  </si>
  <si>
    <t>断崖の中腹を掘り込んで、正面を石積みでふさいだ古式の墓である。葬儀の際には、正面中央の石積みを取り外し、棺おけを入れた御輿（みこし）ごと入れる。</t>
  </si>
  <si>
    <r>
      <t>⑦</t>
    </r>
    <r>
      <rPr>
        <sz val="10"/>
        <rFont val="ＭＳ 明朝"/>
        <family val="1"/>
      </rPr>
      <t>　普天間の獅子舞</t>
    </r>
  </si>
  <si>
    <r>
      <t>①</t>
    </r>
    <r>
      <rPr>
        <sz val="10"/>
        <rFont val="ＭＳ 明朝"/>
        <family val="1"/>
      </rPr>
      <t>　小禄墓</t>
    </r>
  </si>
  <si>
    <t>　（無形民俗文化財）</t>
  </si>
  <si>
    <t>　（有形文化財〔建造物〕）</t>
  </si>
  <si>
    <t>旧琉球八社の一つ、普天満宮の境内にある洞穴で、洞穴内には拝所の奥宮が所在。</t>
  </si>
  <si>
    <t>全長280ｍを測る洞穴で、つらら石や石柱などの鍾乳石が発達している。入口付近には数万年前のシカの化石や縄文時代相当の遺物などが出土する。</t>
  </si>
  <si>
    <t>昭和33年１月17日指定</t>
  </si>
  <si>
    <t>戦前は旧暦の7月15日と8月15･16日の三回開催され、現在は8月15日のみに開催</t>
  </si>
  <si>
    <t>獅子舞の所作は四方に二回、中央で三回かみつく動作でもって吠える素朴で勇壮な踊りが特徴である。昭和51年（西暦1976年）に33年ぶりに復活した。</t>
  </si>
  <si>
    <r>
      <t>⑱</t>
    </r>
    <r>
      <rPr>
        <sz val="10"/>
        <rFont val="ＭＳ 明朝"/>
        <family val="1"/>
      </rPr>
      <t>普天満宮洞穴</t>
    </r>
  </si>
  <si>
    <t>小禄墓に納められている中国産の石材（閃緑岩）の大形蔵骨器。火炎宝珠の竜棟、童子などを彫刻。</t>
  </si>
  <si>
    <r>
      <t>⑧</t>
    </r>
    <r>
      <rPr>
        <sz val="10"/>
        <rFont val="ＭＳ 明朝"/>
        <family val="1"/>
      </rPr>
      <t>　大謝名の獅子舞</t>
    </r>
  </si>
  <si>
    <t>　　（名　勝）</t>
  </si>
  <si>
    <r>
      <t>②</t>
    </r>
    <r>
      <rPr>
        <sz val="10"/>
        <rFont val="ＭＳ 明朝"/>
        <family val="1"/>
      </rPr>
      <t>　小禄墓内石厨子</t>
    </r>
  </si>
  <si>
    <t>　（有形文化財〔彫刻〕）</t>
  </si>
  <si>
    <t>上記の大謝名メーヌカーの樋（水口）と湧き水の落ちる底石に生育する。</t>
  </si>
  <si>
    <t>海場の海藻と考えられるタニコケモドキ、小川や川口に生えるオオイシソウが生息する。沖縄の地勢の成り立ちを知る生きた化石である。</t>
  </si>
  <si>
    <t>戦前は我如古平松の下で旧暦３月３日に行われていたが、現在は我如古区公民館でその後日に開催。</t>
  </si>
  <si>
    <t>女性が演じるスンサーミー、スーラキ節、今帰仁節の三曲の唄と、それに対応する踊りが指定されている。スンサーミーだけは、四つ竹を打ちながら踊る。</t>
  </si>
  <si>
    <r>
      <t>⑲</t>
    </r>
    <r>
      <rPr>
        <sz val="10"/>
        <rFont val="ＭＳ 明朝"/>
        <family val="1"/>
      </rPr>
      <t>大謝名メーヌカー淡水紅藻</t>
    </r>
  </si>
  <si>
    <t>森川公園内に所在する真志喜区の村泉（ムラガー）。村の聖地であるウガンヌカタ拝所も指定地内に所在。</t>
  </si>
  <si>
    <t>中国年の雍正３年（西暦1725）に建造された琉球王国時代の石造井泉である。琉球王国の繁栄の基礎を築いた察度王の生誕にまつわる羽衣伝説で知られる。</t>
  </si>
  <si>
    <r>
      <t>⑨</t>
    </r>
    <r>
      <rPr>
        <sz val="10"/>
        <rFont val="ＭＳ 明朝"/>
        <family val="1"/>
      </rPr>
      <t>　我如古スンサーミー</t>
    </r>
  </si>
  <si>
    <t>　　（天然記念物）</t>
  </si>
  <si>
    <r>
      <t>③</t>
    </r>
    <r>
      <rPr>
        <sz val="10"/>
        <rFont val="ＭＳ 明朝"/>
        <family val="1"/>
      </rPr>
      <t>　森の川</t>
    </r>
  </si>
  <si>
    <t>　（名　勝）</t>
  </si>
  <si>
    <t>平成７年12月27日指定</t>
  </si>
  <si>
    <t>市全域：</t>
  </si>
  <si>
    <t>上記する｢森の川｣後方のマヤーアブと野嵩一区にあったターバルガマと呼ばれる洞穴に生息。</t>
  </si>
  <si>
    <t>洞穴の環境にうまく適応した体長5～6㎜の小さな虫で、クモやサソリの仲間である。沖縄の島々の生い立ちを知るうえで重要である。</t>
  </si>
  <si>
    <t>昭和42年４月11日指定</t>
  </si>
  <si>
    <t>普天間二区から中城村登又区に抜ける県道29号線の左手斜面の石畳道。</t>
  </si>
  <si>
    <t>琉球王国時代の旧中城間切と旧勝連・具志川間切に至る公道（宿道）である。護佐丸・阿摩和利の乱に由来してスディバナビラ（袖離坂）と呼ばる。</t>
  </si>
  <si>
    <r>
      <t>⑩</t>
    </r>
    <r>
      <rPr>
        <sz val="10"/>
        <rFont val="ＭＳ 明朝"/>
        <family val="1"/>
      </rPr>
      <t>　野嵩石畳道</t>
    </r>
  </si>
  <si>
    <t>昭和51年５月29日指定</t>
  </si>
  <si>
    <t>沖縄銀行普天間支店前の十字路を中城村向けに約300ｍ進み、野嵩一丁目バス停近くに所在。</t>
  </si>
  <si>
    <t>野嵩区の村泉（ムラガー）で、市内でも高い所（標高81ｍ）にある泉の一つである。泉の壁面を布積みとあいかたの石積で階段状に仕上げる。</t>
  </si>
  <si>
    <r>
      <t>⑪</t>
    </r>
    <r>
      <rPr>
        <sz val="10"/>
        <rFont val="ＭＳ 明朝"/>
        <family val="1"/>
      </rPr>
      <t>　野嵩クシヌカ－</t>
    </r>
  </si>
  <si>
    <t>市登録文化財</t>
  </si>
  <si>
    <t>小禄墓の墓庭にある中国産の石材（閃緑岩）で造られた香炉。</t>
  </si>
  <si>
    <t>香炉の四面に火炎宝珠（又は太陽）や麒麟・花生け、四隅に獅子が浮き彫りされている。中国年の嘉慶11年（西暦1806年）に馮姓の士族が寄進する。</t>
  </si>
  <si>
    <r>
      <t>①</t>
    </r>
    <r>
      <rPr>
        <sz val="10"/>
        <rFont val="ＭＳ 明朝"/>
        <family val="1"/>
      </rPr>
      <t>　小禄墓石彫香炉</t>
    </r>
  </si>
  <si>
    <t>伊佐三叉路の山手側、普天間飛行場近くの佐渡山音楽教室の裏手にある。</t>
  </si>
  <si>
    <t>琉球王国が独自で実施した元文検地（約250年前）の土地測量の際に設置された図根点である。直径約１ｍ程の土手に原名と記号が彫られた標石が建つ｡</t>
  </si>
  <si>
    <t>①神山・愛知ヌールガー</t>
  </si>
  <si>
    <r>
      <t>⑫</t>
    </r>
    <r>
      <rPr>
        <sz val="8"/>
        <rFont val="ＭＳ 明朝"/>
        <family val="1"/>
      </rPr>
      <t>伊佐｢たけたう原｣銘の印部土手</t>
    </r>
  </si>
  <si>
    <t>　　（有形民俗文化財）</t>
  </si>
  <si>
    <t>小禄墓の墓庭にある一対の凝灰岩製の石獅子。</t>
  </si>
  <si>
    <t>未指定の凝灰岩製の香炉の両脇に置かれた墓守の石彫獅子である。獅子は立ち上がった形であるが、磨耗が著しく、元の姿が分かりづらい。</t>
  </si>
  <si>
    <t>平成25年3月28日登録</t>
  </si>
  <si>
    <r>
      <t>②　</t>
    </r>
    <r>
      <rPr>
        <sz val="10"/>
        <rFont val="ＭＳ 明朝"/>
        <family val="1"/>
      </rPr>
      <t>小禄墓石彫獅子</t>
    </r>
  </si>
  <si>
    <t>宜野湾：</t>
  </si>
  <si>
    <t>土帝君例祭は旧暦2月2日、ｶｰｻﾚｰ拝みは旧暦6月25日、ｼﾏｸｻﾗｼは旧暦8月10日に行われる。</t>
  </si>
  <si>
    <t>②字宜野湾の年中祭祀</t>
  </si>
  <si>
    <t>　　（無形民俗文化財）</t>
  </si>
  <si>
    <t>平成26年8月15日登録</t>
  </si>
  <si>
    <t>資料：文化課</t>
  </si>
  <si>
    <t>平成26年</t>
  </si>
  <si>
    <t>平成26年3月卒</t>
  </si>
  <si>
    <t>９．中学校学年別生徒数の推移</t>
  </si>
  <si>
    <t>課程</t>
  </si>
  <si>
    <t>　　　　 区分
年度</t>
  </si>
  <si>
    <t>１２．高等学校卒業後の進路状況</t>
  </si>
  <si>
    <t>大山小学校、はごろも小学校</t>
  </si>
  <si>
    <t>　　　　区分
年度</t>
  </si>
  <si>
    <t>各年度5月1日現在(単位:cm)</t>
  </si>
  <si>
    <t xml:space="preserve">   各年度5月1日現在（単位：ｋｇ）</t>
  </si>
  <si>
    <t xml:space="preserve">      区分
年度</t>
  </si>
  <si>
    <t>　　　区分
年度</t>
  </si>
  <si>
    <t>１１．高等学校学年別生徒数の推移</t>
  </si>
  <si>
    <t>　　　　　 区分
年度</t>
  </si>
  <si>
    <t>学校基本調査</t>
  </si>
  <si>
    <t>(各年3月卒)</t>
  </si>
  <si>
    <t>(各年度5月1日現在)</t>
  </si>
  <si>
    <t>平成23年度</t>
  </si>
  <si>
    <t>平成24年度</t>
  </si>
  <si>
    <t>平成25年度</t>
  </si>
  <si>
    <t>平成26年度</t>
  </si>
  <si>
    <t>平成23年度</t>
  </si>
  <si>
    <t>全日</t>
  </si>
  <si>
    <t>平成24年度</t>
  </si>
  <si>
    <t>平成25年度</t>
  </si>
  <si>
    <t>平成26年度</t>
  </si>
  <si>
    <t>平成27年度</t>
  </si>
  <si>
    <t>平成26年3月卒</t>
  </si>
  <si>
    <t>平成27年3月卒</t>
  </si>
  <si>
    <t>平成23年</t>
  </si>
  <si>
    <t>平成24年</t>
  </si>
  <si>
    <t>平成25年</t>
  </si>
  <si>
    <t>平成26年</t>
  </si>
  <si>
    <t>平成27年</t>
  </si>
  <si>
    <t>54.7</t>
  </si>
  <si>
    <t>29.1</t>
  </si>
  <si>
    <t>45.6</t>
  </si>
  <si>
    <t>41.4</t>
  </si>
  <si>
    <t>56.8</t>
  </si>
  <si>
    <t>25.7</t>
  </si>
  <si>
    <t>51.4</t>
  </si>
  <si>
    <t>29.4</t>
  </si>
  <si>
    <t xml:space="preserve"> 　　 区分</t>
  </si>
  <si>
    <t>－</t>
  </si>
  <si>
    <t>(単位:人・％)</t>
  </si>
  <si>
    <t>　　　　 区分</t>
  </si>
  <si>
    <t>（％）</t>
  </si>
  <si>
    <t>平成26年度</t>
  </si>
  <si>
    <t>平成27年度</t>
  </si>
  <si>
    <t xml:space="preserve"> 平成27年5月1日現在(単位:クラス・人)</t>
  </si>
  <si>
    <t>小学校</t>
  </si>
  <si>
    <t>中学校</t>
  </si>
  <si>
    <t xml:space="preserve">   各年度5月1日現在(単位:校・クラス・人)</t>
  </si>
  <si>
    <t>区分</t>
  </si>
  <si>
    <t>平成27年度</t>
  </si>
  <si>
    <t>平成27年度</t>
  </si>
  <si>
    <t>平成27年5月1日現在(単位:人)</t>
  </si>
  <si>
    <t xml:space="preserve">  各年度5月1日現在(単位:校・クラス・人)</t>
  </si>
  <si>
    <t>平成27年度</t>
  </si>
  <si>
    <t>各年度5月1日現在(単位:人)</t>
  </si>
  <si>
    <t>年　度</t>
  </si>
  <si>
    <t>注:はごろも小学校開校に伴う在籍児童の移籍により、平成26年度より児童数減少</t>
  </si>
  <si>
    <t>各年度5月1日現在(単位:人)</t>
  </si>
  <si>
    <t>-</t>
  </si>
  <si>
    <t>年 度</t>
  </si>
  <si>
    <t>１０．中学校卒業後の進路状況</t>
  </si>
  <si>
    <t>平成27年3月卒</t>
  </si>
  <si>
    <t>－</t>
  </si>
  <si>
    <t>（その１）</t>
  </si>
  <si>
    <t>　　　　　区分</t>
  </si>
  <si>
    <t>平成22年度</t>
  </si>
  <si>
    <t>（その２）</t>
  </si>
  <si>
    <t>（その3）</t>
  </si>
  <si>
    <t>各年度5月1日現在（単位：㎏）</t>
  </si>
  <si>
    <t>(その１)</t>
  </si>
  <si>
    <t>(その２)</t>
  </si>
  <si>
    <t>(その３)</t>
  </si>
  <si>
    <t>(その２)</t>
  </si>
  <si>
    <t>(その３)</t>
  </si>
  <si>
    <t>－</t>
  </si>
  <si>
    <t>１４．小 （幼） ・ 中 学 校 施 設 状 況</t>
  </si>
  <si>
    <t>平成27年5月1日現在(単位:㎡・％)</t>
  </si>
  <si>
    <t>プール</t>
  </si>
  <si>
    <t>（㎡）</t>
  </si>
  <si>
    <t>（％）</t>
  </si>
  <si>
    <t xml:space="preserve"> 平成22年度</t>
  </si>
  <si>
    <t>276(－)</t>
  </si>
  <si>
    <t xml:space="preserve"> 平成23年度</t>
  </si>
  <si>
    <t>271(－)</t>
  </si>
  <si>
    <t xml:space="preserve"> 平成24年度</t>
  </si>
  <si>
    <t>279(－)</t>
  </si>
  <si>
    <t xml:space="preserve"> 平成25年度</t>
  </si>
  <si>
    <t>212(－)</t>
  </si>
  <si>
    <t xml:space="preserve"> 平成26年度</t>
  </si>
  <si>
    <t>279(－)</t>
  </si>
  <si>
    <t>295(－)</t>
  </si>
  <si>
    <t>館　利　用　状　況</t>
  </si>
  <si>
    <t>利 用 状 況</t>
  </si>
  <si>
    <t>各年度末現在(単位:人)</t>
  </si>
  <si>
    <t>区　分</t>
  </si>
  <si>
    <t>平成26年度</t>
  </si>
  <si>
    <t>年　度</t>
  </si>
  <si>
    <t>　　　 ま　し　き さ き ま け もんじょ</t>
  </si>
  <si>
    <t>　　 い  さ はま しんぞうさあてんばしひ</t>
  </si>
  <si>
    <t>　　　 めいじ とちだいちょう ふぞくちず</t>
  </si>
  <si>
    <t>　　おおやまうたきひ</t>
  </si>
  <si>
    <t>平成27年4月1日現在</t>
  </si>
  <si>
    <t>　　 　ちゅんなーがー</t>
  </si>
  <si>
    <t>　　　 き  ゆ な の いしじしぐん</t>
  </si>
  <si>
    <t>　　にしもり ひき</t>
  </si>
  <si>
    <t xml:space="preserve"> 　　　おおやまかいづか</t>
  </si>
  <si>
    <t>　  おおやままやー がまどうけついせき</t>
  </si>
  <si>
    <t>　　　 が  に く ひーじゃーがー</t>
  </si>
  <si>
    <t>　　おおじゃなめーぬかー</t>
  </si>
  <si>
    <t>　　　 ふ てんま の  し しまい</t>
  </si>
  <si>
    <t>　　　 おろくばか</t>
  </si>
  <si>
    <t>　  ふてんまぐうどうけつ</t>
  </si>
  <si>
    <t>　　　 おおじゃなの  し しまい</t>
  </si>
  <si>
    <t>　　　 おろくばかない いしずし</t>
  </si>
  <si>
    <t>　   おおじゃなめーぬかーたんすいこうそう</t>
  </si>
  <si>
    <t>　　　 が  に  く すんさーみー</t>
  </si>
  <si>
    <t>　　　 もりのかわ</t>
  </si>
  <si>
    <t>　　　うで な が  さ わ だ む し</t>
  </si>
  <si>
    <t>　　　 のだけいしだたみみち</t>
  </si>
  <si>
    <r>
      <t>⑳</t>
    </r>
    <r>
      <rPr>
        <sz val="10"/>
        <rFont val="ＭＳ 明朝"/>
        <family val="1"/>
      </rPr>
      <t>ウデナガサワダムシ</t>
    </r>
  </si>
  <si>
    <t>平成12年5月19日追加指定</t>
  </si>
  <si>
    <t>　　　  のだけ く し ぬ かー</t>
  </si>
  <si>
    <t>　　　 おろくばか せきちょうこうろ</t>
  </si>
  <si>
    <t>かみやま・あいちぬーるがー</t>
  </si>
  <si>
    <t>愛　知：</t>
  </si>
  <si>
    <t>普天間飛行場基地の近く、あいのもり保育園の裏手側斜面に所在。</t>
  </si>
  <si>
    <t>ノロに関する湧泉であると伝えられ、戦前まで、神山集落の旧家が崇拝していたが、戦後より神山郷友会が崇拝し、字愛知では、産井として崇拝されている。</t>
  </si>
  <si>
    <t>　　 いさ た け た うばる めいのしるべ どて</t>
  </si>
  <si>
    <r>
      <t>　　　 おろくばか せきちょう</t>
    </r>
    <r>
      <rPr>
        <sz val="6"/>
        <color indexed="10"/>
        <rFont val="ＭＳ 明朝"/>
        <family val="1"/>
      </rPr>
      <t>じ</t>
    </r>
    <r>
      <rPr>
        <sz val="6"/>
        <rFont val="ＭＳ 明朝"/>
        <family val="1"/>
      </rPr>
      <t>し</t>
    </r>
  </si>
  <si>
    <t>あざぎのわんのねんじゅうぎょうじ</t>
  </si>
  <si>
    <t>喜友名区の旧集落の周りを取り囲む石獅子群。指定された石獅子は七体。</t>
  </si>
  <si>
    <t>蔵骨器の正面中央には『弘治七年おろく大やくもい六月吉日』の銘文がある。中国年の弘治七年（西暦1494年）と記する沖縄最古級の平仮名文字である。</t>
  </si>
  <si>
    <t>グラウンド</t>
  </si>
  <si>
    <t>資料：施設管理課</t>
  </si>
  <si>
    <t>グラウンド</t>
  </si>
  <si>
    <t>資料：施設管理課</t>
  </si>
  <si>
    <t>平成27年度</t>
  </si>
  <si>
    <t>宜野湾通信</t>
  </si>
  <si>
    <t>宜野湾全日</t>
  </si>
  <si>
    <t>５．中学卒業者の進路状況（平成26年3月卒業）</t>
  </si>
  <si>
    <t>（平成27年3月卒）</t>
  </si>
  <si>
    <t>平成27年</t>
  </si>
  <si>
    <t>宜野湾通信</t>
  </si>
  <si>
    <t>各年度末現在(単位：冊・人・日)</t>
  </si>
  <si>
    <t>－</t>
  </si>
  <si>
    <t>－</t>
  </si>
  <si>
    <t>－</t>
  </si>
  <si>
    <t>　　　各年度5月1日現在(単位：クラス・人)</t>
  </si>
  <si>
    <t>　　　各年度5月1日現在(単位：クラス：人)</t>
  </si>
  <si>
    <t>各年5月1日現在(単位：人)</t>
  </si>
  <si>
    <t>各年度5月1日現在(単位：校・人・％)</t>
  </si>
  <si>
    <t>　　各年度5月1日現在(単位：人)</t>
  </si>
  <si>
    <t>左記以外
の者</t>
  </si>
  <si>
    <t>(単位:回・人)</t>
  </si>
  <si>
    <t>各年度末現在(単位：件)</t>
  </si>
  <si>
    <t>各年度末現在(単位：円)</t>
  </si>
  <si>
    <t>各年度末現在(単位：人)</t>
  </si>
  <si>
    <t>各年度末現在(単位：円・人)</t>
  </si>
  <si>
    <t>戦前来、字宜野湾が行っていた祭祀の一部で、集落が普天間飛行場に接収されたのちも、現在住んでいる地で行っている祭祀である。</t>
  </si>
  <si>
    <r>
      <t>２７．国・県・市の指定及び</t>
    </r>
    <r>
      <rPr>
        <b/>
        <sz val="18"/>
        <color indexed="8"/>
        <rFont val="ＭＳ 明朝"/>
        <family val="1"/>
      </rPr>
      <t>登録</t>
    </r>
    <r>
      <rPr>
        <b/>
        <sz val="18"/>
        <rFont val="ＭＳ 明朝"/>
        <family val="1"/>
      </rPr>
      <t>文化財</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</si>
</sst>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Red]\-#,##0.0"/>
    <numFmt numFmtId="178" formatCode="#,##0_ "/>
    <numFmt numFmtId="179" formatCode="0_);[Red]\(0\)"/>
    <numFmt numFmtId="180" formatCode="0_ "/>
    <numFmt numFmtId="181" formatCode="#,##0_);[Red]\(#,##0\)"/>
    <numFmt numFmtId="182" formatCode="#,##0\ "/>
    <numFmt numFmtId="183" formatCode="#,##0.0"/>
    <numFmt numFmtId="184" formatCode="0.0_ "/>
    <numFmt numFmtId="185" formatCode="#,##0.0\ "/>
    <numFmt numFmtId="186" formatCode="#,##0.0_ "/>
    <numFmt numFmtId="187" formatCode="#,##0_);\(#,##0\)"/>
    <numFmt numFmtId="188" formatCode="&quot;(&quot;##,##0&quot;)&quot;"/>
    <numFmt numFmtId="189" formatCode="0_);\(0\)"/>
    <numFmt numFmtId="190" formatCode="\(0\)"/>
    <numFmt numFmtId="191" formatCode="0.0_);\(0.0\)"/>
    <numFmt numFmtId="192" formatCode="\(0.0\)"/>
    <numFmt numFmtId="193" formatCode="0.0000"/>
    <numFmt numFmtId="194" formatCode="0.000"/>
    <numFmt numFmtId="195" formatCode="0.0"/>
  </numFmts>
  <fonts count="95">
    <font>
      <sz val="11"/>
      <color theme="1"/>
      <name val="Calibri"/>
      <family val="3"/>
    </font>
    <font>
      <sz val="11"/>
      <color indexed="8"/>
      <name val="ＭＳ Ｐゴシック"/>
      <family val="3"/>
    </font>
    <font>
      <sz val="11"/>
      <name val="ＭＳ Ｐゴシック"/>
      <family val="3"/>
    </font>
    <font>
      <b/>
      <sz val="14"/>
      <name val="ＭＳ Ｐゴシック"/>
      <family val="3"/>
    </font>
    <font>
      <sz val="6"/>
      <name val="ＭＳ Ｐゴシック"/>
      <family val="3"/>
    </font>
    <font>
      <sz val="11"/>
      <name val="ＭＳ 明朝"/>
      <family val="1"/>
    </font>
    <font>
      <sz val="11"/>
      <color indexed="9"/>
      <name val="ＭＳ Ｐゴシック"/>
      <family val="3"/>
    </font>
    <font>
      <sz val="11"/>
      <name val="ＭＳ ゴシック"/>
      <family val="3"/>
    </font>
    <font>
      <sz val="10"/>
      <name val="ＭＳ 明朝"/>
      <family val="1"/>
    </font>
    <font>
      <b/>
      <sz val="16"/>
      <name val="ＭＳ 明朝"/>
      <family val="1"/>
    </font>
    <font>
      <sz val="16"/>
      <name val="ＭＳ Ｐゴシック"/>
      <family val="3"/>
    </font>
    <font>
      <sz val="9"/>
      <name val="ＭＳ 明朝"/>
      <family val="1"/>
    </font>
    <font>
      <b/>
      <sz val="9"/>
      <name val="ＭＳ ゴシック"/>
      <family val="3"/>
    </font>
    <font>
      <b/>
      <sz val="18"/>
      <name val="ＭＳ 明朝"/>
      <family val="1"/>
    </font>
    <font>
      <sz val="10"/>
      <name val="ＭＳ ゴシック"/>
      <family val="3"/>
    </font>
    <font>
      <b/>
      <sz val="11"/>
      <name val="ＭＳ ゴシック"/>
      <family val="3"/>
    </font>
    <font>
      <b/>
      <sz val="11"/>
      <name val="ＭＳ 明朝"/>
      <family val="1"/>
    </font>
    <font>
      <sz val="18"/>
      <name val="ＭＳ Ｐゴシック"/>
      <family val="3"/>
    </font>
    <font>
      <b/>
      <sz val="11"/>
      <name val="ＭＳ Ｐゴシック"/>
      <family val="3"/>
    </font>
    <font>
      <sz val="9.5"/>
      <name val="ＭＳ 明朝"/>
      <family val="1"/>
    </font>
    <font>
      <sz val="9"/>
      <name val="ＭＳ Ｐゴシック"/>
      <family val="3"/>
    </font>
    <font>
      <b/>
      <sz val="10"/>
      <name val="ＭＳ Ｐゴシック"/>
      <family val="3"/>
    </font>
    <font>
      <sz val="6"/>
      <name val="ＭＳ 明朝"/>
      <family val="1"/>
    </font>
    <font>
      <sz val="8.5"/>
      <name val="ＭＳ 明朝"/>
      <family val="1"/>
    </font>
    <font>
      <sz val="12"/>
      <name val="ＭＳ 明朝"/>
      <family val="1"/>
    </font>
    <font>
      <sz val="14"/>
      <name val="ＭＳ 明朝"/>
      <family val="1"/>
    </font>
    <font>
      <sz val="14"/>
      <name val="ＭＳ ゴシック"/>
      <family val="3"/>
    </font>
    <font>
      <sz val="10"/>
      <name val="ＭＳ Ｐゴシック"/>
      <family val="3"/>
    </font>
    <font>
      <sz val="8"/>
      <name val="ＭＳ 明朝"/>
      <family val="1"/>
    </font>
    <font>
      <sz val="8.75"/>
      <color indexed="8"/>
      <name val="ＭＳ 明朝"/>
      <family val="1"/>
    </font>
    <font>
      <sz val="8"/>
      <color indexed="8"/>
      <name val="ＭＳ 明朝"/>
      <family val="1"/>
    </font>
    <font>
      <sz val="7"/>
      <color indexed="8"/>
      <name val="ＭＳ 明朝"/>
      <family val="1"/>
    </font>
    <font>
      <sz val="7.35"/>
      <color indexed="8"/>
      <name val="ＭＳ 明朝"/>
      <family val="1"/>
    </font>
    <font>
      <sz val="10"/>
      <color indexed="8"/>
      <name val="ＭＳ 明朝"/>
      <family val="1"/>
    </font>
    <font>
      <b/>
      <sz val="18"/>
      <color indexed="8"/>
      <name val="ＭＳ 明朝"/>
      <family val="1"/>
    </font>
    <font>
      <sz val="6"/>
      <color indexed="10"/>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明朝"/>
      <family val="1"/>
    </font>
    <font>
      <sz val="12"/>
      <color indexed="10"/>
      <name val="ＭＳ 明朝"/>
      <family val="1"/>
    </font>
    <font>
      <sz val="11"/>
      <color indexed="8"/>
      <name val="ＭＳ 明朝"/>
      <family val="1"/>
    </font>
    <font>
      <sz val="10"/>
      <color indexed="10"/>
      <name val="ＭＳ 明朝"/>
      <family val="1"/>
    </font>
    <font>
      <sz val="6"/>
      <color indexed="8"/>
      <name val="ＭＳ 明朝"/>
      <family val="1"/>
    </font>
    <font>
      <sz val="9"/>
      <color indexed="9"/>
      <name val="ＭＳ Ｐゴシック"/>
      <family val="3"/>
    </font>
    <font>
      <sz val="11"/>
      <color indexed="9"/>
      <name val="ＭＳ ゴシック"/>
      <family val="3"/>
    </font>
    <font>
      <sz val="11"/>
      <color indexed="9"/>
      <name val="ＭＳ 明朝"/>
      <family val="1"/>
    </font>
    <font>
      <sz val="10"/>
      <color indexed="9"/>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2"/>
      <color theme="1"/>
      <name val="ＭＳ 明朝"/>
      <family val="1"/>
    </font>
    <font>
      <sz val="12"/>
      <color rgb="FFFF0000"/>
      <name val="ＭＳ 明朝"/>
      <family val="1"/>
    </font>
    <font>
      <sz val="11"/>
      <color rgb="FFFF0000"/>
      <name val="ＭＳ Ｐゴシック"/>
      <family val="3"/>
    </font>
    <font>
      <sz val="11"/>
      <color theme="1"/>
      <name val="ＭＳ 明朝"/>
      <family val="1"/>
    </font>
    <font>
      <sz val="10"/>
      <color theme="1"/>
      <name val="ＭＳ 明朝"/>
      <family val="1"/>
    </font>
    <font>
      <sz val="10"/>
      <color rgb="FFFF0000"/>
      <name val="ＭＳ 明朝"/>
      <family val="1"/>
    </font>
    <font>
      <sz val="6"/>
      <color theme="1"/>
      <name val="ＭＳ 明朝"/>
      <family val="1"/>
    </font>
    <font>
      <sz val="11"/>
      <color theme="0"/>
      <name val="ＭＳ Ｐゴシック"/>
      <family val="3"/>
    </font>
    <font>
      <sz val="9"/>
      <color theme="0"/>
      <name val="ＭＳ Ｐゴシック"/>
      <family val="3"/>
    </font>
    <font>
      <sz val="11"/>
      <color theme="0"/>
      <name val="ＭＳ ゴシック"/>
      <family val="3"/>
    </font>
    <font>
      <sz val="11"/>
      <color theme="0"/>
      <name val="ＭＳ 明朝"/>
      <family val="1"/>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style="hair"/>
      <top style="thin"/>
      <bottom>
        <color indexed="63"/>
      </bottom>
    </border>
    <border>
      <left/>
      <right style="hair"/>
      <top style="hair"/>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thin"/>
      <top/>
      <bottom/>
    </border>
    <border>
      <left/>
      <right style="hair"/>
      <top/>
      <bottom/>
    </border>
    <border>
      <left style="hair"/>
      <right style="hair"/>
      <top/>
      <bottom/>
    </border>
    <border>
      <left style="thin"/>
      <right style="thin"/>
      <top style="double"/>
      <bottom style="hair"/>
    </border>
    <border>
      <left>
        <color indexed="63"/>
      </left>
      <right style="hair"/>
      <top style="double"/>
      <bottom style="hair"/>
    </border>
    <border>
      <left style="hair"/>
      <right style="hair"/>
      <top style="double"/>
      <bottom style="hair"/>
    </border>
    <border>
      <left style="thin"/>
      <right style="thin"/>
      <top/>
      <bottom style="thin"/>
    </border>
    <border>
      <left/>
      <right/>
      <top style="thin"/>
      <bottom/>
    </border>
    <border>
      <left/>
      <right/>
      <top style="thin"/>
      <bottom style="hair"/>
    </border>
    <border>
      <left style="thin"/>
      <right style="hair"/>
      <top/>
      <bottom/>
    </border>
    <border>
      <left style="hair"/>
      <right style="thin"/>
      <top/>
      <bottom/>
    </border>
    <border>
      <left style="thin"/>
      <right style="hair"/>
      <top/>
      <bottom style="thin"/>
    </border>
    <border>
      <left style="thin"/>
      <right/>
      <top/>
      <bottom/>
    </border>
    <border>
      <left style="thin"/>
      <right/>
      <top/>
      <bottom style="thin"/>
    </border>
    <border>
      <left style="double"/>
      <right style="thin"/>
      <top style="thin"/>
      <bottom/>
    </border>
    <border>
      <left style="thin"/>
      <right style="hair"/>
      <top/>
      <bottom style="hair"/>
    </border>
    <border>
      <left style="hair"/>
      <right style="hair"/>
      <top style="hair"/>
      <bottom/>
    </border>
    <border>
      <left style="hair"/>
      <right/>
      <top style="hair"/>
      <bottom/>
    </border>
    <border>
      <left style="double"/>
      <right style="hair"/>
      <top>
        <color indexed="63"/>
      </top>
      <bottom style="hair"/>
    </border>
    <border>
      <left style="double"/>
      <right style="thin"/>
      <top/>
      <bottom/>
    </border>
    <border>
      <left style="thin"/>
      <right style="thin"/>
      <top style="hair"/>
      <bottom style="double"/>
    </border>
    <border>
      <left>
        <color indexed="63"/>
      </left>
      <right style="hair"/>
      <top style="hair"/>
      <bottom style="double"/>
    </border>
    <border>
      <left style="hair"/>
      <right style="hair"/>
      <top style="hair"/>
      <bottom style="double"/>
    </border>
    <border>
      <left style="double"/>
      <right style="hair"/>
      <top style="hair"/>
      <bottom style="double"/>
    </border>
    <border>
      <left style="double"/>
      <right style="thin"/>
      <top style="hair"/>
      <bottom style="double"/>
    </border>
    <border>
      <left>
        <color indexed="63"/>
      </left>
      <right style="hair"/>
      <top style="double"/>
      <bottom/>
    </border>
    <border>
      <left style="double"/>
      <right style="hair"/>
      <top style="double"/>
      <bottom/>
    </border>
    <border>
      <left style="double"/>
      <right style="thin"/>
      <top style="double"/>
      <bottom/>
    </border>
    <border>
      <left style="double"/>
      <right style="hair"/>
      <top/>
      <bottom/>
    </border>
    <border>
      <left/>
      <right style="hair"/>
      <top/>
      <bottom style="thin"/>
    </border>
    <border>
      <left style="hair"/>
      <right/>
      <top style="thin"/>
      <bottom style="hair"/>
    </border>
    <border>
      <left style="hair"/>
      <right/>
      <top/>
      <bottom style="hair"/>
    </border>
    <border>
      <left/>
      <right/>
      <top style="hair"/>
      <bottom style="hair"/>
    </border>
    <border>
      <left/>
      <right style="hair"/>
      <top style="thin"/>
      <bottom style="hair"/>
    </border>
    <border>
      <left style="hair"/>
      <right/>
      <top style="hair"/>
      <bottom style="hair"/>
    </border>
    <border>
      <left/>
      <right style="hair"/>
      <top style="hair"/>
      <bottom style="hair"/>
    </border>
    <border>
      <left style="hair"/>
      <right style="thin"/>
      <top/>
      <bottom style="thin"/>
    </border>
    <border>
      <left style="hair"/>
      <right style="thin"/>
      <top style="hair"/>
      <bottom style="hair"/>
    </border>
    <border>
      <left style="hair"/>
      <right>
        <color indexed="63"/>
      </right>
      <top>
        <color indexed="63"/>
      </top>
      <bottom>
        <color indexed="63"/>
      </bottom>
    </border>
    <border>
      <left style="thin"/>
      <right style="thin"/>
      <top style="hair"/>
      <bottom style="thin"/>
    </border>
    <border>
      <left style="hair"/>
      <right style="thin"/>
      <top style="thin"/>
      <bottom/>
    </border>
    <border>
      <left style="hair"/>
      <right style="thin"/>
      <top/>
      <bottom style="hair"/>
    </border>
    <border>
      <left/>
      <right/>
      <top/>
      <bottom style="hair"/>
    </border>
    <border>
      <left style="hair"/>
      <right style="hair"/>
      <top style="hair"/>
      <bottom style="hair"/>
    </border>
    <border>
      <left/>
      <right/>
      <top style="hair"/>
      <bottom style="thin"/>
    </border>
    <border>
      <left style="hair"/>
      <right/>
      <top style="thin"/>
      <bottom>
        <color indexed="63"/>
      </bottom>
    </border>
    <border>
      <left style="hair"/>
      <right/>
      <top/>
      <bottom style="thin"/>
    </border>
    <border>
      <left>
        <color indexed="63"/>
      </left>
      <right>
        <color indexed="63"/>
      </right>
      <top style="hair"/>
      <bottom>
        <color indexed="63"/>
      </bottom>
    </border>
    <border>
      <left style="hair"/>
      <right/>
      <top style="hair"/>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hair"/>
      <top style="hair"/>
      <bottom style="hair"/>
    </border>
    <border>
      <left style="thin"/>
      <right style="thin"/>
      <top/>
      <bottom style="double"/>
    </border>
    <border>
      <left style="thin"/>
      <right style="hair"/>
      <top style="hair"/>
      <bottom style="double"/>
    </border>
    <border>
      <left style="hair"/>
      <right style="thin"/>
      <top style="hair"/>
      <bottom style="double"/>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bottom style="double"/>
    </border>
    <border>
      <left style="hair"/>
      <right style="thin"/>
      <top/>
      <bottom style="double"/>
    </border>
    <border>
      <left/>
      <right style="thin"/>
      <top/>
      <bottom/>
    </border>
    <border>
      <left>
        <color indexed="63"/>
      </left>
      <right style="thin"/>
      <top style="thin"/>
      <bottom>
        <color indexed="63"/>
      </bottom>
    </border>
    <border>
      <left/>
      <right style="thin"/>
      <top/>
      <bottom style="thin"/>
    </border>
    <border>
      <left style="hair"/>
      <right/>
      <top style="thin"/>
      <bottom style="thin"/>
    </border>
    <border diagonalDown="1">
      <left style="thin"/>
      <right style="thin"/>
      <top style="thin"/>
      <bottom style="thin"/>
      <diagonal style="hair"/>
    </border>
    <border>
      <left style="thin"/>
      <right style="hair"/>
      <top style="thin"/>
      <bottom style="hair"/>
    </border>
    <border>
      <left style="hair"/>
      <right style="thin"/>
      <top style="thin"/>
      <bottom style="hair"/>
    </border>
    <border>
      <left style="thin"/>
      <right style="hair"/>
      <top style="thin"/>
      <bottom/>
    </border>
    <border>
      <left style="thin"/>
      <right style="hair"/>
      <top style="hair"/>
      <bottom>
        <color indexed="63"/>
      </bottom>
    </border>
    <border>
      <left style="hair"/>
      <right style="thin"/>
      <top style="double"/>
      <bottom style="hair"/>
    </border>
    <border>
      <left style="double"/>
      <right style="thin"/>
      <top/>
      <bottom style="thin"/>
    </border>
    <border>
      <left style="hair"/>
      <right style="hair"/>
      <top style="thin"/>
      <bottom style="hair"/>
    </border>
    <border>
      <left style="thin"/>
      <right>
        <color indexed="63"/>
      </right>
      <top style="thin"/>
      <bottom style="thin"/>
    </border>
    <border>
      <left style="thin"/>
      <right style="hair"/>
      <top>
        <color indexed="63"/>
      </top>
      <bottom style="double"/>
    </border>
    <border>
      <left>
        <color indexed="63"/>
      </left>
      <right style="thin"/>
      <top style="thin"/>
      <bottom style="thin"/>
    </border>
    <border>
      <left style="thin"/>
      <right/>
      <top style="thin"/>
      <bottom style="hair"/>
    </border>
    <border>
      <left/>
      <right style="thin"/>
      <top style="thin"/>
      <bottom style="hair"/>
    </border>
    <border>
      <left>
        <color indexed="63"/>
      </left>
      <right style="thin"/>
      <top/>
      <bottom style="hair"/>
    </border>
    <border>
      <left>
        <color indexed="63"/>
      </left>
      <right style="thin"/>
      <top style="hair"/>
      <bottom style="hair"/>
    </border>
    <border>
      <left>
        <color indexed="63"/>
      </left>
      <right style="thin"/>
      <top style="hair"/>
      <bottom style="thin"/>
    </border>
    <border>
      <left style="hair"/>
      <right style="hair"/>
      <top style="double"/>
      <bottom/>
    </border>
    <border>
      <left style="hair"/>
      <right style="double"/>
      <top style="double"/>
      <bottom/>
    </border>
    <border>
      <left style="hair"/>
      <right style="double"/>
      <top/>
      <bottom/>
    </border>
    <border>
      <left style="thin"/>
      <right>
        <color indexed="63"/>
      </right>
      <top>
        <color indexed="63"/>
      </top>
      <bottom style="double"/>
    </border>
    <border>
      <left style="hair"/>
      <right style="double"/>
      <top/>
      <bottom style="thin"/>
    </border>
    <border>
      <left style="double"/>
      <right style="hair"/>
      <top/>
      <bottom style="thin"/>
    </border>
    <border>
      <left style="hair"/>
      <right style="thin"/>
      <top style="hair"/>
      <bottom/>
    </border>
    <border>
      <left>
        <color indexed="63"/>
      </left>
      <right style="thin"/>
      <top style="hair"/>
      <bottom>
        <color indexed="63"/>
      </bottom>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diagonalDown="1">
      <left style="thin"/>
      <right style="thin"/>
      <top style="thin"/>
      <bottom/>
      <diagonal style="hair"/>
    </border>
    <border diagonalDown="1">
      <left style="thin"/>
      <right style="thin"/>
      <top/>
      <bottom style="hair"/>
      <diagonal style="hair"/>
    </border>
    <border>
      <left/>
      <right style="double"/>
      <top style="thin"/>
      <bottom style="hair"/>
    </border>
    <border>
      <left style="double"/>
      <right/>
      <top style="thin"/>
      <bottom>
        <color indexed="63"/>
      </bottom>
    </border>
    <border>
      <left/>
      <right style="hair"/>
      <top style="thin"/>
      <bottom>
        <color indexed="63"/>
      </bottom>
    </border>
    <border>
      <left style="thin"/>
      <right/>
      <top style="hair"/>
      <bottom/>
    </border>
    <border diagonalDown="1">
      <left style="thin"/>
      <right style="hair"/>
      <top style="thin"/>
      <bottom style="hair"/>
      <diagonal style="hair"/>
    </border>
    <border diagonalDown="1">
      <left style="hair"/>
      <right style="hair"/>
      <top style="thin"/>
      <bottom style="hair"/>
      <diagonal style="hair"/>
    </border>
    <border diagonalDown="1">
      <left style="hair"/>
      <right style="thin"/>
      <top style="thin"/>
      <bottom style="hair"/>
      <diagonal style="hair"/>
    </border>
    <border diagonalDown="1">
      <left style="thin"/>
      <right style="hair"/>
      <top style="hair"/>
      <bottom style="thin"/>
      <diagonal style="hair"/>
    </border>
    <border diagonalDown="1">
      <left style="hair"/>
      <right style="hair"/>
      <top style="hair"/>
      <bottom style="thin"/>
      <diagonal style="hair"/>
    </border>
    <border diagonalDown="1">
      <left style="hair"/>
      <right style="thin"/>
      <top style="hair"/>
      <bottom style="thin"/>
      <diagonal style="hair"/>
    </border>
    <border>
      <left style="thin"/>
      <right>
        <color indexed="63"/>
      </right>
      <top>
        <color indexed="63"/>
      </top>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style="thin"/>
      <top style="thin"/>
      <bottom style="hair"/>
      <diagonal style="thin"/>
    </border>
    <border diagonalDown="1">
      <left style="thin"/>
      <right style="thin"/>
      <top style="hair"/>
      <bottom style="thin"/>
      <diagonal style="thin"/>
    </border>
    <border>
      <left style="thin"/>
      <right style="thin"/>
      <top style="hair"/>
      <bottom>
        <color indexed="63"/>
      </bottom>
    </border>
    <border>
      <left style="thin"/>
      <right style="thin"/>
      <top style="thin"/>
      <bottom/>
    </border>
    <border>
      <left style="thin"/>
      <right/>
      <top style="hair"/>
      <bottom style="hair"/>
    </border>
    <border>
      <left style="thin"/>
      <right>
        <color indexed="63"/>
      </right>
      <top style="double"/>
      <bottom>
        <color indexed="63"/>
      </bottom>
    </border>
    <border>
      <left>
        <color indexed="63"/>
      </left>
      <right style="thin"/>
      <top style="double"/>
      <bottom>
        <color indexed="63"/>
      </bottom>
    </border>
    <border>
      <left style="thin"/>
      <right/>
      <top style="double"/>
      <bottom style="thin"/>
    </border>
    <border>
      <left>
        <color indexed="63"/>
      </left>
      <right style="thin"/>
      <top style="double"/>
      <bottom style="thin"/>
    </border>
    <border>
      <left style="thin"/>
      <right>
        <color indexed="63"/>
      </right>
      <top style="thin"/>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bottom style="thin"/>
      <diagonal style="hair"/>
    </border>
    <border>
      <left/>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right/>
      <top style="thin"/>
      <bottom/>
      <diagonal style="thin"/>
    </border>
    <border diagonalDown="1">
      <left/>
      <right/>
      <top/>
      <bottom style="thin"/>
      <diagonal style="thin"/>
    </border>
    <border>
      <left>
        <color indexed="63"/>
      </left>
      <right style="hair"/>
      <top style="hair"/>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2"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849">
    <xf numFmtId="0" fontId="0" fillId="0" borderId="0" xfId="0" applyFont="1" applyAlignment="1">
      <alignment vertical="center"/>
    </xf>
    <xf numFmtId="38" fontId="3" fillId="0" borderId="0" xfId="50" applyFont="1" applyAlignment="1">
      <alignment vertical="center"/>
    </xf>
    <xf numFmtId="38" fontId="2" fillId="0" borderId="0" xfId="50" applyAlignment="1">
      <alignment vertical="center"/>
    </xf>
    <xf numFmtId="38" fontId="5" fillId="0" borderId="0" xfId="50" applyFont="1" applyAlignment="1">
      <alignment vertical="center"/>
    </xf>
    <xf numFmtId="38" fontId="6" fillId="0" borderId="0" xfId="50" applyFont="1" applyBorder="1" applyAlignment="1">
      <alignment vertical="center"/>
    </xf>
    <xf numFmtId="38" fontId="2" fillId="0" borderId="0" xfId="50" applyFont="1" applyAlignment="1">
      <alignment vertical="center"/>
    </xf>
    <xf numFmtId="0" fontId="2" fillId="0" borderId="0" xfId="64" applyFont="1" applyFill="1">
      <alignment/>
      <protection/>
    </xf>
    <xf numFmtId="0" fontId="5" fillId="0" borderId="0" xfId="64" applyFont="1" applyFill="1" applyAlignment="1">
      <alignment vertical="center"/>
      <protection/>
    </xf>
    <xf numFmtId="0" fontId="11" fillId="0" borderId="10" xfId="64" applyFont="1" applyFill="1" applyBorder="1" applyAlignment="1">
      <alignment horizontal="right"/>
      <protection/>
    </xf>
    <xf numFmtId="0" fontId="5" fillId="0" borderId="11"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15" xfId="64" applyFont="1" applyFill="1" applyBorder="1" applyAlignment="1">
      <alignment horizontal="distributed" vertical="center"/>
      <protection/>
    </xf>
    <xf numFmtId="0" fontId="5" fillId="0" borderId="16" xfId="64" applyFont="1" applyFill="1" applyBorder="1" applyAlignment="1">
      <alignment horizontal="distributed" vertical="center" indent="1"/>
      <protection/>
    </xf>
    <xf numFmtId="178" fontId="7" fillId="0" borderId="17" xfId="64" applyNumberFormat="1" applyFont="1" applyFill="1" applyBorder="1" applyAlignment="1">
      <alignment vertical="center"/>
      <protection/>
    </xf>
    <xf numFmtId="178" fontId="7" fillId="0" borderId="18" xfId="64" applyNumberFormat="1" applyFont="1" applyFill="1" applyBorder="1" applyAlignment="1">
      <alignment vertical="center"/>
      <protection/>
    </xf>
    <xf numFmtId="0" fontId="2" fillId="0" borderId="0" xfId="64" applyFont="1" applyFill="1" applyAlignment="1">
      <alignment vertical="center"/>
      <protection/>
    </xf>
    <xf numFmtId="0" fontId="5" fillId="0" borderId="19" xfId="64" applyFont="1" applyFill="1" applyBorder="1" applyAlignment="1">
      <alignment horizontal="distributed" vertical="center" indent="1"/>
      <protection/>
    </xf>
    <xf numFmtId="178" fontId="7" fillId="0" borderId="20" xfId="64" applyNumberFormat="1" applyFont="1" applyFill="1" applyBorder="1" applyAlignment="1">
      <alignment vertical="center"/>
      <protection/>
    </xf>
    <xf numFmtId="178" fontId="7" fillId="0" borderId="21" xfId="64" applyNumberFormat="1" applyFont="1" applyFill="1" applyBorder="1" applyAlignment="1">
      <alignment vertical="center"/>
      <protection/>
    </xf>
    <xf numFmtId="0" fontId="2" fillId="0" borderId="0" xfId="64" applyFont="1" applyFill="1" applyBorder="1" applyAlignment="1">
      <alignment vertical="center"/>
      <protection/>
    </xf>
    <xf numFmtId="0" fontId="5" fillId="0" borderId="22" xfId="64" applyFont="1" applyFill="1" applyBorder="1" applyAlignment="1">
      <alignment horizontal="distributed" vertical="center" indent="1"/>
      <protection/>
    </xf>
    <xf numFmtId="178" fontId="7" fillId="0" borderId="23" xfId="64" applyNumberFormat="1" applyFont="1" applyFill="1" applyBorder="1" applyAlignment="1">
      <alignment vertical="center"/>
      <protection/>
    </xf>
    <xf numFmtId="178" fontId="7" fillId="0" borderId="24" xfId="64" applyNumberFormat="1" applyFont="1" applyFill="1" applyBorder="1" applyAlignment="1">
      <alignment vertical="center"/>
      <protection/>
    </xf>
    <xf numFmtId="0" fontId="5" fillId="0" borderId="25" xfId="64" applyFont="1" applyFill="1" applyBorder="1" applyAlignment="1">
      <alignment horizontal="distributed" vertical="center" indent="1"/>
      <protection/>
    </xf>
    <xf numFmtId="0" fontId="11" fillId="0" borderId="0" xfId="64" applyFont="1" applyFill="1" applyBorder="1" applyAlignment="1">
      <alignment horizontal="left" vertical="center"/>
      <protection/>
    </xf>
    <xf numFmtId="0" fontId="5" fillId="0" borderId="0" xfId="64" applyFont="1" applyFill="1" applyAlignment="1">
      <alignment horizontal="left" vertical="center"/>
      <protection/>
    </xf>
    <xf numFmtId="0" fontId="11" fillId="0" borderId="26" xfId="64" applyFont="1" applyFill="1" applyBorder="1" applyAlignment="1">
      <alignment horizontal="right" vertical="center"/>
      <protection/>
    </xf>
    <xf numFmtId="178" fontId="5" fillId="0" borderId="0" xfId="64" applyNumberFormat="1" applyFont="1" applyFill="1" applyAlignment="1">
      <alignment horizontal="left" vertical="center"/>
      <protection/>
    </xf>
    <xf numFmtId="178" fontId="5" fillId="0" borderId="0" xfId="64" applyNumberFormat="1" applyFont="1" applyFill="1" applyAlignment="1">
      <alignment/>
      <protection/>
    </xf>
    <xf numFmtId="178" fontId="5" fillId="0" borderId="0" xfId="64" applyNumberFormat="1" applyFont="1" applyFill="1">
      <alignment/>
      <protection/>
    </xf>
    <xf numFmtId="0" fontId="11" fillId="0" borderId="10" xfId="64" applyFont="1" applyFill="1" applyBorder="1" applyAlignment="1">
      <alignment horizontal="right" vertical="center"/>
      <protection/>
    </xf>
    <xf numFmtId="0" fontId="5" fillId="0" borderId="27" xfId="64" applyFont="1" applyFill="1" applyBorder="1" applyAlignment="1">
      <alignment horizontal="distributed" vertical="center"/>
      <protection/>
    </xf>
    <xf numFmtId="0" fontId="5" fillId="0" borderId="13"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7" fillId="0" borderId="28" xfId="64" applyFont="1" applyFill="1" applyBorder="1" applyAlignment="1">
      <alignment horizontal="center" vertical="center"/>
      <protection/>
    </xf>
    <xf numFmtId="178" fontId="7" fillId="0" borderId="20" xfId="64" applyNumberFormat="1" applyFont="1" applyFill="1" applyBorder="1" applyAlignment="1">
      <alignment horizontal="right" vertical="center"/>
      <protection/>
    </xf>
    <xf numFmtId="178" fontId="7" fillId="0" borderId="21" xfId="64" applyNumberFormat="1" applyFont="1" applyFill="1" applyBorder="1" applyAlignment="1">
      <alignment horizontal="right" vertical="center"/>
      <protection/>
    </xf>
    <xf numFmtId="178" fontId="7" fillId="0" borderId="29" xfId="64" applyNumberFormat="1" applyFont="1" applyFill="1" applyBorder="1" applyAlignment="1">
      <alignment horizontal="right" vertical="center"/>
      <protection/>
    </xf>
    <xf numFmtId="0" fontId="5" fillId="0" borderId="25" xfId="64" applyFont="1" applyFill="1" applyBorder="1" applyAlignment="1">
      <alignment horizontal="center" vertical="center"/>
      <protection/>
    </xf>
    <xf numFmtId="0" fontId="7" fillId="0" borderId="30" xfId="64" applyFont="1" applyFill="1" applyBorder="1" applyAlignment="1">
      <alignment horizontal="center" vertical="center"/>
      <protection/>
    </xf>
    <xf numFmtId="0" fontId="11" fillId="0" borderId="0" xfId="64" applyFont="1" applyFill="1" applyBorder="1" applyAlignment="1">
      <alignment horizontal="right" vertical="center"/>
      <protection/>
    </xf>
    <xf numFmtId="0" fontId="5" fillId="0" borderId="31" xfId="64" applyFont="1" applyFill="1" applyBorder="1" applyAlignment="1">
      <alignment horizontal="distributed" vertical="center"/>
      <protection/>
    </xf>
    <xf numFmtId="0" fontId="5" fillId="0" borderId="0"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7" fillId="0" borderId="31" xfId="64" applyFont="1" applyFill="1" applyBorder="1" applyAlignment="1">
      <alignment horizontal="center" vertical="center"/>
      <protection/>
    </xf>
    <xf numFmtId="178" fontId="7" fillId="0" borderId="31" xfId="64" applyNumberFormat="1" applyFont="1" applyFill="1" applyBorder="1" applyAlignment="1">
      <alignment horizontal="right" vertical="center"/>
      <protection/>
    </xf>
    <xf numFmtId="178" fontId="7" fillId="0" borderId="0" xfId="64" applyNumberFormat="1" applyFont="1" applyFill="1" applyBorder="1" applyAlignment="1">
      <alignment horizontal="right" vertical="center"/>
      <protection/>
    </xf>
    <xf numFmtId="0" fontId="5" fillId="0" borderId="32" xfId="64" applyFont="1" applyFill="1" applyBorder="1" applyAlignment="1">
      <alignment horizontal="center" vertical="center"/>
      <protection/>
    </xf>
    <xf numFmtId="0" fontId="7" fillId="0" borderId="32" xfId="64" applyFont="1" applyFill="1" applyBorder="1" applyAlignment="1">
      <alignment horizontal="center" vertical="center"/>
      <protection/>
    </xf>
    <xf numFmtId="0" fontId="5" fillId="0" borderId="0" xfId="64" applyFont="1" applyFill="1">
      <alignment/>
      <protection/>
    </xf>
    <xf numFmtId="0" fontId="8" fillId="0" borderId="26" xfId="64" applyFont="1" applyFill="1" applyBorder="1" applyAlignment="1">
      <alignment horizontal="distributed" vertical="center"/>
      <protection/>
    </xf>
    <xf numFmtId="0" fontId="8" fillId="0" borderId="27" xfId="64" applyFont="1" applyFill="1" applyBorder="1" applyAlignment="1">
      <alignment horizontal="distributed" vertical="center"/>
      <protection/>
    </xf>
    <xf numFmtId="0" fontId="8" fillId="0" borderId="33" xfId="64" applyFont="1" applyFill="1" applyBorder="1" applyAlignment="1">
      <alignment horizontal="center" vertical="center"/>
      <protection/>
    </xf>
    <xf numFmtId="0" fontId="8" fillId="0" borderId="34" xfId="64" applyFont="1" applyFill="1" applyBorder="1" applyAlignment="1">
      <alignment horizontal="center" vertical="center"/>
      <protection/>
    </xf>
    <xf numFmtId="0" fontId="8" fillId="0" borderId="35" xfId="64" applyFont="1" applyFill="1" applyBorder="1" applyAlignment="1">
      <alignment horizontal="center" vertical="center"/>
      <protection/>
    </xf>
    <xf numFmtId="0" fontId="8" fillId="0" borderId="36" xfId="64" applyFont="1" applyFill="1" applyBorder="1" applyAlignment="1">
      <alignment horizontal="center" vertical="center"/>
      <protection/>
    </xf>
    <xf numFmtId="0" fontId="8" fillId="0" borderId="37" xfId="64" applyFont="1" applyFill="1" applyBorder="1" applyAlignment="1">
      <alignment horizontal="center" vertical="center"/>
      <protection/>
    </xf>
    <xf numFmtId="0" fontId="8" fillId="0" borderId="38" xfId="64" applyFont="1" applyFill="1" applyBorder="1" applyAlignment="1">
      <alignment horizontal="center" vertical="center"/>
      <protection/>
    </xf>
    <xf numFmtId="0" fontId="8" fillId="0" borderId="39" xfId="64" applyFont="1" applyFill="1" applyBorder="1" applyAlignment="1">
      <alignment horizontal="distributed" vertical="center"/>
      <protection/>
    </xf>
    <xf numFmtId="178" fontId="14" fillId="0" borderId="40" xfId="64" applyNumberFormat="1" applyFont="1" applyFill="1" applyBorder="1" applyAlignment="1">
      <alignment vertical="center"/>
      <protection/>
    </xf>
    <xf numFmtId="178" fontId="14" fillId="0" borderId="41" xfId="64" applyNumberFormat="1" applyFont="1" applyFill="1" applyBorder="1" applyAlignment="1">
      <alignment vertical="center"/>
      <protection/>
    </xf>
    <xf numFmtId="178" fontId="14" fillId="0" borderId="42" xfId="64" applyNumberFormat="1" applyFont="1" applyFill="1" applyBorder="1" applyAlignment="1">
      <alignment vertical="center"/>
      <protection/>
    </xf>
    <xf numFmtId="178" fontId="14" fillId="0" borderId="43" xfId="64" applyNumberFormat="1" applyFont="1" applyFill="1" applyBorder="1" applyAlignment="1">
      <alignment vertical="center"/>
      <protection/>
    </xf>
    <xf numFmtId="0" fontId="8" fillId="0" borderId="19" xfId="64" applyFont="1" applyFill="1" applyBorder="1" applyAlignment="1">
      <alignment horizontal="distributed" vertical="center"/>
      <protection/>
    </xf>
    <xf numFmtId="178" fontId="14" fillId="0" borderId="44" xfId="64" applyNumberFormat="1" applyFont="1" applyFill="1" applyBorder="1" applyAlignment="1">
      <alignment vertical="center"/>
      <protection/>
    </xf>
    <xf numFmtId="3" fontId="14" fillId="0" borderId="45" xfId="64" applyNumberFormat="1" applyFont="1" applyFill="1" applyBorder="1" applyAlignment="1">
      <alignment vertical="center"/>
      <protection/>
    </xf>
    <xf numFmtId="178" fontId="14" fillId="0" borderId="46" xfId="64" applyNumberFormat="1" applyFont="1" applyFill="1" applyBorder="1" applyAlignment="1">
      <alignment vertical="center"/>
      <protection/>
    </xf>
    <xf numFmtId="178" fontId="14" fillId="0" borderId="20" xfId="64" applyNumberFormat="1" applyFont="1" applyFill="1" applyBorder="1" applyAlignment="1">
      <alignment vertical="center"/>
      <protection/>
    </xf>
    <xf numFmtId="3" fontId="14" fillId="0" borderId="47" xfId="64" applyNumberFormat="1" applyFont="1" applyFill="1" applyBorder="1" applyAlignment="1">
      <alignment vertical="center"/>
      <protection/>
    </xf>
    <xf numFmtId="178" fontId="14" fillId="0" borderId="38" xfId="64" applyNumberFormat="1" applyFont="1" applyFill="1" applyBorder="1" applyAlignment="1">
      <alignment vertical="center"/>
      <protection/>
    </xf>
    <xf numFmtId="0" fontId="8" fillId="0" borderId="25" xfId="64" applyFont="1" applyFill="1" applyBorder="1" applyAlignment="1">
      <alignment horizontal="distributed" vertical="center"/>
      <protection/>
    </xf>
    <xf numFmtId="0" fontId="2" fillId="0" borderId="0" xfId="64" applyFont="1" applyFill="1" applyAlignment="1">
      <alignment horizontal="center" vertical="center"/>
      <protection/>
    </xf>
    <xf numFmtId="3" fontId="7" fillId="0" borderId="20" xfId="64" applyNumberFormat="1" applyFont="1" applyFill="1" applyBorder="1" applyAlignment="1">
      <alignment horizontal="center" vertical="center"/>
      <protection/>
    </xf>
    <xf numFmtId="3" fontId="7" fillId="0" borderId="21" xfId="64" applyNumberFormat="1" applyFont="1" applyFill="1" applyBorder="1" applyAlignment="1">
      <alignment horizontal="center" vertical="center"/>
      <protection/>
    </xf>
    <xf numFmtId="3" fontId="7" fillId="0" borderId="29" xfId="64" applyNumberFormat="1" applyFont="1" applyFill="1" applyBorder="1" applyAlignment="1">
      <alignment horizontal="center" vertical="center"/>
      <protection/>
    </xf>
    <xf numFmtId="0" fontId="15" fillId="0" borderId="0" xfId="64" applyFont="1" applyFill="1" applyBorder="1" applyAlignment="1">
      <alignment horizontal="left" vertical="center"/>
      <protection/>
    </xf>
    <xf numFmtId="0" fontId="16" fillId="0" borderId="0" xfId="64" applyFont="1" applyFill="1" applyAlignment="1">
      <alignment vertical="center"/>
      <protection/>
    </xf>
    <xf numFmtId="0" fontId="11" fillId="0" borderId="0" xfId="64" applyFont="1" applyFill="1" applyAlignment="1">
      <alignment vertical="center"/>
      <protection/>
    </xf>
    <xf numFmtId="0" fontId="5" fillId="0" borderId="30" xfId="64" applyFont="1" applyFill="1" applyBorder="1" applyAlignment="1">
      <alignment horizontal="distributed" vertical="center"/>
      <protection/>
    </xf>
    <xf numFmtId="180" fontId="7" fillId="0" borderId="20" xfId="64" applyNumberFormat="1" applyFont="1" applyFill="1" applyBorder="1" applyAlignment="1">
      <alignment vertical="center"/>
      <protection/>
    </xf>
    <xf numFmtId="180" fontId="7" fillId="0" borderId="21" xfId="64" applyNumberFormat="1" applyFont="1" applyFill="1" applyBorder="1" applyAlignment="1">
      <alignment vertical="center"/>
      <protection/>
    </xf>
    <xf numFmtId="180" fontId="7" fillId="0" borderId="29" xfId="64" applyNumberFormat="1" applyFont="1" applyFill="1" applyBorder="1" applyAlignment="1">
      <alignment vertical="center"/>
      <protection/>
    </xf>
    <xf numFmtId="180" fontId="5" fillId="0" borderId="0" xfId="64" applyNumberFormat="1" applyFont="1" applyFill="1" applyBorder="1" applyAlignment="1">
      <alignment vertical="center"/>
      <protection/>
    </xf>
    <xf numFmtId="0" fontId="5" fillId="0" borderId="48" xfId="64" applyFont="1" applyFill="1" applyBorder="1" applyAlignment="1">
      <alignment horizontal="distributed" vertical="center"/>
      <protection/>
    </xf>
    <xf numFmtId="178" fontId="7" fillId="0" borderId="0" xfId="64" applyNumberFormat="1" applyFont="1" applyFill="1" applyBorder="1" applyAlignment="1">
      <alignment vertical="center"/>
      <protection/>
    </xf>
    <xf numFmtId="180" fontId="7" fillId="0" borderId="0" xfId="64" applyNumberFormat="1" applyFont="1" applyFill="1" applyBorder="1" applyAlignment="1">
      <alignment vertical="center"/>
      <protection/>
    </xf>
    <xf numFmtId="0" fontId="5" fillId="0" borderId="26" xfId="64" applyFont="1" applyFill="1" applyBorder="1" applyAlignment="1">
      <alignment horizontal="distributed" vertical="center"/>
      <protection/>
    </xf>
    <xf numFmtId="0" fontId="16" fillId="0" borderId="0" xfId="64" applyFont="1" applyFill="1">
      <alignment/>
      <protection/>
    </xf>
    <xf numFmtId="179" fontId="7" fillId="0" borderId="21" xfId="64" applyNumberFormat="1" applyFont="1" applyFill="1" applyBorder="1" applyAlignment="1">
      <alignment vertical="center"/>
      <protection/>
    </xf>
    <xf numFmtId="179" fontId="7" fillId="0" borderId="29" xfId="64" applyNumberFormat="1" applyFont="1" applyFill="1" applyBorder="1" applyAlignment="1">
      <alignment vertical="center"/>
      <protection/>
    </xf>
    <xf numFmtId="179" fontId="7" fillId="0" borderId="20" xfId="64" applyNumberFormat="1" applyFont="1" applyFill="1" applyBorder="1" applyAlignment="1">
      <alignment vertical="center"/>
      <protection/>
    </xf>
    <xf numFmtId="180" fontId="7" fillId="0" borderId="21" xfId="64" applyNumberFormat="1" applyFont="1" applyFill="1" applyBorder="1" applyAlignment="1">
      <alignment horizontal="right" vertical="center"/>
      <protection/>
    </xf>
    <xf numFmtId="180" fontId="7" fillId="0" borderId="29" xfId="64" applyNumberFormat="1" applyFont="1" applyFill="1" applyBorder="1" applyAlignment="1">
      <alignment horizontal="right" vertical="center"/>
      <protection/>
    </xf>
    <xf numFmtId="0" fontId="5" fillId="0" borderId="0" xfId="64" applyFont="1" applyFill="1" applyAlignment="1">
      <alignment horizontal="center" vertical="center"/>
      <protection/>
    </xf>
    <xf numFmtId="0" fontId="5" fillId="0" borderId="27" xfId="64" applyFont="1" applyFill="1" applyBorder="1" applyAlignment="1">
      <alignment horizontal="center" vertical="center"/>
      <protection/>
    </xf>
    <xf numFmtId="0" fontId="5" fillId="0" borderId="49" xfId="64" applyFont="1" applyFill="1" applyBorder="1" applyAlignment="1">
      <alignment vertical="center"/>
      <protection/>
    </xf>
    <xf numFmtId="0" fontId="5" fillId="0" borderId="27" xfId="64" applyFont="1" applyFill="1" applyBorder="1" applyAlignment="1">
      <alignment vertical="center"/>
      <protection/>
    </xf>
    <xf numFmtId="0" fontId="5" fillId="0" borderId="50" xfId="64" applyFont="1" applyFill="1" applyBorder="1" applyAlignment="1">
      <alignment vertical="center"/>
      <protection/>
    </xf>
    <xf numFmtId="0" fontId="5" fillId="0" borderId="51" xfId="64" applyFont="1" applyFill="1" applyBorder="1" applyAlignment="1">
      <alignment horizontal="center" vertical="center"/>
      <protection/>
    </xf>
    <xf numFmtId="0" fontId="5" fillId="0" borderId="17" xfId="64" applyFont="1" applyFill="1" applyBorder="1" applyAlignment="1">
      <alignment horizontal="right" vertical="center"/>
      <protection/>
    </xf>
    <xf numFmtId="183" fontId="7" fillId="0" borderId="20" xfId="64" applyNumberFormat="1" applyFont="1" applyFill="1" applyBorder="1" applyAlignment="1">
      <alignment horizontal="center" vertical="center"/>
      <protection/>
    </xf>
    <xf numFmtId="183" fontId="7" fillId="0" borderId="21" xfId="64" applyNumberFormat="1" applyFont="1" applyFill="1" applyBorder="1" applyAlignment="1">
      <alignment horizontal="center" vertical="center"/>
      <protection/>
    </xf>
    <xf numFmtId="183" fontId="7" fillId="0" borderId="21" xfId="64" applyNumberFormat="1" applyFont="1" applyFill="1" applyBorder="1" applyAlignment="1">
      <alignment vertical="center"/>
      <protection/>
    </xf>
    <xf numFmtId="0" fontId="5" fillId="0" borderId="52" xfId="64" applyFont="1" applyFill="1" applyBorder="1" applyAlignment="1">
      <alignment vertical="center"/>
      <protection/>
    </xf>
    <xf numFmtId="0" fontId="5" fillId="0" borderId="53" xfId="64" applyFont="1" applyFill="1" applyBorder="1" applyAlignment="1">
      <alignment vertical="center"/>
      <protection/>
    </xf>
    <xf numFmtId="0" fontId="5" fillId="0" borderId="54" xfId="64" applyFont="1" applyFill="1" applyBorder="1" applyAlignment="1">
      <alignment horizontal="right" vertical="center"/>
      <protection/>
    </xf>
    <xf numFmtId="0" fontId="5" fillId="0" borderId="55" xfId="64" applyFont="1" applyFill="1" applyBorder="1" applyAlignment="1">
      <alignment horizontal="distributed" vertical="center"/>
      <protection/>
    </xf>
    <xf numFmtId="184" fontId="7" fillId="0" borderId="20" xfId="64" applyNumberFormat="1" applyFont="1" applyFill="1" applyBorder="1" applyAlignment="1">
      <alignment vertical="center"/>
      <protection/>
    </xf>
    <xf numFmtId="184" fontId="7" fillId="0" borderId="21" xfId="64" applyNumberFormat="1" applyFont="1" applyFill="1" applyBorder="1" applyAlignment="1">
      <alignment vertical="center"/>
      <protection/>
    </xf>
    <xf numFmtId="184" fontId="7" fillId="0" borderId="29" xfId="64" applyNumberFormat="1" applyFont="1" applyFill="1" applyBorder="1" applyAlignment="1">
      <alignment vertical="center"/>
      <protection/>
    </xf>
    <xf numFmtId="0" fontId="11" fillId="0" borderId="0" xfId="64" applyFont="1" applyFill="1">
      <alignment/>
      <protection/>
    </xf>
    <xf numFmtId="0" fontId="5" fillId="0" borderId="56" xfId="64" applyFont="1" applyFill="1" applyBorder="1" applyAlignment="1">
      <alignment horizontal="distributed" vertical="center"/>
      <protection/>
    </xf>
    <xf numFmtId="184" fontId="7" fillId="0" borderId="57" xfId="64" applyNumberFormat="1" applyFont="1" applyFill="1" applyBorder="1" applyAlignment="1">
      <alignment vertical="center"/>
      <protection/>
    </xf>
    <xf numFmtId="185" fontId="7" fillId="0" borderId="0" xfId="64" applyNumberFormat="1" applyFont="1" applyFill="1" applyBorder="1" applyAlignment="1">
      <alignment vertical="center"/>
      <protection/>
    </xf>
    <xf numFmtId="185" fontId="7" fillId="0" borderId="21" xfId="64" applyNumberFormat="1" applyFont="1" applyFill="1" applyBorder="1" applyAlignment="1">
      <alignment vertical="center"/>
      <protection/>
    </xf>
    <xf numFmtId="185" fontId="7" fillId="0" borderId="29" xfId="64" applyNumberFormat="1" applyFont="1" applyFill="1" applyBorder="1" applyAlignment="1">
      <alignment vertical="center"/>
      <protection/>
    </xf>
    <xf numFmtId="0" fontId="5" fillId="0" borderId="20" xfId="64" applyFont="1" applyFill="1" applyBorder="1" applyAlignment="1">
      <alignment horizontal="distributed" vertical="center"/>
      <protection/>
    </xf>
    <xf numFmtId="0" fontId="5" fillId="0" borderId="0" xfId="64" applyFont="1" applyFill="1" applyBorder="1" applyAlignment="1">
      <alignment horizontal="center" vertical="center"/>
      <protection/>
    </xf>
    <xf numFmtId="0" fontId="5" fillId="0" borderId="58" xfId="64" applyFont="1" applyFill="1" applyBorder="1" applyAlignment="1">
      <alignment horizontal="center" vertical="center"/>
      <protection/>
    </xf>
    <xf numFmtId="0" fontId="2" fillId="0" borderId="0" xfId="64" applyFill="1">
      <alignment/>
      <protection/>
    </xf>
    <xf numFmtId="0" fontId="2" fillId="0" borderId="0" xfId="64" applyFill="1" applyAlignment="1">
      <alignment vertical="center"/>
      <protection/>
    </xf>
    <xf numFmtId="0" fontId="16" fillId="0" borderId="0" xfId="64" applyFont="1" applyFill="1" applyAlignment="1">
      <alignment/>
      <protection/>
    </xf>
    <xf numFmtId="0" fontId="5" fillId="0" borderId="0" xfId="64" applyFont="1" applyFill="1" applyAlignment="1">
      <alignment/>
      <protection/>
    </xf>
    <xf numFmtId="0" fontId="2" fillId="0" borderId="0" xfId="64" applyFont="1" applyFill="1" applyAlignment="1">
      <alignment/>
      <protection/>
    </xf>
    <xf numFmtId="0" fontId="8" fillId="0" borderId="14" xfId="64" applyFont="1" applyFill="1" applyBorder="1" applyAlignment="1">
      <alignment horizontal="distributed" vertical="center"/>
      <protection/>
    </xf>
    <xf numFmtId="3" fontId="7" fillId="0" borderId="21" xfId="64" applyNumberFormat="1" applyFont="1" applyFill="1" applyBorder="1" applyAlignment="1">
      <alignment vertical="center"/>
      <protection/>
    </xf>
    <xf numFmtId="3" fontId="7" fillId="0" borderId="29" xfId="64" applyNumberFormat="1" applyFont="1" applyFill="1" applyBorder="1" applyAlignment="1">
      <alignment vertical="center"/>
      <protection/>
    </xf>
    <xf numFmtId="0" fontId="5" fillId="0" borderId="10" xfId="64" applyFont="1" applyFill="1" applyBorder="1" applyAlignment="1">
      <alignment horizontal="center" vertical="center"/>
      <protection/>
    </xf>
    <xf numFmtId="0" fontId="11" fillId="0" borderId="0" xfId="64" applyFont="1" applyFill="1" applyAlignment="1">
      <alignment horizontal="right"/>
      <protection/>
    </xf>
    <xf numFmtId="0" fontId="16" fillId="0" borderId="0" xfId="64" applyFont="1" applyFill="1" applyBorder="1" applyAlignment="1">
      <alignment horizontal="left" vertical="center"/>
      <protection/>
    </xf>
    <xf numFmtId="3" fontId="2" fillId="0" borderId="0" xfId="64" applyNumberFormat="1" applyFont="1" applyFill="1">
      <alignment/>
      <protection/>
    </xf>
    <xf numFmtId="0" fontId="18" fillId="0" borderId="0" xfId="64" applyFont="1" applyFill="1">
      <alignment/>
      <protection/>
    </xf>
    <xf numFmtId="0" fontId="2" fillId="0" borderId="0" xfId="64" applyFill="1" applyAlignment="1">
      <alignment horizontal="center" vertical="center"/>
      <protection/>
    </xf>
    <xf numFmtId="0" fontId="8" fillId="0" borderId="11" xfId="64" applyFont="1" applyFill="1" applyBorder="1" applyAlignment="1">
      <alignment horizontal="distributed" vertical="center"/>
      <protection/>
    </xf>
    <xf numFmtId="0" fontId="8" fillId="0" borderId="59" xfId="64" applyFont="1" applyFill="1" applyBorder="1" applyAlignment="1">
      <alignment horizontal="distributed" vertical="center"/>
      <protection/>
    </xf>
    <xf numFmtId="0" fontId="8" fillId="0" borderId="13" xfId="64" applyFont="1" applyFill="1" applyBorder="1" applyAlignment="1">
      <alignment horizontal="distributed" vertical="center"/>
      <protection/>
    </xf>
    <xf numFmtId="0" fontId="8" fillId="0" borderId="13" xfId="64" applyFont="1" applyFill="1" applyBorder="1" applyAlignment="1">
      <alignment horizontal="center" vertical="center"/>
      <protection/>
    </xf>
    <xf numFmtId="0" fontId="8" fillId="0" borderId="55" xfId="64" applyFont="1" applyFill="1" applyBorder="1" applyAlignment="1">
      <alignment horizontal="center" vertical="center"/>
      <protection/>
    </xf>
    <xf numFmtId="183" fontId="7" fillId="0" borderId="29" xfId="64" applyNumberFormat="1" applyFont="1" applyFill="1" applyBorder="1" applyAlignment="1">
      <alignment horizontal="center" vertical="center"/>
      <protection/>
    </xf>
    <xf numFmtId="0" fontId="5" fillId="0" borderId="10" xfId="64" applyFont="1" applyFill="1" applyBorder="1" applyAlignment="1">
      <alignment horizontal="distributed" vertical="center"/>
      <protection/>
    </xf>
    <xf numFmtId="3" fontId="7" fillId="0" borderId="21" xfId="64" applyNumberFormat="1" applyFont="1" applyFill="1" applyBorder="1" applyAlignment="1">
      <alignment horizontal="right" vertical="center"/>
      <protection/>
    </xf>
    <xf numFmtId="3" fontId="7" fillId="0" borderId="29" xfId="64" applyNumberFormat="1" applyFont="1" applyFill="1" applyBorder="1" applyAlignment="1">
      <alignment horizontal="right" vertical="center"/>
      <protection/>
    </xf>
    <xf numFmtId="0" fontId="11" fillId="0" borderId="10" xfId="64" applyFont="1" applyFill="1" applyBorder="1" applyAlignment="1">
      <alignment/>
      <protection/>
    </xf>
    <xf numFmtId="49" fontId="7" fillId="0" borderId="21" xfId="43" applyNumberFormat="1" applyFont="1" applyFill="1" applyBorder="1" applyAlignment="1">
      <alignment horizontal="center" vertical="center"/>
    </xf>
    <xf numFmtId="49" fontId="7" fillId="0" borderId="29" xfId="43" applyNumberFormat="1" applyFont="1" applyFill="1" applyBorder="1" applyAlignment="1">
      <alignment horizontal="center" vertical="center"/>
    </xf>
    <xf numFmtId="0" fontId="5" fillId="0" borderId="20" xfId="64" applyFont="1" applyFill="1" applyBorder="1" applyAlignment="1">
      <alignment horizontal="center" vertical="center"/>
      <protection/>
    </xf>
    <xf numFmtId="0" fontId="5" fillId="0" borderId="48" xfId="64" applyFont="1" applyFill="1" applyBorder="1" applyAlignment="1">
      <alignment horizontal="center" vertical="center"/>
      <protection/>
    </xf>
    <xf numFmtId="185" fontId="7" fillId="0" borderId="21" xfId="64" applyNumberFormat="1" applyFont="1" applyFill="1" applyBorder="1" applyAlignment="1">
      <alignment horizontal="center" vertical="center"/>
      <protection/>
    </xf>
    <xf numFmtId="185" fontId="7" fillId="0" borderId="29" xfId="64" applyNumberFormat="1" applyFont="1" applyFill="1" applyBorder="1" applyAlignment="1">
      <alignment horizontal="center" vertical="center"/>
      <protection/>
    </xf>
    <xf numFmtId="0" fontId="5" fillId="0" borderId="60" xfId="64" applyFont="1" applyFill="1" applyBorder="1" applyAlignment="1">
      <alignment horizontal="distributed" vertical="center"/>
      <protection/>
    </xf>
    <xf numFmtId="178" fontId="7" fillId="0" borderId="61" xfId="64" applyNumberFormat="1" applyFont="1" applyFill="1" applyBorder="1" applyAlignment="1">
      <alignment vertical="center"/>
      <protection/>
    </xf>
    <xf numFmtId="178" fontId="2" fillId="0" borderId="0" xfId="64" applyNumberFormat="1" applyFill="1" applyAlignment="1">
      <alignment vertical="center"/>
      <protection/>
    </xf>
    <xf numFmtId="0" fontId="5" fillId="0" borderId="56" xfId="64" applyFont="1" applyFill="1" applyBorder="1" applyAlignment="1">
      <alignment vertical="center"/>
      <protection/>
    </xf>
    <xf numFmtId="178" fontId="7" fillId="0" borderId="62" xfId="64" applyNumberFormat="1" applyFont="1" applyFill="1" applyBorder="1" applyAlignment="1">
      <alignment vertical="center"/>
      <protection/>
    </xf>
    <xf numFmtId="178" fontId="7" fillId="0" borderId="51" xfId="64" applyNumberFormat="1" applyFont="1" applyFill="1" applyBorder="1" applyAlignment="1">
      <alignment vertical="center"/>
      <protection/>
    </xf>
    <xf numFmtId="178" fontId="7" fillId="0" borderId="51" xfId="64" applyNumberFormat="1" applyFont="1" applyFill="1" applyBorder="1" applyAlignment="1">
      <alignment horizontal="right" vertical="center"/>
      <protection/>
    </xf>
    <xf numFmtId="178" fontId="7" fillId="0" borderId="56" xfId="64" applyNumberFormat="1" applyFont="1" applyFill="1" applyBorder="1" applyAlignment="1">
      <alignment horizontal="right" vertical="center"/>
      <protection/>
    </xf>
    <xf numFmtId="0" fontId="8" fillId="0" borderId="56" xfId="64" applyFont="1" applyFill="1" applyBorder="1" applyAlignment="1">
      <alignment vertical="center"/>
      <protection/>
    </xf>
    <xf numFmtId="0" fontId="5" fillId="0" borderId="56" xfId="64" applyFont="1" applyFill="1" applyBorder="1" applyAlignment="1">
      <alignment horizontal="distributed" vertical="center"/>
      <protection/>
    </xf>
    <xf numFmtId="178" fontId="7" fillId="0" borderId="14" xfId="64" applyNumberFormat="1" applyFont="1" applyFill="1" applyBorder="1" applyAlignment="1">
      <alignment vertical="center"/>
      <protection/>
    </xf>
    <xf numFmtId="178" fontId="7" fillId="0" borderId="63" xfId="64" applyNumberFormat="1" applyFont="1" applyFill="1" applyBorder="1" applyAlignment="1">
      <alignment vertical="center"/>
      <protection/>
    </xf>
    <xf numFmtId="0" fontId="11" fillId="0" borderId="0" xfId="64" applyFont="1" applyFill="1" applyBorder="1" applyAlignment="1">
      <alignment horizontal="distributed" vertical="center"/>
      <protection/>
    </xf>
    <xf numFmtId="178" fontId="12" fillId="0" borderId="0" xfId="64" applyNumberFormat="1" applyFont="1" applyFill="1" applyBorder="1" applyAlignment="1">
      <alignment vertical="center"/>
      <protection/>
    </xf>
    <xf numFmtId="178" fontId="11" fillId="0" borderId="0" xfId="64" applyNumberFormat="1" applyFont="1" applyFill="1" applyBorder="1" applyAlignment="1">
      <alignment horizontal="right" vertical="center"/>
      <protection/>
    </xf>
    <xf numFmtId="0" fontId="20" fillId="0" borderId="0" xfId="64" applyFont="1" applyFill="1" applyAlignment="1">
      <alignment vertical="center"/>
      <protection/>
    </xf>
    <xf numFmtId="0" fontId="5" fillId="0" borderId="0" xfId="64" applyFont="1" applyFill="1" applyBorder="1" applyAlignment="1">
      <alignment vertical="center" wrapText="1"/>
      <protection/>
    </xf>
    <xf numFmtId="0" fontId="8" fillId="0" borderId="0" xfId="64" applyFont="1" applyFill="1" applyBorder="1" applyAlignment="1">
      <alignment horizontal="left" vertical="center"/>
      <protection/>
    </xf>
    <xf numFmtId="0" fontId="5" fillId="0" borderId="26" xfId="64" applyFont="1" applyFill="1" applyBorder="1" applyAlignment="1">
      <alignment horizontal="center" vertical="center"/>
      <protection/>
    </xf>
    <xf numFmtId="0" fontId="5" fillId="0" borderId="59" xfId="64" applyFont="1" applyFill="1" applyBorder="1" applyAlignment="1">
      <alignment horizontal="center" vertical="center"/>
      <protection/>
    </xf>
    <xf numFmtId="0" fontId="5" fillId="0" borderId="55" xfId="64" applyFont="1" applyFill="1" applyBorder="1" applyAlignment="1">
      <alignment horizontal="center" vertical="center"/>
      <protection/>
    </xf>
    <xf numFmtId="0" fontId="5" fillId="0" borderId="60" xfId="64" applyFont="1" applyFill="1" applyBorder="1" applyAlignment="1">
      <alignment horizontal="center" vertical="center"/>
      <protection/>
    </xf>
    <xf numFmtId="0" fontId="5" fillId="0" borderId="56" xfId="64" applyFont="1" applyFill="1" applyBorder="1" applyAlignment="1">
      <alignment horizontal="right" vertical="center"/>
      <protection/>
    </xf>
    <xf numFmtId="0" fontId="5" fillId="0" borderId="56" xfId="64" applyFont="1" applyFill="1" applyBorder="1" applyAlignment="1">
      <alignment horizontal="right" vertical="center"/>
      <protection/>
    </xf>
    <xf numFmtId="178" fontId="7" fillId="0" borderId="62" xfId="64" applyNumberFormat="1" applyFont="1" applyFill="1" applyBorder="1" applyAlignment="1">
      <alignment horizontal="right" vertical="center"/>
      <protection/>
    </xf>
    <xf numFmtId="0" fontId="11" fillId="0" borderId="26" xfId="64" applyFont="1" applyFill="1" applyBorder="1" applyAlignment="1">
      <alignment vertical="center"/>
      <protection/>
    </xf>
    <xf numFmtId="0" fontId="8" fillId="0" borderId="11" xfId="64" applyFont="1" applyFill="1" applyBorder="1" applyAlignment="1">
      <alignment horizontal="center" vertical="center"/>
      <protection/>
    </xf>
    <xf numFmtId="0" fontId="5" fillId="0" borderId="64" xfId="64" applyFont="1" applyFill="1" applyBorder="1" applyAlignment="1">
      <alignment horizontal="center" vertical="center"/>
      <protection/>
    </xf>
    <xf numFmtId="0" fontId="8" fillId="0" borderId="13" xfId="64" applyFont="1" applyFill="1" applyBorder="1" applyAlignment="1">
      <alignment horizontal="center" vertical="center" shrinkToFit="1"/>
      <protection/>
    </xf>
    <xf numFmtId="0" fontId="5" fillId="0" borderId="65" xfId="64" applyFont="1" applyFill="1" applyBorder="1" applyAlignment="1">
      <alignment horizontal="center" vertical="center"/>
      <protection/>
    </xf>
    <xf numFmtId="3" fontId="7" fillId="0" borderId="0" xfId="64" applyNumberFormat="1" applyFont="1" applyFill="1" applyBorder="1" applyAlignment="1">
      <alignment horizontal="center" vertical="center"/>
      <protection/>
    </xf>
    <xf numFmtId="0" fontId="5" fillId="0" borderId="0" xfId="64" applyFont="1" applyFill="1" applyBorder="1" applyAlignment="1">
      <alignment vertical="center"/>
      <protection/>
    </xf>
    <xf numFmtId="0" fontId="11" fillId="0" borderId="0" xfId="64" applyFont="1" applyFill="1" applyBorder="1" applyAlignment="1">
      <alignment horizontal="right"/>
      <protection/>
    </xf>
    <xf numFmtId="0" fontId="8" fillId="0" borderId="14" xfId="64" applyFont="1" applyFill="1" applyBorder="1" applyAlignment="1">
      <alignment horizontal="center" vertical="center"/>
      <protection/>
    </xf>
    <xf numFmtId="0" fontId="8" fillId="0" borderId="15" xfId="64" applyFont="1" applyFill="1" applyBorder="1" applyAlignment="1">
      <alignment horizontal="distributed" vertical="center"/>
      <protection/>
    </xf>
    <xf numFmtId="0" fontId="8" fillId="0" borderId="66" xfId="64" applyFont="1" applyFill="1" applyBorder="1" applyAlignment="1">
      <alignment horizontal="left" vertical="center"/>
      <protection/>
    </xf>
    <xf numFmtId="0" fontId="8" fillId="0" borderId="61" xfId="64" applyFont="1" applyFill="1" applyBorder="1" applyAlignment="1">
      <alignment horizontal="left" vertical="center"/>
      <protection/>
    </xf>
    <xf numFmtId="0" fontId="8" fillId="0" borderId="10" xfId="64" applyFont="1" applyFill="1" applyBorder="1" applyAlignment="1">
      <alignment horizontal="left" vertical="center"/>
      <protection/>
    </xf>
    <xf numFmtId="0" fontId="8" fillId="0" borderId="10" xfId="64" applyFont="1" applyFill="1" applyBorder="1" applyAlignment="1">
      <alignment vertical="center"/>
      <protection/>
    </xf>
    <xf numFmtId="0" fontId="5" fillId="0" borderId="10" xfId="64" applyFont="1" applyFill="1" applyBorder="1" applyAlignment="1">
      <alignment vertical="center"/>
      <protection/>
    </xf>
    <xf numFmtId="0" fontId="8" fillId="0" borderId="21" xfId="64" applyFont="1" applyFill="1" applyBorder="1" applyAlignment="1">
      <alignment horizontal="distributed" vertical="center"/>
      <protection/>
    </xf>
    <xf numFmtId="0" fontId="23" fillId="0" borderId="21" xfId="64" applyFont="1" applyFill="1" applyBorder="1" applyAlignment="1">
      <alignment horizontal="distributed" vertical="center" wrapText="1"/>
      <protection/>
    </xf>
    <xf numFmtId="0" fontId="8" fillId="0" borderId="0" xfId="64" applyFont="1" applyFill="1" applyBorder="1" applyAlignment="1">
      <alignment horizontal="distributed" vertical="center"/>
      <protection/>
    </xf>
    <xf numFmtId="0" fontId="8" fillId="0" borderId="29" xfId="64" applyFont="1" applyFill="1" applyBorder="1" applyAlignment="1">
      <alignment horizontal="distributed" vertical="center"/>
      <protection/>
    </xf>
    <xf numFmtId="0" fontId="8" fillId="0" borderId="32" xfId="64" applyFont="1" applyFill="1" applyBorder="1" applyAlignment="1">
      <alignment horizontal="distributed" vertical="center"/>
      <protection/>
    </xf>
    <xf numFmtId="0" fontId="8" fillId="0" borderId="67" xfId="64" applyFont="1" applyFill="1" applyBorder="1" applyAlignment="1">
      <alignment horizontal="distributed" vertical="center"/>
      <protection/>
    </xf>
    <xf numFmtId="0" fontId="8" fillId="0" borderId="10" xfId="64" applyFont="1" applyFill="1" applyBorder="1" applyAlignment="1">
      <alignment horizontal="center" vertical="center"/>
      <protection/>
    </xf>
    <xf numFmtId="3" fontId="7" fillId="0" borderId="68" xfId="64" applyNumberFormat="1" applyFont="1" applyFill="1" applyBorder="1" applyAlignment="1">
      <alignment horizontal="right" vertical="center"/>
      <protection/>
    </xf>
    <xf numFmtId="38" fontId="7" fillId="0" borderId="69" xfId="50" applyFont="1" applyFill="1" applyBorder="1" applyAlignment="1">
      <alignment/>
    </xf>
    <xf numFmtId="0" fontId="8" fillId="0" borderId="70" xfId="64" applyFont="1" applyFill="1" applyBorder="1" applyAlignment="1">
      <alignment horizontal="distributed" vertical="center"/>
      <protection/>
    </xf>
    <xf numFmtId="38" fontId="7" fillId="0" borderId="34" xfId="50" applyFont="1" applyFill="1" applyBorder="1" applyAlignment="1">
      <alignment horizontal="right"/>
    </xf>
    <xf numFmtId="38" fontId="7" fillId="0" borderId="18" xfId="50" applyFont="1" applyFill="1" applyBorder="1" applyAlignment="1">
      <alignment/>
    </xf>
    <xf numFmtId="38" fontId="7" fillId="0" borderId="18" xfId="50" applyFont="1" applyFill="1" applyBorder="1" applyAlignment="1">
      <alignment horizontal="right"/>
    </xf>
    <xf numFmtId="38" fontId="7" fillId="0" borderId="60" xfId="50" applyFont="1" applyFill="1" applyBorder="1" applyAlignment="1">
      <alignment/>
    </xf>
    <xf numFmtId="0" fontId="8" fillId="0" borderId="71" xfId="64" applyFont="1" applyFill="1" applyBorder="1" applyAlignment="1">
      <alignment horizontal="distributed" vertical="center"/>
      <protection/>
    </xf>
    <xf numFmtId="38" fontId="7" fillId="0" borderId="72" xfId="50" applyFont="1" applyFill="1" applyBorder="1" applyAlignment="1">
      <alignment/>
    </xf>
    <xf numFmtId="38" fontId="7" fillId="0" borderId="62" xfId="50" applyFont="1" applyFill="1" applyBorder="1" applyAlignment="1">
      <alignment/>
    </xf>
    <xf numFmtId="38" fontId="7" fillId="0" borderId="62" xfId="50" applyFont="1" applyFill="1" applyBorder="1" applyAlignment="1">
      <alignment horizontal="right"/>
    </xf>
    <xf numFmtId="38" fontId="7" fillId="0" borderId="56" xfId="50" applyFont="1" applyFill="1" applyBorder="1" applyAlignment="1">
      <alignment/>
    </xf>
    <xf numFmtId="0" fontId="8" fillId="0" borderId="73" xfId="64" applyFont="1" applyFill="1" applyBorder="1" applyAlignment="1">
      <alignment horizontal="distributed" vertical="center"/>
      <protection/>
    </xf>
    <xf numFmtId="38" fontId="7" fillId="0" borderId="74" xfId="50" applyFont="1" applyFill="1" applyBorder="1" applyAlignment="1">
      <alignment/>
    </xf>
    <xf numFmtId="38" fontId="7" fillId="0" borderId="41" xfId="50" applyFont="1" applyFill="1" applyBorder="1" applyAlignment="1">
      <alignment/>
    </xf>
    <xf numFmtId="38" fontId="7" fillId="0" borderId="75" xfId="50" applyFont="1" applyFill="1" applyBorder="1" applyAlignment="1">
      <alignment/>
    </xf>
    <xf numFmtId="38" fontId="7" fillId="0" borderId="76" xfId="50" applyFont="1" applyFill="1" applyBorder="1" applyAlignment="1">
      <alignment vertical="center"/>
    </xf>
    <xf numFmtId="178" fontId="7" fillId="0" borderId="77" xfId="64" applyNumberFormat="1" applyFont="1" applyFill="1" applyBorder="1" applyAlignment="1">
      <alignment horizontal="right" vertical="center"/>
      <protection/>
    </xf>
    <xf numFmtId="38" fontId="7" fillId="0" borderId="77" xfId="50" applyFont="1" applyFill="1" applyBorder="1" applyAlignment="1">
      <alignment vertical="center"/>
    </xf>
    <xf numFmtId="38" fontId="7" fillId="0" borderId="78" xfId="50" applyFont="1" applyFill="1" applyBorder="1" applyAlignment="1">
      <alignment vertical="center"/>
    </xf>
    <xf numFmtId="38" fontId="7" fillId="0" borderId="34" xfId="50" applyFont="1" applyFill="1" applyBorder="1" applyAlignment="1">
      <alignment/>
    </xf>
    <xf numFmtId="178" fontId="7" fillId="0" borderId="18" xfId="64" applyNumberFormat="1" applyFont="1" applyFill="1" applyBorder="1" applyAlignment="1">
      <alignment horizontal="right" vertical="center"/>
      <protection/>
    </xf>
    <xf numFmtId="3" fontId="7" fillId="0" borderId="18" xfId="64" applyNumberFormat="1" applyFont="1" applyFill="1" applyBorder="1" applyAlignment="1">
      <alignment/>
      <protection/>
    </xf>
    <xf numFmtId="3" fontId="7" fillId="0" borderId="62" xfId="64" applyNumberFormat="1" applyFont="1" applyFill="1" applyBorder="1" applyAlignment="1">
      <alignment/>
      <protection/>
    </xf>
    <xf numFmtId="178" fontId="7" fillId="0" borderId="79" xfId="64" applyNumberFormat="1" applyFont="1" applyFill="1" applyBorder="1" applyAlignment="1">
      <alignment horizontal="right" vertical="center"/>
      <protection/>
    </xf>
    <xf numFmtId="3" fontId="7" fillId="0" borderId="41" xfId="64" applyNumberFormat="1" applyFont="1" applyFill="1" applyBorder="1" applyAlignment="1">
      <alignment/>
      <protection/>
    </xf>
    <xf numFmtId="38" fontId="7" fillId="0" borderId="77" xfId="50" applyFont="1" applyFill="1" applyBorder="1" applyAlignment="1">
      <alignment horizontal="right" vertical="center"/>
    </xf>
    <xf numFmtId="38" fontId="7" fillId="0" borderId="78" xfId="50" applyFont="1" applyFill="1" applyBorder="1" applyAlignment="1">
      <alignment horizontal="right" vertical="center"/>
    </xf>
    <xf numFmtId="178" fontId="7" fillId="0" borderId="34" xfId="64" applyNumberFormat="1" applyFont="1" applyFill="1" applyBorder="1" applyAlignment="1">
      <alignment horizontal="right" vertical="center"/>
      <protection/>
    </xf>
    <xf numFmtId="178" fontId="7" fillId="0" borderId="60" xfId="64" applyNumberFormat="1" applyFont="1" applyFill="1" applyBorder="1" applyAlignment="1">
      <alignment horizontal="right" vertical="center"/>
      <protection/>
    </xf>
    <xf numFmtId="178" fontId="7" fillId="0" borderId="80" xfId="64" applyNumberFormat="1" applyFont="1" applyFill="1" applyBorder="1" applyAlignment="1">
      <alignment horizontal="right" vertical="center"/>
      <protection/>
    </xf>
    <xf numFmtId="38" fontId="7" fillId="0" borderId="13" xfId="50" applyFont="1" applyFill="1" applyBorder="1" applyAlignment="1">
      <alignment vertical="center"/>
    </xf>
    <xf numFmtId="38" fontId="7" fillId="0" borderId="55" xfId="50" applyFont="1" applyFill="1" applyBorder="1" applyAlignment="1">
      <alignment vertical="center"/>
    </xf>
    <xf numFmtId="0" fontId="11" fillId="0" borderId="0" xfId="64" applyFont="1" applyFill="1" applyAlignment="1">
      <alignment horizontal="right" vertical="center"/>
      <protection/>
    </xf>
    <xf numFmtId="0" fontId="7" fillId="0" borderId="0" xfId="64" applyFont="1" applyFill="1">
      <alignment/>
      <protection/>
    </xf>
    <xf numFmtId="0" fontId="13" fillId="0" borderId="0" xfId="64" applyFont="1" applyFill="1" applyAlignment="1">
      <alignment vertical="center"/>
      <protection/>
    </xf>
    <xf numFmtId="178" fontId="7" fillId="0" borderId="21" xfId="64" applyNumberFormat="1" applyFont="1" applyFill="1" applyBorder="1" applyAlignment="1">
      <alignment horizontal="center" vertical="center"/>
      <protection/>
    </xf>
    <xf numFmtId="178" fontId="7" fillId="0" borderId="81" xfId="64" applyNumberFormat="1" applyFont="1" applyFill="1" applyBorder="1" applyAlignment="1">
      <alignment horizontal="center" vertical="center"/>
      <protection/>
    </xf>
    <xf numFmtId="0" fontId="5" fillId="0" borderId="0" xfId="64" applyFont="1" applyFill="1" applyBorder="1" applyAlignment="1">
      <alignment/>
      <protection/>
    </xf>
    <xf numFmtId="178" fontId="5" fillId="0" borderId="0" xfId="64" applyNumberFormat="1" applyFont="1" applyFill="1" applyBorder="1" applyAlignment="1">
      <alignment/>
      <protection/>
    </xf>
    <xf numFmtId="0" fontId="17" fillId="0" borderId="0" xfId="64" applyFont="1" applyFill="1" applyAlignment="1">
      <alignment horizontal="right" vertical="center"/>
      <protection/>
    </xf>
    <xf numFmtId="0" fontId="5" fillId="0" borderId="81" xfId="64" applyFont="1" applyFill="1" applyBorder="1" applyAlignment="1">
      <alignment horizontal="distributed" vertical="center"/>
      <protection/>
    </xf>
    <xf numFmtId="0" fontId="5" fillId="0" borderId="82" xfId="64" applyFont="1" applyFill="1" applyBorder="1" applyAlignment="1">
      <alignment horizontal="distributed" vertical="center"/>
      <protection/>
    </xf>
    <xf numFmtId="0" fontId="5" fillId="0" borderId="81" xfId="64" applyFont="1" applyFill="1" applyBorder="1" applyAlignment="1">
      <alignment horizontal="center" vertical="center"/>
      <protection/>
    </xf>
    <xf numFmtId="0" fontId="5" fillId="0" borderId="83" xfId="64" applyFont="1" applyFill="1" applyBorder="1" applyAlignment="1">
      <alignment horizontal="distributed" vertical="center"/>
      <protection/>
    </xf>
    <xf numFmtId="0" fontId="7" fillId="0" borderId="0" xfId="64" applyFont="1" applyFill="1" applyBorder="1" applyAlignment="1">
      <alignment horizontal="center" vertical="center"/>
      <protection/>
    </xf>
    <xf numFmtId="0" fontId="7" fillId="0" borderId="57" xfId="64" applyFont="1" applyFill="1" applyBorder="1" applyAlignment="1">
      <alignment horizontal="center" vertical="center"/>
      <protection/>
    </xf>
    <xf numFmtId="186" fontId="7" fillId="0" borderId="21" xfId="64" applyNumberFormat="1" applyFont="1" applyFill="1" applyBorder="1" applyAlignment="1">
      <alignment horizontal="center" vertical="center"/>
      <protection/>
    </xf>
    <xf numFmtId="0" fontId="7" fillId="0" borderId="21" xfId="64" applyFont="1" applyFill="1" applyBorder="1" applyAlignment="1">
      <alignment horizontal="center" vertical="center"/>
      <protection/>
    </xf>
    <xf numFmtId="186" fontId="7" fillId="0" borderId="81" xfId="64" applyNumberFormat="1" applyFont="1" applyFill="1" applyBorder="1" applyAlignment="1">
      <alignment horizontal="center" vertical="center"/>
      <protection/>
    </xf>
    <xf numFmtId="186" fontId="7" fillId="0" borderId="31" xfId="64" applyNumberFormat="1" applyFont="1" applyFill="1" applyBorder="1" applyAlignment="1">
      <alignment horizontal="center" vertical="center"/>
      <protection/>
    </xf>
    <xf numFmtId="186" fontId="7" fillId="0" borderId="81" xfId="64" applyNumberFormat="1" applyFont="1" applyFill="1" applyBorder="1" applyAlignment="1">
      <alignment vertical="center"/>
      <protection/>
    </xf>
    <xf numFmtId="0" fontId="7" fillId="0" borderId="20" xfId="64" applyFont="1" applyFill="1" applyBorder="1" applyAlignment="1">
      <alignment vertical="center"/>
      <protection/>
    </xf>
    <xf numFmtId="0" fontId="7" fillId="0" borderId="21" xfId="64" applyFont="1" applyFill="1" applyBorder="1" applyAlignment="1">
      <alignment vertical="center"/>
      <protection/>
    </xf>
    <xf numFmtId="178" fontId="7" fillId="0" borderId="81" xfId="64" applyNumberFormat="1" applyFont="1" applyFill="1" applyBorder="1" applyAlignment="1">
      <alignment vertical="center"/>
      <protection/>
    </xf>
    <xf numFmtId="186" fontId="7" fillId="0" borderId="0" xfId="64" applyNumberFormat="1" applyFont="1" applyFill="1" applyBorder="1" applyAlignment="1">
      <alignment horizontal="center" vertical="center"/>
      <protection/>
    </xf>
    <xf numFmtId="186" fontId="7" fillId="0" borderId="0" xfId="64" applyNumberFormat="1" applyFont="1" applyFill="1" applyBorder="1" applyAlignment="1">
      <alignment vertical="center"/>
      <protection/>
    </xf>
    <xf numFmtId="0" fontId="7" fillId="0" borderId="21" xfId="64" applyFont="1" applyFill="1" applyBorder="1" applyAlignment="1">
      <alignment horizontal="right" vertical="center"/>
      <protection/>
    </xf>
    <xf numFmtId="178" fontId="7" fillId="0" borderId="29" xfId="64" applyNumberFormat="1" applyFont="1" applyFill="1" applyBorder="1" applyAlignment="1">
      <alignment vertical="center"/>
      <protection/>
    </xf>
    <xf numFmtId="0" fontId="5" fillId="0" borderId="0" xfId="64" applyFont="1" applyFill="1" applyBorder="1" applyAlignment="1">
      <alignment horizontal="left" vertical="center"/>
      <protection/>
    </xf>
    <xf numFmtId="0" fontId="5" fillId="0" borderId="71" xfId="64" applyFont="1" applyFill="1" applyBorder="1" applyAlignment="1">
      <alignment horizontal="center" vertical="center" wrapText="1"/>
      <protection/>
    </xf>
    <xf numFmtId="0" fontId="8" fillId="0" borderId="0" xfId="64" applyFont="1" applyFill="1">
      <alignment/>
      <protection/>
    </xf>
    <xf numFmtId="0" fontId="5" fillId="0" borderId="0" xfId="64" applyFont="1" applyFill="1" applyAlignment="1">
      <alignment horizontal="center"/>
      <protection/>
    </xf>
    <xf numFmtId="0" fontId="8" fillId="0" borderId="0" xfId="64" applyFont="1" applyFill="1" applyAlignment="1">
      <alignment horizontal="right"/>
      <protection/>
    </xf>
    <xf numFmtId="0" fontId="5" fillId="0" borderId="68" xfId="64" applyFont="1" applyFill="1" applyBorder="1" applyAlignment="1">
      <alignment horizontal="center" vertical="center"/>
      <protection/>
    </xf>
    <xf numFmtId="0" fontId="5" fillId="0" borderId="84" xfId="64" applyFont="1" applyFill="1" applyBorder="1" applyAlignment="1">
      <alignment horizontal="center" vertical="center"/>
      <protection/>
    </xf>
    <xf numFmtId="38" fontId="7" fillId="0" borderId="62" xfId="50" applyFont="1" applyFill="1" applyBorder="1" applyAlignment="1">
      <alignment horizontal="center" vertical="center"/>
    </xf>
    <xf numFmtId="38" fontId="7" fillId="0" borderId="53" xfId="50" applyFont="1" applyFill="1" applyBorder="1" applyAlignment="1">
      <alignment horizontal="center" vertical="center"/>
    </xf>
    <xf numFmtId="38" fontId="7" fillId="0" borderId="18" xfId="50" applyFont="1" applyFill="1" applyBorder="1" applyAlignment="1">
      <alignment horizontal="center" vertical="center"/>
    </xf>
    <xf numFmtId="38" fontId="7" fillId="0" borderId="50" xfId="50" applyFont="1" applyFill="1" applyBorder="1" applyAlignment="1">
      <alignment horizontal="center" vertical="center"/>
    </xf>
    <xf numFmtId="0" fontId="5" fillId="0" borderId="56" xfId="64" applyFont="1" applyFill="1" applyBorder="1" applyAlignment="1">
      <alignment horizontal="center" vertical="center"/>
      <protection/>
    </xf>
    <xf numFmtId="38" fontId="7" fillId="0" borderId="35" xfId="50" applyFont="1" applyFill="1" applyBorder="1" applyAlignment="1">
      <alignment horizontal="center" vertical="center"/>
    </xf>
    <xf numFmtId="38" fontId="7" fillId="0" borderId="36" xfId="50" applyFont="1" applyFill="1" applyBorder="1" applyAlignment="1">
      <alignment horizontal="center" vertical="center"/>
    </xf>
    <xf numFmtId="188" fontId="7" fillId="0" borderId="18" xfId="50" applyNumberFormat="1" applyFont="1" applyFill="1" applyBorder="1" applyAlignment="1">
      <alignment horizontal="center" vertical="center"/>
    </xf>
    <xf numFmtId="188" fontId="7" fillId="0" borderId="50" xfId="50" applyNumberFormat="1" applyFont="1" applyFill="1" applyBorder="1" applyAlignment="1">
      <alignment horizontal="center" vertical="center"/>
    </xf>
    <xf numFmtId="38" fontId="7" fillId="0" borderId="21" xfId="50" applyFont="1" applyFill="1" applyBorder="1" applyAlignment="1">
      <alignment horizontal="center" vertical="center"/>
    </xf>
    <xf numFmtId="38" fontId="7" fillId="0" borderId="57" xfId="50" applyFont="1" applyFill="1" applyBorder="1" applyAlignment="1">
      <alignment horizontal="center" vertical="center"/>
    </xf>
    <xf numFmtId="190" fontId="7" fillId="0" borderId="18" xfId="50" applyNumberFormat="1" applyFont="1" applyFill="1" applyBorder="1" applyAlignment="1">
      <alignment horizontal="center" vertical="center"/>
    </xf>
    <xf numFmtId="190" fontId="7" fillId="0" borderId="50" xfId="50" applyNumberFormat="1" applyFont="1" applyFill="1" applyBorder="1" applyAlignment="1">
      <alignment horizontal="center" vertical="center"/>
    </xf>
    <xf numFmtId="192" fontId="7" fillId="0" borderId="18" xfId="50" applyNumberFormat="1" applyFont="1" applyFill="1" applyBorder="1" applyAlignment="1">
      <alignment horizontal="center" vertical="center"/>
    </xf>
    <xf numFmtId="192" fontId="7" fillId="0" borderId="50" xfId="50" applyNumberFormat="1" applyFont="1" applyFill="1" applyBorder="1" applyAlignment="1">
      <alignment horizontal="center" vertical="center"/>
    </xf>
    <xf numFmtId="177" fontId="7" fillId="0" borderId="13" xfId="50" applyNumberFormat="1" applyFont="1" applyFill="1" applyBorder="1" applyAlignment="1">
      <alignment horizontal="center" vertical="center"/>
    </xf>
    <xf numFmtId="177" fontId="7" fillId="0" borderId="65" xfId="50" applyNumberFormat="1" applyFont="1" applyFill="1" applyBorder="1" applyAlignment="1">
      <alignment horizontal="center" vertical="center"/>
    </xf>
    <xf numFmtId="0" fontId="5" fillId="0" borderId="0" xfId="64" applyFont="1" applyFill="1" applyBorder="1" applyAlignment="1">
      <alignment horizontal="left"/>
      <protection/>
    </xf>
    <xf numFmtId="0" fontId="5" fillId="0" borderId="85" xfId="64" applyFont="1" applyFill="1" applyBorder="1" applyAlignment="1">
      <alignment vertical="center"/>
      <protection/>
    </xf>
    <xf numFmtId="0" fontId="8" fillId="0" borderId="68" xfId="64" applyFont="1" applyFill="1" applyBorder="1" applyAlignment="1">
      <alignment horizontal="distributed" vertical="center"/>
      <protection/>
    </xf>
    <xf numFmtId="0" fontId="8" fillId="0" borderId="84" xfId="64" applyFont="1" applyFill="1" applyBorder="1" applyAlignment="1">
      <alignment horizontal="distributed" vertical="center"/>
      <protection/>
    </xf>
    <xf numFmtId="0" fontId="5" fillId="0" borderId="16" xfId="64" applyFont="1" applyFill="1" applyBorder="1" applyAlignment="1">
      <alignment horizontal="distributed" vertical="center"/>
      <protection/>
    </xf>
    <xf numFmtId="38" fontId="7" fillId="0" borderId="18" xfId="52" applyFont="1" applyFill="1" applyBorder="1" applyAlignment="1">
      <alignment horizontal="right" vertical="center"/>
    </xf>
    <xf numFmtId="38" fontId="7" fillId="0" borderId="50" xfId="52" applyFont="1" applyFill="1" applyBorder="1" applyAlignment="1">
      <alignment horizontal="right" vertical="center"/>
    </xf>
    <xf numFmtId="0" fontId="5" fillId="0" borderId="71" xfId="64" applyFont="1" applyFill="1" applyBorder="1" applyAlignment="1">
      <alignment horizontal="distributed" vertical="center"/>
      <protection/>
    </xf>
    <xf numFmtId="38" fontId="7" fillId="0" borderId="62" xfId="52" applyFont="1" applyFill="1" applyBorder="1" applyAlignment="1">
      <alignment horizontal="right" vertical="center"/>
    </xf>
    <xf numFmtId="38" fontId="7" fillId="0" borderId="53" xfId="52" applyFont="1" applyFill="1" applyBorder="1" applyAlignment="1">
      <alignment horizontal="right" vertical="center"/>
    </xf>
    <xf numFmtId="38" fontId="7" fillId="0" borderId="14" xfId="52" applyFont="1" applyFill="1" applyBorder="1" applyAlignment="1">
      <alignment horizontal="right" vertical="center"/>
    </xf>
    <xf numFmtId="38" fontId="7" fillId="0" borderId="67" xfId="52" applyFont="1" applyFill="1" applyBorder="1" applyAlignment="1">
      <alignment horizontal="right" vertical="center"/>
    </xf>
    <xf numFmtId="0" fontId="11" fillId="0" borderId="26" xfId="64" applyFont="1" applyFill="1" applyBorder="1" applyAlignment="1">
      <alignment/>
      <protection/>
    </xf>
    <xf numFmtId="0" fontId="25" fillId="0" borderId="31" xfId="64" applyFont="1" applyFill="1" applyBorder="1" applyAlignment="1">
      <alignment vertical="center"/>
      <protection/>
    </xf>
    <xf numFmtId="0" fontId="25" fillId="0" borderId="0" xfId="64" applyFont="1" applyFill="1" applyBorder="1" applyAlignment="1">
      <alignment horizontal="distributed" vertical="center"/>
      <protection/>
    </xf>
    <xf numFmtId="0" fontId="25" fillId="0" borderId="81" xfId="64" applyFont="1" applyFill="1" applyBorder="1" applyAlignment="1">
      <alignment horizontal="distributed" vertical="center"/>
      <protection/>
    </xf>
    <xf numFmtId="0" fontId="25" fillId="0" borderId="32" xfId="64" applyFont="1" applyFill="1" applyBorder="1" applyAlignment="1">
      <alignment vertical="center"/>
      <protection/>
    </xf>
    <xf numFmtId="0" fontId="25" fillId="0" borderId="83" xfId="64" applyFont="1" applyFill="1" applyBorder="1" applyAlignment="1">
      <alignment horizontal="distributed" vertical="center"/>
      <protection/>
    </xf>
    <xf numFmtId="0" fontId="17" fillId="0" borderId="0" xfId="64" applyFont="1" applyBorder="1" applyAlignment="1">
      <alignment horizontal="center" vertical="center"/>
      <protection/>
    </xf>
    <xf numFmtId="0" fontId="24" fillId="0" borderId="0" xfId="64" applyFont="1" applyAlignment="1">
      <alignment vertical="center"/>
      <protection/>
    </xf>
    <xf numFmtId="0" fontId="8" fillId="0" borderId="0" xfId="64" applyFont="1" applyAlignment="1">
      <alignment vertical="center"/>
      <protection/>
    </xf>
    <xf numFmtId="0" fontId="5" fillId="0" borderId="0" xfId="64" applyFont="1" applyBorder="1" applyAlignment="1">
      <alignment horizontal="distributed" vertical="center"/>
      <protection/>
    </xf>
    <xf numFmtId="0" fontId="5" fillId="0" borderId="0" xfId="64" applyFont="1" applyBorder="1">
      <alignment/>
      <protection/>
    </xf>
    <xf numFmtId="0" fontId="2" fillId="0" borderId="0" xfId="64" applyFont="1">
      <alignment/>
      <protection/>
    </xf>
    <xf numFmtId="0" fontId="8" fillId="0" borderId="0" xfId="64" applyFont="1" applyBorder="1" applyAlignment="1">
      <alignment vertical="top"/>
      <protection/>
    </xf>
    <xf numFmtId="0" fontId="5" fillId="0" borderId="86" xfId="64" applyFont="1" applyBorder="1" applyAlignment="1">
      <alignment horizontal="distributed" vertical="center"/>
      <protection/>
    </xf>
    <xf numFmtId="0" fontId="5" fillId="0" borderId="49" xfId="64" applyFont="1" applyBorder="1" applyAlignment="1">
      <alignment horizontal="distributed" vertical="center"/>
      <protection/>
    </xf>
    <xf numFmtId="0" fontId="5" fillId="0" borderId="52" xfId="64" applyFont="1" applyBorder="1" applyAlignment="1">
      <alignment horizontal="distributed" vertical="center"/>
      <protection/>
    </xf>
    <xf numFmtId="0" fontId="5" fillId="0" borderId="87" xfId="64" applyFont="1" applyBorder="1" applyAlignment="1">
      <alignment horizontal="distributed" vertical="center"/>
      <protection/>
    </xf>
    <xf numFmtId="0" fontId="8" fillId="0" borderId="0" xfId="64" applyFont="1" applyBorder="1" applyAlignment="1">
      <alignment vertical="center" wrapText="1"/>
      <protection/>
    </xf>
    <xf numFmtId="0" fontId="8" fillId="0" borderId="0" xfId="64" applyFont="1" applyBorder="1" applyAlignment="1">
      <alignment horizontal="left" vertical="distributed" wrapText="1"/>
      <protection/>
    </xf>
    <xf numFmtId="0" fontId="22" fillId="0" borderId="28" xfId="64" applyFont="1" applyBorder="1" applyAlignment="1">
      <alignment horizontal="left"/>
      <protection/>
    </xf>
    <xf numFmtId="0" fontId="8" fillId="0" borderId="36" xfId="64" applyFont="1" applyBorder="1" applyAlignment="1">
      <alignment horizontal="distributed" vertical="top"/>
      <protection/>
    </xf>
    <xf numFmtId="0" fontId="5" fillId="0" borderId="88" xfId="64" applyFont="1" applyBorder="1" applyAlignment="1">
      <alignment horizontal="distributed" vertical="center"/>
      <protection/>
    </xf>
    <xf numFmtId="0" fontId="5" fillId="0" borderId="59" xfId="64" applyFont="1" applyBorder="1" applyAlignment="1">
      <alignment horizontal="distributed" vertical="center"/>
      <protection/>
    </xf>
    <xf numFmtId="0" fontId="2" fillId="0" borderId="0" xfId="64" applyFont="1" applyAlignment="1">
      <alignment vertical="center"/>
      <protection/>
    </xf>
    <xf numFmtId="0" fontId="5" fillId="0" borderId="28" xfId="64" applyFont="1" applyBorder="1" applyAlignment="1">
      <alignment horizontal="left" vertical="center"/>
      <protection/>
    </xf>
    <xf numFmtId="0" fontId="8" fillId="0" borderId="57" xfId="64" applyFont="1" applyBorder="1" applyAlignment="1">
      <alignment horizontal="distributed" vertical="top"/>
      <protection/>
    </xf>
    <xf numFmtId="0" fontId="22" fillId="0" borderId="89" xfId="64" applyFont="1" applyBorder="1" applyAlignment="1">
      <alignment horizontal="left"/>
      <protection/>
    </xf>
    <xf numFmtId="0" fontId="8" fillId="0" borderId="28" xfId="64" applyFont="1" applyBorder="1" applyAlignment="1">
      <alignment horizontal="left" vertical="center"/>
      <protection/>
    </xf>
    <xf numFmtId="0" fontId="8" fillId="0" borderId="20" xfId="64" applyFont="1" applyBorder="1" applyAlignment="1">
      <alignment horizontal="left" vertical="top" wrapText="1"/>
      <protection/>
    </xf>
    <xf numFmtId="0" fontId="8" fillId="0" borderId="34" xfId="64" applyFont="1" applyBorder="1" applyAlignment="1">
      <alignment horizontal="left" vertical="center"/>
      <protection/>
    </xf>
    <xf numFmtId="0" fontId="8" fillId="0" borderId="20" xfId="64" applyFont="1" applyBorder="1" applyAlignment="1">
      <alignment horizontal="left" vertical="center"/>
      <protection/>
    </xf>
    <xf numFmtId="0" fontId="8" fillId="0" borderId="29" xfId="64" applyFont="1" applyBorder="1" applyAlignment="1">
      <alignment horizontal="left" vertical="center"/>
      <protection/>
    </xf>
    <xf numFmtId="0" fontId="5" fillId="0" borderId="0" xfId="64" applyFont="1" applyBorder="1" applyAlignment="1">
      <alignment vertical="center"/>
      <protection/>
    </xf>
    <xf numFmtId="14" fontId="5" fillId="0" borderId="0" xfId="64" applyNumberFormat="1" applyFont="1" applyBorder="1" applyAlignment="1">
      <alignment vertical="center"/>
      <protection/>
    </xf>
    <xf numFmtId="0" fontId="5" fillId="0" borderId="0" xfId="64" applyFont="1" applyAlignment="1">
      <alignment vertical="center"/>
      <protection/>
    </xf>
    <xf numFmtId="0" fontId="8" fillId="0" borderId="50" xfId="64" applyFont="1" applyBorder="1" applyAlignment="1">
      <alignment horizontal="distributed" vertical="top"/>
      <protection/>
    </xf>
    <xf numFmtId="0" fontId="8" fillId="0" borderId="17" xfId="64" applyFont="1" applyBorder="1" applyAlignment="1">
      <alignment horizontal="left" vertical="center"/>
      <protection/>
    </xf>
    <xf numFmtId="0" fontId="2" fillId="0" borderId="60" xfId="64" applyFont="1" applyBorder="1" applyAlignment="1">
      <alignment horizontal="left" vertical="distributed" wrapText="1"/>
      <protection/>
    </xf>
    <xf numFmtId="0" fontId="8" fillId="0" borderId="0" xfId="64" applyFont="1" applyAlignment="1">
      <alignment vertical="top"/>
      <protection/>
    </xf>
    <xf numFmtId="0" fontId="8" fillId="0" borderId="29" xfId="64" applyFont="1" applyBorder="1" applyAlignment="1">
      <alignment horizontal="left" vertical="top" wrapText="1"/>
      <protection/>
    </xf>
    <xf numFmtId="0" fontId="19" fillId="0" borderId="28" xfId="64" applyFont="1" applyBorder="1" applyAlignment="1">
      <alignment horizontal="left" vertical="center"/>
      <protection/>
    </xf>
    <xf numFmtId="0" fontId="8" fillId="0" borderId="36" xfId="64" applyFont="1" applyBorder="1" applyAlignment="1">
      <alignment horizontal="left" vertical="top"/>
      <protection/>
    </xf>
    <xf numFmtId="0" fontId="8" fillId="0" borderId="60" xfId="64" applyFont="1" applyBorder="1" applyAlignment="1">
      <alignment horizontal="left" vertical="top" wrapText="1"/>
      <protection/>
    </xf>
    <xf numFmtId="0" fontId="8" fillId="0" borderId="57" xfId="64" applyFont="1" applyBorder="1" applyAlignment="1">
      <alignment horizontal="left" vertical="top"/>
      <protection/>
    </xf>
    <xf numFmtId="0" fontId="8" fillId="0" borderId="50" xfId="64" applyFont="1" applyBorder="1" applyAlignment="1">
      <alignment horizontal="left" vertical="top"/>
      <protection/>
    </xf>
    <xf numFmtId="0" fontId="8" fillId="0" borderId="60" xfId="64" applyFont="1" applyBorder="1" applyAlignment="1">
      <alignment horizontal="left" vertical="center"/>
      <protection/>
    </xf>
    <xf numFmtId="0" fontId="2" fillId="0" borderId="17" xfId="64" applyFont="1" applyBorder="1" applyAlignment="1">
      <alignment vertical="distributed" wrapText="1"/>
      <protection/>
    </xf>
    <xf numFmtId="0" fontId="8" fillId="0" borderId="30" xfId="64" applyFont="1" applyBorder="1" applyAlignment="1">
      <alignment horizontal="left" vertical="center"/>
      <protection/>
    </xf>
    <xf numFmtId="0" fontId="8" fillId="0" borderId="65" xfId="64" applyFont="1" applyBorder="1" applyAlignment="1">
      <alignment horizontal="left" vertical="top"/>
      <protection/>
    </xf>
    <xf numFmtId="0" fontId="8" fillId="0" borderId="60" xfId="64" applyFont="1" applyBorder="1" applyAlignment="1">
      <alignment vertical="top" wrapText="1"/>
      <protection/>
    </xf>
    <xf numFmtId="0" fontId="2" fillId="0" borderId="0" xfId="64" applyFont="1" applyBorder="1" applyAlignment="1">
      <alignment vertical="distributed" wrapText="1"/>
      <protection/>
    </xf>
    <xf numFmtId="0" fontId="8" fillId="0" borderId="17" xfId="64" applyFont="1" applyBorder="1" applyAlignment="1">
      <alignment horizontal="center" vertical="top" wrapText="1"/>
      <protection/>
    </xf>
    <xf numFmtId="0" fontId="8" fillId="0" borderId="60" xfId="64" applyFont="1" applyBorder="1" applyAlignment="1">
      <alignment horizontal="left" vertical="distributed" wrapText="1"/>
      <protection/>
    </xf>
    <xf numFmtId="0" fontId="2" fillId="0" borderId="60" xfId="64" applyFont="1" applyBorder="1" applyAlignment="1">
      <alignment vertical="distributed" wrapText="1"/>
      <protection/>
    </xf>
    <xf numFmtId="0" fontId="8" fillId="0" borderId="0" xfId="64" applyFont="1" applyBorder="1" applyAlignment="1">
      <alignment horizontal="left" vertical="center"/>
      <protection/>
    </xf>
    <xf numFmtId="0" fontId="8" fillId="0" borderId="48" xfId="64" applyFont="1" applyBorder="1" applyAlignment="1">
      <alignment horizontal="left" vertical="center"/>
      <protection/>
    </xf>
    <xf numFmtId="0" fontId="22" fillId="0" borderId="89" xfId="64" applyFont="1" applyBorder="1" applyAlignment="1">
      <alignment/>
      <protection/>
    </xf>
    <xf numFmtId="0" fontId="8" fillId="0" borderId="65" xfId="64" applyFont="1" applyBorder="1" applyAlignment="1">
      <alignment horizontal="distributed" vertical="top"/>
      <protection/>
    </xf>
    <xf numFmtId="0" fontId="2" fillId="0" borderId="55" xfId="64" applyFont="1" applyBorder="1" applyAlignment="1">
      <alignment horizontal="left" vertical="distributed" wrapText="1"/>
      <protection/>
    </xf>
    <xf numFmtId="0" fontId="8" fillId="0" borderId="10" xfId="64" applyFont="1" applyBorder="1" applyAlignment="1">
      <alignment horizontal="left" vertical="center"/>
      <protection/>
    </xf>
    <xf numFmtId="0" fontId="11" fillId="0" borderId="0" xfId="64" applyFont="1" applyAlignment="1">
      <alignment horizontal="right" vertical="center"/>
      <protection/>
    </xf>
    <xf numFmtId="0" fontId="27" fillId="0" borderId="0" xfId="64" applyFont="1" applyAlignment="1">
      <alignment vertical="top"/>
      <protection/>
    </xf>
    <xf numFmtId="0" fontId="27" fillId="0" borderId="0" xfId="64" applyFont="1">
      <alignment/>
      <protection/>
    </xf>
    <xf numFmtId="178" fontId="7" fillId="0" borderId="18" xfId="0" applyNumberFormat="1" applyFont="1" applyFill="1" applyBorder="1" applyAlignment="1">
      <alignment vertical="center"/>
    </xf>
    <xf numFmtId="178" fontId="7" fillId="0" borderId="60" xfId="0" applyNumberFormat="1" applyFont="1" applyFill="1" applyBorder="1" applyAlignment="1">
      <alignment vertical="center"/>
    </xf>
    <xf numFmtId="178" fontId="7" fillId="0" borderId="21" xfId="0" applyNumberFormat="1" applyFont="1" applyFill="1" applyBorder="1" applyAlignment="1">
      <alignment vertical="center"/>
    </xf>
    <xf numFmtId="178" fontId="7" fillId="0" borderId="29" xfId="0" applyNumberFormat="1" applyFont="1" applyFill="1" applyBorder="1" applyAlignment="1">
      <alignment vertical="center"/>
    </xf>
    <xf numFmtId="178" fontId="7" fillId="0" borderId="24" xfId="0" applyNumberFormat="1" applyFont="1" applyFill="1" applyBorder="1" applyAlignment="1">
      <alignment vertical="center"/>
    </xf>
    <xf numFmtId="178" fontId="7" fillId="0" borderId="90" xfId="0" applyNumberFormat="1" applyFont="1" applyFill="1" applyBorder="1" applyAlignment="1">
      <alignment vertical="center"/>
    </xf>
    <xf numFmtId="178" fontId="7" fillId="0" borderId="13" xfId="0" applyNumberFormat="1" applyFont="1" applyFill="1" applyBorder="1" applyAlignment="1">
      <alignment vertical="center"/>
    </xf>
    <xf numFmtId="178" fontId="7" fillId="0" borderId="55" xfId="0" applyNumberFormat="1" applyFont="1" applyFill="1" applyBorder="1" applyAlignment="1">
      <alignment vertical="center"/>
    </xf>
    <xf numFmtId="178" fontId="14" fillId="0" borderId="91" xfId="64" applyNumberFormat="1" applyFont="1" applyFill="1" applyBorder="1" applyAlignment="1">
      <alignment vertical="center"/>
      <protection/>
    </xf>
    <xf numFmtId="0" fontId="5" fillId="0" borderId="26" xfId="64" applyFont="1" applyFill="1" applyBorder="1" applyAlignment="1">
      <alignment vertical="center"/>
      <protection/>
    </xf>
    <xf numFmtId="3" fontId="7" fillId="0" borderId="21"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3" fontId="7" fillId="0" borderId="55" xfId="0" applyNumberFormat="1" applyFont="1" applyFill="1" applyBorder="1" applyAlignment="1">
      <alignment horizontal="center" vertical="center"/>
    </xf>
    <xf numFmtId="0" fontId="82" fillId="0" borderId="0" xfId="0" applyFont="1" applyAlignment="1">
      <alignment vertical="center"/>
    </xf>
    <xf numFmtId="0" fontId="5" fillId="0" borderId="19" xfId="64" applyFont="1" applyFill="1" applyBorder="1" applyAlignment="1">
      <alignment vertical="center"/>
      <protection/>
    </xf>
    <xf numFmtId="0" fontId="5" fillId="0" borderId="25" xfId="64" applyFont="1" applyFill="1" applyBorder="1" applyAlignment="1">
      <alignment vertical="center"/>
      <protection/>
    </xf>
    <xf numFmtId="178" fontId="7" fillId="0" borderId="92" xfId="64" applyNumberFormat="1" applyFont="1" applyFill="1" applyBorder="1" applyAlignment="1">
      <alignment vertical="center"/>
      <protection/>
    </xf>
    <xf numFmtId="38" fontId="7" fillId="0" borderId="93" xfId="50" applyFont="1" applyFill="1" applyBorder="1" applyAlignment="1">
      <alignment horizontal="right" vertical="center"/>
    </xf>
    <xf numFmtId="38" fontId="7" fillId="0" borderId="68" xfId="50" applyFont="1" applyFill="1" applyBorder="1" applyAlignment="1">
      <alignment horizontal="right" vertical="center"/>
    </xf>
    <xf numFmtId="38" fontId="7" fillId="0" borderId="28" xfId="50" applyFont="1" applyFill="1" applyBorder="1" applyAlignment="1">
      <alignment/>
    </xf>
    <xf numFmtId="38" fontId="7" fillId="0" borderId="21" xfId="50" applyFont="1" applyFill="1" applyBorder="1" applyAlignment="1">
      <alignment horizontal="right"/>
    </xf>
    <xf numFmtId="38" fontId="7" fillId="0" borderId="21" xfId="50" applyFont="1" applyFill="1" applyBorder="1" applyAlignment="1">
      <alignment/>
    </xf>
    <xf numFmtId="38" fontId="7" fillId="0" borderId="29" xfId="50" applyFont="1" applyFill="1" applyBorder="1" applyAlignment="1">
      <alignment/>
    </xf>
    <xf numFmtId="38" fontId="7" fillId="0" borderId="94" xfId="50" applyFont="1" applyFill="1" applyBorder="1" applyAlignment="1">
      <alignment/>
    </xf>
    <xf numFmtId="38" fontId="7" fillId="0" borderId="79" xfId="50" applyFont="1" applyFill="1" applyBorder="1" applyAlignment="1">
      <alignment horizontal="right"/>
    </xf>
    <xf numFmtId="38" fontId="7" fillId="0" borderId="79" xfId="50" applyFont="1" applyFill="1" applyBorder="1" applyAlignment="1">
      <alignment/>
    </xf>
    <xf numFmtId="3" fontId="7" fillId="0" borderId="79" xfId="64" applyNumberFormat="1" applyFont="1" applyFill="1" applyBorder="1" applyAlignment="1">
      <alignment/>
      <protection/>
    </xf>
    <xf numFmtId="3" fontId="14" fillId="0" borderId="54" xfId="50" applyNumberFormat="1" applyFont="1" applyFill="1" applyBorder="1" applyAlignment="1">
      <alignment horizontal="right" vertical="center"/>
    </xf>
    <xf numFmtId="3" fontId="14" fillId="0" borderId="62" xfId="50" applyNumberFormat="1" applyFont="1" applyFill="1" applyBorder="1" applyAlignment="1">
      <alignment horizontal="right" vertical="center"/>
    </xf>
    <xf numFmtId="3" fontId="14" fillId="0" borderId="56" xfId="50" applyNumberFormat="1" applyFont="1" applyFill="1" applyBorder="1" applyAlignment="1">
      <alignment horizontal="right" vertical="center"/>
    </xf>
    <xf numFmtId="0" fontId="5" fillId="0" borderId="25" xfId="64" applyFont="1" applyFill="1" applyBorder="1" applyAlignment="1">
      <alignment horizontal="center" vertical="center" wrapText="1"/>
      <protection/>
    </xf>
    <xf numFmtId="3" fontId="14" fillId="0" borderId="48" xfId="50" applyNumberFormat="1" applyFont="1" applyFill="1" applyBorder="1" applyAlignment="1">
      <alignment horizontal="right" vertical="center"/>
    </xf>
    <xf numFmtId="0" fontId="5" fillId="0" borderId="95" xfId="64" applyFont="1" applyFill="1" applyBorder="1" applyAlignment="1">
      <alignment horizontal="center" vertical="center"/>
      <protection/>
    </xf>
    <xf numFmtId="0" fontId="8" fillId="0" borderId="95" xfId="64" applyFont="1" applyFill="1" applyBorder="1" applyAlignment="1">
      <alignment horizontal="distributed" vertical="center"/>
      <protection/>
    </xf>
    <xf numFmtId="0" fontId="83" fillId="0" borderId="0" xfId="64" applyFont="1" applyAlignment="1">
      <alignment vertical="center"/>
      <protection/>
    </xf>
    <xf numFmtId="0" fontId="84" fillId="0" borderId="0" xfId="64" applyFont="1" applyAlignment="1">
      <alignment vertical="center"/>
      <protection/>
    </xf>
    <xf numFmtId="0" fontId="85" fillId="0" borderId="0" xfId="64" applyFont="1">
      <alignment/>
      <protection/>
    </xf>
    <xf numFmtId="0" fontId="86" fillId="0" borderId="87" xfId="64" applyFont="1" applyBorder="1" applyAlignment="1">
      <alignment horizontal="distributed" vertical="center"/>
      <protection/>
    </xf>
    <xf numFmtId="0" fontId="87" fillId="0" borderId="36" xfId="64" applyFont="1" applyBorder="1" applyAlignment="1">
      <alignment vertical="center" wrapText="1"/>
      <protection/>
    </xf>
    <xf numFmtId="0" fontId="86" fillId="0" borderId="28" xfId="64" applyFont="1" applyBorder="1" applyAlignment="1">
      <alignment horizontal="left" vertical="center"/>
      <protection/>
    </xf>
    <xf numFmtId="0" fontId="87" fillId="0" borderId="57" xfId="64" applyFont="1" applyBorder="1" applyAlignment="1">
      <alignment vertical="center" wrapText="1"/>
      <protection/>
    </xf>
    <xf numFmtId="0" fontId="87" fillId="0" borderId="28" xfId="64" applyFont="1" applyBorder="1" applyAlignment="1">
      <alignment horizontal="left" vertical="center"/>
      <protection/>
    </xf>
    <xf numFmtId="0" fontId="87" fillId="0" borderId="57" xfId="64" applyFont="1" applyBorder="1" applyAlignment="1">
      <alignment horizontal="distributed" vertical="top"/>
      <protection/>
    </xf>
    <xf numFmtId="0" fontId="87" fillId="0" borderId="20" xfId="64" applyFont="1" applyBorder="1" applyAlignment="1">
      <alignment vertical="distributed" wrapText="1"/>
      <protection/>
    </xf>
    <xf numFmtId="0" fontId="87" fillId="0" borderId="30" xfId="64" applyFont="1" applyBorder="1" applyAlignment="1">
      <alignment horizontal="left" vertical="center"/>
      <protection/>
    </xf>
    <xf numFmtId="0" fontId="88" fillId="0" borderId="65" xfId="64" applyFont="1" applyBorder="1" applyAlignment="1">
      <alignment horizontal="distributed" vertical="top"/>
      <protection/>
    </xf>
    <xf numFmtId="0" fontId="88" fillId="0" borderId="48" xfId="64" applyFont="1" applyBorder="1" applyAlignment="1">
      <alignment horizontal="left" vertical="center"/>
      <protection/>
    </xf>
    <xf numFmtId="0" fontId="85" fillId="0" borderId="55" xfId="64" applyFont="1" applyBorder="1" applyAlignment="1">
      <alignment horizontal="left" vertical="distributed" wrapText="1"/>
      <protection/>
    </xf>
    <xf numFmtId="0" fontId="2" fillId="0" borderId="26" xfId="64" applyFont="1" applyBorder="1" applyAlignment="1">
      <alignment vertical="center"/>
      <protection/>
    </xf>
    <xf numFmtId="0" fontId="8" fillId="0" borderId="26" xfId="64" applyFont="1" applyBorder="1" applyAlignment="1">
      <alignment horizontal="distributed" vertical="top"/>
      <protection/>
    </xf>
    <xf numFmtId="0" fontId="8" fillId="0" borderId="26" xfId="64" applyFont="1" applyBorder="1" applyAlignment="1">
      <alignment vertical="top" wrapText="1"/>
      <protection/>
    </xf>
    <xf numFmtId="0" fontId="8" fillId="0" borderId="26" xfId="64" applyFont="1" applyBorder="1" applyAlignment="1">
      <alignment vertical="distributed" wrapText="1"/>
      <protection/>
    </xf>
    <xf numFmtId="0" fontId="2" fillId="0" borderId="0" xfId="64" applyFont="1" applyBorder="1" applyAlignment="1">
      <alignment vertical="center"/>
      <protection/>
    </xf>
    <xf numFmtId="0" fontId="8" fillId="0" borderId="0" xfId="64" applyFont="1" applyBorder="1" applyAlignment="1">
      <alignment vertical="distributed" wrapText="1"/>
      <protection/>
    </xf>
    <xf numFmtId="0" fontId="8" fillId="0" borderId="0" xfId="64" applyFont="1" applyBorder="1" applyAlignment="1">
      <alignment vertical="top" wrapText="1"/>
      <protection/>
    </xf>
    <xf numFmtId="0" fontId="8" fillId="0" borderId="0" xfId="64" applyFont="1" applyBorder="1" applyAlignment="1">
      <alignment horizontal="left" vertical="top"/>
      <protection/>
    </xf>
    <xf numFmtId="0" fontId="87" fillId="0" borderId="0" xfId="64" applyFont="1" applyBorder="1" applyAlignment="1">
      <alignment horizontal="left" vertical="center"/>
      <protection/>
    </xf>
    <xf numFmtId="0" fontId="88" fillId="0" borderId="0" xfId="64" applyFont="1" applyBorder="1" applyAlignment="1">
      <alignment horizontal="distributed" vertical="top"/>
      <protection/>
    </xf>
    <xf numFmtId="0" fontId="88" fillId="0" borderId="0" xfId="64" applyFont="1" applyBorder="1" applyAlignment="1">
      <alignment horizontal="left" vertical="center"/>
      <protection/>
    </xf>
    <xf numFmtId="0" fontId="85" fillId="0" borderId="0" xfId="64" applyFont="1" applyBorder="1" applyAlignment="1">
      <alignment horizontal="left" vertical="distributed" wrapText="1"/>
      <protection/>
    </xf>
    <xf numFmtId="0" fontId="13" fillId="0" borderId="0" xfId="64" applyFont="1" applyFill="1" applyAlignment="1">
      <alignment horizontal="center" vertical="center"/>
      <protection/>
    </xf>
    <xf numFmtId="178" fontId="7" fillId="0" borderId="35" xfId="64" applyNumberFormat="1" applyFont="1" applyFill="1" applyBorder="1" applyAlignment="1">
      <alignment vertical="center"/>
      <protection/>
    </xf>
    <xf numFmtId="178" fontId="7" fillId="0" borderId="48" xfId="64" applyNumberFormat="1" applyFont="1" applyFill="1" applyBorder="1" applyAlignment="1">
      <alignment vertical="center"/>
      <protection/>
    </xf>
    <xf numFmtId="178" fontId="7" fillId="0" borderId="13" xfId="64" applyNumberFormat="1" applyFont="1" applyFill="1" applyBorder="1" applyAlignment="1">
      <alignment vertical="center"/>
      <protection/>
    </xf>
    <xf numFmtId="3" fontId="7" fillId="0" borderId="48" xfId="64" applyNumberFormat="1" applyFont="1" applyFill="1" applyBorder="1" applyAlignment="1">
      <alignment horizontal="center" vertical="center"/>
      <protection/>
    </xf>
    <xf numFmtId="3" fontId="7" fillId="0" borderId="13" xfId="64" applyNumberFormat="1" applyFont="1" applyFill="1" applyBorder="1" applyAlignment="1">
      <alignment horizontal="center" vertical="center"/>
      <protection/>
    </xf>
    <xf numFmtId="180" fontId="7" fillId="0" borderId="48" xfId="64" applyNumberFormat="1" applyFont="1" applyFill="1" applyBorder="1" applyAlignment="1">
      <alignment vertical="center"/>
      <protection/>
    </xf>
    <xf numFmtId="180" fontId="7" fillId="0" borderId="13" xfId="64" applyNumberFormat="1" applyFont="1" applyFill="1" applyBorder="1" applyAlignment="1">
      <alignment vertical="center"/>
      <protection/>
    </xf>
    <xf numFmtId="180" fontId="7" fillId="0" borderId="55" xfId="64" applyNumberFormat="1" applyFont="1" applyFill="1" applyBorder="1" applyAlignment="1">
      <alignment vertical="center"/>
      <protection/>
    </xf>
    <xf numFmtId="178" fontId="7" fillId="0" borderId="48" xfId="64" applyNumberFormat="1" applyFont="1" applyFill="1" applyBorder="1" applyAlignment="1">
      <alignment horizontal="right" vertical="center"/>
      <protection/>
    </xf>
    <xf numFmtId="180" fontId="7" fillId="0" borderId="13" xfId="64" applyNumberFormat="1" applyFont="1" applyFill="1" applyBorder="1" applyAlignment="1">
      <alignment horizontal="right" vertical="center"/>
      <protection/>
    </xf>
    <xf numFmtId="180" fontId="7" fillId="0" borderId="55" xfId="64" applyNumberFormat="1" applyFont="1" applyFill="1" applyBorder="1" applyAlignment="1">
      <alignment horizontal="right" vertical="center"/>
      <protection/>
    </xf>
    <xf numFmtId="179" fontId="7" fillId="0" borderId="48" xfId="64" applyNumberFormat="1" applyFont="1" applyFill="1" applyBorder="1" applyAlignment="1">
      <alignment vertical="center"/>
      <protection/>
    </xf>
    <xf numFmtId="179" fontId="7" fillId="0" borderId="13" xfId="64" applyNumberFormat="1" applyFont="1" applyFill="1" applyBorder="1" applyAlignment="1">
      <alignment vertical="center"/>
      <protection/>
    </xf>
    <xf numFmtId="179" fontId="7" fillId="0" borderId="55" xfId="64" applyNumberFormat="1" applyFont="1" applyFill="1" applyBorder="1" applyAlignment="1">
      <alignment vertical="center"/>
      <protection/>
    </xf>
    <xf numFmtId="184" fontId="7" fillId="0" borderId="65" xfId="64" applyNumberFormat="1" applyFont="1" applyFill="1" applyBorder="1" applyAlignment="1">
      <alignment vertical="center"/>
      <protection/>
    </xf>
    <xf numFmtId="184" fontId="7" fillId="0" borderId="55" xfId="64" applyNumberFormat="1" applyFont="1" applyFill="1" applyBorder="1" applyAlignment="1">
      <alignment vertical="center"/>
      <protection/>
    </xf>
    <xf numFmtId="3" fontId="7" fillId="0" borderId="55" xfId="64" applyNumberFormat="1" applyFont="1" applyFill="1" applyBorder="1" applyAlignment="1">
      <alignment horizontal="center" vertical="center"/>
      <protection/>
    </xf>
    <xf numFmtId="3" fontId="7" fillId="0" borderId="65" xfId="64" applyNumberFormat="1" applyFont="1" applyFill="1" applyBorder="1" applyAlignment="1">
      <alignment horizontal="center" vertical="center"/>
      <protection/>
    </xf>
    <xf numFmtId="3" fontId="7" fillId="0" borderId="10" xfId="64" applyNumberFormat="1" applyFont="1" applyFill="1" applyBorder="1" applyAlignment="1">
      <alignment horizontal="center" vertical="center"/>
      <protection/>
    </xf>
    <xf numFmtId="0" fontId="5" fillId="0" borderId="10" xfId="64" applyFont="1" applyFill="1" applyBorder="1" applyAlignment="1">
      <alignment/>
      <protection/>
    </xf>
    <xf numFmtId="0" fontId="16" fillId="0" borderId="10" xfId="64" applyFont="1" applyFill="1" applyBorder="1" applyAlignment="1">
      <alignment/>
      <protection/>
    </xf>
    <xf numFmtId="0" fontId="5" fillId="0" borderId="48" xfId="64" applyFont="1" applyFill="1" applyBorder="1" applyAlignment="1">
      <alignment vertical="center"/>
      <protection/>
    </xf>
    <xf numFmtId="0" fontId="5" fillId="0" borderId="88"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2" fillId="0" borderId="26" xfId="64" applyFont="1" applyFill="1" applyBorder="1">
      <alignment/>
      <protection/>
    </xf>
    <xf numFmtId="0" fontId="5" fillId="0" borderId="14" xfId="64" applyFont="1" applyFill="1" applyBorder="1" applyAlignment="1">
      <alignment horizontal="center" vertical="center"/>
      <protection/>
    </xf>
    <xf numFmtId="0" fontId="5" fillId="0" borderId="10" xfId="64" applyFont="1" applyFill="1" applyBorder="1">
      <alignment/>
      <protection/>
    </xf>
    <xf numFmtId="183" fontId="7" fillId="0" borderId="13" xfId="64" applyNumberFormat="1" applyFont="1" applyFill="1" applyBorder="1" applyAlignment="1">
      <alignment horizontal="center" vertical="center"/>
      <protection/>
    </xf>
    <xf numFmtId="183" fontId="7" fillId="0" borderId="55" xfId="64" applyNumberFormat="1" applyFont="1" applyFill="1" applyBorder="1" applyAlignment="1">
      <alignment horizontal="center" vertical="center"/>
      <protection/>
    </xf>
    <xf numFmtId="49" fontId="7" fillId="0" borderId="13" xfId="43" applyNumberFormat="1" applyFont="1" applyFill="1" applyBorder="1" applyAlignment="1">
      <alignment horizontal="center" vertical="center"/>
    </xf>
    <xf numFmtId="49" fontId="7" fillId="0" borderId="55" xfId="43" applyNumberFormat="1" applyFont="1" applyFill="1" applyBorder="1" applyAlignment="1">
      <alignment horizontal="center" vertical="center"/>
    </xf>
    <xf numFmtId="185" fontId="7" fillId="0" borderId="13" xfId="64" applyNumberFormat="1" applyFont="1" applyFill="1" applyBorder="1" applyAlignment="1">
      <alignment horizontal="center" vertical="center"/>
      <protection/>
    </xf>
    <xf numFmtId="185" fontId="7" fillId="0" borderId="55" xfId="64" applyNumberFormat="1" applyFont="1" applyFill="1" applyBorder="1" applyAlignment="1">
      <alignment horizontal="center" vertical="center"/>
      <protection/>
    </xf>
    <xf numFmtId="183" fontId="7" fillId="0" borderId="48" xfId="64" applyNumberFormat="1" applyFont="1" applyFill="1" applyBorder="1" applyAlignment="1">
      <alignment horizontal="center" vertical="center"/>
      <protection/>
    </xf>
    <xf numFmtId="183" fontId="7" fillId="0" borderId="13" xfId="64" applyNumberFormat="1" applyFont="1" applyFill="1" applyBorder="1" applyAlignment="1">
      <alignment vertical="center"/>
      <protection/>
    </xf>
    <xf numFmtId="184" fontId="7" fillId="0" borderId="48" xfId="64" applyNumberFormat="1" applyFont="1" applyFill="1" applyBorder="1" applyAlignment="1">
      <alignment vertical="center"/>
      <protection/>
    </xf>
    <xf numFmtId="184" fontId="7" fillId="0" borderId="13" xfId="64" applyNumberFormat="1" applyFont="1" applyFill="1" applyBorder="1" applyAlignment="1">
      <alignment vertical="center"/>
      <protection/>
    </xf>
    <xf numFmtId="0" fontId="5" fillId="0" borderId="96" xfId="64" applyFont="1" applyFill="1" applyBorder="1" applyAlignment="1">
      <alignment vertical="center"/>
      <protection/>
    </xf>
    <xf numFmtId="0" fontId="5" fillId="0" borderId="97" xfId="64" applyFont="1" applyFill="1" applyBorder="1" applyAlignment="1">
      <alignment vertical="center"/>
      <protection/>
    </xf>
    <xf numFmtId="0" fontId="7" fillId="0" borderId="27" xfId="64" applyFont="1" applyFill="1" applyBorder="1" applyAlignment="1">
      <alignment horizontal="center" vertical="center"/>
      <protection/>
    </xf>
    <xf numFmtId="183" fontId="7" fillId="0" borderId="0" xfId="64" applyNumberFormat="1" applyFont="1" applyFill="1" applyBorder="1" applyAlignment="1">
      <alignment vertical="center"/>
      <protection/>
    </xf>
    <xf numFmtId="185" fontId="7" fillId="0" borderId="10" xfId="64" applyNumberFormat="1" applyFont="1" applyFill="1" applyBorder="1" applyAlignment="1">
      <alignment vertical="center"/>
      <protection/>
    </xf>
    <xf numFmtId="185" fontId="7" fillId="0" borderId="13" xfId="64" applyNumberFormat="1" applyFont="1" applyFill="1" applyBorder="1" applyAlignment="1">
      <alignment vertical="center"/>
      <protection/>
    </xf>
    <xf numFmtId="185" fontId="7" fillId="0" borderId="55" xfId="64" applyNumberFormat="1" applyFont="1" applyFill="1" applyBorder="1" applyAlignment="1">
      <alignment vertical="center"/>
      <protection/>
    </xf>
    <xf numFmtId="185" fontId="7" fillId="0" borderId="59" xfId="64" applyNumberFormat="1" applyFont="1" applyFill="1" applyBorder="1" applyAlignment="1">
      <alignment vertical="center"/>
      <protection/>
    </xf>
    <xf numFmtId="178" fontId="7" fillId="0" borderId="13" xfId="64" applyNumberFormat="1" applyFont="1" applyFill="1" applyBorder="1" applyAlignment="1">
      <alignment horizontal="center" vertical="center"/>
      <protection/>
    </xf>
    <xf numFmtId="178" fontId="7" fillId="0" borderId="13" xfId="64" applyNumberFormat="1" applyFont="1" applyFill="1" applyBorder="1" applyAlignment="1">
      <alignment horizontal="right" vertical="center"/>
      <protection/>
    </xf>
    <xf numFmtId="178" fontId="7" fillId="0" borderId="83" xfId="64" applyNumberFormat="1" applyFont="1" applyFill="1" applyBorder="1" applyAlignment="1">
      <alignment horizontal="center" vertical="center"/>
      <protection/>
    </xf>
    <xf numFmtId="0" fontId="7" fillId="0" borderId="48" xfId="64" applyFont="1" applyFill="1" applyBorder="1" applyAlignment="1">
      <alignment vertical="center"/>
      <protection/>
    </xf>
    <xf numFmtId="0" fontId="7" fillId="0" borderId="13" xfId="64" applyFont="1" applyFill="1" applyBorder="1" applyAlignment="1">
      <alignment vertical="center"/>
      <protection/>
    </xf>
    <xf numFmtId="178" fontId="7" fillId="0" borderId="55" xfId="64" applyNumberFormat="1" applyFont="1" applyFill="1" applyBorder="1" applyAlignment="1">
      <alignment vertical="center"/>
      <protection/>
    </xf>
    <xf numFmtId="3" fontId="14" fillId="0" borderId="13" xfId="50" applyNumberFormat="1" applyFont="1" applyFill="1" applyBorder="1" applyAlignment="1">
      <alignment horizontal="right" vertical="center"/>
    </xf>
    <xf numFmtId="3" fontId="14" fillId="0" borderId="55" xfId="50" applyNumberFormat="1" applyFont="1" applyFill="1" applyBorder="1" applyAlignment="1">
      <alignment horizontal="right" vertical="center"/>
    </xf>
    <xf numFmtId="38" fontId="7" fillId="0" borderId="98" xfId="50" applyFont="1" applyFill="1" applyBorder="1" applyAlignment="1">
      <alignment horizontal="center" vertical="center"/>
    </xf>
    <xf numFmtId="38" fontId="7" fillId="0" borderId="99" xfId="50" applyFont="1" applyFill="1" applyBorder="1" applyAlignment="1">
      <alignment horizontal="center" vertical="center"/>
    </xf>
    <xf numFmtId="38" fontId="7" fillId="0" borderId="98" xfId="52" applyFont="1" applyFill="1" applyBorder="1" applyAlignment="1">
      <alignment horizontal="right" vertical="center"/>
    </xf>
    <xf numFmtId="38" fontId="7" fillId="0" borderId="99" xfId="52" applyFont="1" applyFill="1" applyBorder="1" applyAlignment="1">
      <alignment horizontal="right" vertical="center"/>
    </xf>
    <xf numFmtId="38" fontId="7" fillId="0" borderId="100" xfId="52" applyFont="1" applyFill="1" applyBorder="1" applyAlignment="1">
      <alignment horizontal="right" vertical="center"/>
    </xf>
    <xf numFmtId="0" fontId="22" fillId="0" borderId="28" xfId="64" applyFont="1" applyBorder="1" applyAlignment="1">
      <alignment horizontal="center"/>
      <protection/>
    </xf>
    <xf numFmtId="0" fontId="8" fillId="0" borderId="36" xfId="64" applyFont="1" applyBorder="1" applyAlignment="1">
      <alignment vertical="center" wrapText="1"/>
      <protection/>
    </xf>
    <xf numFmtId="0" fontId="8" fillId="0" borderId="57" xfId="64" applyFont="1" applyBorder="1" applyAlignment="1">
      <alignment vertical="center" wrapText="1"/>
      <protection/>
    </xf>
    <xf numFmtId="38" fontId="3" fillId="0" borderId="0" xfId="50" applyFont="1" applyAlignment="1">
      <alignment horizontal="center" vertical="center"/>
    </xf>
    <xf numFmtId="178" fontId="7" fillId="0" borderId="55" xfId="64" applyNumberFormat="1" applyFont="1" applyFill="1" applyBorder="1" applyAlignment="1">
      <alignment horizontal="right" vertical="center"/>
      <protection/>
    </xf>
    <xf numFmtId="3" fontId="14" fillId="0" borderId="101" xfId="64" applyNumberFormat="1" applyFont="1" applyFill="1" applyBorder="1" applyAlignment="1">
      <alignment vertical="center"/>
      <protection/>
    </xf>
    <xf numFmtId="178" fontId="14" fillId="0" borderId="102" xfId="64" applyNumberFormat="1" applyFont="1" applyFill="1" applyBorder="1" applyAlignment="1">
      <alignment vertical="center"/>
      <protection/>
    </xf>
    <xf numFmtId="3" fontId="14" fillId="0" borderId="21" xfId="64" applyNumberFormat="1" applyFont="1" applyFill="1" applyBorder="1" applyAlignment="1">
      <alignment vertical="center"/>
      <protection/>
    </xf>
    <xf numFmtId="178" fontId="14" fillId="0" borderId="103" xfId="64" applyNumberFormat="1" applyFont="1" applyFill="1" applyBorder="1" applyAlignment="1">
      <alignment vertical="center"/>
      <protection/>
    </xf>
    <xf numFmtId="3" fontId="14" fillId="0" borderId="21" xfId="64" applyNumberFormat="1" applyFont="1" applyFill="1" applyBorder="1" applyAlignment="1">
      <alignment horizontal="right" vertical="center"/>
      <protection/>
    </xf>
    <xf numFmtId="179" fontId="14" fillId="0" borderId="21" xfId="64" applyNumberFormat="1" applyFont="1" applyFill="1" applyBorder="1" applyAlignment="1">
      <alignment horizontal="right" vertical="center"/>
      <protection/>
    </xf>
    <xf numFmtId="3" fontId="14" fillId="0" borderId="20" xfId="64" applyNumberFormat="1" applyFont="1" applyFill="1" applyBorder="1" applyAlignment="1">
      <alignment horizontal="right" vertical="center"/>
      <protection/>
    </xf>
    <xf numFmtId="179" fontId="14" fillId="0" borderId="13" xfId="64" applyNumberFormat="1" applyFont="1" applyFill="1" applyBorder="1" applyAlignment="1">
      <alignment horizontal="right" vertical="center"/>
      <protection/>
    </xf>
    <xf numFmtId="3" fontId="14" fillId="0" borderId="13" xfId="64" applyNumberFormat="1" applyFont="1" applyFill="1" applyBorder="1" applyAlignment="1">
      <alignment horizontal="right" vertical="center"/>
      <protection/>
    </xf>
    <xf numFmtId="3" fontId="14" fillId="0" borderId="48" xfId="64" applyNumberFormat="1" applyFont="1" applyFill="1" applyBorder="1" applyAlignment="1">
      <alignment horizontal="right" vertical="center"/>
      <protection/>
    </xf>
    <xf numFmtId="3" fontId="7" fillId="0" borderId="13" xfId="64" applyNumberFormat="1" applyFont="1" applyFill="1" applyBorder="1" applyAlignment="1">
      <alignment vertical="center"/>
      <protection/>
    </xf>
    <xf numFmtId="3" fontId="7" fillId="0" borderId="55" xfId="64" applyNumberFormat="1" applyFont="1" applyFill="1" applyBorder="1" applyAlignment="1">
      <alignment vertical="center"/>
      <protection/>
    </xf>
    <xf numFmtId="3" fontId="7" fillId="0" borderId="13" xfId="64" applyNumberFormat="1" applyFont="1" applyFill="1" applyBorder="1" applyAlignment="1">
      <alignment horizontal="right" vertical="center"/>
      <protection/>
    </xf>
    <xf numFmtId="3" fontId="7" fillId="0" borderId="55" xfId="64" applyNumberFormat="1" applyFont="1" applyFill="1" applyBorder="1" applyAlignment="1">
      <alignment horizontal="right" vertical="center"/>
      <protection/>
    </xf>
    <xf numFmtId="0" fontId="5" fillId="0" borderId="30" xfId="64" applyFont="1" applyFill="1" applyBorder="1" applyAlignment="1">
      <alignment horizontal="center" vertical="center"/>
      <protection/>
    </xf>
    <xf numFmtId="0" fontId="7" fillId="0" borderId="65" xfId="64" applyFont="1" applyFill="1" applyBorder="1" applyAlignment="1">
      <alignment horizontal="center" vertical="center"/>
      <protection/>
    </xf>
    <xf numFmtId="186" fontId="7" fillId="0" borderId="13" xfId="64" applyNumberFormat="1" applyFont="1" applyFill="1" applyBorder="1" applyAlignment="1">
      <alignment horizontal="center" vertical="center"/>
      <protection/>
    </xf>
    <xf numFmtId="0" fontId="7" fillId="0" borderId="13" xfId="64" applyFont="1" applyFill="1" applyBorder="1" applyAlignment="1">
      <alignment horizontal="center" vertical="center"/>
      <protection/>
    </xf>
    <xf numFmtId="186" fontId="7" fillId="0" borderId="83" xfId="64" applyNumberFormat="1" applyFont="1" applyFill="1" applyBorder="1" applyAlignment="1">
      <alignment horizontal="center" vertical="center"/>
      <protection/>
    </xf>
    <xf numFmtId="0" fontId="5" fillId="0" borderId="31" xfId="64" applyFont="1" applyFill="1" applyBorder="1" applyAlignment="1">
      <alignment vertical="center"/>
      <protection/>
    </xf>
    <xf numFmtId="178" fontId="7" fillId="0" borderId="60" xfId="64" applyNumberFormat="1" applyFont="1" applyFill="1" applyBorder="1" applyAlignment="1">
      <alignment vertical="center"/>
      <protection/>
    </xf>
    <xf numFmtId="178" fontId="7" fillId="0" borderId="56" xfId="64" applyNumberFormat="1" applyFont="1" applyFill="1" applyBorder="1" applyAlignment="1">
      <alignment vertical="center"/>
      <protection/>
    </xf>
    <xf numFmtId="178" fontId="7" fillId="0" borderId="15" xfId="64" applyNumberFormat="1" applyFont="1" applyFill="1" applyBorder="1" applyAlignment="1">
      <alignment vertical="center"/>
      <protection/>
    </xf>
    <xf numFmtId="49" fontId="7" fillId="0" borderId="21" xfId="64" applyNumberFormat="1" applyFont="1" applyFill="1" applyBorder="1" applyAlignment="1">
      <alignment horizontal="center" vertical="center"/>
      <protection/>
    </xf>
    <xf numFmtId="49" fontId="7" fillId="0" borderId="29" xfId="64" applyNumberFormat="1" applyFont="1" applyFill="1" applyBorder="1" applyAlignment="1">
      <alignment horizontal="center" vertical="center"/>
      <protection/>
    </xf>
    <xf numFmtId="3" fontId="7" fillId="0" borderId="20" xfId="64" applyNumberFormat="1" applyFont="1" applyFill="1" applyBorder="1" applyAlignment="1">
      <alignment vertical="center"/>
      <protection/>
    </xf>
    <xf numFmtId="3" fontId="7" fillId="0" borderId="48" xfId="64" applyNumberFormat="1" applyFont="1" applyFill="1" applyBorder="1" applyAlignment="1">
      <alignment vertical="center"/>
      <protection/>
    </xf>
    <xf numFmtId="3" fontId="7" fillId="0" borderId="57" xfId="64" applyNumberFormat="1" applyFont="1" applyFill="1" applyBorder="1" applyAlignment="1">
      <alignment horizontal="center" vertical="center"/>
      <protection/>
    </xf>
    <xf numFmtId="0" fontId="2" fillId="0" borderId="25" xfId="64" applyFont="1" applyFill="1" applyBorder="1">
      <alignment/>
      <protection/>
    </xf>
    <xf numFmtId="178" fontId="2" fillId="0" borderId="0" xfId="64" applyNumberFormat="1" applyFont="1" applyFill="1">
      <alignment/>
      <protection/>
    </xf>
    <xf numFmtId="185" fontId="7" fillId="0" borderId="20" xfId="64" applyNumberFormat="1" applyFont="1" applyFill="1" applyBorder="1" applyAlignment="1">
      <alignment vertical="center"/>
      <protection/>
    </xf>
    <xf numFmtId="185" fontId="7" fillId="0" borderId="57" xfId="64" applyNumberFormat="1" applyFont="1" applyFill="1" applyBorder="1" applyAlignment="1">
      <alignment vertical="center"/>
      <protection/>
    </xf>
    <xf numFmtId="185" fontId="7" fillId="0" borderId="81" xfId="64" applyNumberFormat="1" applyFont="1" applyFill="1" applyBorder="1" applyAlignment="1">
      <alignment vertical="center"/>
      <protection/>
    </xf>
    <xf numFmtId="0" fontId="8" fillId="0" borderId="31" xfId="64" applyFont="1" applyFill="1" applyBorder="1" applyAlignment="1">
      <alignment horizontal="distributed" vertical="center"/>
      <protection/>
    </xf>
    <xf numFmtId="0" fontId="8" fillId="0" borderId="104" xfId="64" applyFont="1" applyFill="1" applyBorder="1" applyAlignment="1">
      <alignment horizontal="distributed" vertical="center"/>
      <protection/>
    </xf>
    <xf numFmtId="38" fontId="7" fillId="0" borderId="48" xfId="50" applyFont="1" applyFill="1" applyBorder="1" applyAlignment="1">
      <alignment vertical="center"/>
    </xf>
    <xf numFmtId="178" fontId="7" fillId="0" borderId="88" xfId="64" applyNumberFormat="1" applyFont="1" applyFill="1" applyBorder="1" applyAlignment="1">
      <alignment vertical="center"/>
      <protection/>
    </xf>
    <xf numFmtId="178" fontId="7" fillId="0" borderId="11" xfId="64" applyNumberFormat="1" applyFont="1" applyFill="1" applyBorder="1" applyAlignment="1">
      <alignment vertical="center"/>
      <protection/>
    </xf>
    <xf numFmtId="178" fontId="7" fillId="0" borderId="28" xfId="64" applyNumberFormat="1" applyFont="1" applyFill="1" applyBorder="1" applyAlignment="1">
      <alignment vertical="center"/>
      <protection/>
    </xf>
    <xf numFmtId="178" fontId="7" fillId="0" borderId="30" xfId="64" applyNumberFormat="1" applyFont="1" applyFill="1" applyBorder="1" applyAlignment="1">
      <alignment vertical="center"/>
      <protection/>
    </xf>
    <xf numFmtId="0" fontId="8" fillId="0" borderId="0" xfId="64" applyFont="1" applyBorder="1" applyAlignment="1">
      <alignment horizontal="distributed" vertical="top"/>
      <protection/>
    </xf>
    <xf numFmtId="0" fontId="2" fillId="0" borderId="0" xfId="64" applyFont="1" applyBorder="1" applyAlignment="1">
      <alignment horizontal="left" vertical="distributed" wrapText="1"/>
      <protection/>
    </xf>
    <xf numFmtId="0" fontId="87" fillId="0" borderId="34" xfId="64" applyFont="1" applyBorder="1" applyAlignment="1">
      <alignment vertical="center"/>
      <protection/>
    </xf>
    <xf numFmtId="0" fontId="8" fillId="0" borderId="28" xfId="64" applyFont="1" applyFill="1" applyBorder="1" applyAlignment="1">
      <alignment horizontal="left" vertical="center"/>
      <protection/>
    </xf>
    <xf numFmtId="0" fontId="14" fillId="0" borderId="21" xfId="64" applyNumberFormat="1" applyFont="1" applyFill="1" applyBorder="1" applyAlignment="1">
      <alignment horizontal="right" vertical="center"/>
      <protection/>
    </xf>
    <xf numFmtId="178" fontId="14" fillId="0" borderId="20" xfId="64" applyNumberFormat="1" applyFont="1" applyFill="1" applyBorder="1" applyAlignment="1">
      <alignment horizontal="right" vertical="center"/>
      <protection/>
    </xf>
    <xf numFmtId="178" fontId="14" fillId="0" borderId="103" xfId="64" applyNumberFormat="1" applyFont="1" applyFill="1" applyBorder="1" applyAlignment="1">
      <alignment horizontal="right" vertical="center"/>
      <protection/>
    </xf>
    <xf numFmtId="3" fontId="14" fillId="0" borderId="47" xfId="64" applyNumberFormat="1" applyFont="1" applyFill="1" applyBorder="1" applyAlignment="1">
      <alignment horizontal="right" vertical="center"/>
      <protection/>
    </xf>
    <xf numFmtId="178" fontId="14" fillId="0" borderId="105" xfId="64" applyNumberFormat="1" applyFont="1" applyFill="1" applyBorder="1" applyAlignment="1">
      <alignment horizontal="right" vertical="center"/>
      <protection/>
    </xf>
    <xf numFmtId="3" fontId="14" fillId="0" borderId="106" xfId="64" applyNumberFormat="1" applyFont="1" applyFill="1" applyBorder="1" applyAlignment="1">
      <alignment horizontal="right" vertical="center"/>
      <protection/>
    </xf>
    <xf numFmtId="0" fontId="11" fillId="0" borderId="10" xfId="64" applyFont="1" applyFill="1" applyBorder="1" applyAlignment="1">
      <alignment vertical="center"/>
      <protection/>
    </xf>
    <xf numFmtId="0" fontId="11" fillId="0" borderId="0" xfId="64" applyFont="1" applyFill="1" applyBorder="1" applyAlignment="1">
      <alignment/>
      <protection/>
    </xf>
    <xf numFmtId="1" fontId="7" fillId="0" borderId="68" xfId="64" applyNumberFormat="1" applyFont="1" applyFill="1" applyBorder="1" applyAlignment="1">
      <alignment horizontal="right" vertical="center"/>
      <protection/>
    </xf>
    <xf numFmtId="1" fontId="7" fillId="0" borderId="18" xfId="43" applyNumberFormat="1" applyFont="1" applyFill="1" applyBorder="1" applyAlignment="1">
      <alignment vertical="center"/>
    </xf>
    <xf numFmtId="1" fontId="7" fillId="0" borderId="62" xfId="43" applyNumberFormat="1" applyFont="1" applyFill="1" applyBorder="1" applyAlignment="1">
      <alignment vertical="center"/>
    </xf>
    <xf numFmtId="1" fontId="7" fillId="0" borderId="77" xfId="43" applyNumberFormat="1" applyFont="1" applyFill="1" applyBorder="1" applyAlignment="1">
      <alignment vertical="center"/>
    </xf>
    <xf numFmtId="1" fontId="7" fillId="0" borderId="41" xfId="43" applyNumberFormat="1" applyFont="1" applyFill="1" applyBorder="1" applyAlignment="1">
      <alignment vertical="center"/>
    </xf>
    <xf numFmtId="1" fontId="7" fillId="0" borderId="77" xfId="64" applyNumberFormat="1" applyFont="1" applyFill="1" applyBorder="1" applyAlignment="1">
      <alignment horizontal="right" vertical="center"/>
      <protection/>
    </xf>
    <xf numFmtId="1" fontId="7" fillId="0" borderId="79" xfId="43" applyNumberFormat="1" applyFont="1" applyFill="1" applyBorder="1" applyAlignment="1">
      <alignment vertical="center"/>
    </xf>
    <xf numFmtId="1" fontId="7" fillId="0" borderId="13" xfId="64" applyNumberFormat="1" applyFont="1" applyFill="1" applyBorder="1" applyAlignment="1">
      <alignment horizontal="right" vertical="center"/>
      <protection/>
    </xf>
    <xf numFmtId="38" fontId="7" fillId="0" borderId="56" xfId="50" applyFont="1" applyFill="1" applyBorder="1" applyAlignment="1">
      <alignment horizontal="center" vertical="center"/>
    </xf>
    <xf numFmtId="38" fontId="7" fillId="0" borderId="107" xfId="50" applyFont="1" applyFill="1" applyBorder="1" applyAlignment="1">
      <alignment horizontal="center" vertical="center" wrapText="1"/>
    </xf>
    <xf numFmtId="188" fontId="7" fillId="0" borderId="60" xfId="50" applyNumberFormat="1" applyFont="1" applyFill="1" applyBorder="1" applyAlignment="1">
      <alignment horizontal="center" vertical="center"/>
    </xf>
    <xf numFmtId="38" fontId="7" fillId="0" borderId="29" xfId="50" applyFont="1" applyFill="1" applyBorder="1" applyAlignment="1">
      <alignment horizontal="center" vertical="center"/>
    </xf>
    <xf numFmtId="190" fontId="7" fillId="0" borderId="60" xfId="50" applyNumberFormat="1" applyFont="1" applyFill="1" applyBorder="1" applyAlignment="1">
      <alignment horizontal="center" vertical="center"/>
    </xf>
    <xf numFmtId="38" fontId="7" fillId="0" borderId="107" xfId="50" applyFont="1" applyFill="1" applyBorder="1" applyAlignment="1">
      <alignment horizontal="center" vertical="center"/>
    </xf>
    <xf numFmtId="192" fontId="7" fillId="0" borderId="60" xfId="50" applyNumberFormat="1" applyFont="1" applyFill="1" applyBorder="1" applyAlignment="1">
      <alignment horizontal="center" vertical="center"/>
    </xf>
    <xf numFmtId="177" fontId="7" fillId="0" borderId="55" xfId="50" applyNumberFormat="1" applyFont="1" applyFill="1" applyBorder="1" applyAlignment="1">
      <alignment horizontal="center" vertical="center"/>
    </xf>
    <xf numFmtId="0" fontId="8" fillId="0" borderId="30" xfId="64" applyFont="1" applyFill="1" applyBorder="1" applyAlignment="1">
      <alignment vertical="center"/>
      <protection/>
    </xf>
    <xf numFmtId="0" fontId="8" fillId="0" borderId="65" xfId="64" applyFont="1" applyBorder="1" applyAlignment="1">
      <alignment vertical="top"/>
      <protection/>
    </xf>
    <xf numFmtId="0" fontId="5" fillId="0" borderId="48" xfId="64" applyFont="1" applyBorder="1" applyAlignment="1">
      <alignment vertical="center"/>
      <protection/>
    </xf>
    <xf numFmtId="0" fontId="8" fillId="0" borderId="19" xfId="64" applyFont="1" applyBorder="1" applyAlignment="1">
      <alignment horizontal="left" vertical="distributed" wrapText="1"/>
      <protection/>
    </xf>
    <xf numFmtId="0" fontId="8" fillId="0" borderId="81" xfId="64" applyFont="1" applyBorder="1" applyAlignment="1">
      <alignment horizontal="left" vertical="distributed" wrapText="1"/>
      <protection/>
    </xf>
    <xf numFmtId="0" fontId="5" fillId="0" borderId="55" xfId="64" applyFont="1" applyBorder="1" applyAlignment="1">
      <alignment vertical="center"/>
      <protection/>
    </xf>
    <xf numFmtId="0" fontId="8" fillId="0" borderId="31" xfId="64" applyFont="1" applyBorder="1" applyAlignment="1">
      <alignment horizontal="left" vertical="distributed" wrapText="1"/>
      <protection/>
    </xf>
    <xf numFmtId="0" fontId="89" fillId="0" borderId="20" xfId="64" applyFont="1" applyBorder="1" applyAlignment="1">
      <alignment horizontal="center"/>
      <protection/>
    </xf>
    <xf numFmtId="0" fontId="8" fillId="0" borderId="81" xfId="64" applyFont="1" applyBorder="1" applyAlignment="1">
      <alignment horizontal="left" vertical="center"/>
      <protection/>
    </xf>
    <xf numFmtId="0" fontId="8" fillId="0" borderId="19" xfId="64" applyFont="1" applyBorder="1" applyAlignment="1">
      <alignment horizontal="left" vertical="center"/>
      <protection/>
    </xf>
    <xf numFmtId="0" fontId="86" fillId="0" borderId="86" xfId="64" applyFont="1" applyBorder="1" applyAlignment="1">
      <alignment horizontal="distributed" vertical="center"/>
      <protection/>
    </xf>
    <xf numFmtId="38" fontId="11" fillId="0" borderId="0" xfId="50" applyFont="1" applyAlignment="1">
      <alignment horizontal="center" vertical="center"/>
    </xf>
    <xf numFmtId="38" fontId="3" fillId="0" borderId="0" xfId="50" applyFont="1" applyAlignment="1">
      <alignment horizontal="center" vertical="center"/>
    </xf>
    <xf numFmtId="38" fontId="8" fillId="0" borderId="0" xfId="50" applyFont="1" applyAlignment="1">
      <alignment horizontal="center" vertical="center"/>
    </xf>
    <xf numFmtId="0" fontId="9" fillId="0" borderId="0" xfId="64" applyFont="1" applyFill="1" applyAlignment="1">
      <alignment horizontal="center" vertical="center"/>
      <protection/>
    </xf>
    <xf numFmtId="0" fontId="10" fillId="0" borderId="0" xfId="64" applyFont="1" applyFill="1" applyAlignment="1">
      <alignment vertical="center"/>
      <protection/>
    </xf>
    <xf numFmtId="0" fontId="5" fillId="0" borderId="70" xfId="64" applyFont="1" applyFill="1" applyBorder="1" applyAlignment="1">
      <alignment horizontal="distributed" vertical="center"/>
      <protection/>
    </xf>
    <xf numFmtId="0" fontId="5" fillId="0" borderId="58" xfId="64" applyFont="1" applyFill="1" applyBorder="1" applyAlignment="1">
      <alignment horizontal="distributed" vertical="center"/>
      <protection/>
    </xf>
    <xf numFmtId="0" fontId="5" fillId="0" borderId="52"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1" xfId="64" applyFont="1" applyFill="1" applyBorder="1" applyAlignment="1">
      <alignment horizontal="distributed" vertical="center"/>
      <protection/>
    </xf>
    <xf numFmtId="0" fontId="5" fillId="0" borderId="92"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87" xfId="64" applyFont="1" applyFill="1" applyBorder="1" applyAlignment="1">
      <alignment horizontal="distributed" vertical="center"/>
      <protection/>
    </xf>
    <xf numFmtId="0" fontId="5" fillId="0" borderId="36" xfId="64" applyFont="1" applyFill="1" applyBorder="1" applyAlignment="1">
      <alignment horizontal="distributed" vertical="center"/>
      <protection/>
    </xf>
    <xf numFmtId="0" fontId="5" fillId="0" borderId="66" xfId="64" applyFont="1" applyFill="1" applyBorder="1" applyAlignment="1">
      <alignment horizontal="distributed" vertical="center"/>
      <protection/>
    </xf>
    <xf numFmtId="0" fontId="5" fillId="0" borderId="108" xfId="64" applyFont="1" applyFill="1" applyBorder="1" applyAlignment="1">
      <alignment horizontal="distributed" vertical="center"/>
      <protection/>
    </xf>
    <xf numFmtId="0" fontId="5" fillId="0" borderId="109" xfId="64" applyFont="1" applyFill="1" applyBorder="1" applyAlignment="1">
      <alignment horizontal="right" vertical="top"/>
      <protection/>
    </xf>
    <xf numFmtId="0" fontId="5" fillId="0" borderId="110" xfId="64" applyFont="1" applyFill="1" applyBorder="1" applyAlignment="1">
      <alignment horizontal="right" vertical="top"/>
      <protection/>
    </xf>
    <xf numFmtId="0" fontId="5" fillId="0" borderId="111" xfId="64" applyFont="1" applyFill="1" applyBorder="1" applyAlignment="1">
      <alignment horizontal="right" vertical="top"/>
      <protection/>
    </xf>
    <xf numFmtId="0" fontId="5" fillId="0" borderId="96" xfId="64" applyFont="1" applyFill="1" applyBorder="1" applyAlignment="1">
      <alignment horizontal="distributed" vertical="center"/>
      <protection/>
    </xf>
    <xf numFmtId="0" fontId="5" fillId="0" borderId="27" xfId="64" applyFont="1" applyFill="1" applyBorder="1" applyAlignment="1">
      <alignment horizontal="distributed" vertical="center"/>
      <protection/>
    </xf>
    <xf numFmtId="0" fontId="5" fillId="0" borderId="97"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32" xfId="64" applyFont="1" applyFill="1" applyBorder="1" applyAlignment="1">
      <alignment horizontal="center" vertical="center"/>
      <protection/>
    </xf>
    <xf numFmtId="0" fontId="5" fillId="0" borderId="35"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5" fillId="0" borderId="89"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13" fillId="0" borderId="0" xfId="64" applyFont="1" applyFill="1" applyAlignment="1">
      <alignment horizontal="center" vertical="center"/>
      <protection/>
    </xf>
    <xf numFmtId="0" fontId="8" fillId="0" borderId="112" xfId="64" applyFont="1" applyFill="1" applyBorder="1" applyAlignment="1">
      <alignment horizontal="justify" vertical="justify"/>
      <protection/>
    </xf>
    <xf numFmtId="0" fontId="8" fillId="0" borderId="113" xfId="64" applyFont="1" applyFill="1" applyBorder="1" applyAlignment="1">
      <alignment horizontal="justify" vertical="justify"/>
      <protection/>
    </xf>
    <xf numFmtId="0" fontId="8" fillId="0" borderId="26" xfId="64" applyFont="1" applyFill="1" applyBorder="1" applyAlignment="1">
      <alignment horizontal="distributed" vertical="center"/>
      <protection/>
    </xf>
    <xf numFmtId="0" fontId="8" fillId="0" borderId="27" xfId="64" applyFont="1" applyFill="1" applyBorder="1" applyAlignment="1">
      <alignment horizontal="distributed" vertical="center"/>
      <protection/>
    </xf>
    <xf numFmtId="0" fontId="8" fillId="0" borderId="114" xfId="64" applyFont="1" applyFill="1" applyBorder="1" applyAlignment="1">
      <alignment horizontal="distributed" vertical="center"/>
      <protection/>
    </xf>
    <xf numFmtId="0" fontId="8" fillId="0" borderId="115" xfId="64" applyFont="1" applyFill="1" applyBorder="1" applyAlignment="1">
      <alignment horizontal="distributed" vertical="center"/>
      <protection/>
    </xf>
    <xf numFmtId="0" fontId="11" fillId="0" borderId="0" xfId="64" applyFont="1" applyFill="1" applyBorder="1" applyAlignment="1">
      <alignment horizontal="right" vertical="center"/>
      <protection/>
    </xf>
    <xf numFmtId="0" fontId="2" fillId="0" borderId="0" xfId="64" applyFont="1" applyFill="1" applyAlignment="1">
      <alignment horizontal="center" vertical="center"/>
      <protection/>
    </xf>
    <xf numFmtId="0" fontId="11" fillId="0" borderId="10" xfId="64" applyFont="1" applyFill="1" applyBorder="1" applyAlignment="1">
      <alignment horizontal="center" vertical="center"/>
      <protection/>
    </xf>
    <xf numFmtId="0" fontId="5" fillId="0" borderId="109" xfId="64" applyFont="1" applyFill="1" applyBorder="1" applyAlignment="1">
      <alignment horizontal="left" vertical="distributed" wrapText="1"/>
      <protection/>
    </xf>
    <xf numFmtId="0" fontId="5" fillId="0" borderId="111" xfId="64" applyFont="1" applyFill="1" applyBorder="1" applyAlignment="1">
      <alignment horizontal="left" vertical="distributed"/>
      <protection/>
    </xf>
    <xf numFmtId="0" fontId="5" fillId="0" borderId="88" xfId="64" applyFont="1" applyFill="1" applyBorder="1" applyAlignment="1">
      <alignment horizontal="distributed" vertical="center"/>
      <protection/>
    </xf>
    <xf numFmtId="0" fontId="5" fillId="0" borderId="30" xfId="64" applyFont="1" applyFill="1" applyBorder="1" applyAlignment="1">
      <alignment horizontal="distributed" vertical="center"/>
      <protection/>
    </xf>
    <xf numFmtId="0" fontId="8" fillId="0" borderId="11" xfId="64" applyFont="1" applyFill="1" applyBorder="1" applyAlignment="1">
      <alignment horizontal="distributed" vertical="center"/>
      <protection/>
    </xf>
    <xf numFmtId="0" fontId="8" fillId="0" borderId="13" xfId="64" applyFont="1" applyFill="1" applyBorder="1" applyAlignment="1">
      <alignment horizontal="distributed" vertical="center"/>
      <protection/>
    </xf>
    <xf numFmtId="0" fontId="5" fillId="0" borderId="64" xfId="64" applyFont="1" applyFill="1" applyBorder="1" applyAlignment="1">
      <alignment horizontal="distributed" vertical="center"/>
      <protection/>
    </xf>
    <xf numFmtId="0" fontId="5" fillId="0" borderId="26" xfId="64" applyFont="1" applyFill="1" applyBorder="1" applyAlignment="1">
      <alignment horizontal="distributed" vertical="center"/>
      <protection/>
    </xf>
    <xf numFmtId="0" fontId="5" fillId="0" borderId="116" xfId="64" applyFont="1" applyFill="1" applyBorder="1" applyAlignment="1">
      <alignment horizontal="distributed" vertical="center"/>
      <protection/>
    </xf>
    <xf numFmtId="0" fontId="5" fillId="0" borderId="82" xfId="64" applyFont="1" applyFill="1" applyBorder="1" applyAlignment="1">
      <alignment horizontal="distributed" vertical="center"/>
      <protection/>
    </xf>
    <xf numFmtId="0" fontId="8" fillId="0" borderId="92" xfId="64" applyFont="1" applyFill="1" applyBorder="1" applyAlignment="1">
      <alignment horizontal="distributed" vertical="center"/>
      <protection/>
    </xf>
    <xf numFmtId="0" fontId="8" fillId="0" borderId="14" xfId="64" applyFont="1" applyFill="1" applyBorder="1" applyAlignment="1">
      <alignment horizontal="distributed" vertical="center"/>
      <protection/>
    </xf>
    <xf numFmtId="0" fontId="5" fillId="0" borderId="109" xfId="64" applyFont="1" applyFill="1" applyBorder="1" applyAlignment="1">
      <alignment horizontal="distributed" vertical="top"/>
      <protection/>
    </xf>
    <xf numFmtId="0" fontId="5" fillId="0" borderId="111" xfId="64" applyFont="1" applyFill="1" applyBorder="1" applyAlignment="1">
      <alignment horizontal="distributed" vertical="top"/>
      <protection/>
    </xf>
    <xf numFmtId="0" fontId="21" fillId="0" borderId="0" xfId="64" applyFont="1" applyFill="1" applyAlignment="1">
      <alignment horizontal="right" vertical="center"/>
      <protection/>
    </xf>
    <xf numFmtId="0" fontId="5" fillId="0" borderId="34" xfId="64" applyFont="1" applyFill="1" applyBorder="1" applyAlignment="1">
      <alignment horizontal="center" vertical="center" textRotation="255"/>
      <protection/>
    </xf>
    <xf numFmtId="0" fontId="5" fillId="0" borderId="18" xfId="64" applyFont="1" applyFill="1" applyBorder="1" applyAlignment="1">
      <alignment horizontal="center" vertical="center" textRotation="255"/>
      <protection/>
    </xf>
    <xf numFmtId="0" fontId="5" fillId="0" borderId="72" xfId="64" applyFont="1" applyFill="1" applyBorder="1" applyAlignment="1">
      <alignment horizontal="center" vertical="center" textRotation="255"/>
      <protection/>
    </xf>
    <xf numFmtId="0" fontId="5" fillId="0" borderId="62" xfId="64" applyFont="1" applyFill="1" applyBorder="1" applyAlignment="1">
      <alignment horizontal="center" vertical="center" textRotation="255"/>
      <protection/>
    </xf>
    <xf numFmtId="0" fontId="5" fillId="0" borderId="117" xfId="64" applyFont="1" applyFill="1" applyBorder="1" applyAlignment="1">
      <alignment horizontal="center" vertical="center" textRotation="255"/>
      <protection/>
    </xf>
    <xf numFmtId="0" fontId="5" fillId="0" borderId="31" xfId="64" applyFont="1" applyFill="1" applyBorder="1" applyAlignment="1">
      <alignment horizontal="center" vertical="center" textRotation="255"/>
      <protection/>
    </xf>
    <xf numFmtId="0" fontId="5" fillId="0" borderId="32" xfId="64" applyFont="1" applyFill="1" applyBorder="1" applyAlignment="1">
      <alignment horizontal="center" vertical="center" textRotation="255"/>
      <protection/>
    </xf>
    <xf numFmtId="0" fontId="11" fillId="0" borderId="67" xfId="64" applyFont="1" applyFill="1" applyBorder="1" applyAlignment="1">
      <alignment horizontal="center" vertical="center" shrinkToFit="1"/>
      <protection/>
    </xf>
    <xf numFmtId="0" fontId="11" fillId="0" borderId="100" xfId="64" applyFont="1" applyFill="1" applyBorder="1" applyAlignment="1">
      <alignment horizontal="center" vertical="center" shrinkToFit="1"/>
      <protection/>
    </xf>
    <xf numFmtId="0" fontId="5" fillId="0" borderId="118" xfId="64" applyFont="1" applyFill="1" applyBorder="1" applyAlignment="1">
      <alignment horizontal="justify" vertical="center"/>
      <protection/>
    </xf>
    <xf numFmtId="0" fontId="5" fillId="0" borderId="119" xfId="64" applyFont="1" applyFill="1" applyBorder="1" applyAlignment="1">
      <alignment horizontal="justify" vertical="center"/>
      <protection/>
    </xf>
    <xf numFmtId="0" fontId="5" fillId="0" borderId="120" xfId="64" applyFont="1" applyFill="1" applyBorder="1" applyAlignment="1">
      <alignment horizontal="justify" vertical="center"/>
      <protection/>
    </xf>
    <xf numFmtId="0" fontId="5" fillId="0" borderId="121" xfId="64" applyFont="1" applyFill="1" applyBorder="1" applyAlignment="1">
      <alignment horizontal="justify" vertical="center"/>
      <protection/>
    </xf>
    <xf numFmtId="0" fontId="5" fillId="0" borderId="122" xfId="64" applyFont="1" applyFill="1" applyBorder="1" applyAlignment="1">
      <alignment horizontal="justify" vertical="center"/>
      <protection/>
    </xf>
    <xf numFmtId="0" fontId="5" fillId="0" borderId="123" xfId="64" applyFont="1" applyFill="1" applyBorder="1" applyAlignment="1">
      <alignment horizontal="justify" vertical="center"/>
      <protection/>
    </xf>
    <xf numFmtId="0" fontId="5" fillId="0" borderId="52"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0" fontId="5" fillId="0" borderId="92"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63" xfId="64" applyFont="1" applyFill="1" applyBorder="1" applyAlignment="1">
      <alignment horizontal="center" vertical="center"/>
      <protection/>
    </xf>
    <xf numFmtId="0" fontId="5" fillId="0" borderId="87"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11" fillId="0" borderId="31" xfId="64" applyFont="1" applyFill="1" applyBorder="1" applyAlignment="1">
      <alignment horizontal="center" vertical="distributed" textRotation="255" wrapText="1"/>
      <protection/>
    </xf>
    <xf numFmtId="0" fontId="11" fillId="0" borderId="20" xfId="64" applyFont="1" applyFill="1" applyBorder="1" applyAlignment="1">
      <alignment horizontal="center" vertical="distributed" textRotation="255" wrapText="1"/>
      <protection/>
    </xf>
    <xf numFmtId="0" fontId="11" fillId="0" borderId="124" xfId="64" applyFont="1" applyFill="1" applyBorder="1" applyAlignment="1">
      <alignment horizontal="center" vertical="distributed" textRotation="255" wrapText="1"/>
      <protection/>
    </xf>
    <xf numFmtId="0" fontId="11" fillId="0" borderId="17" xfId="64" applyFont="1" applyFill="1" applyBorder="1" applyAlignment="1">
      <alignment horizontal="center" vertical="distributed" textRotation="255" wrapText="1"/>
      <protection/>
    </xf>
    <xf numFmtId="0" fontId="5" fillId="0" borderId="117" xfId="64" applyFont="1" applyFill="1" applyBorder="1" applyAlignment="1">
      <alignment horizontal="center" vertical="distributed" textRotation="255"/>
      <protection/>
    </xf>
    <xf numFmtId="0" fontId="5" fillId="0" borderId="31" xfId="64" applyFont="1" applyFill="1" applyBorder="1" applyAlignment="1">
      <alignment horizontal="center" vertical="distributed" textRotation="255"/>
      <protection/>
    </xf>
    <xf numFmtId="0" fontId="5" fillId="0" borderId="32" xfId="64" applyFont="1" applyFill="1" applyBorder="1" applyAlignment="1">
      <alignment horizontal="center" vertical="distributed" textRotation="255"/>
      <protection/>
    </xf>
    <xf numFmtId="0" fontId="5" fillId="0" borderId="35" xfId="64" applyFont="1" applyFill="1" applyBorder="1" applyAlignment="1">
      <alignment horizontal="center" vertical="distributed" textRotation="255"/>
      <protection/>
    </xf>
    <xf numFmtId="0" fontId="5" fillId="0" borderId="21" xfId="64" applyFont="1" applyFill="1" applyBorder="1" applyAlignment="1">
      <alignment horizontal="center" vertical="distributed" textRotation="255"/>
      <protection/>
    </xf>
    <xf numFmtId="0" fontId="5" fillId="0" borderId="18" xfId="64" applyFont="1" applyFill="1" applyBorder="1" applyAlignment="1">
      <alignment horizontal="center" vertical="distributed" textRotation="255"/>
      <protection/>
    </xf>
    <xf numFmtId="0" fontId="5" fillId="0" borderId="125" xfId="64" applyFont="1" applyFill="1" applyBorder="1" applyAlignment="1">
      <alignment horizontal="justify" vertical="center"/>
      <protection/>
    </xf>
    <xf numFmtId="0" fontId="5" fillId="0" borderId="126" xfId="64" applyFont="1" applyFill="1" applyBorder="1" applyAlignment="1">
      <alignment horizontal="justify" vertical="center"/>
      <protection/>
    </xf>
    <xf numFmtId="0" fontId="5" fillId="0" borderId="127" xfId="64" applyFont="1" applyFill="1" applyBorder="1" applyAlignment="1">
      <alignment horizontal="justify" vertical="center"/>
      <protection/>
    </xf>
    <xf numFmtId="0" fontId="5" fillId="0" borderId="128" xfId="64" applyFont="1" applyFill="1" applyBorder="1" applyAlignment="1">
      <alignment horizontal="justify" vertical="center"/>
      <protection/>
    </xf>
    <xf numFmtId="0" fontId="5" fillId="0" borderId="129" xfId="64" applyFont="1" applyFill="1" applyBorder="1" applyAlignment="1">
      <alignment horizontal="justify" vertical="center"/>
      <protection/>
    </xf>
    <xf numFmtId="0" fontId="5" fillId="0" borderId="130" xfId="64" applyFont="1" applyFill="1" applyBorder="1" applyAlignment="1">
      <alignment horizontal="justify" vertical="center"/>
      <protection/>
    </xf>
    <xf numFmtId="0" fontId="5" fillId="0" borderId="116" xfId="64" applyFont="1" applyFill="1" applyBorder="1" applyAlignment="1">
      <alignment horizontal="center" vertical="center"/>
      <protection/>
    </xf>
    <xf numFmtId="0" fontId="5" fillId="0" borderId="48"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10" xfId="64" applyFont="1" applyFill="1" applyBorder="1" applyAlignment="1">
      <alignment horizontal="center" vertical="center"/>
      <protection/>
    </xf>
    <xf numFmtId="0" fontId="5" fillId="0" borderId="59" xfId="64" applyFont="1" applyFill="1" applyBorder="1" applyAlignment="1">
      <alignment horizontal="center" vertical="center"/>
      <protection/>
    </xf>
    <xf numFmtId="0" fontId="5" fillId="0" borderId="55" xfId="64" applyFont="1" applyFill="1" applyBorder="1" applyAlignment="1">
      <alignment horizontal="center" vertical="center"/>
      <protection/>
    </xf>
    <xf numFmtId="0" fontId="11" fillId="0" borderId="10" xfId="64" applyFont="1" applyFill="1" applyBorder="1" applyAlignment="1">
      <alignment horizontal="center"/>
      <protection/>
    </xf>
    <xf numFmtId="0" fontId="5" fillId="0" borderId="131" xfId="64" applyFont="1" applyFill="1" applyBorder="1" applyAlignment="1">
      <alignment horizontal="right" vertical="top"/>
      <protection/>
    </xf>
    <xf numFmtId="0" fontId="5" fillId="0" borderId="132" xfId="64" applyFont="1" applyFill="1" applyBorder="1" applyAlignment="1">
      <alignment horizontal="right" vertical="top"/>
      <protection/>
    </xf>
    <xf numFmtId="0" fontId="5" fillId="0" borderId="48" xfId="64" applyFont="1" applyFill="1" applyBorder="1" applyAlignment="1">
      <alignment horizontal="distributed" vertical="center"/>
      <protection/>
    </xf>
    <xf numFmtId="0" fontId="11" fillId="0" borderId="11" xfId="64" applyFont="1" applyFill="1" applyBorder="1" applyAlignment="1">
      <alignment horizontal="center" vertical="center" wrapText="1"/>
      <protection/>
    </xf>
    <xf numFmtId="0" fontId="11" fillId="0" borderId="13" xfId="64" applyFont="1" applyFill="1" applyBorder="1" applyAlignment="1">
      <alignment horizontal="center" vertical="center" wrapText="1"/>
      <protection/>
    </xf>
    <xf numFmtId="0" fontId="5" fillId="0" borderId="13" xfId="64" applyFont="1" applyFill="1" applyBorder="1" applyAlignment="1">
      <alignment horizontal="distributed" vertical="center"/>
      <protection/>
    </xf>
    <xf numFmtId="0" fontId="11" fillId="0" borderId="10" xfId="64" applyFont="1" applyFill="1" applyBorder="1" applyAlignment="1">
      <alignment horizontal="right"/>
      <protection/>
    </xf>
    <xf numFmtId="0" fontId="5" fillId="0" borderId="109" xfId="64" applyFont="1" applyFill="1" applyBorder="1" applyAlignment="1">
      <alignment vertical="distributed" wrapText="1"/>
      <protection/>
    </xf>
    <xf numFmtId="0" fontId="5" fillId="0" borderId="111" xfId="64" applyFont="1" applyFill="1" applyBorder="1" applyAlignment="1">
      <alignment vertical="distributed"/>
      <protection/>
    </xf>
    <xf numFmtId="0" fontId="5" fillId="0" borderId="21" xfId="64" applyFont="1" applyFill="1" applyBorder="1" applyAlignment="1">
      <alignment horizontal="distributed" vertical="center"/>
      <protection/>
    </xf>
    <xf numFmtId="0" fontId="5" fillId="0" borderId="18" xfId="64" applyFont="1" applyFill="1" applyBorder="1" applyAlignment="1">
      <alignment horizontal="distributed" vertical="center"/>
      <protection/>
    </xf>
    <xf numFmtId="0" fontId="5" fillId="0" borderId="0" xfId="64" applyFont="1" applyFill="1" applyAlignment="1">
      <alignment horizontal="center" vertical="center"/>
      <protection/>
    </xf>
    <xf numFmtId="0" fontId="5" fillId="0" borderId="64" xfId="64" applyFont="1" applyFill="1" applyBorder="1" applyAlignment="1">
      <alignment horizontal="distributed" vertical="center" indent="2"/>
      <protection/>
    </xf>
    <xf numFmtId="0" fontId="5" fillId="0" borderId="26" xfId="64" applyFont="1" applyFill="1" applyBorder="1" applyAlignment="1">
      <alignment horizontal="distributed" vertical="center" indent="2"/>
      <protection/>
    </xf>
    <xf numFmtId="0" fontId="5" fillId="0" borderId="116" xfId="64" applyFont="1" applyFill="1" applyBorder="1" applyAlignment="1">
      <alignment horizontal="distributed" vertical="center" indent="2"/>
      <protection/>
    </xf>
    <xf numFmtId="0" fontId="5" fillId="0" borderId="88" xfId="64" applyFont="1" applyFill="1" applyBorder="1" applyAlignment="1">
      <alignment horizontal="center" vertical="center"/>
      <protection/>
    </xf>
    <xf numFmtId="0" fontId="5" fillId="0" borderId="35" xfId="64" applyFont="1" applyFill="1" applyBorder="1" applyAlignment="1">
      <alignment horizontal="distributed" vertical="center"/>
      <protection/>
    </xf>
    <xf numFmtId="0" fontId="5" fillId="0" borderId="62" xfId="64" applyFont="1" applyFill="1" applyBorder="1" applyAlignment="1">
      <alignment horizontal="distributed" vertical="center"/>
      <protection/>
    </xf>
    <xf numFmtId="0" fontId="5" fillId="0" borderId="56" xfId="64" applyFont="1" applyFill="1" applyBorder="1" applyAlignment="1">
      <alignment horizontal="distributed" vertical="center"/>
      <protection/>
    </xf>
    <xf numFmtId="0" fontId="2" fillId="0" borderId="10" xfId="64" applyFill="1" applyBorder="1" applyAlignment="1">
      <alignment/>
      <protection/>
    </xf>
    <xf numFmtId="0" fontId="19" fillId="0" borderId="11" xfId="64" applyFont="1" applyFill="1" applyBorder="1" applyAlignment="1">
      <alignment horizontal="center" vertical="center" wrapText="1" shrinkToFit="1"/>
      <protection/>
    </xf>
    <xf numFmtId="0" fontId="19" fillId="0" borderId="13" xfId="64" applyFont="1" applyFill="1" applyBorder="1" applyAlignment="1">
      <alignment horizontal="center" vertical="center" shrinkToFit="1"/>
      <protection/>
    </xf>
    <xf numFmtId="0" fontId="8" fillId="0" borderId="11" xfId="64" applyFont="1" applyFill="1" applyBorder="1" applyAlignment="1">
      <alignment horizontal="center" vertical="center" shrinkToFit="1"/>
      <protection/>
    </xf>
    <xf numFmtId="0" fontId="8" fillId="0" borderId="13" xfId="64" applyFont="1" applyFill="1" applyBorder="1" applyAlignment="1">
      <alignment horizontal="center" vertical="center" shrinkToFit="1"/>
      <protection/>
    </xf>
    <xf numFmtId="0" fontId="19" fillId="0" borderId="11" xfId="64" applyFont="1" applyFill="1" applyBorder="1" applyAlignment="1">
      <alignment horizontal="distributed" vertical="center" wrapText="1"/>
      <protection/>
    </xf>
    <xf numFmtId="0" fontId="19" fillId="0" borderId="13" xfId="64" applyFont="1" applyFill="1" applyBorder="1" applyAlignment="1">
      <alignment horizontal="distributed" vertical="center"/>
      <protection/>
    </xf>
    <xf numFmtId="0" fontId="19" fillId="0" borderId="11" xfId="64" applyFont="1" applyFill="1" applyBorder="1" applyAlignment="1">
      <alignment horizontal="distributed" vertical="center"/>
      <protection/>
    </xf>
    <xf numFmtId="0" fontId="2" fillId="0" borderId="0" xfId="64" applyFill="1" applyAlignment="1">
      <alignment horizontal="center" vertical="center"/>
      <protection/>
    </xf>
    <xf numFmtId="0" fontId="5" fillId="0" borderId="109" xfId="64" applyFont="1" applyFill="1" applyBorder="1" applyAlignment="1">
      <alignment vertical="top" wrapText="1"/>
      <protection/>
    </xf>
    <xf numFmtId="0" fontId="5" fillId="0" borderId="111" xfId="64" applyFont="1" applyFill="1" applyBorder="1" applyAlignment="1">
      <alignment vertical="top"/>
      <protection/>
    </xf>
    <xf numFmtId="0" fontId="8" fillId="0" borderId="116" xfId="64" applyFont="1" applyFill="1" applyBorder="1" applyAlignment="1">
      <alignment horizontal="distributed" vertical="center"/>
      <protection/>
    </xf>
    <xf numFmtId="0" fontId="8" fillId="0" borderId="48" xfId="64" applyFont="1" applyFill="1" applyBorder="1" applyAlignment="1">
      <alignment horizontal="distributed" vertical="center"/>
      <protection/>
    </xf>
    <xf numFmtId="0" fontId="5" fillId="0" borderId="109" xfId="64" applyFont="1" applyFill="1" applyBorder="1" applyAlignment="1">
      <alignment horizontal="center" vertical="top"/>
      <protection/>
    </xf>
    <xf numFmtId="0" fontId="5" fillId="0" borderId="111" xfId="64" applyFont="1" applyFill="1" applyBorder="1" applyAlignment="1">
      <alignment horizontal="center" vertical="top"/>
      <protection/>
    </xf>
    <xf numFmtId="0" fontId="5" fillId="0" borderId="49" xfId="64" applyFont="1" applyFill="1" applyBorder="1" applyAlignment="1">
      <alignment horizontal="distributed" vertical="center"/>
      <protection/>
    </xf>
    <xf numFmtId="0" fontId="5" fillId="0" borderId="67" xfId="64" applyFont="1" applyFill="1" applyBorder="1" applyAlignment="1">
      <alignment horizontal="distributed" vertical="center"/>
      <protection/>
    </xf>
    <xf numFmtId="3" fontId="14" fillId="0" borderId="62" xfId="64" applyNumberFormat="1" applyFont="1" applyFill="1" applyBorder="1" applyAlignment="1">
      <alignment horizontal="center" vertical="center"/>
      <protection/>
    </xf>
    <xf numFmtId="3" fontId="14" fillId="0" borderId="56" xfId="64" applyNumberFormat="1" applyFont="1" applyFill="1" applyBorder="1" applyAlignment="1">
      <alignment horizontal="center" vertical="center"/>
      <protection/>
    </xf>
    <xf numFmtId="0" fontId="8" fillId="0" borderId="19" xfId="64" applyFont="1" applyFill="1" applyBorder="1" applyAlignment="1">
      <alignment vertical="center"/>
      <protection/>
    </xf>
    <xf numFmtId="0" fontId="8" fillId="0" borderId="25" xfId="64" applyFont="1" applyFill="1" applyBorder="1" applyAlignment="1">
      <alignment vertical="center"/>
      <protection/>
    </xf>
    <xf numFmtId="3" fontId="14" fillId="0" borderId="35" xfId="64" applyNumberFormat="1" applyFont="1" applyFill="1" applyBorder="1" applyAlignment="1">
      <alignment horizontal="center" vertical="center"/>
      <protection/>
    </xf>
    <xf numFmtId="3" fontId="14" fillId="0" borderId="13" xfId="64" applyNumberFormat="1" applyFont="1" applyFill="1" applyBorder="1" applyAlignment="1">
      <alignment horizontal="center" vertical="center"/>
      <protection/>
    </xf>
    <xf numFmtId="3" fontId="14" fillId="0" borderId="14" xfId="64" applyNumberFormat="1" applyFont="1" applyFill="1" applyBorder="1" applyAlignment="1">
      <alignment horizontal="center" vertical="center"/>
      <protection/>
    </xf>
    <xf numFmtId="3" fontId="14" fillId="0" borderId="15" xfId="64" applyNumberFormat="1" applyFont="1" applyFill="1" applyBorder="1" applyAlignment="1">
      <alignment horizontal="center" vertical="center"/>
      <protection/>
    </xf>
    <xf numFmtId="0" fontId="8" fillId="0" borderId="16" xfId="64" applyFont="1" applyFill="1" applyBorder="1" applyAlignment="1">
      <alignment vertical="center"/>
      <protection/>
    </xf>
    <xf numFmtId="0" fontId="8" fillId="0" borderId="0" xfId="64" applyFont="1" applyFill="1" applyBorder="1" applyAlignment="1">
      <alignment horizontal="left" vertical="center"/>
      <protection/>
    </xf>
    <xf numFmtId="0" fontId="8" fillId="0" borderId="61" xfId="64" applyFont="1" applyFill="1" applyBorder="1" applyAlignment="1">
      <alignment horizontal="left" vertical="center"/>
      <protection/>
    </xf>
    <xf numFmtId="3" fontId="14" fillId="0" borderId="18" xfId="64" applyNumberFormat="1" applyFont="1" applyFill="1" applyBorder="1" applyAlignment="1">
      <alignment horizontal="center" vertical="center"/>
      <protection/>
    </xf>
    <xf numFmtId="3" fontId="14" fillId="0" borderId="60" xfId="64" applyNumberFormat="1" applyFont="1" applyFill="1" applyBorder="1" applyAlignment="1">
      <alignment horizontal="center" vertical="center"/>
      <protection/>
    </xf>
    <xf numFmtId="0" fontId="8" fillId="0" borderId="133" xfId="64" applyFont="1" applyFill="1" applyBorder="1" applyAlignment="1">
      <alignment vertical="center"/>
      <protection/>
    </xf>
    <xf numFmtId="0" fontId="17" fillId="0" borderId="0" xfId="64" applyFont="1" applyFill="1" applyAlignment="1">
      <alignment horizontal="center" vertical="center"/>
      <protection/>
    </xf>
    <xf numFmtId="0" fontId="8" fillId="0" borderId="134" xfId="64" applyFont="1" applyFill="1" applyBorder="1" applyAlignment="1">
      <alignment horizontal="center" vertical="center"/>
      <protection/>
    </xf>
    <xf numFmtId="0" fontId="8" fillId="0" borderId="25" xfId="64" applyFont="1" applyFill="1" applyBorder="1" applyAlignment="1">
      <alignment horizontal="center" vertical="center"/>
      <protection/>
    </xf>
    <xf numFmtId="0" fontId="8" fillId="0" borderId="116" xfId="64" applyFont="1" applyFill="1" applyBorder="1" applyAlignment="1">
      <alignment horizontal="center" vertical="center"/>
      <protection/>
    </xf>
    <xf numFmtId="0" fontId="8" fillId="0" borderId="48" xfId="64" applyFont="1" applyFill="1" applyBorder="1" applyAlignment="1">
      <alignment horizontal="center" vertical="center"/>
      <protection/>
    </xf>
    <xf numFmtId="180" fontId="8" fillId="0" borderId="11" xfId="64" applyNumberFormat="1" applyFont="1" applyFill="1" applyBorder="1" applyAlignment="1">
      <alignment horizontal="distributed" vertical="center"/>
      <protection/>
    </xf>
    <xf numFmtId="180" fontId="8" fillId="0" borderId="92" xfId="64" applyNumberFormat="1" applyFont="1" applyFill="1" applyBorder="1" applyAlignment="1">
      <alignment horizontal="distributed" vertical="center"/>
      <protection/>
    </xf>
    <xf numFmtId="180" fontId="8" fillId="0" borderId="87" xfId="64" applyNumberFormat="1" applyFont="1" applyFill="1" applyBorder="1" applyAlignment="1">
      <alignment horizontal="distributed" vertical="center"/>
      <protection/>
    </xf>
    <xf numFmtId="0" fontId="8" fillId="0" borderId="71" xfId="64" applyFont="1" applyFill="1" applyBorder="1" applyAlignment="1">
      <alignment horizontal="center" vertical="center"/>
      <protection/>
    </xf>
    <xf numFmtId="0" fontId="8" fillId="0" borderId="135" xfId="64" applyFont="1" applyFill="1" applyBorder="1" applyAlignment="1">
      <alignment horizontal="center" vertical="center"/>
      <protection/>
    </xf>
    <xf numFmtId="0" fontId="8" fillId="0" borderId="56" xfId="64" applyFont="1" applyFill="1" applyBorder="1" applyAlignment="1">
      <alignment horizontal="center" vertical="center"/>
      <protection/>
    </xf>
    <xf numFmtId="0" fontId="8" fillId="0" borderId="72" xfId="64" applyFont="1" applyFill="1" applyBorder="1" applyAlignment="1">
      <alignment horizontal="center" vertical="center"/>
      <protection/>
    </xf>
    <xf numFmtId="0" fontId="8" fillId="0" borderId="136" xfId="64" applyFont="1" applyFill="1" applyBorder="1" applyAlignment="1">
      <alignment horizontal="distributed" vertical="center"/>
      <protection/>
    </xf>
    <xf numFmtId="0" fontId="8" fillId="0" borderId="137" xfId="64" applyFont="1" applyFill="1" applyBorder="1" applyAlignment="1">
      <alignment horizontal="distributed" vertical="center"/>
      <protection/>
    </xf>
    <xf numFmtId="0" fontId="8" fillId="0" borderId="138" xfId="64" applyFont="1" applyFill="1" applyBorder="1" applyAlignment="1">
      <alignment horizontal="distributed" vertical="center" wrapText="1"/>
      <protection/>
    </xf>
    <xf numFmtId="0" fontId="8" fillId="0" borderId="139" xfId="64" applyFont="1" applyFill="1" applyBorder="1" applyAlignment="1">
      <alignment horizontal="distributed" vertical="center" wrapText="1"/>
      <protection/>
    </xf>
    <xf numFmtId="0" fontId="8" fillId="0" borderId="140" xfId="64" applyFont="1" applyFill="1" applyBorder="1" applyAlignment="1">
      <alignment horizontal="distributed" vertical="center"/>
      <protection/>
    </xf>
    <xf numFmtId="0" fontId="8" fillId="0" borderId="82" xfId="64" applyFont="1" applyFill="1" applyBorder="1" applyAlignment="1">
      <alignment horizontal="distributed" vertical="center"/>
      <protection/>
    </xf>
    <xf numFmtId="0" fontId="8" fillId="0" borderId="141" xfId="64" applyFont="1" applyFill="1" applyBorder="1" applyAlignment="1">
      <alignment horizontal="center" vertical="justify"/>
      <protection/>
    </xf>
    <xf numFmtId="0" fontId="8" fillId="0" borderId="142" xfId="64" applyFont="1" applyFill="1" applyBorder="1" applyAlignment="1">
      <alignment horizontal="center" vertical="justify"/>
      <protection/>
    </xf>
    <xf numFmtId="0" fontId="8" fillId="0" borderId="143" xfId="64" applyFont="1" applyFill="1" applyBorder="1" applyAlignment="1">
      <alignment horizontal="center" vertical="justify"/>
      <protection/>
    </xf>
    <xf numFmtId="0" fontId="8" fillId="0" borderId="144" xfId="64" applyFont="1" applyFill="1" applyBorder="1" applyAlignment="1">
      <alignment horizontal="center" vertical="justify"/>
      <protection/>
    </xf>
    <xf numFmtId="0" fontId="8" fillId="0" borderId="145" xfId="64" applyFont="1" applyFill="1" applyBorder="1" applyAlignment="1">
      <alignment horizontal="center" vertical="justify"/>
      <protection/>
    </xf>
    <xf numFmtId="0" fontId="8" fillId="0" borderId="146" xfId="64" applyFont="1" applyFill="1" applyBorder="1" applyAlignment="1">
      <alignment horizontal="center" vertical="justify"/>
      <protection/>
    </xf>
    <xf numFmtId="0" fontId="8" fillId="0" borderId="70" xfId="64" applyFont="1" applyFill="1" applyBorder="1" applyAlignment="1">
      <alignment horizontal="distributed" vertical="center"/>
      <protection/>
    </xf>
    <xf numFmtId="0" fontId="8" fillId="0" borderId="96" xfId="64" applyFont="1" applyFill="1" applyBorder="1" applyAlignment="1">
      <alignment horizontal="distributed" vertical="center"/>
      <protection/>
    </xf>
    <xf numFmtId="0" fontId="8" fillId="0" borderId="87" xfId="64" applyFont="1" applyFill="1" applyBorder="1" applyAlignment="1">
      <alignment horizontal="distributed" vertical="center"/>
      <protection/>
    </xf>
    <xf numFmtId="0" fontId="8" fillId="0" borderId="86" xfId="64" applyFont="1" applyFill="1" applyBorder="1" applyAlignment="1">
      <alignment horizontal="distributed" vertical="center"/>
      <protection/>
    </xf>
    <xf numFmtId="0" fontId="5" fillId="0" borderId="53" xfId="64" applyFont="1" applyFill="1" applyBorder="1" applyAlignment="1">
      <alignment horizontal="distributed" vertical="center"/>
      <protection/>
    </xf>
    <xf numFmtId="0" fontId="5" fillId="0" borderId="51" xfId="64" applyFont="1" applyFill="1" applyBorder="1" applyAlignment="1">
      <alignment horizontal="distributed" vertical="center"/>
      <protection/>
    </xf>
    <xf numFmtId="0" fontId="5" fillId="0" borderId="54" xfId="64" applyFont="1" applyFill="1" applyBorder="1" applyAlignment="1">
      <alignment horizontal="distributed" vertical="center"/>
      <protection/>
    </xf>
    <xf numFmtId="0" fontId="5" fillId="0" borderId="99" xfId="64" applyFont="1" applyFill="1" applyBorder="1" applyAlignment="1">
      <alignment horizontal="distributed" vertical="center"/>
      <protection/>
    </xf>
    <xf numFmtId="0" fontId="5" fillId="0" borderId="110" xfId="64" applyFont="1" applyFill="1" applyBorder="1" applyAlignment="1">
      <alignment vertical="top"/>
      <protection/>
    </xf>
    <xf numFmtId="0" fontId="5" fillId="0" borderId="110" xfId="64" applyFont="1" applyFill="1" applyBorder="1" applyAlignment="1">
      <alignment vertical="distributed"/>
      <protection/>
    </xf>
    <xf numFmtId="0" fontId="5" fillId="0" borderId="29" xfId="64" applyFont="1" applyFill="1" applyBorder="1" applyAlignment="1">
      <alignment horizontal="distributed" vertical="center"/>
      <protection/>
    </xf>
    <xf numFmtId="0" fontId="5" fillId="0" borderId="20" xfId="64" applyFont="1" applyFill="1" applyBorder="1" applyAlignment="1">
      <alignment horizontal="distributed" vertical="center"/>
      <protection/>
    </xf>
    <xf numFmtId="0" fontId="11" fillId="0" borderId="10" xfId="64" applyFont="1" applyFill="1" applyBorder="1" applyAlignment="1">
      <alignment horizontal="right" vertical="center"/>
      <protection/>
    </xf>
    <xf numFmtId="0" fontId="5" fillId="0" borderId="53" xfId="64" applyFont="1" applyFill="1" applyBorder="1" applyAlignment="1">
      <alignment horizontal="center" vertical="center"/>
      <protection/>
    </xf>
    <xf numFmtId="0" fontId="5" fillId="0" borderId="51" xfId="64" applyFont="1" applyFill="1" applyBorder="1" applyAlignment="1">
      <alignment horizontal="center" vertical="center"/>
      <protection/>
    </xf>
    <xf numFmtId="0" fontId="5" fillId="0" borderId="54" xfId="64" applyFont="1" applyFill="1" applyBorder="1" applyAlignment="1">
      <alignment horizontal="center" vertical="center"/>
      <protection/>
    </xf>
    <xf numFmtId="0" fontId="13" fillId="0" borderId="0" xfId="64" applyFont="1" applyFill="1" applyAlignment="1">
      <alignment horizontal="right" vertical="center"/>
      <protection/>
    </xf>
    <xf numFmtId="0" fontId="5" fillId="0" borderId="112" xfId="64" applyFont="1" applyFill="1" applyBorder="1" applyAlignment="1">
      <alignment horizontal="justify" vertical="justify"/>
      <protection/>
    </xf>
    <xf numFmtId="0" fontId="5" fillId="0" borderId="147" xfId="64" applyFont="1" applyFill="1" applyBorder="1" applyAlignment="1">
      <alignment horizontal="justify" vertical="justify"/>
      <protection/>
    </xf>
    <xf numFmtId="0" fontId="17" fillId="0" borderId="0" xfId="64" applyFont="1" applyFill="1" applyAlignment="1">
      <alignment horizontal="right" vertical="center"/>
      <protection/>
    </xf>
    <xf numFmtId="0" fontId="5" fillId="0" borderId="85" xfId="64" applyFont="1" applyFill="1" applyBorder="1" applyAlignment="1">
      <alignment horizontal="justify" vertical="justify"/>
      <protection/>
    </xf>
    <xf numFmtId="0" fontId="5" fillId="0" borderId="148" xfId="64" applyFont="1" applyFill="1" applyBorder="1" applyAlignment="1">
      <alignment horizontal="distributed" vertical="center"/>
      <protection/>
    </xf>
    <xf numFmtId="0" fontId="5" fillId="0" borderId="140" xfId="64" applyFont="1" applyFill="1" applyBorder="1" applyAlignment="1">
      <alignment horizontal="distributed" vertical="center"/>
      <protection/>
    </xf>
    <xf numFmtId="0" fontId="5" fillId="0" borderId="72" xfId="64" applyFont="1" applyFill="1" applyBorder="1" applyAlignment="1">
      <alignment horizontal="center" vertical="center"/>
      <protection/>
    </xf>
    <xf numFmtId="0" fontId="5" fillId="0" borderId="56" xfId="64" applyFont="1" applyFill="1" applyBorder="1" applyAlignment="1">
      <alignment horizontal="center" vertical="center"/>
      <protection/>
    </xf>
    <xf numFmtId="0" fontId="5" fillId="0" borderId="28" xfId="64" applyFont="1" applyFill="1" applyBorder="1" applyAlignment="1">
      <alignment horizontal="center"/>
      <protection/>
    </xf>
    <xf numFmtId="0" fontId="5" fillId="0" borderId="29" xfId="64" applyFont="1" applyFill="1" applyBorder="1" applyAlignment="1">
      <alignment horizontal="center"/>
      <protection/>
    </xf>
    <xf numFmtId="0" fontId="5" fillId="0" borderId="28" xfId="64" applyFont="1" applyFill="1" applyBorder="1" applyAlignment="1">
      <alignment horizontal="center" vertical="top"/>
      <protection/>
    </xf>
    <xf numFmtId="0" fontId="5" fillId="0" borderId="29" xfId="64" applyFont="1" applyFill="1" applyBorder="1" applyAlignment="1">
      <alignment horizontal="center" vertical="top"/>
      <protection/>
    </xf>
    <xf numFmtId="0" fontId="5" fillId="0" borderId="89" xfId="64" applyFont="1" applyFill="1" applyBorder="1" applyAlignment="1">
      <alignment horizontal="center"/>
      <protection/>
    </xf>
    <xf numFmtId="0" fontId="5" fillId="0" borderId="107" xfId="64" applyFont="1" applyFill="1" applyBorder="1" applyAlignment="1">
      <alignment horizontal="center"/>
      <protection/>
    </xf>
    <xf numFmtId="0" fontId="8" fillId="0" borderId="34" xfId="64" applyFont="1" applyFill="1" applyBorder="1" applyAlignment="1">
      <alignment horizontal="center" vertical="top"/>
      <protection/>
    </xf>
    <xf numFmtId="0" fontId="8" fillId="0" borderId="60" xfId="64" applyFont="1" applyFill="1" applyBorder="1" applyAlignment="1">
      <alignment horizontal="center" vertical="top"/>
      <protection/>
    </xf>
    <xf numFmtId="0" fontId="5" fillId="0" borderId="30" xfId="64" applyFont="1" applyFill="1" applyBorder="1" applyAlignment="1">
      <alignment horizontal="center" vertical="center"/>
      <protection/>
    </xf>
    <xf numFmtId="0" fontId="13" fillId="0" borderId="0" xfId="64" applyFont="1" applyFill="1" applyAlignment="1">
      <alignment horizontal="center"/>
      <protection/>
    </xf>
    <xf numFmtId="0" fontId="5" fillId="0" borderId="149" xfId="64" applyFont="1" applyFill="1" applyBorder="1" applyAlignment="1">
      <alignment horizontal="right" vertical="top"/>
      <protection/>
    </xf>
    <xf numFmtId="0" fontId="5" fillId="0" borderId="150" xfId="64" applyFont="1" applyFill="1" applyBorder="1" applyAlignment="1">
      <alignment horizontal="right" vertical="top"/>
      <protection/>
    </xf>
    <xf numFmtId="0" fontId="5" fillId="0" borderId="88" xfId="64" applyFont="1" applyFill="1" applyBorder="1" applyAlignment="1">
      <alignment horizontal="center" vertical="center" textRotation="255"/>
      <protection/>
    </xf>
    <xf numFmtId="0" fontId="5" fillId="0" borderId="28" xfId="64" applyFont="1" applyFill="1" applyBorder="1" applyAlignment="1">
      <alignment horizontal="center" vertical="center" textRotation="255"/>
      <protection/>
    </xf>
    <xf numFmtId="0" fontId="13" fillId="0" borderId="0" xfId="64" applyFont="1" applyFill="1" applyBorder="1" applyAlignment="1">
      <alignment horizontal="center"/>
      <protection/>
    </xf>
    <xf numFmtId="0" fontId="11" fillId="0" borderId="26" xfId="64" applyFont="1" applyFill="1" applyBorder="1" applyAlignment="1">
      <alignment horizontal="right" vertical="center"/>
      <protection/>
    </xf>
    <xf numFmtId="181" fontId="26" fillId="0" borderId="32" xfId="64" applyNumberFormat="1" applyFont="1" applyFill="1" applyBorder="1" applyAlignment="1">
      <alignment horizontal="center" vertical="center"/>
      <protection/>
    </xf>
    <xf numFmtId="181" fontId="26" fillId="0" borderId="10" xfId="64" applyNumberFormat="1" applyFont="1" applyFill="1" applyBorder="1" applyAlignment="1">
      <alignment horizontal="center" vertical="center"/>
      <protection/>
    </xf>
    <xf numFmtId="181" fontId="26" fillId="0" borderId="48" xfId="64" applyNumberFormat="1" applyFont="1" applyFill="1" applyBorder="1" applyAlignment="1">
      <alignment horizontal="center" vertical="center"/>
      <protection/>
    </xf>
    <xf numFmtId="181" fontId="26" fillId="0" borderId="31" xfId="64" applyNumberFormat="1" applyFont="1" applyFill="1" applyBorder="1" applyAlignment="1">
      <alignment horizontal="center" vertical="center"/>
      <protection/>
    </xf>
    <xf numFmtId="181" fontId="26" fillId="0" borderId="0" xfId="64" applyNumberFormat="1" applyFont="1" applyFill="1" applyBorder="1" applyAlignment="1">
      <alignment horizontal="center" vertical="center"/>
      <protection/>
    </xf>
    <xf numFmtId="181" fontId="26" fillId="0" borderId="20" xfId="64" applyNumberFormat="1" applyFont="1" applyFill="1" applyBorder="1" applyAlignment="1">
      <alignment horizontal="center" vertical="center"/>
      <protection/>
    </xf>
    <xf numFmtId="181" fontId="26" fillId="0" borderId="140" xfId="64" applyNumberFormat="1" applyFont="1" applyFill="1" applyBorder="1" applyAlignment="1">
      <alignment horizontal="center" vertical="center"/>
      <protection/>
    </xf>
    <xf numFmtId="181" fontId="26" fillId="0" borderId="26" xfId="64" applyNumberFormat="1" applyFont="1" applyFill="1" applyBorder="1" applyAlignment="1">
      <alignment horizontal="center" vertical="center"/>
      <protection/>
    </xf>
    <xf numFmtId="181" fontId="26" fillId="0" borderId="116" xfId="64" applyNumberFormat="1" applyFont="1" applyFill="1" applyBorder="1" applyAlignment="1">
      <alignment horizontal="center" vertical="center"/>
      <protection/>
    </xf>
    <xf numFmtId="0" fontId="24" fillId="0" borderId="64" xfId="64" applyFont="1" applyFill="1" applyBorder="1" applyAlignment="1">
      <alignment horizontal="center" vertical="center"/>
      <protection/>
    </xf>
    <xf numFmtId="0" fontId="2" fillId="0" borderId="26" xfId="64" applyFill="1" applyBorder="1">
      <alignment/>
      <protection/>
    </xf>
    <xf numFmtId="0" fontId="2" fillId="0" borderId="82" xfId="64" applyFill="1" applyBorder="1">
      <alignment/>
      <protection/>
    </xf>
    <xf numFmtId="0" fontId="2" fillId="0" borderId="65" xfId="64" applyFill="1" applyBorder="1">
      <alignment/>
      <protection/>
    </xf>
    <xf numFmtId="0" fontId="2" fillId="0" borderId="10" xfId="64" applyFill="1" applyBorder="1">
      <alignment/>
      <protection/>
    </xf>
    <xf numFmtId="0" fontId="2" fillId="0" borderId="83" xfId="64" applyFill="1" applyBorder="1">
      <alignment/>
      <protection/>
    </xf>
    <xf numFmtId="181" fontId="26" fillId="0" borderId="65" xfId="64" applyNumberFormat="1" applyFont="1" applyFill="1" applyBorder="1" applyAlignment="1">
      <alignment horizontal="center" vertical="center"/>
      <protection/>
    </xf>
    <xf numFmtId="181" fontId="26" fillId="0" borderId="83" xfId="64" applyNumberFormat="1" applyFont="1" applyFill="1" applyBorder="1" applyAlignment="1">
      <alignment horizontal="center" vertical="center"/>
      <protection/>
    </xf>
    <xf numFmtId="0" fontId="5" fillId="0" borderId="141" xfId="64" applyFont="1" applyFill="1" applyBorder="1" applyAlignment="1">
      <alignment horizontal="right" vertical="top"/>
      <protection/>
    </xf>
    <xf numFmtId="0" fontId="5" fillId="0" borderId="151" xfId="64" applyFont="1" applyFill="1" applyBorder="1" applyAlignment="1">
      <alignment horizontal="right" vertical="top"/>
      <protection/>
    </xf>
    <xf numFmtId="0" fontId="5" fillId="0" borderId="142" xfId="64" applyFont="1" applyFill="1" applyBorder="1" applyAlignment="1">
      <alignment horizontal="right" vertical="top"/>
      <protection/>
    </xf>
    <xf numFmtId="0" fontId="5" fillId="0" borderId="145" xfId="64" applyFont="1" applyFill="1" applyBorder="1" applyAlignment="1">
      <alignment horizontal="right" vertical="top"/>
      <protection/>
    </xf>
    <xf numFmtId="0" fontId="5" fillId="0" borderId="152" xfId="64" applyFont="1" applyFill="1" applyBorder="1" applyAlignment="1">
      <alignment horizontal="right" vertical="top"/>
      <protection/>
    </xf>
    <xf numFmtId="0" fontId="5" fillId="0" borderId="146" xfId="64" applyFont="1" applyFill="1" applyBorder="1" applyAlignment="1">
      <alignment horizontal="right" vertical="top"/>
      <protection/>
    </xf>
    <xf numFmtId="0" fontId="24" fillId="0" borderId="140" xfId="64" applyFont="1" applyFill="1" applyBorder="1" applyAlignment="1">
      <alignment horizontal="center" vertical="center"/>
      <protection/>
    </xf>
    <xf numFmtId="0" fontId="24" fillId="0" borderId="26" xfId="64" applyFont="1" applyFill="1" applyBorder="1" applyAlignment="1">
      <alignment horizontal="center" vertical="center"/>
      <protection/>
    </xf>
    <xf numFmtId="0" fontId="24" fillId="0" borderId="116" xfId="64" applyFont="1" applyFill="1" applyBorder="1" applyAlignment="1">
      <alignment horizontal="center" vertical="center"/>
      <protection/>
    </xf>
    <xf numFmtId="0" fontId="24" fillId="0" borderId="32" xfId="64" applyFont="1" applyFill="1" applyBorder="1" applyAlignment="1">
      <alignment horizontal="center" vertical="center"/>
      <protection/>
    </xf>
    <xf numFmtId="0" fontId="24" fillId="0" borderId="10" xfId="64" applyFont="1" applyFill="1" applyBorder="1" applyAlignment="1">
      <alignment horizontal="center" vertical="center"/>
      <protection/>
    </xf>
    <xf numFmtId="0" fontId="24" fillId="0" borderId="48" xfId="64" applyFont="1" applyFill="1" applyBorder="1" applyAlignment="1">
      <alignment horizontal="center" vertical="center"/>
      <protection/>
    </xf>
    <xf numFmtId="181" fontId="26" fillId="0" borderId="64" xfId="64" applyNumberFormat="1" applyFont="1" applyFill="1" applyBorder="1" applyAlignment="1">
      <alignment horizontal="center" vertical="center"/>
      <protection/>
    </xf>
    <xf numFmtId="181" fontId="26" fillId="0" borderId="82" xfId="64" applyNumberFormat="1" applyFont="1" applyFill="1" applyBorder="1" applyAlignment="1">
      <alignment horizontal="center" vertical="center"/>
      <protection/>
    </xf>
    <xf numFmtId="181" fontId="26" fillId="0" borderId="57" xfId="64" applyNumberFormat="1" applyFont="1" applyFill="1" applyBorder="1" applyAlignment="1">
      <alignment horizontal="center" vertical="center"/>
      <protection/>
    </xf>
    <xf numFmtId="181" fontId="26" fillId="0" borderId="81" xfId="64" applyNumberFormat="1" applyFont="1" applyFill="1" applyBorder="1" applyAlignment="1">
      <alignment horizontal="center" vertical="center"/>
      <protection/>
    </xf>
    <xf numFmtId="0" fontId="8" fillId="0" borderId="116" xfId="64" applyFont="1" applyBorder="1" applyAlignment="1">
      <alignment horizontal="left" vertical="top" wrapText="1"/>
      <protection/>
    </xf>
    <xf numFmtId="0" fontId="8" fillId="0" borderId="20" xfId="64" applyFont="1" applyBorder="1" applyAlignment="1">
      <alignment horizontal="left" vertical="top" wrapText="1"/>
      <protection/>
    </xf>
    <xf numFmtId="0" fontId="8" fillId="0" borderId="48" xfId="64" applyFont="1" applyBorder="1" applyAlignment="1">
      <alignment horizontal="left" vertical="top" wrapText="1"/>
      <protection/>
    </xf>
    <xf numFmtId="0" fontId="8" fillId="0" borderId="59" xfId="64" applyFont="1" applyBorder="1" applyAlignment="1">
      <alignment horizontal="left" vertical="top" wrapText="1"/>
      <protection/>
    </xf>
    <xf numFmtId="0" fontId="8" fillId="0" borderId="29" xfId="64" applyFont="1" applyBorder="1" applyAlignment="1">
      <alignment horizontal="left" vertical="top" wrapText="1"/>
      <protection/>
    </xf>
    <xf numFmtId="0" fontId="8" fillId="0" borderId="55" xfId="64" applyFont="1" applyBorder="1" applyAlignment="1">
      <alignment horizontal="left" vertical="top" wrapText="1"/>
      <protection/>
    </xf>
    <xf numFmtId="0" fontId="8" fillId="0" borderId="153" xfId="64" applyFont="1" applyBorder="1" applyAlignment="1">
      <alignment horizontal="left" vertical="top" wrapText="1"/>
      <protection/>
    </xf>
    <xf numFmtId="0" fontId="8" fillId="0" borderId="17" xfId="64" applyFont="1" applyBorder="1" applyAlignment="1">
      <alignment horizontal="left" vertical="top" wrapText="1"/>
      <protection/>
    </xf>
    <xf numFmtId="0" fontId="8" fillId="0" borderId="107" xfId="64" applyFont="1" applyBorder="1" applyAlignment="1">
      <alignment horizontal="left" vertical="distributed" wrapText="1"/>
      <protection/>
    </xf>
    <xf numFmtId="0" fontId="8" fillId="0" borderId="29" xfId="64" applyFont="1" applyBorder="1" applyAlignment="1">
      <alignment horizontal="left" vertical="distributed" wrapText="1"/>
      <protection/>
    </xf>
    <xf numFmtId="0" fontId="8" fillId="0" borderId="107" xfId="64" applyFont="1" applyBorder="1" applyAlignment="1">
      <alignment horizontal="left" vertical="top" wrapText="1"/>
      <protection/>
    </xf>
    <xf numFmtId="0" fontId="8" fillId="0" borderId="153" xfId="64" applyFont="1" applyBorder="1" applyAlignment="1">
      <alignment horizontal="left" vertical="distributed" wrapText="1"/>
      <protection/>
    </xf>
    <xf numFmtId="0" fontId="8" fillId="0" borderId="20" xfId="64" applyFont="1" applyBorder="1" applyAlignment="1">
      <alignment horizontal="left" vertical="distributed" wrapText="1"/>
      <protection/>
    </xf>
    <xf numFmtId="0" fontId="8" fillId="0" borderId="60" xfId="64" applyFont="1" applyBorder="1" applyAlignment="1">
      <alignment horizontal="left" vertical="top" wrapText="1"/>
      <protection/>
    </xf>
    <xf numFmtId="0" fontId="86" fillId="0" borderId="49" xfId="64" applyFont="1" applyBorder="1" applyAlignment="1">
      <alignment horizontal="distributed" vertical="center"/>
      <protection/>
    </xf>
    <xf numFmtId="0" fontId="86" fillId="0" borderId="52" xfId="64" applyFont="1" applyBorder="1" applyAlignment="1">
      <alignment horizontal="distributed" vertical="center"/>
      <protection/>
    </xf>
    <xf numFmtId="0" fontId="87" fillId="0" borderId="153" xfId="64" applyFont="1" applyBorder="1" applyAlignment="1">
      <alignment horizontal="left" vertical="center" wrapText="1"/>
      <protection/>
    </xf>
    <xf numFmtId="0" fontId="87" fillId="0" borderId="20" xfId="64" applyFont="1" applyBorder="1" applyAlignment="1">
      <alignment horizontal="left" vertical="center" wrapText="1"/>
      <protection/>
    </xf>
    <xf numFmtId="0" fontId="87" fillId="0" borderId="107" xfId="64" applyFont="1" applyBorder="1" applyAlignment="1">
      <alignment horizontal="left" vertical="top" wrapText="1"/>
      <protection/>
    </xf>
    <xf numFmtId="0" fontId="87" fillId="0" borderId="29" xfId="64" applyFont="1" applyBorder="1" applyAlignment="1">
      <alignment horizontal="left" vertical="top" wrapText="1"/>
      <protection/>
    </xf>
    <xf numFmtId="0" fontId="5" fillId="0" borderId="49" xfId="64" applyFont="1" applyBorder="1" applyAlignment="1">
      <alignment horizontal="distributed" vertical="center"/>
      <protection/>
    </xf>
    <xf numFmtId="0" fontId="5" fillId="0" borderId="52" xfId="64" applyFont="1" applyBorder="1" applyAlignment="1">
      <alignment horizontal="distributed" vertical="center"/>
      <protection/>
    </xf>
    <xf numFmtId="0" fontId="0" fillId="0" borderId="29" xfId="0" applyBorder="1" applyAlignment="1">
      <alignment horizontal="left" vertical="distributed" wrapText="1"/>
    </xf>
    <xf numFmtId="0" fontId="13" fillId="0" borderId="0" xfId="64" applyFont="1" applyBorder="1" applyAlignment="1">
      <alignment horizontal="center" vertical="center"/>
      <protection/>
    </xf>
    <xf numFmtId="0" fontId="8" fillId="0" borderId="0" xfId="64" applyFont="1" applyBorder="1" applyAlignment="1">
      <alignment horizontal="left" vertical="distributed" wrapText="1"/>
      <protection/>
    </xf>
    <xf numFmtId="0" fontId="8" fillId="0" borderId="36" xfId="64" applyFont="1" applyBorder="1" applyAlignment="1">
      <alignment horizontal="center" vertical="top"/>
      <protection/>
    </xf>
    <xf numFmtId="0" fontId="8" fillId="0" borderId="57" xfId="64" applyFont="1" applyBorder="1" applyAlignment="1">
      <alignment horizontal="center" vertical="top"/>
      <protection/>
    </xf>
    <xf numFmtId="0" fontId="8" fillId="0" borderId="65" xfId="64" applyFont="1" applyBorder="1" applyAlignment="1">
      <alignment horizontal="center" vertical="top"/>
      <protection/>
    </xf>
    <xf numFmtId="38" fontId="90" fillId="0" borderId="0" xfId="50" applyFont="1" applyAlignment="1">
      <alignment vertical="center"/>
    </xf>
    <xf numFmtId="38" fontId="90" fillId="0" borderId="0" xfId="50" applyFont="1" applyBorder="1" applyAlignment="1">
      <alignment vertical="center"/>
    </xf>
    <xf numFmtId="38" fontId="91" fillId="0" borderId="0" xfId="50" applyFont="1" applyBorder="1" applyAlignment="1">
      <alignment horizontal="center" vertical="center"/>
    </xf>
    <xf numFmtId="38" fontId="92" fillId="0" borderId="0" xfId="50" applyFont="1" applyFill="1" applyBorder="1" applyAlignment="1">
      <alignment vertical="center"/>
    </xf>
    <xf numFmtId="176" fontId="90" fillId="0" borderId="0" xfId="50" applyNumberFormat="1" applyFont="1" applyBorder="1" applyAlignment="1">
      <alignment vertical="center"/>
    </xf>
    <xf numFmtId="0" fontId="93" fillId="0" borderId="0" xfId="66" applyFont="1" applyBorder="1" applyAlignment="1">
      <alignment horizontal="distributed" vertical="center"/>
      <protection/>
    </xf>
    <xf numFmtId="0" fontId="94" fillId="0" borderId="0" xfId="66" applyFont="1" applyBorder="1" applyAlignment="1">
      <alignment horizontal="center" vertical="center"/>
      <protection/>
    </xf>
    <xf numFmtId="38" fontId="90" fillId="0" borderId="0" xfId="50" applyFont="1" applyBorder="1" applyAlignment="1">
      <alignment horizontal="center" vertical="center"/>
    </xf>
    <xf numFmtId="177" fontId="90" fillId="0" borderId="0" xfId="50" applyNumberFormat="1"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グ ラ フ"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externalLink" Target="externalLinks/externalLink6.xml" /><Relationship Id="rId41" Type="http://schemas.openxmlformats.org/officeDocument/2006/relationships/externalLink" Target="externalLinks/externalLink7.xml" /><Relationship Id="rId42" Type="http://schemas.openxmlformats.org/officeDocument/2006/relationships/externalLink" Target="externalLinks/externalLink8.xml" /><Relationship Id="rId43" Type="http://schemas.openxmlformats.org/officeDocument/2006/relationships/externalLink" Target="externalLinks/externalLink9.xml" /><Relationship Id="rId44" Type="http://schemas.openxmlformats.org/officeDocument/2006/relationships/externalLink" Target="externalLinks/externalLink10.xml" /><Relationship Id="rId45" Type="http://schemas.openxmlformats.org/officeDocument/2006/relationships/externalLink" Target="externalLinks/externalLink11.xml" /><Relationship Id="rId46" Type="http://schemas.openxmlformats.org/officeDocument/2006/relationships/externalLink" Target="externalLinks/externalLink12.xml" /><Relationship Id="rId47" Type="http://schemas.openxmlformats.org/officeDocument/2006/relationships/externalLink" Target="externalLinks/externalLink13.xml" /><Relationship Id="rId4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4065"/>
          <c:y val="-0.0335"/>
        </c:manualLayout>
      </c:layout>
      <c:spPr>
        <a:noFill/>
        <a:ln w="3175">
          <a:noFill/>
        </a:ln>
      </c:spPr>
    </c:title>
    <c:plotArea>
      <c:layout>
        <c:manualLayout>
          <c:xMode val="edge"/>
          <c:yMode val="edge"/>
          <c:x val="0.01925"/>
          <c:y val="0.02475"/>
          <c:w val="0.98325"/>
          <c:h val="0.97125"/>
        </c:manualLayout>
      </c:layout>
      <c:barChart>
        <c:barDir val="col"/>
        <c:grouping val="clustered"/>
        <c:varyColors val="0"/>
        <c:ser>
          <c:idx val="0"/>
          <c:order val="0"/>
          <c:tx>
            <c:strRef>
              <c:f>グラフ!$B$70</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グラフ!$A$71:$A$75</c:f>
              <c:strCache/>
            </c:strRef>
          </c:cat>
          <c:val>
            <c:numRef>
              <c:f>グラフ!$B$71:$B$75</c:f>
              <c:numCache/>
            </c:numRef>
          </c:val>
        </c:ser>
        <c:gapWidth val="70"/>
        <c:axId val="30066236"/>
        <c:axId val="66614477"/>
      </c:barChart>
      <c:catAx>
        <c:axId val="300662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614477"/>
        <c:crosses val="autoZero"/>
        <c:auto val="1"/>
        <c:lblOffset val="100"/>
        <c:tickLblSkip val="1"/>
        <c:noMultiLvlLbl val="0"/>
      </c:catAx>
      <c:valAx>
        <c:axId val="66614477"/>
        <c:scaling>
          <c:orientation val="minMax"/>
          <c:max val="8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0662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5075"/>
          <c:w val="0.9825"/>
          <c:h val="0.949"/>
        </c:manualLayout>
      </c:layout>
      <c:barChart>
        <c:barDir val="col"/>
        <c:grouping val="clustered"/>
        <c:varyColors val="0"/>
        <c:ser>
          <c:idx val="0"/>
          <c:order val="0"/>
          <c:tx>
            <c:strRef>
              <c:f>グラフ!$B$78</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グラフ!$A$79:$A$83</c:f>
              <c:strCache/>
            </c:strRef>
          </c:cat>
          <c:val>
            <c:numRef>
              <c:f>グラフ!$B$79:$B$83</c:f>
              <c:numCache/>
            </c:numRef>
          </c:val>
        </c:ser>
        <c:gapWidth val="70"/>
        <c:axId val="52771642"/>
        <c:axId val="53982611"/>
      </c:barChart>
      <c:catAx>
        <c:axId val="527716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982611"/>
        <c:crosses val="autoZero"/>
        <c:auto val="1"/>
        <c:lblOffset val="100"/>
        <c:tickLblSkip val="1"/>
        <c:noMultiLvlLbl val="0"/>
      </c:catAx>
      <c:valAx>
        <c:axId val="53982611"/>
        <c:scaling>
          <c:orientation val="minMax"/>
          <c:min val="3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771642"/>
        <c:crossesAt val="1"/>
        <c:crossBetween val="between"/>
        <c:dispUnits/>
        <c:majorUnit val="500"/>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グラフ!$B$86</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グラフ!$B$87:$B$91</c:f>
              <c:numCache/>
            </c:numRef>
          </c:val>
          <c:smooth val="0"/>
        </c:ser>
        <c:ser>
          <c:idx val="1"/>
          <c:order val="1"/>
          <c:tx>
            <c:strRef>
              <c:f>グラフ!$C$86</c:f>
              <c:strCache>
                <c:ptCount val="1"/>
                <c:pt idx="0">
                  <c:v>真志喜中学校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グラフ!$C$87:$C$91</c:f>
              <c:numCache/>
            </c:numRef>
          </c:val>
          <c:smooth val="0"/>
        </c:ser>
        <c:ser>
          <c:idx val="2"/>
          <c:order val="2"/>
          <c:tx>
            <c:strRef>
              <c:f>グラフ!$D$86</c:f>
              <c:strCache>
                <c:ptCount val="1"/>
                <c:pt idx="0">
                  <c:v>嘉数中学校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グラフ!$D$87:$D$91</c:f>
              <c:numCache/>
            </c:numRef>
          </c:val>
          <c:smooth val="0"/>
        </c:ser>
        <c:ser>
          <c:idx val="3"/>
          <c:order val="3"/>
          <c:tx>
            <c:strRef>
              <c:f>グラフ!$E$86</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グラフ!$E$87:$E$91</c:f>
              <c:numCache/>
            </c:numRef>
          </c:val>
          <c:smooth val="0"/>
        </c:ser>
        <c:marker val="1"/>
        <c:axId val="21991848"/>
        <c:axId val="33783817"/>
      </c:lineChart>
      <c:catAx>
        <c:axId val="219918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3783817"/>
        <c:crosses val="autoZero"/>
        <c:auto val="1"/>
        <c:lblOffset val="100"/>
        <c:tickLblSkip val="1"/>
        <c:noMultiLvlLbl val="0"/>
      </c:catAx>
      <c:valAx>
        <c:axId val="33783817"/>
        <c:scaling>
          <c:orientation val="minMax"/>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991848"/>
        <c:crossesAt val="1"/>
        <c:crossBetween val="between"/>
        <c:dispUnits/>
      </c:valAx>
      <c:spPr>
        <a:noFill/>
        <a:ln>
          <a:noFill/>
        </a:ln>
      </c:spPr>
    </c:plotArea>
    <c:legend>
      <c:legendPos val="r"/>
      <c:layout>
        <c:manualLayout>
          <c:xMode val="edge"/>
          <c:yMode val="edge"/>
          <c:x val="0.59475"/>
          <c:y val="0.5815"/>
          <c:w val="0.37025"/>
          <c:h val="0.222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52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グラフ!$B$94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trendline>
            <c:spPr>
              <a:ln w="3175">
                <a:solidFill>
                  <a:srgbClr val="000000"/>
                </a:solidFill>
              </a:ln>
            </c:spPr>
            <c:trendlineType val="linear"/>
            <c:dispEq val="0"/>
            <c:dispRSqr val="0"/>
          </c:trendline>
          <c:cat>
            <c:strRef>
              <c:f>グラフ!$A$95:$A$99</c:f>
              <c:strCache/>
            </c:strRef>
          </c:cat>
          <c:val>
            <c:numRef>
              <c:f>グラフ!$B$95:$B$99</c:f>
              <c:numCache/>
            </c:numRef>
          </c:val>
          <c:smooth val="0"/>
        </c:ser>
        <c:ser>
          <c:idx val="1"/>
          <c:order val="1"/>
          <c:tx>
            <c:strRef>
              <c:f>グラフ!$C$94</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グラフ!$A$95:$A$99</c:f>
              <c:strCache/>
            </c:strRef>
          </c:cat>
          <c:val>
            <c:numRef>
              <c:f>グラフ!$C$95:$C$99</c:f>
              <c:numCache/>
            </c:numRef>
          </c:val>
          <c:smooth val="0"/>
        </c:ser>
        <c:ser>
          <c:idx val="2"/>
          <c:order val="2"/>
          <c:tx>
            <c:strRef>
              <c:f>グラフ!$D$94</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グラフ!$A$95:$A$99</c:f>
              <c:strCache/>
            </c:strRef>
          </c:cat>
          <c:val>
            <c:numRef>
              <c:f>グラフ!$D$95:$D$99</c:f>
              <c:numCache/>
            </c:numRef>
          </c:val>
          <c:smooth val="0"/>
        </c:ser>
        <c:ser>
          <c:idx val="3"/>
          <c:order val="3"/>
          <c:tx>
            <c:strRef>
              <c:f>グラフ!$E$94</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666699"/>
                </a:solidFill>
              </a:ln>
            </c:spPr>
          </c:marker>
          <c:cat>
            <c:strRef>
              <c:f>グラフ!$A$95:$A$99</c:f>
              <c:strCache/>
            </c:strRef>
          </c:cat>
          <c:val>
            <c:numRef>
              <c:f>グラフ!$E$95:$E$99</c:f>
              <c:numCache/>
            </c:numRef>
          </c:val>
          <c:smooth val="0"/>
        </c:ser>
        <c:marker val="1"/>
        <c:axId val="40206598"/>
        <c:axId val="25140655"/>
      </c:lineChart>
      <c:catAx>
        <c:axId val="402065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5140655"/>
        <c:crosses val="autoZero"/>
        <c:auto val="1"/>
        <c:lblOffset val="100"/>
        <c:tickLblSkip val="1"/>
        <c:noMultiLvlLbl val="0"/>
      </c:catAx>
      <c:valAx>
        <c:axId val="25140655"/>
        <c:scaling>
          <c:orientation val="minMax"/>
          <c:max val="125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206598"/>
        <c:crossesAt val="1"/>
        <c:crossBetween val="between"/>
        <c:dispUnits/>
        <c:majorUnit val="200"/>
      </c:valAx>
      <c:spPr>
        <a:noFill/>
        <a:ln>
          <a:noFill/>
        </a:ln>
      </c:spPr>
    </c:plotArea>
    <c:legend>
      <c:legendPos val="r"/>
      <c:legendEntry>
        <c:idx val="4"/>
        <c:delete val="1"/>
      </c:legendEntry>
      <c:layout>
        <c:manualLayout>
          <c:xMode val="edge"/>
          <c:yMode val="edge"/>
          <c:x val="0.16575"/>
          <c:y val="0.563"/>
          <c:w val="0.33425"/>
          <c:h val="0.226"/>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a:t>
            </a:r>
          </a:p>
        </c:rich>
      </c:tx>
      <c:layout>
        <c:manualLayout>
          <c:xMode val="factor"/>
          <c:yMode val="factor"/>
          <c:x val="-0.39525"/>
          <c:y val="-0.0185"/>
        </c:manualLayout>
      </c:layout>
      <c:spPr>
        <a:noFill/>
        <a:ln w="3175">
          <a:noFill/>
        </a:ln>
      </c:spPr>
    </c:title>
    <c:plotArea>
      <c:layout>
        <c:manualLayout>
          <c:xMode val="edge"/>
          <c:yMode val="edge"/>
          <c:x val="0.00075"/>
          <c:y val="0.04675"/>
          <c:w val="0.999"/>
          <c:h val="0.955"/>
        </c:manualLayout>
      </c:layout>
      <c:lineChart>
        <c:grouping val="standard"/>
        <c:varyColors val="0"/>
        <c:ser>
          <c:idx val="0"/>
          <c:order val="0"/>
          <c:tx>
            <c:strRef>
              <c:f>グラフ!$B$106</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グラフ!$A$107:$A$111</c:f>
              <c:strCache/>
            </c:strRef>
          </c:cat>
          <c:val>
            <c:numRef>
              <c:f>グラフ!$B$107:$B$111</c:f>
              <c:numCache/>
            </c:numRef>
          </c:val>
          <c:smooth val="0"/>
        </c:ser>
        <c:ser>
          <c:idx val="1"/>
          <c:order val="1"/>
          <c:tx>
            <c:strRef>
              <c:f>グラフ!$C$106</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グラフ!$A$107:$A$111</c:f>
              <c:strCache/>
            </c:strRef>
          </c:cat>
          <c:val>
            <c:numRef>
              <c:f>グラフ!$C$107:$C$111</c:f>
              <c:numCache/>
            </c:numRef>
          </c:val>
          <c:smooth val="0"/>
        </c:ser>
        <c:ser>
          <c:idx val="2"/>
          <c:order val="2"/>
          <c:tx>
            <c:strRef>
              <c:f>グラフ!$D$106</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グラフ!$A$107:$A$111</c:f>
              <c:strCache/>
            </c:strRef>
          </c:cat>
          <c:val>
            <c:numRef>
              <c:f>グラフ!$D$107:$D$111</c:f>
              <c:numCache/>
            </c:numRef>
          </c:val>
          <c:smooth val="0"/>
        </c:ser>
        <c:ser>
          <c:idx val="3"/>
          <c:order val="3"/>
          <c:tx>
            <c:strRef>
              <c:f>グラフ!$E$106</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グラフ!$A$107:$A$111</c:f>
              <c:strCache/>
            </c:strRef>
          </c:cat>
          <c:val>
            <c:numRef>
              <c:f>グラフ!$E$107:$E$111</c:f>
              <c:numCache/>
            </c:numRef>
          </c:val>
          <c:smooth val="0"/>
        </c:ser>
        <c:marker val="1"/>
        <c:axId val="57990356"/>
        <c:axId val="3998725"/>
      </c:lineChart>
      <c:catAx>
        <c:axId val="579903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998725"/>
        <c:crosses val="autoZero"/>
        <c:auto val="1"/>
        <c:lblOffset val="100"/>
        <c:tickLblSkip val="1"/>
        <c:noMultiLvlLbl val="0"/>
      </c:catAx>
      <c:valAx>
        <c:axId val="3998725"/>
        <c:scaling>
          <c:orientation val="minMax"/>
          <c:max val="9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990356"/>
        <c:crossesAt val="1"/>
        <c:crossBetween val="between"/>
        <c:dispUnits/>
        <c:majorUnit val="10"/>
      </c:valAx>
      <c:spPr>
        <a:noFill/>
        <a:ln>
          <a:noFill/>
        </a:ln>
      </c:spPr>
    </c:plotArea>
    <c:legend>
      <c:legendPos val="r"/>
      <c:layout>
        <c:manualLayout>
          <c:xMode val="edge"/>
          <c:yMode val="edge"/>
          <c:x val="0.1685"/>
          <c:y val="0.60875"/>
          <c:w val="0.346"/>
          <c:h val="0.254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7325"/>
          <c:w val="0.74575"/>
          <c:h val="0.78"/>
        </c:manualLayout>
      </c:layout>
      <c:doughnutChart>
        <c:varyColors val="1"/>
        <c:ser>
          <c:idx val="0"/>
          <c:order val="0"/>
          <c:tx>
            <c:strRef>
              <c:f>グラフ!$A$103</c:f>
              <c:strCache>
                <c:ptCount val="1"/>
                <c:pt idx="0">
                  <c:v>平成26年3月卒</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pattFill prst="ltUpDiag">
                <a:fgClr>
                  <a:srgbClr val="000000"/>
                </a:fgClr>
                <a:bgClr>
                  <a:srgbClr val="000000"/>
                </a:bgClr>
              </a:pattFill>
              <a:ln w="12700">
                <a:solidFill>
                  <a:srgbClr val="000000"/>
                </a:solidFill>
              </a:ln>
            </c:spPr>
          </c:dPt>
          <c:dPt>
            <c:idx val="2"/>
            <c:spPr>
              <a:pattFill prst="pct5">
                <a:fgClr>
                  <a:srgbClr val="000000"/>
                </a:fgClr>
                <a:bgClr>
                  <a:srgbClr val="FFFFFF"/>
                </a:bgClr>
              </a:pattFill>
              <a:ln w="12700">
                <a:solidFill>
                  <a:srgbClr val="000000"/>
                </a:solidFill>
              </a:ln>
            </c:spPr>
          </c:dPt>
          <c:dPt>
            <c:idx val="3"/>
            <c:spPr>
              <a:solidFill>
                <a:srgbClr val="FFFFFF"/>
              </a:solidFill>
              <a:ln w="12700">
                <a:solidFill>
                  <a:srgbClr val="000000"/>
                </a:solidFill>
              </a:ln>
            </c:spPr>
          </c:dPt>
          <c:dPt>
            <c:idx val="4"/>
            <c:spPr>
              <a:pattFill prst="lgGrid">
                <a:fgClr>
                  <a:srgbClr val="000000"/>
                </a:fgClr>
                <a:bgClr>
                  <a:srgbClr val="FFFFFF"/>
                </a:bgClr>
              </a:patt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1"/>
              <c:separator>
</c:separator>
            </c:dLbl>
            <c:dLbl>
              <c:idx val="2"/>
              <c:delete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1"/>
              <c:separator>
</c:separator>
            </c:dLbl>
            <c:numFmt formatCode="General" sourceLinked="1"/>
            <c:spPr>
              <a:solidFill>
                <a:srgbClr val="FFFFFF"/>
              </a:solidFill>
              <a:ln w="3175">
                <a:noFill/>
              </a:ln>
            </c:spPr>
            <c:showLegendKey val="0"/>
            <c:showVal val="1"/>
            <c:showBubbleSize val="0"/>
            <c:showCatName val="1"/>
            <c:showSerName val="0"/>
            <c:showLeaderLines val="0"/>
            <c:showPercent val="1"/>
            <c:separator>
</c:separator>
          </c:dLbls>
          <c:cat>
            <c:strRef>
              <c:f>グラフ!$B$102:$F$102</c:f>
              <c:strCache/>
            </c:strRef>
          </c:cat>
          <c:val>
            <c:numRef>
              <c:f>グラフ!$B$103:$F$103</c:f>
              <c:numCache/>
            </c:numRef>
          </c:val>
        </c:ser>
        <c:holeSize val="35"/>
      </c:doughnut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4</xdr:row>
      <xdr:rowOff>0</xdr:rowOff>
    </xdr:from>
    <xdr:ext cx="2924175" cy="2647950"/>
    <xdr:graphicFrame>
      <xdr:nvGraphicFramePr>
        <xdr:cNvPr id="1" name="グラフ 1"/>
        <xdr:cNvGraphicFramePr/>
      </xdr:nvGraphicFramePr>
      <xdr:xfrm>
        <a:off x="466725" y="790575"/>
        <a:ext cx="2924175" cy="2647950"/>
      </xdr:xfrm>
      <a:graphic>
        <a:graphicData uri="http://schemas.openxmlformats.org/drawingml/2006/chart">
          <c:chart xmlns:c="http://schemas.openxmlformats.org/drawingml/2006/chart" r:id="rId1"/>
        </a:graphicData>
      </a:graphic>
    </xdr:graphicFrame>
    <xdr:clientData/>
  </xdr:oneCellAnchor>
  <xdr:oneCellAnchor>
    <xdr:from>
      <xdr:col>6</xdr:col>
      <xdr:colOff>209550</xdr:colOff>
      <xdr:row>4</xdr:row>
      <xdr:rowOff>0</xdr:rowOff>
    </xdr:from>
    <xdr:ext cx="2933700" cy="2647950"/>
    <xdr:graphicFrame>
      <xdr:nvGraphicFramePr>
        <xdr:cNvPr id="2" name="グラフ 2"/>
        <xdr:cNvGraphicFramePr/>
      </xdr:nvGraphicFramePr>
      <xdr:xfrm>
        <a:off x="3390900" y="790575"/>
        <a:ext cx="2933700" cy="2647950"/>
      </xdr:xfrm>
      <a:graphic>
        <a:graphicData uri="http://schemas.openxmlformats.org/drawingml/2006/chart">
          <c:chart xmlns:c="http://schemas.openxmlformats.org/drawingml/2006/chart" r:id="rId2"/>
        </a:graphicData>
      </a:graphic>
    </xdr:graphicFrame>
    <xdr:clientData/>
  </xdr:oneCellAnchor>
  <xdr:oneCellAnchor>
    <xdr:from>
      <xdr:col>0</xdr:col>
      <xdr:colOff>466725</xdr:colOff>
      <xdr:row>24</xdr:row>
      <xdr:rowOff>0</xdr:rowOff>
    </xdr:from>
    <xdr:ext cx="2933700" cy="2657475"/>
    <xdr:graphicFrame>
      <xdr:nvGraphicFramePr>
        <xdr:cNvPr id="3" name="グラフ 3"/>
        <xdr:cNvGraphicFramePr/>
      </xdr:nvGraphicFramePr>
      <xdr:xfrm>
        <a:off x="466725" y="4305300"/>
        <a:ext cx="2933700" cy="2657475"/>
      </xdr:xfrm>
      <a:graphic>
        <a:graphicData uri="http://schemas.openxmlformats.org/drawingml/2006/chart">
          <c:chart xmlns:c="http://schemas.openxmlformats.org/drawingml/2006/chart" r:id="rId3"/>
        </a:graphicData>
      </a:graphic>
    </xdr:graphicFrame>
    <xdr:clientData/>
  </xdr:oneCellAnchor>
  <xdr:oneCellAnchor>
    <xdr:from>
      <xdr:col>6</xdr:col>
      <xdr:colOff>219075</xdr:colOff>
      <xdr:row>24</xdr:row>
      <xdr:rowOff>0</xdr:rowOff>
    </xdr:from>
    <xdr:ext cx="2943225" cy="2657475"/>
    <xdr:graphicFrame>
      <xdr:nvGraphicFramePr>
        <xdr:cNvPr id="4" name="グラフ 4"/>
        <xdr:cNvGraphicFramePr/>
      </xdr:nvGraphicFramePr>
      <xdr:xfrm>
        <a:off x="3400425" y="4305300"/>
        <a:ext cx="2943225" cy="2657475"/>
      </xdr:xfrm>
      <a:graphic>
        <a:graphicData uri="http://schemas.openxmlformats.org/drawingml/2006/chart">
          <c:chart xmlns:c="http://schemas.openxmlformats.org/drawingml/2006/chart" r:id="rId4"/>
        </a:graphicData>
      </a:graphic>
    </xdr:graphicFrame>
    <xdr:clientData/>
  </xdr:oneCellAnchor>
  <xdr:oneCellAnchor>
    <xdr:from>
      <xdr:col>6</xdr:col>
      <xdr:colOff>219075</xdr:colOff>
      <xdr:row>46</xdr:row>
      <xdr:rowOff>0</xdr:rowOff>
    </xdr:from>
    <xdr:ext cx="2943225" cy="2667000"/>
    <xdr:graphicFrame>
      <xdr:nvGraphicFramePr>
        <xdr:cNvPr id="5" name="グラフ 5"/>
        <xdr:cNvGraphicFramePr/>
      </xdr:nvGraphicFramePr>
      <xdr:xfrm>
        <a:off x="3400425" y="8077200"/>
        <a:ext cx="2943225" cy="2667000"/>
      </xdr:xfrm>
      <a:graphic>
        <a:graphicData uri="http://schemas.openxmlformats.org/drawingml/2006/chart">
          <c:chart xmlns:c="http://schemas.openxmlformats.org/drawingml/2006/chart" r:id="rId5"/>
        </a:graphicData>
      </a:graphic>
    </xdr:graphicFrame>
    <xdr:clientData/>
  </xdr:oneCellAnchor>
  <xdr:twoCellAnchor>
    <xdr:from>
      <xdr:col>0</xdr:col>
      <xdr:colOff>295275</xdr:colOff>
      <xdr:row>45</xdr:row>
      <xdr:rowOff>57150</xdr:rowOff>
    </xdr:from>
    <xdr:to>
      <xdr:col>6</xdr:col>
      <xdr:colOff>0</xdr:colOff>
      <xdr:row>64</xdr:row>
      <xdr:rowOff>28575</xdr:rowOff>
    </xdr:to>
    <xdr:graphicFrame>
      <xdr:nvGraphicFramePr>
        <xdr:cNvPr id="6" name="グラフ 6"/>
        <xdr:cNvGraphicFramePr/>
      </xdr:nvGraphicFramePr>
      <xdr:xfrm>
        <a:off x="295275" y="8029575"/>
        <a:ext cx="2886075" cy="320040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54</xdr:row>
      <xdr:rowOff>133350</xdr:rowOff>
    </xdr:from>
    <xdr:to>
      <xdr:col>4</xdr:col>
      <xdr:colOff>95250</xdr:colOff>
      <xdr:row>58</xdr:row>
      <xdr:rowOff>9525</xdr:rowOff>
    </xdr:to>
    <xdr:sp>
      <xdr:nvSpPr>
        <xdr:cNvPr id="7" name="Text Box 7"/>
        <xdr:cNvSpPr txBox="1">
          <a:spLocks noChangeArrowheads="1"/>
        </xdr:cNvSpPr>
      </xdr:nvSpPr>
      <xdr:spPr>
        <a:xfrm>
          <a:off x="1666875" y="9582150"/>
          <a:ext cx="552450" cy="5619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卒業者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総　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1,011</a:t>
          </a:r>
          <a:r>
            <a:rPr lang="en-US" cap="none" sz="900" b="0" i="0" u="none" baseline="0">
              <a:solidFill>
                <a:srgbClr val="000000"/>
              </a:solidFill>
              <a:latin typeface="ＭＳ 明朝"/>
              <a:ea typeface="ＭＳ 明朝"/>
              <a:cs typeface="ＭＳ 明朝"/>
            </a:rPr>
            <a:t>人</a:t>
          </a:r>
        </a:p>
      </xdr:txBody>
    </xdr:sp>
    <xdr:clientData/>
  </xdr:twoCellAnchor>
  <xdr:twoCellAnchor>
    <xdr:from>
      <xdr:col>1</xdr:col>
      <xdr:colOff>333375</xdr:colOff>
      <xdr:row>47</xdr:row>
      <xdr:rowOff>76200</xdr:rowOff>
    </xdr:from>
    <xdr:to>
      <xdr:col>3</xdr:col>
      <xdr:colOff>57150</xdr:colOff>
      <xdr:row>49</xdr:row>
      <xdr:rowOff>19050</xdr:rowOff>
    </xdr:to>
    <xdr:sp>
      <xdr:nvSpPr>
        <xdr:cNvPr id="8" name="Line 9"/>
        <xdr:cNvSpPr>
          <a:spLocks/>
        </xdr:cNvSpPr>
      </xdr:nvSpPr>
      <xdr:spPr>
        <a:xfrm>
          <a:off x="866775" y="8324850"/>
          <a:ext cx="7810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171450</xdr:colOff>
      <xdr:row>48</xdr:row>
      <xdr:rowOff>9525</xdr:rowOff>
    </xdr:from>
    <xdr:to>
      <xdr:col>3</xdr:col>
      <xdr:colOff>209550</xdr:colOff>
      <xdr:row>49</xdr:row>
      <xdr:rowOff>0</xdr:rowOff>
    </xdr:to>
    <xdr:sp>
      <xdr:nvSpPr>
        <xdr:cNvPr id="9" name="Line 8"/>
        <xdr:cNvSpPr>
          <a:spLocks/>
        </xdr:cNvSpPr>
      </xdr:nvSpPr>
      <xdr:spPr>
        <a:xfrm flipH="1">
          <a:off x="1762125" y="8429625"/>
          <a:ext cx="381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47</xdr:row>
      <xdr:rowOff>114300</xdr:rowOff>
    </xdr:from>
    <xdr:to>
      <xdr:col>3</xdr:col>
      <xdr:colOff>514350</xdr:colOff>
      <xdr:row>49</xdr:row>
      <xdr:rowOff>9525</xdr:rowOff>
    </xdr:to>
    <xdr:sp>
      <xdr:nvSpPr>
        <xdr:cNvPr id="10" name="Line 8"/>
        <xdr:cNvSpPr>
          <a:spLocks/>
        </xdr:cNvSpPr>
      </xdr:nvSpPr>
      <xdr:spPr>
        <a:xfrm flipH="1">
          <a:off x="1828800" y="8362950"/>
          <a:ext cx="2762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628650</xdr:colOff>
      <xdr:row>28</xdr:row>
      <xdr:rowOff>38100</xdr:rowOff>
    </xdr:to>
    <xdr:sp>
      <xdr:nvSpPr>
        <xdr:cNvPr id="1" name="テキスト ボックス 1"/>
        <xdr:cNvSpPr txBox="1">
          <a:spLocks noChangeArrowheads="1"/>
        </xdr:cNvSpPr>
      </xdr:nvSpPr>
      <xdr:spPr>
        <a:xfrm>
          <a:off x="0" y="62007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861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19050</xdr:colOff>
      <xdr:row>3</xdr:row>
      <xdr:rowOff>0</xdr:rowOff>
    </xdr:from>
    <xdr:to>
      <xdr:col>0</xdr:col>
      <xdr:colOff>647700</xdr:colOff>
      <xdr:row>4</xdr:row>
      <xdr:rowOff>19050</xdr:rowOff>
    </xdr:to>
    <xdr:sp>
      <xdr:nvSpPr>
        <xdr:cNvPr id="3" name="テキスト ボックス 3"/>
        <xdr:cNvSpPr txBox="1">
          <a:spLocks noChangeArrowheads="1"/>
        </xdr:cNvSpPr>
      </xdr:nvSpPr>
      <xdr:spPr>
        <a:xfrm>
          <a:off x="19050" y="704850"/>
          <a:ext cx="638175"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628650</xdr:colOff>
      <xdr:row>4</xdr:row>
      <xdr:rowOff>47625</xdr:rowOff>
    </xdr:to>
    <xdr:sp>
      <xdr:nvSpPr>
        <xdr:cNvPr id="1" name="テキスト ボックス 1"/>
        <xdr:cNvSpPr txBox="1">
          <a:spLocks noChangeArrowheads="1"/>
        </xdr:cNvSpPr>
      </xdr:nvSpPr>
      <xdr:spPr>
        <a:xfrm>
          <a:off x="0" y="704850"/>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9525</xdr:colOff>
      <xdr:row>13</xdr:row>
      <xdr:rowOff>228600</xdr:rowOff>
    </xdr:from>
    <xdr:to>
      <xdr:col>0</xdr:col>
      <xdr:colOff>638175</xdr:colOff>
      <xdr:row>15</xdr:row>
      <xdr:rowOff>28575</xdr:rowOff>
    </xdr:to>
    <xdr:sp>
      <xdr:nvSpPr>
        <xdr:cNvPr id="2" name="テキスト ボックス 2"/>
        <xdr:cNvSpPr txBox="1">
          <a:spLocks noChangeArrowheads="1"/>
        </xdr:cNvSpPr>
      </xdr:nvSpPr>
      <xdr:spPr>
        <a:xfrm>
          <a:off x="9525" y="32194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25</xdr:row>
      <xdr:rowOff>19050</xdr:rowOff>
    </xdr:from>
    <xdr:to>
      <xdr:col>0</xdr:col>
      <xdr:colOff>628650</xdr:colOff>
      <xdr:row>26</xdr:row>
      <xdr:rowOff>66675</xdr:rowOff>
    </xdr:to>
    <xdr:sp>
      <xdr:nvSpPr>
        <xdr:cNvPr id="3" name="テキスト ボックス 3"/>
        <xdr:cNvSpPr txBox="1">
          <a:spLocks noChangeArrowheads="1"/>
        </xdr:cNvSpPr>
      </xdr:nvSpPr>
      <xdr:spPr>
        <a:xfrm>
          <a:off x="0" y="5819775"/>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35</xdr:row>
      <xdr:rowOff>219075</xdr:rowOff>
    </xdr:from>
    <xdr:to>
      <xdr:col>0</xdr:col>
      <xdr:colOff>628650</xdr:colOff>
      <xdr:row>37</xdr:row>
      <xdr:rowOff>19050</xdr:rowOff>
    </xdr:to>
    <xdr:sp>
      <xdr:nvSpPr>
        <xdr:cNvPr id="4" name="テキスト ボックス 4"/>
        <xdr:cNvSpPr txBox="1">
          <a:spLocks noChangeArrowheads="1"/>
        </xdr:cNvSpPr>
      </xdr:nvSpPr>
      <xdr:spPr>
        <a:xfrm>
          <a:off x="0" y="83248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219075</xdr:rowOff>
    </xdr:from>
    <xdr:to>
      <xdr:col>0</xdr:col>
      <xdr:colOff>619125</xdr:colOff>
      <xdr:row>4</xdr:row>
      <xdr:rowOff>19050</xdr:rowOff>
    </xdr:to>
    <xdr:sp>
      <xdr:nvSpPr>
        <xdr:cNvPr id="1" name="テキスト ボックス 1"/>
        <xdr:cNvSpPr txBox="1">
          <a:spLocks noChangeArrowheads="1"/>
        </xdr:cNvSpPr>
      </xdr:nvSpPr>
      <xdr:spPr>
        <a:xfrm>
          <a:off x="0" y="628650"/>
          <a:ext cx="6191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xdr:rowOff>
    </xdr:from>
    <xdr:to>
      <xdr:col>0</xdr:col>
      <xdr:colOff>447675</xdr:colOff>
      <xdr:row>25</xdr:row>
      <xdr:rowOff>19050</xdr:rowOff>
    </xdr:to>
    <xdr:sp>
      <xdr:nvSpPr>
        <xdr:cNvPr id="1" name="テキスト ボックス 1"/>
        <xdr:cNvSpPr txBox="1">
          <a:spLocks noChangeArrowheads="1"/>
        </xdr:cNvSpPr>
      </xdr:nvSpPr>
      <xdr:spPr>
        <a:xfrm>
          <a:off x="0" y="53721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152400</xdr:rowOff>
    </xdr:from>
    <xdr:to>
      <xdr:col>1</xdr:col>
      <xdr:colOff>419100</xdr:colOff>
      <xdr:row>4</xdr:row>
      <xdr:rowOff>171450</xdr:rowOff>
    </xdr:to>
    <xdr:sp>
      <xdr:nvSpPr>
        <xdr:cNvPr id="1"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1</xdr:col>
      <xdr:colOff>742950</xdr:colOff>
      <xdr:row>2</xdr:row>
      <xdr:rowOff>28575</xdr:rowOff>
    </xdr:from>
    <xdr:to>
      <xdr:col>1</xdr:col>
      <xdr:colOff>1238250</xdr:colOff>
      <xdr:row>3</xdr:row>
      <xdr:rowOff>47625</xdr:rowOff>
    </xdr:to>
    <xdr:sp>
      <xdr:nvSpPr>
        <xdr:cNvPr id="2" name="Rectangle 9"/>
        <xdr:cNvSpPr>
          <a:spLocks/>
        </xdr:cNvSpPr>
      </xdr:nvSpPr>
      <xdr:spPr>
        <a:xfrm>
          <a:off x="990600" y="466725"/>
          <a:ext cx="48577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3"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4"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0</xdr:col>
      <xdr:colOff>561975</xdr:colOff>
      <xdr:row>5</xdr:row>
      <xdr:rowOff>123825</xdr:rowOff>
    </xdr:to>
    <xdr:sp>
      <xdr:nvSpPr>
        <xdr:cNvPr id="1" name="テキスト ボックス 1"/>
        <xdr:cNvSpPr txBox="1">
          <a:spLocks noChangeArrowheads="1"/>
        </xdr:cNvSpPr>
      </xdr:nvSpPr>
      <xdr:spPr>
        <a:xfrm>
          <a:off x="19050" y="94297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14</xdr:row>
      <xdr:rowOff>9525</xdr:rowOff>
    </xdr:from>
    <xdr:to>
      <xdr:col>0</xdr:col>
      <xdr:colOff>561975</xdr:colOff>
      <xdr:row>15</xdr:row>
      <xdr:rowOff>123825</xdr:rowOff>
    </xdr:to>
    <xdr:sp>
      <xdr:nvSpPr>
        <xdr:cNvPr id="2" name="テキスト ボックス 2"/>
        <xdr:cNvSpPr txBox="1">
          <a:spLocks noChangeArrowheads="1"/>
        </xdr:cNvSpPr>
      </xdr:nvSpPr>
      <xdr:spPr>
        <a:xfrm>
          <a:off x="19050" y="3409950"/>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24</xdr:row>
      <xdr:rowOff>9525</xdr:rowOff>
    </xdr:from>
    <xdr:to>
      <xdr:col>0</xdr:col>
      <xdr:colOff>561975</xdr:colOff>
      <xdr:row>25</xdr:row>
      <xdr:rowOff>123825</xdr:rowOff>
    </xdr:to>
    <xdr:sp>
      <xdr:nvSpPr>
        <xdr:cNvPr id="3" name="テキスト ボックス 3"/>
        <xdr:cNvSpPr txBox="1">
          <a:spLocks noChangeArrowheads="1"/>
        </xdr:cNvSpPr>
      </xdr:nvSpPr>
      <xdr:spPr>
        <a:xfrm>
          <a:off x="19050" y="587692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190500</xdr:rowOff>
    </xdr:to>
    <xdr:sp>
      <xdr:nvSpPr>
        <xdr:cNvPr id="1"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2"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3"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4"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5"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6"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200025</xdr:rowOff>
    </xdr:to>
    <xdr:sp>
      <xdr:nvSpPr>
        <xdr:cNvPr id="1"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2"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5"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6"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7"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8"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9"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0"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1"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12" name="Rectangle 12"/>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13"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14"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15"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16"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17"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8"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9"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20"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1"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2"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23"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24"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25"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26" name="Rectangle 12"/>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29"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30"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1"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2"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3"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4"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5"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6"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0</xdr:col>
      <xdr:colOff>581025</xdr:colOff>
      <xdr:row>4</xdr:row>
      <xdr:rowOff>19050</xdr:rowOff>
    </xdr:to>
    <xdr:sp>
      <xdr:nvSpPr>
        <xdr:cNvPr id="1" name="テキスト ボックス 1"/>
        <xdr:cNvSpPr txBox="1">
          <a:spLocks noChangeArrowheads="1"/>
        </xdr:cNvSpPr>
      </xdr:nvSpPr>
      <xdr:spPr>
        <a:xfrm>
          <a:off x="0" y="609600"/>
          <a:ext cx="581025" cy="2667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66675</xdr:rowOff>
    </xdr:from>
    <xdr:to>
      <xdr:col>1</xdr:col>
      <xdr:colOff>152400</xdr:colOff>
      <xdr:row>3</xdr:row>
      <xdr:rowOff>47625</xdr:rowOff>
    </xdr:to>
    <xdr:sp>
      <xdr:nvSpPr>
        <xdr:cNvPr id="1" name="テキスト ボックス 1"/>
        <xdr:cNvSpPr txBox="1">
          <a:spLocks noChangeArrowheads="1"/>
        </xdr:cNvSpPr>
      </xdr:nvSpPr>
      <xdr:spPr>
        <a:xfrm>
          <a:off x="0" y="552450"/>
          <a:ext cx="647700" cy="31432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200025</xdr:rowOff>
    </xdr:from>
    <xdr:to>
      <xdr:col>0</xdr:col>
      <xdr:colOff>514350</xdr:colOff>
      <xdr:row>5</xdr:row>
      <xdr:rowOff>28575</xdr:rowOff>
    </xdr:to>
    <xdr:sp>
      <xdr:nvSpPr>
        <xdr:cNvPr id="1" name="テキスト ボックス 1"/>
        <xdr:cNvSpPr txBox="1">
          <a:spLocks noChangeArrowheads="1"/>
        </xdr:cNvSpPr>
      </xdr:nvSpPr>
      <xdr:spPr>
        <a:xfrm>
          <a:off x="19050" y="866775"/>
          <a:ext cx="4953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0</xdr:colOff>
      <xdr:row>14</xdr:row>
      <xdr:rowOff>209550</xdr:rowOff>
    </xdr:from>
    <xdr:to>
      <xdr:col>0</xdr:col>
      <xdr:colOff>533400</xdr:colOff>
      <xdr:row>16</xdr:row>
      <xdr:rowOff>38100</xdr:rowOff>
    </xdr:to>
    <xdr:sp>
      <xdr:nvSpPr>
        <xdr:cNvPr id="2" name="テキスト ボックス 2"/>
        <xdr:cNvSpPr txBox="1">
          <a:spLocks noChangeArrowheads="1"/>
        </xdr:cNvSpPr>
      </xdr:nvSpPr>
      <xdr:spPr>
        <a:xfrm>
          <a:off x="0" y="3429000"/>
          <a:ext cx="5334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9"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0"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1"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0</xdr:colOff>
      <xdr:row>11</xdr:row>
      <xdr:rowOff>104775</xdr:rowOff>
    </xdr:from>
    <xdr:to>
      <xdr:col>0</xdr:col>
      <xdr:colOff>485775</xdr:colOff>
      <xdr:row>12</xdr:row>
      <xdr:rowOff>19050</xdr:rowOff>
    </xdr:to>
    <xdr:sp>
      <xdr:nvSpPr>
        <xdr:cNvPr id="12" name="Rectangle 12"/>
        <xdr:cNvSpPr>
          <a:spLocks/>
        </xdr:cNvSpPr>
      </xdr:nvSpPr>
      <xdr:spPr>
        <a:xfrm>
          <a:off x="0" y="27717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1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8"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9"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20"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1"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2"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8"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9"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0"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1"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2"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3"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4"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5"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6"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7"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8"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9"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0"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41"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42"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3"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47625</xdr:rowOff>
    </xdr:from>
    <xdr:to>
      <xdr:col>1</xdr:col>
      <xdr:colOff>495300</xdr:colOff>
      <xdr:row>5</xdr:row>
      <xdr:rowOff>85725</xdr:rowOff>
    </xdr:to>
    <xdr:sp>
      <xdr:nvSpPr>
        <xdr:cNvPr id="1" name="テキスト ボックス 1"/>
        <xdr:cNvSpPr txBox="1">
          <a:spLocks noChangeArrowheads="1"/>
        </xdr:cNvSpPr>
      </xdr:nvSpPr>
      <xdr:spPr>
        <a:xfrm>
          <a:off x="28575" y="962025"/>
          <a:ext cx="638175" cy="3429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28575</xdr:rowOff>
    </xdr:from>
    <xdr:to>
      <xdr:col>1</xdr:col>
      <xdr:colOff>28575</xdr:colOff>
      <xdr:row>3</xdr:row>
      <xdr:rowOff>38100</xdr:rowOff>
    </xdr:to>
    <xdr:sp>
      <xdr:nvSpPr>
        <xdr:cNvPr id="1" name="Rectangle 1"/>
        <xdr:cNvSpPr>
          <a:spLocks/>
        </xdr:cNvSpPr>
      </xdr:nvSpPr>
      <xdr:spPr>
        <a:xfrm>
          <a:off x="542925" y="466725"/>
          <a:ext cx="361950"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区分</a:t>
          </a:r>
        </a:p>
      </xdr:txBody>
    </xdr:sp>
    <xdr:clientData/>
  </xdr:twoCellAnchor>
  <xdr:twoCellAnchor>
    <xdr:from>
      <xdr:col>0</xdr:col>
      <xdr:colOff>0</xdr:colOff>
      <xdr:row>3</xdr:row>
      <xdr:rowOff>76200</xdr:rowOff>
    </xdr:from>
    <xdr:to>
      <xdr:col>0</xdr:col>
      <xdr:colOff>638175</xdr:colOff>
      <xdr:row>4</xdr:row>
      <xdr:rowOff>38100</xdr:rowOff>
    </xdr:to>
    <xdr:sp>
      <xdr:nvSpPr>
        <xdr:cNvPr id="2"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3"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4"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5"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6"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7"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8"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9"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0"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1"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2"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3"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4"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5"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6"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7"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8"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9"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0"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1"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2"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3"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4"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5"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0</xdr:col>
      <xdr:colOff>514350</xdr:colOff>
      <xdr:row>4</xdr:row>
      <xdr:rowOff>19050</xdr:rowOff>
    </xdr:to>
    <xdr:sp>
      <xdr:nvSpPr>
        <xdr:cNvPr id="1" name="テキスト ボックス 1"/>
        <xdr:cNvSpPr txBox="1">
          <a:spLocks noChangeArrowheads="1"/>
        </xdr:cNvSpPr>
      </xdr:nvSpPr>
      <xdr:spPr>
        <a:xfrm>
          <a:off x="0" y="638175"/>
          <a:ext cx="514350"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228600</xdr:rowOff>
    </xdr:from>
    <xdr:to>
      <xdr:col>0</xdr:col>
      <xdr:colOff>466725</xdr:colOff>
      <xdr:row>3</xdr:row>
      <xdr:rowOff>238125</xdr:rowOff>
    </xdr:to>
    <xdr:sp>
      <xdr:nvSpPr>
        <xdr:cNvPr id="1" name="テキスト ボックス 1"/>
        <xdr:cNvSpPr txBox="1">
          <a:spLocks noChangeArrowheads="1"/>
        </xdr:cNvSpPr>
      </xdr:nvSpPr>
      <xdr:spPr>
        <a:xfrm>
          <a:off x="0" y="742950"/>
          <a:ext cx="466725"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9525</xdr:rowOff>
    </xdr:from>
    <xdr:to>
      <xdr:col>2</xdr:col>
      <xdr:colOff>857250</xdr:colOff>
      <xdr:row>2</xdr:row>
      <xdr:rowOff>180975</xdr:rowOff>
    </xdr:to>
    <xdr:sp>
      <xdr:nvSpPr>
        <xdr:cNvPr id="1"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2"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3" name="Rectangle 3"/>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4" name="Rectangle 4"/>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5" name="Rectangle 5"/>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6" name="Rectangle 6"/>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7"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8"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0</xdr:rowOff>
    </xdr:from>
    <xdr:to>
      <xdr:col>2</xdr:col>
      <xdr:colOff>857250</xdr:colOff>
      <xdr:row>0</xdr:row>
      <xdr:rowOff>0</xdr:rowOff>
    </xdr:to>
    <xdr:sp>
      <xdr:nvSpPr>
        <xdr:cNvPr id="1" name="Rectangle 1"/>
        <xdr:cNvSpPr>
          <a:spLocks/>
        </xdr:cNvSpPr>
      </xdr:nvSpPr>
      <xdr:spPr>
        <a:xfrm>
          <a:off x="952500" y="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2"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3"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4"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5"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6"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7"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8"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9"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0"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1"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2"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3"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4"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5"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6"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7"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0</xdr:col>
      <xdr:colOff>647700</xdr:colOff>
      <xdr:row>4</xdr:row>
      <xdr:rowOff>38100</xdr:rowOff>
    </xdr:to>
    <xdr:sp>
      <xdr:nvSpPr>
        <xdr:cNvPr id="1" name="テキスト ボックス 1"/>
        <xdr:cNvSpPr txBox="1">
          <a:spLocks noChangeArrowheads="1"/>
        </xdr:cNvSpPr>
      </xdr:nvSpPr>
      <xdr:spPr>
        <a:xfrm>
          <a:off x="19050" y="742950"/>
          <a:ext cx="638175"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0</xdr:rowOff>
    </xdr:from>
    <xdr:to>
      <xdr:col>0</xdr:col>
      <xdr:colOff>628650</xdr:colOff>
      <xdr:row>16</xdr:row>
      <xdr:rowOff>19050</xdr:rowOff>
    </xdr:to>
    <xdr:sp>
      <xdr:nvSpPr>
        <xdr:cNvPr id="2" name="テキスト ボックス 2"/>
        <xdr:cNvSpPr txBox="1">
          <a:spLocks noChangeArrowheads="1"/>
        </xdr:cNvSpPr>
      </xdr:nvSpPr>
      <xdr:spPr>
        <a:xfrm>
          <a:off x="0" y="36004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27</xdr:row>
      <xdr:rowOff>9525</xdr:rowOff>
    </xdr:from>
    <xdr:to>
      <xdr:col>0</xdr:col>
      <xdr:colOff>628650</xdr:colOff>
      <xdr:row>28</xdr:row>
      <xdr:rowOff>38100</xdr:rowOff>
    </xdr:to>
    <xdr:sp>
      <xdr:nvSpPr>
        <xdr:cNvPr id="3" name="テキスト ボックス 3"/>
        <xdr:cNvSpPr txBox="1">
          <a:spLocks noChangeArrowheads="1"/>
        </xdr:cNvSpPr>
      </xdr:nvSpPr>
      <xdr:spPr>
        <a:xfrm>
          <a:off x="0" y="647700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0</xdr:col>
      <xdr:colOff>628650</xdr:colOff>
      <xdr:row>28</xdr:row>
      <xdr:rowOff>57150</xdr:rowOff>
    </xdr:to>
    <xdr:sp>
      <xdr:nvSpPr>
        <xdr:cNvPr id="1" name="テキスト ボックス 1"/>
        <xdr:cNvSpPr txBox="1">
          <a:spLocks noChangeArrowheads="1"/>
        </xdr:cNvSpPr>
      </xdr:nvSpPr>
      <xdr:spPr>
        <a:xfrm>
          <a:off x="0" y="61912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480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3</xdr:row>
      <xdr:rowOff>9525</xdr:rowOff>
    </xdr:from>
    <xdr:to>
      <xdr:col>0</xdr:col>
      <xdr:colOff>628650</xdr:colOff>
      <xdr:row>4</xdr:row>
      <xdr:rowOff>38100</xdr:rowOff>
    </xdr:to>
    <xdr:sp>
      <xdr:nvSpPr>
        <xdr:cNvPr id="3" name="テキスト ボックス 3"/>
        <xdr:cNvSpPr txBox="1">
          <a:spLocks noChangeArrowheads="1"/>
        </xdr:cNvSpPr>
      </xdr:nvSpPr>
      <xdr:spPr>
        <a:xfrm>
          <a:off x="0" y="7143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3&#32113;&#35336;&#26360;\&#24179;&#25104;23&#24180;&#24230;&#12288;&#23452;&#37326;&#28286;&#24066;&#32113;&#35336;&#26360;&#12288;&#26657;&#27491;&#24460;\H23&#32113;&#35336;&#26360;(HP&#25522;&#36617;&#29992;)\H23-1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4066;&#27665;&#22259;&#26360;&#39208;&#65288;H24&#25552;&#2098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c0529n\g\Users\ghc0106\Desktop\&#32113;&#35336;&#26360;\H24&#32113;&#35336;&#26360;%20&#20381;&#38972;&#29992;&#12288;(11&#26376;1&#26085;&#26356;&#26032;&#65289;\&#22238;&#31572;\&#24314;&#35373;&#37096;\&#26045;&#35373;&#31649;&#29702;&#355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5991;&#21270;&#35506;&#65288;H24&#25552;&#20986;&#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c0388n\&#20849;&#26377;&#12501;&#12457;&#12523;&#12480;\&#32113;&#35336;&#26360;\H27&#32113;&#35336;&#26360;\2.&#21508;&#35506;&#12424;&#12426;&#22238;&#31572;\&#25945;&#32946;&#22996;&#21729;&#20250;\(H28&#22577;&#21578;)&#23398;&#21209;&#3550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3398;&#21209;&#35506;&#65288;&#65320;24&#25552;&#2098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22806;&#37096;&#12539;&#21508;&#35506;&#12424;&#12426;&#22238;&#31572;&#24460;&#12289;&#32232;&#38598;\&#22806;&#37096;&#22243;&#20307;\&#22823;&#23398;\&#29705;&#29699;&#22823;&#23398;(H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32113;&#35336;&#20418;\1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32102;&#39135;&#12475;&#12531;&#12479;&#12540;(H24&#25552;&#2098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6045;&#35373;&#35506;&#65288;H24&#25552;&#2098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0013;&#22830;&#20844;&#27665;&#39208;&#65288;H24&#25552;&#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9983;&#28079;&#23398;&#32722;&#35506;&#65288;H24&#25552;&#2098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1338;&#29289;&#39208;(H24&#25552;&#209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10-1学校別、学級数別"/>
      <sheetName val="10-2小、中学校児童生徒数の推移"/>
      <sheetName val="10-3自治会別、学年別 (2)"/>
      <sheetName val="10-4幼稚園園児数及び教員数の推移"/>
      <sheetName val="10-5高校別、学級数・生徒数・教諭及び職員数"/>
      <sheetName val="10-5高校別、学級数・生徒数・教諭及び職員数 (2)"/>
      <sheetName val="10-5高校別、学級数・生徒数・教諭及び職員数 (3)"/>
      <sheetName val="10-6琉球大学教員、事務職員及び学生数"/>
      <sheetName val="10-7沖縄国際大学教育職員、事務職員及び学生数"/>
      <sheetName val="10-8各小学校学年別児童数（その１）"/>
      <sheetName val="10-8各小学校学年別児童数（その２）"/>
      <sheetName val="10-8各小学校学年別児童数（その３）"/>
      <sheetName val="10-9中学年別生徒数（その1）"/>
      <sheetName val="10-9中学年別生徒数（その2）"/>
      <sheetName val="10-10中学校卒業後の進路"/>
      <sheetName val="10-11各高等学校生徒数(普天間)"/>
      <sheetName val="10-11各高等学校生徒数(中商)"/>
      <sheetName val="10-11各高等学校生徒数(宜野湾)"/>
      <sheetName val="10-12高等学校卒業後の進路状況"/>
      <sheetName val="10-12高等学校卒業後の進路状況 (2)"/>
      <sheetName val="10-12高等学校卒業後の進路状況 (3)"/>
      <sheetName val="10-13学校給食ｾﾝﾀｰ"/>
      <sheetName val="10-14施設状況"/>
      <sheetName val="10-15小学生（身長）"/>
      <sheetName val="10-16小学生（体重）"/>
      <sheetName val="10-17小学生（座高）"/>
      <sheetName val="10-18中学生（身長）"/>
      <sheetName val="10-19中学生（体重）"/>
      <sheetName val="10-20中学生（座高）"/>
      <sheetName val="10-21中央公民館利用状況"/>
      <sheetName val="10-22市民会館利用状況"/>
      <sheetName val="10-23市立博物館入館者数"/>
      <sheetName val="10-24市民図書館利用状況 (2)"/>
      <sheetName val="10-25体育施設利用状況"/>
      <sheetName val="10-26屋外劇場利用状況"/>
      <sheetName val="10-27国・県・市の指定文化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24市民図書館利用状況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6-9都市公園数"/>
      <sheetName val="10-25体育施設利用状況"/>
      <sheetName val="10-26屋外劇場利用状況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0-27国・県・市の指定文化財"/>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0-1学校別、学級数別"/>
      <sheetName val="10-2小、中学校児童生徒数の推移"/>
      <sheetName val="10-3自治会別、学年別 "/>
      <sheetName val="10-4幼稚園園児数及び教員数の推移"/>
      <sheetName val="10-8小学校学年別児童数（その１）"/>
      <sheetName val="10-8小学校学年別児童数（その２）"/>
      <sheetName val="10-8小学校学年別児童数（その３）"/>
      <sheetName val="10-9中学年別生徒数"/>
      <sheetName val="10-15小学生（身長） "/>
      <sheetName val="10-16小学生（体重）"/>
      <sheetName val="10-17小学生（座高）"/>
      <sheetName val="10-18中学生（身長）"/>
      <sheetName val="10-19中学生（体重）"/>
      <sheetName val="10-20中学生（座高）"/>
    </sheetNames>
    <sheetDataSet>
      <sheetData sheetId="0">
        <row r="5">
          <cell r="B5">
            <v>232</v>
          </cell>
        </row>
        <row r="15">
          <cell r="B15">
            <v>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学校別、学級数別"/>
      <sheetName val="10-2小、中学校児童生徒数の推移"/>
      <sheetName val="10-3自治会別、学年別 "/>
      <sheetName val="10-4幼稚園園児数及び教員数の推移"/>
      <sheetName val="10-8各小学校学年別児童数（その１）"/>
      <sheetName val="10-8各小学校学年別児童数（その２）"/>
      <sheetName val="10-8各小学校学年別児童数（その３）"/>
      <sheetName val="10-9中学年別生徒数（その1）"/>
      <sheetName val="10-9中学年別生徒数（その2）"/>
      <sheetName val="10-15小学生（身長）"/>
      <sheetName val="10-16小学生（体重）"/>
      <sheetName val="10-17小学生（座高）"/>
      <sheetName val="10-18中学生（身長）"/>
      <sheetName val="10-19中学生（体重）"/>
      <sheetName val="10-20中学生（座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6 琉球大学教員、事務職員及び学生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0中学校卒業後の進路"/>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学校給食ｾﾝﾀ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14施設状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21中央公民館利用状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0-22市民会館利用状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23市立博物館入館者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3:K117"/>
  <sheetViews>
    <sheetView showGridLines="0" tabSelected="1" zoomScaleSheetLayoutView="100" zoomScalePageLayoutView="0" workbookViewId="0" topLeftCell="A1">
      <selection activeCell="M69" sqref="M69"/>
    </sheetView>
  </sheetViews>
  <sheetFormatPr defaultColWidth="9.140625" defaultRowHeight="15"/>
  <cols>
    <col min="1" max="2" width="8.00390625" style="2" customWidth="1"/>
    <col min="3" max="3" width="7.8515625" style="2" customWidth="1"/>
    <col min="4" max="4" width="8.00390625" style="2" customWidth="1"/>
    <col min="5" max="5" width="7.8515625" style="2" customWidth="1"/>
    <col min="6" max="13" width="8.00390625" style="2" customWidth="1"/>
    <col min="14" max="16384" width="9.00390625" style="2" customWidth="1"/>
  </cols>
  <sheetData>
    <row r="3" spans="2:7" s="1" customFormat="1" ht="17.25">
      <c r="B3" s="1" t="s">
        <v>0</v>
      </c>
      <c r="G3" s="1" t="s">
        <v>1</v>
      </c>
    </row>
    <row r="4" spans="3:11" s="1" customFormat="1" ht="16.5" customHeight="1">
      <c r="C4" s="563" t="s">
        <v>503</v>
      </c>
      <c r="D4" s="563"/>
      <c r="E4" s="563"/>
      <c r="I4" s="563" t="s">
        <v>503</v>
      </c>
      <c r="J4" s="563"/>
      <c r="K4" s="563"/>
    </row>
    <row r="5" ht="13.5"/>
    <row r="6" ht="13.5"/>
    <row r="7" ht="13.5"/>
    <row r="8" ht="13.5"/>
    <row r="9" ht="13.5"/>
    <row r="10" ht="13.5"/>
    <row r="11" ht="13.5"/>
    <row r="12" ht="13.5"/>
    <row r="13" ht="13.5"/>
    <row r="14" ht="13.5"/>
    <row r="15" ht="13.5"/>
    <row r="16" ht="13.5"/>
    <row r="17" ht="13.5"/>
    <row r="18" ht="13.5"/>
    <row r="19" ht="13.5"/>
    <row r="20" ht="13.5"/>
    <row r="23" spans="2:7" s="1" customFormat="1" ht="17.25">
      <c r="B23" s="1" t="s">
        <v>2</v>
      </c>
      <c r="G23" s="1" t="s">
        <v>3</v>
      </c>
    </row>
    <row r="24" spans="3:11" ht="13.5">
      <c r="C24" s="563" t="s">
        <v>503</v>
      </c>
      <c r="D24" s="563"/>
      <c r="E24" s="563"/>
      <c r="I24" s="563" t="s">
        <v>503</v>
      </c>
      <c r="J24" s="563"/>
      <c r="K24" s="563"/>
    </row>
    <row r="25" ht="13.5"/>
    <row r="26" ht="13.5"/>
    <row r="27" ht="13.5"/>
    <row r="28" ht="13.5"/>
    <row r="29" ht="13.5"/>
    <row r="30" ht="13.5"/>
    <row r="31" ht="13.5"/>
    <row r="32" ht="13.5"/>
    <row r="33" ht="13.5"/>
    <row r="34" ht="13.5"/>
    <row r="35" ht="13.5"/>
    <row r="36" ht="13.5"/>
    <row r="37" ht="13.5"/>
    <row r="38" ht="13.5"/>
    <row r="39" ht="13.5"/>
    <row r="40" ht="13.5"/>
    <row r="43" spans="2:7" s="1" customFormat="1" ht="17.25">
      <c r="B43" s="564" t="s">
        <v>4</v>
      </c>
      <c r="C43" s="564"/>
      <c r="D43" s="564"/>
      <c r="E43" s="564"/>
      <c r="F43" s="564"/>
      <c r="G43" s="1" t="s">
        <v>5</v>
      </c>
    </row>
    <row r="44" spans="2:11" s="1" customFormat="1" ht="12" customHeight="1">
      <c r="B44" s="482"/>
      <c r="C44" s="565" t="s">
        <v>501</v>
      </c>
      <c r="D44" s="564"/>
      <c r="E44" s="564"/>
      <c r="F44" s="482"/>
      <c r="I44" s="563" t="s">
        <v>502</v>
      </c>
      <c r="J44" s="563"/>
      <c r="K44" s="563"/>
    </row>
    <row r="45" spans="2:6" ht="13.5">
      <c r="B45" s="563" t="s">
        <v>632</v>
      </c>
      <c r="C45" s="563"/>
      <c r="D45" s="563"/>
      <c r="E45" s="563"/>
      <c r="F45" s="563"/>
    </row>
    <row r="46" ht="8.25" customHeight="1">
      <c r="B46" s="3"/>
    </row>
    <row r="47" ht="13.5"/>
    <row r="48" ht="13.5"/>
    <row r="49" ht="13.5"/>
    <row r="50" ht="13.5"/>
    <row r="51" ht="13.5"/>
    <row r="52" ht="13.5"/>
    <row r="53" ht="13.5"/>
    <row r="54" ht="13.5"/>
    <row r="55" ht="13.5"/>
    <row r="56" ht="13.5"/>
    <row r="57" ht="13.5"/>
    <row r="58" ht="13.5"/>
    <row r="59" ht="13.5"/>
    <row r="60" ht="13.5"/>
    <row r="61" ht="13.5"/>
    <row r="62" ht="13.5"/>
    <row r="67" spans="1:11" ht="13.5">
      <c r="A67" s="840"/>
      <c r="B67" s="840"/>
      <c r="C67" s="840"/>
      <c r="D67" s="840"/>
      <c r="E67" s="840"/>
      <c r="F67" s="840"/>
      <c r="G67" s="840"/>
      <c r="H67" s="840"/>
      <c r="I67" s="840"/>
      <c r="J67" s="840"/>
      <c r="K67" s="840"/>
    </row>
    <row r="68" spans="1:11" s="4" customFormat="1" ht="13.5">
      <c r="A68" s="841"/>
      <c r="B68" s="841"/>
      <c r="C68" s="841"/>
      <c r="D68" s="841"/>
      <c r="E68" s="841"/>
      <c r="F68" s="841"/>
      <c r="G68" s="841"/>
      <c r="H68" s="841"/>
      <c r="I68" s="841"/>
      <c r="J68" s="841"/>
      <c r="K68" s="841"/>
    </row>
    <row r="69" spans="1:11" s="4" customFormat="1" ht="13.5">
      <c r="A69" s="841" t="s">
        <v>6</v>
      </c>
      <c r="B69" s="841"/>
      <c r="C69" s="841"/>
      <c r="D69" s="841"/>
      <c r="E69" s="841"/>
      <c r="F69" s="841"/>
      <c r="G69" s="841"/>
      <c r="H69" s="841"/>
      <c r="I69" s="841"/>
      <c r="J69" s="841"/>
      <c r="K69" s="841"/>
    </row>
    <row r="70" spans="1:11" s="4" customFormat="1" ht="13.5">
      <c r="A70" s="841"/>
      <c r="B70" s="841" t="s">
        <v>7</v>
      </c>
      <c r="C70" s="841"/>
      <c r="D70" s="841"/>
      <c r="E70" s="841"/>
      <c r="F70" s="841"/>
      <c r="G70" s="841"/>
      <c r="H70" s="841"/>
      <c r="I70" s="841"/>
      <c r="J70" s="841"/>
      <c r="K70" s="841"/>
    </row>
    <row r="71" spans="1:11" s="4" customFormat="1" ht="13.5">
      <c r="A71" s="842" t="s">
        <v>504</v>
      </c>
      <c r="B71" s="841">
        <v>700</v>
      </c>
      <c r="C71" s="841"/>
      <c r="D71" s="841"/>
      <c r="E71" s="841"/>
      <c r="F71" s="841"/>
      <c r="G71" s="841"/>
      <c r="H71" s="841"/>
      <c r="I71" s="841"/>
      <c r="J71" s="841"/>
      <c r="K71" s="841"/>
    </row>
    <row r="72" spans="1:11" s="4" customFormat="1" ht="13.5">
      <c r="A72" s="842" t="s">
        <v>505</v>
      </c>
      <c r="B72" s="841">
        <v>730</v>
      </c>
      <c r="C72" s="841"/>
      <c r="D72" s="841"/>
      <c r="E72" s="841"/>
      <c r="F72" s="841"/>
      <c r="G72" s="841"/>
      <c r="H72" s="841"/>
      <c r="I72" s="841"/>
      <c r="J72" s="841"/>
      <c r="K72" s="841"/>
    </row>
    <row r="73" spans="1:11" s="4" customFormat="1" ht="13.5">
      <c r="A73" s="842" t="s">
        <v>506</v>
      </c>
      <c r="B73" s="841">
        <v>728</v>
      </c>
      <c r="C73" s="841"/>
      <c r="D73" s="841"/>
      <c r="E73" s="841"/>
      <c r="F73" s="841"/>
      <c r="G73" s="841"/>
      <c r="H73" s="841"/>
      <c r="I73" s="841"/>
      <c r="J73" s="841"/>
      <c r="K73" s="841"/>
    </row>
    <row r="74" spans="1:11" s="4" customFormat="1" ht="13.5">
      <c r="A74" s="842" t="s">
        <v>507</v>
      </c>
      <c r="B74" s="841">
        <v>769</v>
      </c>
      <c r="C74" s="841"/>
      <c r="D74" s="841"/>
      <c r="E74" s="841"/>
      <c r="F74" s="841"/>
      <c r="G74" s="841"/>
      <c r="H74" s="841"/>
      <c r="I74" s="841"/>
      <c r="J74" s="841"/>
      <c r="K74" s="841"/>
    </row>
    <row r="75" spans="1:11" s="4" customFormat="1" ht="13.5">
      <c r="A75" s="842" t="s">
        <v>628</v>
      </c>
      <c r="B75" s="841">
        <v>758</v>
      </c>
      <c r="C75" s="841"/>
      <c r="D75" s="841"/>
      <c r="E75" s="841"/>
      <c r="F75" s="841"/>
      <c r="G75" s="841"/>
      <c r="H75" s="841"/>
      <c r="I75" s="841"/>
      <c r="J75" s="841"/>
      <c r="K75" s="841"/>
    </row>
    <row r="76" spans="1:11" s="4" customFormat="1" ht="13.5">
      <c r="A76" s="841"/>
      <c r="B76" s="841"/>
      <c r="C76" s="841"/>
      <c r="D76" s="841"/>
      <c r="E76" s="841"/>
      <c r="F76" s="841"/>
      <c r="G76" s="841"/>
      <c r="H76" s="841"/>
      <c r="I76" s="841"/>
      <c r="J76" s="841"/>
      <c r="K76" s="841"/>
    </row>
    <row r="77" spans="1:11" s="4" customFormat="1" ht="13.5">
      <c r="A77" s="841" t="s">
        <v>11</v>
      </c>
      <c r="B77" s="841"/>
      <c r="C77" s="841"/>
      <c r="D77" s="841"/>
      <c r="E77" s="841"/>
      <c r="F77" s="841"/>
      <c r="G77" s="841"/>
      <c r="H77" s="841"/>
      <c r="I77" s="841"/>
      <c r="J77" s="841"/>
      <c r="K77" s="841"/>
    </row>
    <row r="78" spans="1:11" s="4" customFormat="1" ht="13.5">
      <c r="A78" s="841"/>
      <c r="B78" s="841" t="s">
        <v>7</v>
      </c>
      <c r="C78" s="841"/>
      <c r="D78" s="841"/>
      <c r="E78" s="841"/>
      <c r="F78" s="841"/>
      <c r="G78" s="841"/>
      <c r="H78" s="841"/>
      <c r="I78" s="841"/>
      <c r="J78" s="841"/>
      <c r="K78" s="841"/>
    </row>
    <row r="79" spans="1:11" s="4" customFormat="1" ht="13.5">
      <c r="A79" s="842" t="s">
        <v>504</v>
      </c>
      <c r="B79" s="841">
        <v>6218</v>
      </c>
      <c r="C79" s="841"/>
      <c r="D79" s="841"/>
      <c r="E79" s="841"/>
      <c r="F79" s="841"/>
      <c r="G79" s="841"/>
      <c r="H79" s="841"/>
      <c r="I79" s="841"/>
      <c r="J79" s="841"/>
      <c r="K79" s="841"/>
    </row>
    <row r="80" spans="1:11" s="4" customFormat="1" ht="13.5">
      <c r="A80" s="842" t="s">
        <v>505</v>
      </c>
      <c r="B80" s="841">
        <v>6177</v>
      </c>
      <c r="C80" s="841"/>
      <c r="D80" s="841"/>
      <c r="E80" s="841"/>
      <c r="F80" s="841"/>
      <c r="G80" s="841"/>
      <c r="H80" s="841"/>
      <c r="I80" s="841"/>
      <c r="J80" s="841"/>
      <c r="K80" s="841"/>
    </row>
    <row r="81" spans="1:11" s="4" customFormat="1" ht="13.5">
      <c r="A81" s="842" t="s">
        <v>506</v>
      </c>
      <c r="B81" s="841">
        <v>6158</v>
      </c>
      <c r="C81" s="841"/>
      <c r="D81" s="841"/>
      <c r="E81" s="841"/>
      <c r="F81" s="841"/>
      <c r="G81" s="841"/>
      <c r="H81" s="841"/>
      <c r="I81" s="841"/>
      <c r="J81" s="841"/>
      <c r="K81" s="841"/>
    </row>
    <row r="82" spans="1:11" s="4" customFormat="1" ht="13.5">
      <c r="A82" s="842" t="s">
        <v>507</v>
      </c>
      <c r="B82" s="841">
        <v>6160</v>
      </c>
      <c r="C82" s="841"/>
      <c r="D82" s="841"/>
      <c r="E82" s="841"/>
      <c r="F82" s="841"/>
      <c r="G82" s="841"/>
      <c r="H82" s="841"/>
      <c r="I82" s="841"/>
      <c r="J82" s="841"/>
      <c r="K82" s="841"/>
    </row>
    <row r="83" spans="1:11" s="4" customFormat="1" ht="13.5">
      <c r="A83" s="842" t="s">
        <v>628</v>
      </c>
      <c r="B83" s="841">
        <v>6239</v>
      </c>
      <c r="C83" s="841"/>
      <c r="D83" s="841"/>
      <c r="E83" s="841"/>
      <c r="F83" s="841"/>
      <c r="G83" s="841"/>
      <c r="H83" s="841"/>
      <c r="I83" s="841"/>
      <c r="J83" s="841"/>
      <c r="K83" s="841"/>
    </row>
    <row r="84" spans="1:11" s="4" customFormat="1" ht="13.5">
      <c r="A84" s="841"/>
      <c r="B84" s="841"/>
      <c r="C84" s="841"/>
      <c r="D84" s="841"/>
      <c r="E84" s="841"/>
      <c r="F84" s="841"/>
      <c r="G84" s="841"/>
      <c r="H84" s="841"/>
      <c r="I84" s="841"/>
      <c r="J84" s="841"/>
      <c r="K84" s="841"/>
    </row>
    <row r="85" spans="1:11" s="4" customFormat="1" ht="13.5">
      <c r="A85" s="841" t="s">
        <v>12</v>
      </c>
      <c r="B85" s="841"/>
      <c r="C85" s="841"/>
      <c r="D85" s="841"/>
      <c r="E85" s="841"/>
      <c r="F85" s="841"/>
      <c r="G85" s="841"/>
      <c r="H85" s="841"/>
      <c r="I85" s="841"/>
      <c r="J85" s="841"/>
      <c r="K85" s="841"/>
    </row>
    <row r="86" spans="1:11" s="4" customFormat="1" ht="13.5">
      <c r="A86" s="841"/>
      <c r="B86" s="841" t="s">
        <v>13</v>
      </c>
      <c r="C86" s="841" t="s">
        <v>14</v>
      </c>
      <c r="D86" s="841" t="s">
        <v>15</v>
      </c>
      <c r="E86" s="841" t="s">
        <v>16</v>
      </c>
      <c r="F86" s="841"/>
      <c r="G86" s="841"/>
      <c r="H86" s="841"/>
      <c r="I86" s="841"/>
      <c r="J86" s="841"/>
      <c r="K86" s="841"/>
    </row>
    <row r="87" spans="1:11" s="4" customFormat="1" ht="13.5">
      <c r="A87" s="842" t="s">
        <v>504</v>
      </c>
      <c r="B87" s="841">
        <v>673</v>
      </c>
      <c r="C87" s="841">
        <v>878</v>
      </c>
      <c r="D87" s="841">
        <v>843</v>
      </c>
      <c r="E87" s="841">
        <v>647</v>
      </c>
      <c r="F87" s="841"/>
      <c r="G87" s="841"/>
      <c r="H87" s="841"/>
      <c r="I87" s="841"/>
      <c r="J87" s="841"/>
      <c r="K87" s="841"/>
    </row>
    <row r="88" spans="1:11" s="4" customFormat="1" ht="13.5">
      <c r="A88" s="842" t="s">
        <v>505</v>
      </c>
      <c r="B88" s="841">
        <v>670</v>
      </c>
      <c r="C88" s="841">
        <v>892</v>
      </c>
      <c r="D88" s="841">
        <v>808</v>
      </c>
      <c r="E88" s="841">
        <v>646</v>
      </c>
      <c r="F88" s="841"/>
      <c r="G88" s="841"/>
      <c r="H88" s="841"/>
      <c r="I88" s="841"/>
      <c r="J88" s="841"/>
      <c r="K88" s="841"/>
    </row>
    <row r="89" spans="1:11" s="4" customFormat="1" ht="13.5">
      <c r="A89" s="842" t="s">
        <v>506</v>
      </c>
      <c r="B89" s="841">
        <v>675</v>
      </c>
      <c r="C89" s="841">
        <v>882</v>
      </c>
      <c r="D89" s="841">
        <v>782</v>
      </c>
      <c r="E89" s="841">
        <v>686</v>
      </c>
      <c r="F89" s="841"/>
      <c r="G89" s="841"/>
      <c r="H89" s="843"/>
      <c r="I89" s="841"/>
      <c r="J89" s="841"/>
      <c r="K89" s="841"/>
    </row>
    <row r="90" spans="1:11" s="4" customFormat="1" ht="13.5">
      <c r="A90" s="842" t="s">
        <v>507</v>
      </c>
      <c r="B90" s="841">
        <v>727</v>
      </c>
      <c r="C90" s="841">
        <v>871</v>
      </c>
      <c r="D90" s="841">
        <v>741</v>
      </c>
      <c r="E90" s="841">
        <v>688</v>
      </c>
      <c r="F90" s="841"/>
      <c r="G90" s="841"/>
      <c r="H90" s="843"/>
      <c r="I90" s="841"/>
      <c r="J90" s="841"/>
      <c r="K90" s="841"/>
    </row>
    <row r="91" spans="1:11" s="4" customFormat="1" ht="13.5">
      <c r="A91" s="842" t="s">
        <v>628</v>
      </c>
      <c r="B91" s="841">
        <v>711</v>
      </c>
      <c r="C91" s="841">
        <v>853</v>
      </c>
      <c r="D91" s="841">
        <v>736</v>
      </c>
      <c r="E91" s="841">
        <v>692</v>
      </c>
      <c r="F91" s="841"/>
      <c r="G91" s="841"/>
      <c r="H91" s="843"/>
      <c r="I91" s="841"/>
      <c r="J91" s="841"/>
      <c r="K91" s="841"/>
    </row>
    <row r="92" spans="1:11" s="4" customFormat="1" ht="13.5">
      <c r="A92" s="841"/>
      <c r="B92" s="841"/>
      <c r="C92" s="841"/>
      <c r="D92" s="841"/>
      <c r="E92" s="841"/>
      <c r="F92" s="841"/>
      <c r="G92" s="841"/>
      <c r="H92" s="843"/>
      <c r="I92" s="841"/>
      <c r="J92" s="841"/>
      <c r="K92" s="841"/>
    </row>
    <row r="93" spans="1:11" s="4" customFormat="1" ht="13.5">
      <c r="A93" s="841" t="s">
        <v>17</v>
      </c>
      <c r="B93" s="841"/>
      <c r="C93" s="841"/>
      <c r="D93" s="841"/>
      <c r="E93" s="841"/>
      <c r="F93" s="841"/>
      <c r="G93" s="841"/>
      <c r="H93" s="841"/>
      <c r="I93" s="841"/>
      <c r="J93" s="841"/>
      <c r="K93" s="841"/>
    </row>
    <row r="94" spans="1:11" s="4" customFormat="1" ht="13.5">
      <c r="A94" s="841"/>
      <c r="B94" s="841" t="s">
        <v>18</v>
      </c>
      <c r="C94" s="841" t="s">
        <v>19</v>
      </c>
      <c r="D94" s="841" t="s">
        <v>630</v>
      </c>
      <c r="E94" s="841" t="s">
        <v>629</v>
      </c>
      <c r="F94" s="841"/>
      <c r="G94" s="841"/>
      <c r="H94" s="841"/>
      <c r="I94" s="841"/>
      <c r="J94" s="841"/>
      <c r="K94" s="841"/>
    </row>
    <row r="95" spans="1:11" s="4" customFormat="1" ht="13.5">
      <c r="A95" s="842" t="s">
        <v>504</v>
      </c>
      <c r="B95" s="841">
        <v>1200</v>
      </c>
      <c r="C95" s="841">
        <v>645</v>
      </c>
      <c r="D95" s="841">
        <v>689</v>
      </c>
      <c r="E95" s="841"/>
      <c r="F95" s="841"/>
      <c r="G95" s="841"/>
      <c r="H95" s="841"/>
      <c r="I95" s="841"/>
      <c r="J95" s="841"/>
      <c r="K95" s="841"/>
    </row>
    <row r="96" spans="1:11" s="4" customFormat="1" ht="13.5">
      <c r="A96" s="842" t="s">
        <v>505</v>
      </c>
      <c r="B96" s="841">
        <v>1197</v>
      </c>
      <c r="C96" s="841">
        <v>649</v>
      </c>
      <c r="D96" s="841">
        <v>708</v>
      </c>
      <c r="E96" s="841">
        <v>80</v>
      </c>
      <c r="F96" s="841"/>
      <c r="G96" s="841"/>
      <c r="H96" s="841"/>
      <c r="I96" s="841"/>
      <c r="J96" s="841"/>
      <c r="K96" s="841"/>
    </row>
    <row r="97" spans="1:11" s="4" customFormat="1" ht="13.5">
      <c r="A97" s="842" t="s">
        <v>506</v>
      </c>
      <c r="B97" s="841">
        <v>1197</v>
      </c>
      <c r="C97" s="841">
        <v>716</v>
      </c>
      <c r="D97" s="841">
        <v>709</v>
      </c>
      <c r="E97" s="841">
        <v>158</v>
      </c>
      <c r="F97" s="841"/>
      <c r="G97" s="841"/>
      <c r="H97" s="841"/>
      <c r="I97" s="841"/>
      <c r="J97" s="841"/>
      <c r="K97" s="841"/>
    </row>
    <row r="98" spans="1:11" s="4" customFormat="1" ht="13.5">
      <c r="A98" s="842" t="s">
        <v>507</v>
      </c>
      <c r="B98" s="841">
        <v>1200</v>
      </c>
      <c r="C98" s="841">
        <v>736</v>
      </c>
      <c r="D98" s="841">
        <v>696</v>
      </c>
      <c r="E98" s="841">
        <v>204</v>
      </c>
      <c r="F98" s="841"/>
      <c r="G98" s="841"/>
      <c r="H98" s="841"/>
      <c r="I98" s="841"/>
      <c r="J98" s="841"/>
      <c r="K98" s="841"/>
    </row>
    <row r="99" spans="1:11" s="4" customFormat="1" ht="13.5">
      <c r="A99" s="842" t="s">
        <v>628</v>
      </c>
      <c r="B99" s="841">
        <v>1201</v>
      </c>
      <c r="C99" s="841">
        <v>742</v>
      </c>
      <c r="D99" s="841">
        <v>700</v>
      </c>
      <c r="E99" s="841">
        <v>223</v>
      </c>
      <c r="F99" s="841"/>
      <c r="G99" s="841"/>
      <c r="H99" s="841"/>
      <c r="I99" s="841"/>
      <c r="J99" s="841"/>
      <c r="K99" s="841"/>
    </row>
    <row r="100" spans="1:11" s="4" customFormat="1" ht="13.5" customHeight="1">
      <c r="A100" s="841"/>
      <c r="B100" s="841"/>
      <c r="C100" s="841"/>
      <c r="D100" s="841"/>
      <c r="E100" s="841"/>
      <c r="F100" s="841"/>
      <c r="G100" s="841"/>
      <c r="H100" s="841"/>
      <c r="I100" s="841"/>
      <c r="J100" s="841"/>
      <c r="K100" s="841"/>
    </row>
    <row r="101" spans="1:11" s="4" customFormat="1" ht="13.5" customHeight="1">
      <c r="A101" s="841" t="s">
        <v>631</v>
      </c>
      <c r="B101" s="841"/>
      <c r="C101" s="841"/>
      <c r="D101" s="841"/>
      <c r="E101" s="841"/>
      <c r="F101" s="841"/>
      <c r="G101" s="841"/>
      <c r="H101" s="841"/>
      <c r="I101" s="841"/>
      <c r="J101" s="841"/>
      <c r="K101" s="841"/>
    </row>
    <row r="102" spans="1:11" s="4" customFormat="1" ht="13.5">
      <c r="A102" s="841"/>
      <c r="B102" s="841" t="s">
        <v>20</v>
      </c>
      <c r="C102" s="841" t="s">
        <v>21</v>
      </c>
      <c r="D102" s="841" t="s">
        <v>22</v>
      </c>
      <c r="E102" s="841" t="s">
        <v>23</v>
      </c>
      <c r="F102" s="841" t="s">
        <v>24</v>
      </c>
      <c r="G102" s="841" t="s">
        <v>25</v>
      </c>
      <c r="H102" s="841"/>
      <c r="I102" s="841"/>
      <c r="J102" s="841"/>
      <c r="K102" s="841"/>
    </row>
    <row r="103" spans="1:11" s="4" customFormat="1" ht="13.5">
      <c r="A103" s="841" t="s">
        <v>488</v>
      </c>
      <c r="B103" s="844">
        <v>968</v>
      </c>
      <c r="C103" s="844">
        <v>8</v>
      </c>
      <c r="D103" s="844">
        <v>0</v>
      </c>
      <c r="E103" s="844">
        <v>18</v>
      </c>
      <c r="F103" s="844">
        <v>17</v>
      </c>
      <c r="G103" s="844">
        <f>SUM(B103:F103)</f>
        <v>1011</v>
      </c>
      <c r="H103" s="841"/>
      <c r="I103" s="841"/>
      <c r="J103" s="841"/>
      <c r="K103" s="841"/>
    </row>
    <row r="104" spans="1:11" s="4" customFormat="1" ht="13.5">
      <c r="A104" s="841"/>
      <c r="B104" s="841"/>
      <c r="C104" s="841"/>
      <c r="D104" s="841"/>
      <c r="E104" s="841"/>
      <c r="F104" s="841"/>
      <c r="G104" s="841"/>
      <c r="H104" s="841"/>
      <c r="I104" s="841"/>
      <c r="J104" s="841"/>
      <c r="K104" s="841"/>
    </row>
    <row r="105" spans="1:11" s="4" customFormat="1" ht="13.5">
      <c r="A105" s="841" t="s">
        <v>26</v>
      </c>
      <c r="B105" s="841"/>
      <c r="C105" s="841"/>
      <c r="D105" s="841"/>
      <c r="E105" s="841"/>
      <c r="F105" s="841"/>
      <c r="G105" s="841"/>
      <c r="H105" s="841"/>
      <c r="I105" s="841"/>
      <c r="J105" s="841"/>
      <c r="K105" s="841"/>
    </row>
    <row r="106" spans="1:11" s="4" customFormat="1" ht="13.5" customHeight="1">
      <c r="A106" s="841"/>
      <c r="B106" s="841" t="s">
        <v>27</v>
      </c>
      <c r="C106" s="841" t="s">
        <v>19</v>
      </c>
      <c r="D106" s="841" t="s">
        <v>630</v>
      </c>
      <c r="E106" s="841" t="s">
        <v>634</v>
      </c>
      <c r="F106" s="841"/>
      <c r="G106" s="845"/>
      <c r="H106" s="845"/>
      <c r="I106" s="846"/>
      <c r="J106" s="845"/>
      <c r="K106" s="845"/>
    </row>
    <row r="107" spans="1:11" s="4" customFormat="1" ht="13.5">
      <c r="A107" s="847" t="s">
        <v>8</v>
      </c>
      <c r="B107" s="848">
        <v>74.1</v>
      </c>
      <c r="C107" s="848">
        <v>61</v>
      </c>
      <c r="D107" s="848">
        <v>76.2</v>
      </c>
      <c r="E107" s="848"/>
      <c r="F107" s="841"/>
      <c r="G107" s="841"/>
      <c r="H107" s="841"/>
      <c r="I107" s="841"/>
      <c r="J107" s="841"/>
      <c r="K107" s="841"/>
    </row>
    <row r="108" spans="1:11" s="4" customFormat="1" ht="13.5">
      <c r="A108" s="847" t="s">
        <v>9</v>
      </c>
      <c r="B108" s="848">
        <v>68.8</v>
      </c>
      <c r="C108" s="848">
        <v>54.7</v>
      </c>
      <c r="D108" s="848">
        <v>80.5</v>
      </c>
      <c r="E108" s="848"/>
      <c r="F108" s="841"/>
      <c r="G108" s="841"/>
      <c r="H108" s="841"/>
      <c r="I108" s="841"/>
      <c r="J108" s="841"/>
      <c r="K108" s="841"/>
    </row>
    <row r="109" spans="1:11" s="4" customFormat="1" ht="13.5">
      <c r="A109" s="847" t="s">
        <v>10</v>
      </c>
      <c r="B109" s="848">
        <v>69.8</v>
      </c>
      <c r="C109" s="848">
        <v>45.6</v>
      </c>
      <c r="D109" s="848">
        <v>78.5</v>
      </c>
      <c r="E109" s="848"/>
      <c r="F109" s="841"/>
      <c r="G109" s="841"/>
      <c r="H109" s="841"/>
      <c r="I109" s="841"/>
      <c r="J109" s="841"/>
      <c r="K109" s="841"/>
    </row>
    <row r="110" spans="1:11" s="4" customFormat="1" ht="13.5">
      <c r="A110" s="847" t="s">
        <v>487</v>
      </c>
      <c r="B110" s="848">
        <v>78.7</v>
      </c>
      <c r="C110" s="848">
        <v>56.8</v>
      </c>
      <c r="D110" s="848">
        <v>74.9</v>
      </c>
      <c r="E110" s="848"/>
      <c r="F110" s="841"/>
      <c r="G110" s="841"/>
      <c r="H110" s="841"/>
      <c r="I110" s="841"/>
      <c r="J110" s="841"/>
      <c r="K110" s="841"/>
    </row>
    <row r="111" spans="1:11" s="4" customFormat="1" ht="13.5">
      <c r="A111" s="847" t="s">
        <v>633</v>
      </c>
      <c r="B111" s="848">
        <v>81.9</v>
      </c>
      <c r="C111" s="848">
        <v>51.4</v>
      </c>
      <c r="D111" s="848">
        <v>78.7</v>
      </c>
      <c r="E111" s="848">
        <v>13.9</v>
      </c>
      <c r="F111" s="841"/>
      <c r="G111" s="841"/>
      <c r="H111" s="841"/>
      <c r="I111" s="841"/>
      <c r="J111" s="841"/>
      <c r="K111" s="841"/>
    </row>
    <row r="112" spans="1:11" s="4" customFormat="1" ht="13.5">
      <c r="A112" s="841"/>
      <c r="B112" s="841"/>
      <c r="C112" s="841"/>
      <c r="D112" s="841"/>
      <c r="E112" s="841"/>
      <c r="F112" s="841"/>
      <c r="G112" s="841"/>
      <c r="H112" s="841"/>
      <c r="I112" s="841"/>
      <c r="J112" s="841"/>
      <c r="K112" s="841"/>
    </row>
    <row r="113" spans="1:11" s="4" customFormat="1" ht="13.5">
      <c r="A113" s="841"/>
      <c r="B113" s="841"/>
      <c r="C113" s="841"/>
      <c r="D113" s="841"/>
      <c r="E113" s="841"/>
      <c r="F113" s="841"/>
      <c r="G113" s="841"/>
      <c r="H113" s="841"/>
      <c r="I113" s="841"/>
      <c r="J113" s="841"/>
      <c r="K113" s="841"/>
    </row>
    <row r="114" spans="1:11" ht="13.5">
      <c r="A114" s="840"/>
      <c r="B114" s="840"/>
      <c r="C114" s="840"/>
      <c r="D114" s="840"/>
      <c r="E114" s="840"/>
      <c r="F114" s="840"/>
      <c r="G114" s="840"/>
      <c r="H114" s="840"/>
      <c r="I114" s="840"/>
      <c r="J114" s="840"/>
      <c r="K114" s="840"/>
    </row>
    <row r="115" spans="1:11" ht="13.5">
      <c r="A115" s="840"/>
      <c r="B115" s="840"/>
      <c r="C115" s="840"/>
      <c r="D115" s="840"/>
      <c r="E115" s="840"/>
      <c r="F115" s="840"/>
      <c r="G115" s="840"/>
      <c r="H115" s="840"/>
      <c r="I115" s="840"/>
      <c r="J115" s="840"/>
      <c r="K115" s="840"/>
    </row>
    <row r="116" spans="1:9" ht="13.5">
      <c r="A116" s="5"/>
      <c r="B116" s="5"/>
      <c r="C116" s="5"/>
      <c r="D116" s="5"/>
      <c r="E116" s="5"/>
      <c r="F116" s="5"/>
      <c r="G116" s="5"/>
      <c r="H116" s="5"/>
      <c r="I116" s="5"/>
    </row>
    <row r="117" spans="1:9" ht="13.5">
      <c r="A117" s="5"/>
      <c r="B117" s="5"/>
      <c r="C117" s="5"/>
      <c r="D117" s="5"/>
      <c r="E117" s="5"/>
      <c r="F117" s="5"/>
      <c r="G117" s="5"/>
      <c r="H117" s="5"/>
      <c r="I117" s="5"/>
    </row>
  </sheetData>
  <sheetProtection/>
  <mergeCells count="8">
    <mergeCell ref="C4:E4"/>
    <mergeCell ref="I4:K4"/>
    <mergeCell ref="B43:F43"/>
    <mergeCell ref="B45:F45"/>
    <mergeCell ref="C44:E44"/>
    <mergeCell ref="I44:K44"/>
    <mergeCell ref="C24:E24"/>
    <mergeCell ref="I24:K24"/>
  </mergeCells>
  <printOptions/>
  <pageMargins left="0.13" right="0.14" top="0.12" bottom="0.57" header="0.12" footer="0.54"/>
  <pageSetup firstPageNumber="115" useFirstPageNumber="1" orientation="portrait" paperSize="9" scale="97"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K24"/>
  <sheetViews>
    <sheetView showGridLines="0" zoomScaleSheetLayoutView="100" zoomScalePageLayoutView="0" workbookViewId="0" topLeftCell="A1">
      <selection activeCell="A1" sqref="A1:H1"/>
    </sheetView>
  </sheetViews>
  <sheetFormatPr defaultColWidth="9.140625" defaultRowHeight="15"/>
  <cols>
    <col min="1" max="2" width="3.140625" style="124" customWidth="1"/>
    <col min="3" max="3" width="13.7109375" style="124" customWidth="1"/>
    <col min="4" max="8" width="13.421875" style="124" customWidth="1"/>
    <col min="9" max="16384" width="9.00390625" style="124" customWidth="1"/>
  </cols>
  <sheetData>
    <row r="1" spans="1:8" ht="21">
      <c r="A1" s="592" t="s">
        <v>219</v>
      </c>
      <c r="B1" s="592"/>
      <c r="C1" s="592"/>
      <c r="D1" s="592"/>
      <c r="E1" s="592"/>
      <c r="F1" s="592"/>
      <c r="G1" s="592"/>
      <c r="H1" s="592"/>
    </row>
    <row r="2" spans="1:8" ht="13.5">
      <c r="A2" s="7"/>
      <c r="B2" s="7"/>
      <c r="C2" s="7"/>
      <c r="D2" s="133"/>
      <c r="E2" s="133"/>
      <c r="F2" s="133"/>
      <c r="G2" s="133"/>
      <c r="H2" s="133" t="s">
        <v>641</v>
      </c>
    </row>
    <row r="3" spans="1:8" ht="15" customHeight="1">
      <c r="A3" s="650"/>
      <c r="B3" s="651"/>
      <c r="C3" s="652"/>
      <c r="D3" s="656" t="s">
        <v>516</v>
      </c>
      <c r="E3" s="658" t="s">
        <v>517</v>
      </c>
      <c r="F3" s="658" t="s">
        <v>518</v>
      </c>
      <c r="G3" s="659" t="s">
        <v>519</v>
      </c>
      <c r="H3" s="661" t="s">
        <v>520</v>
      </c>
    </row>
    <row r="4" spans="1:8" ht="15" customHeight="1">
      <c r="A4" s="653"/>
      <c r="B4" s="654"/>
      <c r="C4" s="655"/>
      <c r="D4" s="657"/>
      <c r="E4" s="588"/>
      <c r="F4" s="588"/>
      <c r="G4" s="660"/>
      <c r="H4" s="662"/>
    </row>
    <row r="5" spans="1:8" ht="17.25" customHeight="1">
      <c r="A5" s="640" t="s">
        <v>220</v>
      </c>
      <c r="B5" s="641"/>
      <c r="C5" s="175" t="s">
        <v>203</v>
      </c>
      <c r="D5" s="16">
        <v>217</v>
      </c>
      <c r="E5" s="16">
        <v>218</v>
      </c>
      <c r="F5" s="376">
        <v>217</v>
      </c>
      <c r="G5" s="155">
        <v>219</v>
      </c>
      <c r="H5" s="504">
        <v>218</v>
      </c>
    </row>
    <row r="6" spans="1:8" ht="17.25" customHeight="1">
      <c r="A6" s="640"/>
      <c r="B6" s="641"/>
      <c r="C6" s="176" t="s">
        <v>221</v>
      </c>
      <c r="D6" s="158">
        <v>74</v>
      </c>
      <c r="E6" s="158">
        <v>76</v>
      </c>
      <c r="F6" s="158">
        <v>77</v>
      </c>
      <c r="G6" s="159">
        <v>79</v>
      </c>
      <c r="H6" s="505">
        <v>75</v>
      </c>
    </row>
    <row r="7" spans="1:11" ht="17.25" customHeight="1">
      <c r="A7" s="640"/>
      <c r="B7" s="641"/>
      <c r="C7" s="176" t="s">
        <v>222</v>
      </c>
      <c r="D7" s="158">
        <v>39</v>
      </c>
      <c r="E7" s="158">
        <v>39</v>
      </c>
      <c r="F7" s="158">
        <v>38</v>
      </c>
      <c r="G7" s="159">
        <v>36</v>
      </c>
      <c r="H7" s="505">
        <v>36</v>
      </c>
      <c r="K7" s="89"/>
    </row>
    <row r="8" spans="1:8" ht="17.25" customHeight="1">
      <c r="A8" s="640"/>
      <c r="B8" s="641"/>
      <c r="C8" s="176" t="s">
        <v>223</v>
      </c>
      <c r="D8" s="158">
        <v>19</v>
      </c>
      <c r="E8" s="158">
        <v>16</v>
      </c>
      <c r="F8" s="158">
        <v>17</v>
      </c>
      <c r="G8" s="159">
        <v>17</v>
      </c>
      <c r="H8" s="505">
        <v>20</v>
      </c>
    </row>
    <row r="9" spans="1:8" s="125" customFormat="1" ht="17.25" customHeight="1">
      <c r="A9" s="640"/>
      <c r="B9" s="641"/>
      <c r="C9" s="177" t="s">
        <v>224</v>
      </c>
      <c r="D9" s="178" t="s">
        <v>57</v>
      </c>
      <c r="E9" s="178" t="s">
        <v>57</v>
      </c>
      <c r="F9" s="178" t="s">
        <v>57</v>
      </c>
      <c r="G9" s="160" t="s">
        <v>57</v>
      </c>
      <c r="H9" s="161" t="s">
        <v>225</v>
      </c>
    </row>
    <row r="10" spans="1:8" ht="17.25" customHeight="1">
      <c r="A10" s="640"/>
      <c r="B10" s="641"/>
      <c r="C10" s="176" t="s">
        <v>226</v>
      </c>
      <c r="D10" s="178" t="s">
        <v>57</v>
      </c>
      <c r="E10" s="178" t="s">
        <v>57</v>
      </c>
      <c r="F10" s="178" t="s">
        <v>57</v>
      </c>
      <c r="G10" s="160" t="s">
        <v>57</v>
      </c>
      <c r="H10" s="161" t="s">
        <v>225</v>
      </c>
    </row>
    <row r="11" spans="1:8" ht="17.25" customHeight="1">
      <c r="A11" s="640"/>
      <c r="B11" s="641"/>
      <c r="C11" s="163" t="s">
        <v>227</v>
      </c>
      <c r="D11" s="158">
        <v>81</v>
      </c>
      <c r="E11" s="158">
        <v>81</v>
      </c>
      <c r="F11" s="158">
        <v>79</v>
      </c>
      <c r="G11" s="159">
        <v>81</v>
      </c>
      <c r="H11" s="505">
        <v>82</v>
      </c>
    </row>
    <row r="12" spans="1:8" ht="17.25" customHeight="1">
      <c r="A12" s="642"/>
      <c r="B12" s="643"/>
      <c r="C12" s="176" t="s">
        <v>228</v>
      </c>
      <c r="D12" s="158">
        <v>4</v>
      </c>
      <c r="E12" s="158">
        <v>6</v>
      </c>
      <c r="F12" s="158">
        <v>6</v>
      </c>
      <c r="G12" s="159">
        <v>6</v>
      </c>
      <c r="H12" s="505">
        <v>5</v>
      </c>
    </row>
    <row r="13" spans="1:8" ht="17.25" customHeight="1">
      <c r="A13" s="644" t="s">
        <v>212</v>
      </c>
      <c r="B13" s="647" t="s">
        <v>99</v>
      </c>
      <c r="C13" s="163" t="s">
        <v>203</v>
      </c>
      <c r="D13" s="158">
        <v>5851</v>
      </c>
      <c r="E13" s="158">
        <v>5815</v>
      </c>
      <c r="F13" s="158">
        <v>5804</v>
      </c>
      <c r="G13" s="159">
        <v>5730</v>
      </c>
      <c r="H13" s="505">
        <v>5657</v>
      </c>
    </row>
    <row r="14" spans="1:8" ht="17.25" customHeight="1">
      <c r="A14" s="645"/>
      <c r="B14" s="648"/>
      <c r="C14" s="163" t="s">
        <v>132</v>
      </c>
      <c r="D14" s="158">
        <v>3098</v>
      </c>
      <c r="E14" s="158">
        <v>3111</v>
      </c>
      <c r="F14" s="158">
        <v>3106</v>
      </c>
      <c r="G14" s="159">
        <v>3110</v>
      </c>
      <c r="H14" s="505">
        <v>3100</v>
      </c>
    </row>
    <row r="15" spans="1:8" ht="17.25" customHeight="1">
      <c r="A15" s="645"/>
      <c r="B15" s="649"/>
      <c r="C15" s="163" t="s">
        <v>133</v>
      </c>
      <c r="D15" s="158">
        <v>2753</v>
      </c>
      <c r="E15" s="158">
        <v>2704</v>
      </c>
      <c r="F15" s="158">
        <v>2698</v>
      </c>
      <c r="G15" s="159">
        <v>2620</v>
      </c>
      <c r="H15" s="505">
        <v>2557</v>
      </c>
    </row>
    <row r="16" spans="1:8" ht="17.25" customHeight="1">
      <c r="A16" s="645"/>
      <c r="B16" s="647" t="s">
        <v>213</v>
      </c>
      <c r="C16" s="163" t="s">
        <v>132</v>
      </c>
      <c r="D16" s="158">
        <v>3098</v>
      </c>
      <c r="E16" s="158">
        <v>3111</v>
      </c>
      <c r="F16" s="158">
        <v>3106</v>
      </c>
      <c r="G16" s="159">
        <v>3110</v>
      </c>
      <c r="H16" s="505">
        <v>3100</v>
      </c>
    </row>
    <row r="17" spans="1:8" ht="17.25" customHeight="1">
      <c r="A17" s="645"/>
      <c r="B17" s="649"/>
      <c r="C17" s="163" t="s">
        <v>133</v>
      </c>
      <c r="D17" s="158">
        <v>2753</v>
      </c>
      <c r="E17" s="158">
        <v>2704</v>
      </c>
      <c r="F17" s="158">
        <v>2698</v>
      </c>
      <c r="G17" s="159">
        <v>2620</v>
      </c>
      <c r="H17" s="505">
        <v>2557</v>
      </c>
    </row>
    <row r="18" spans="1:8" ht="17.25" customHeight="1">
      <c r="A18" s="645"/>
      <c r="B18" s="647" t="s">
        <v>214</v>
      </c>
      <c r="C18" s="163" t="s">
        <v>132</v>
      </c>
      <c r="D18" s="178" t="s">
        <v>57</v>
      </c>
      <c r="E18" s="178" t="s">
        <v>57</v>
      </c>
      <c r="F18" s="178" t="s">
        <v>57</v>
      </c>
      <c r="G18" s="160" t="s">
        <v>57</v>
      </c>
      <c r="H18" s="161" t="s">
        <v>229</v>
      </c>
    </row>
    <row r="19" spans="1:8" ht="17.25" customHeight="1">
      <c r="A19" s="645"/>
      <c r="B19" s="649"/>
      <c r="C19" s="163" t="s">
        <v>133</v>
      </c>
      <c r="D19" s="178" t="s">
        <v>57</v>
      </c>
      <c r="E19" s="178" t="s">
        <v>57</v>
      </c>
      <c r="F19" s="178" t="s">
        <v>57</v>
      </c>
      <c r="G19" s="160" t="s">
        <v>57</v>
      </c>
      <c r="H19" s="161" t="s">
        <v>229</v>
      </c>
    </row>
    <row r="20" spans="1:8" ht="17.25" customHeight="1">
      <c r="A20" s="646"/>
      <c r="B20" s="624" t="s">
        <v>215</v>
      </c>
      <c r="C20" s="625"/>
      <c r="D20" s="164">
        <v>2042</v>
      </c>
      <c r="E20" s="164">
        <v>2128</v>
      </c>
      <c r="F20" s="164">
        <v>2251</v>
      </c>
      <c r="G20" s="165">
        <v>1977</v>
      </c>
      <c r="H20" s="506">
        <v>1917</v>
      </c>
    </row>
    <row r="21" spans="1:8" ht="13.5">
      <c r="A21" s="26"/>
      <c r="B21" s="7"/>
      <c r="C21" s="7"/>
      <c r="D21" s="179"/>
      <c r="E21" s="28"/>
      <c r="F21" s="28"/>
      <c r="G21" s="28"/>
      <c r="H21" s="28" t="s">
        <v>230</v>
      </c>
    </row>
    <row r="22" ht="13.5">
      <c r="A22" s="26"/>
    </row>
    <row r="24" spans="1:2" ht="13.5">
      <c r="A24" s="136"/>
      <c r="B24" s="136"/>
    </row>
  </sheetData>
  <sheetProtection/>
  <mergeCells count="13">
    <mergeCell ref="A1:H1"/>
    <mergeCell ref="A3:C4"/>
    <mergeCell ref="D3:D4"/>
    <mergeCell ref="E3:E4"/>
    <mergeCell ref="F3:F4"/>
    <mergeCell ref="G3:G4"/>
    <mergeCell ref="H3:H4"/>
    <mergeCell ref="A5:B12"/>
    <mergeCell ref="A13:A20"/>
    <mergeCell ref="B13:B15"/>
    <mergeCell ref="B16:B17"/>
    <mergeCell ref="B18:B19"/>
    <mergeCell ref="B20:C20"/>
  </mergeCells>
  <printOptions/>
  <pageMargins left="0.787" right="0.787" top="0.984" bottom="0.984"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AN35"/>
  <sheetViews>
    <sheetView showGridLines="0" zoomScale="70" zoomScaleNormal="70" zoomScaleSheetLayoutView="70" workbookViewId="0" topLeftCell="A1">
      <selection activeCell="A1" sqref="A1:J1"/>
    </sheetView>
  </sheetViews>
  <sheetFormatPr defaultColWidth="9.140625" defaultRowHeight="15.75" customHeight="1"/>
  <cols>
    <col min="1" max="1" width="14.28125" style="6" customWidth="1"/>
    <col min="2" max="10" width="8.421875" style="6" customWidth="1"/>
    <col min="11" max="22" width="7.28125" style="6" customWidth="1"/>
    <col min="23" max="23" width="9.00390625" style="6" customWidth="1"/>
    <col min="24" max="24" width="10.28125" style="373" customWidth="1"/>
    <col min="25" max="25" width="8.00390625" style="373" bestFit="1" customWidth="1"/>
    <col min="26" max="26" width="6.28125" style="373" customWidth="1"/>
    <col min="27" max="27" width="5.00390625" style="373" bestFit="1" customWidth="1"/>
    <col min="28" max="28" width="6.28125" style="373" customWidth="1"/>
    <col min="29" max="29" width="5.00390625" style="373" bestFit="1" customWidth="1"/>
    <col min="30" max="30" width="6.28125" style="373" customWidth="1"/>
    <col min="31" max="31" width="5.7109375" style="373" bestFit="1" customWidth="1"/>
    <col min="32" max="32" width="6.28125" style="373" customWidth="1"/>
    <col min="33" max="33" width="5.00390625" style="373" bestFit="1" customWidth="1"/>
    <col min="34" max="34" width="6.28125" style="373" customWidth="1"/>
    <col min="35" max="35" width="5.00390625" style="373" bestFit="1" customWidth="1"/>
    <col min="36" max="36" width="6.28125" style="373" customWidth="1"/>
    <col min="37" max="37" width="6.00390625" style="373" bestFit="1" customWidth="1"/>
    <col min="38" max="38" width="6.28125" style="373" customWidth="1"/>
    <col min="39" max="39" width="5.8515625" style="373" bestFit="1" customWidth="1"/>
    <col min="40" max="40" width="4.00390625" style="373" customWidth="1"/>
    <col min="41" max="16384" width="9.00390625" style="6" customWidth="1"/>
  </cols>
  <sheetData>
    <row r="1" spans="1:40" s="17" customFormat="1" ht="21">
      <c r="A1" s="592" t="s">
        <v>134</v>
      </c>
      <c r="B1" s="592"/>
      <c r="C1" s="592"/>
      <c r="D1" s="592"/>
      <c r="E1" s="592"/>
      <c r="F1" s="592"/>
      <c r="G1" s="592"/>
      <c r="H1" s="592"/>
      <c r="I1" s="592"/>
      <c r="J1" s="592"/>
      <c r="K1" s="7"/>
      <c r="L1" s="7"/>
      <c r="M1" s="7"/>
      <c r="N1" s="7"/>
      <c r="O1" s="7"/>
      <c r="P1" s="7"/>
      <c r="Q1" s="7"/>
      <c r="R1" s="7"/>
      <c r="S1" s="7"/>
      <c r="T1" s="7"/>
      <c r="U1" s="7"/>
      <c r="V1" s="7"/>
      <c r="X1" s="373"/>
      <c r="Y1" s="373"/>
      <c r="Z1" s="373"/>
      <c r="AA1" s="373"/>
      <c r="AB1" s="373"/>
      <c r="AC1" s="373"/>
      <c r="AD1" s="373"/>
      <c r="AE1" s="373"/>
      <c r="AF1" s="373"/>
      <c r="AG1" s="373"/>
      <c r="AH1" s="373"/>
      <c r="AI1" s="373"/>
      <c r="AJ1" s="373"/>
      <c r="AK1" s="373"/>
      <c r="AL1" s="373"/>
      <c r="AM1" s="373"/>
      <c r="AN1" s="373"/>
    </row>
    <row r="2" spans="1:22" s="17" customFormat="1" ht="15.75" customHeight="1">
      <c r="A2" s="81" t="s">
        <v>135</v>
      </c>
      <c r="B2" s="7"/>
      <c r="C2" s="7"/>
      <c r="D2" s="7"/>
      <c r="E2" s="7"/>
      <c r="F2" s="7"/>
      <c r="G2" s="7"/>
      <c r="H2" s="7"/>
      <c r="I2" s="7"/>
      <c r="J2" s="7"/>
      <c r="K2" s="7"/>
      <c r="L2" s="7"/>
      <c r="M2" s="7"/>
      <c r="N2" s="7"/>
      <c r="O2" s="7"/>
      <c r="P2" s="7"/>
      <c r="Q2" s="7"/>
      <c r="R2" s="7"/>
      <c r="S2" s="7"/>
      <c r="T2" s="663" t="s">
        <v>546</v>
      </c>
      <c r="U2" s="663"/>
      <c r="V2" s="663"/>
    </row>
    <row r="3" spans="1:22" s="17" customFormat="1" ht="21" customHeight="1">
      <c r="A3" s="579" t="s">
        <v>547</v>
      </c>
      <c r="B3" s="610" t="s">
        <v>33</v>
      </c>
      <c r="C3" s="573"/>
      <c r="D3" s="573"/>
      <c r="E3" s="572" t="s">
        <v>50</v>
      </c>
      <c r="F3" s="573"/>
      <c r="G3" s="573"/>
      <c r="H3" s="572" t="s">
        <v>51</v>
      </c>
      <c r="I3" s="573"/>
      <c r="J3" s="573"/>
      <c r="K3" s="572" t="s">
        <v>52</v>
      </c>
      <c r="L3" s="573"/>
      <c r="M3" s="573"/>
      <c r="N3" s="572" t="s">
        <v>53</v>
      </c>
      <c r="O3" s="573"/>
      <c r="P3" s="573"/>
      <c r="Q3" s="572" t="s">
        <v>54</v>
      </c>
      <c r="R3" s="573"/>
      <c r="S3" s="573"/>
      <c r="T3" s="572" t="s">
        <v>55</v>
      </c>
      <c r="U3" s="573"/>
      <c r="V3" s="575"/>
    </row>
    <row r="4" spans="1:22" s="17" customFormat="1" ht="21" customHeight="1">
      <c r="A4" s="581"/>
      <c r="B4" s="83" t="s">
        <v>33</v>
      </c>
      <c r="C4" s="12" t="s">
        <v>34</v>
      </c>
      <c r="D4" s="12" t="s">
        <v>35</v>
      </c>
      <c r="E4" s="11" t="s">
        <v>56</v>
      </c>
      <c r="F4" s="12" t="s">
        <v>34</v>
      </c>
      <c r="G4" s="12" t="s">
        <v>35</v>
      </c>
      <c r="H4" s="11" t="s">
        <v>56</v>
      </c>
      <c r="I4" s="12" t="s">
        <v>34</v>
      </c>
      <c r="J4" s="12" t="s">
        <v>35</v>
      </c>
      <c r="K4" s="11" t="s">
        <v>33</v>
      </c>
      <c r="L4" s="12" t="s">
        <v>34</v>
      </c>
      <c r="M4" s="12" t="s">
        <v>35</v>
      </c>
      <c r="N4" s="11" t="s">
        <v>33</v>
      </c>
      <c r="O4" s="12" t="s">
        <v>34</v>
      </c>
      <c r="P4" s="12" t="s">
        <v>35</v>
      </c>
      <c r="Q4" s="11" t="s">
        <v>33</v>
      </c>
      <c r="R4" s="12" t="s">
        <v>34</v>
      </c>
      <c r="S4" s="12" t="s">
        <v>35</v>
      </c>
      <c r="T4" s="11" t="s">
        <v>33</v>
      </c>
      <c r="U4" s="12" t="s">
        <v>34</v>
      </c>
      <c r="V4" s="13" t="s">
        <v>35</v>
      </c>
    </row>
    <row r="5" spans="1:22" s="17" customFormat="1" ht="21" customHeight="1">
      <c r="A5" s="37" t="s">
        <v>508</v>
      </c>
      <c r="B5" s="84">
        <v>743</v>
      </c>
      <c r="C5" s="85">
        <v>401</v>
      </c>
      <c r="D5" s="85">
        <v>342</v>
      </c>
      <c r="E5" s="85">
        <v>132</v>
      </c>
      <c r="F5" s="85">
        <v>71</v>
      </c>
      <c r="G5" s="85">
        <v>61</v>
      </c>
      <c r="H5" s="85">
        <v>110</v>
      </c>
      <c r="I5" s="85">
        <v>60</v>
      </c>
      <c r="J5" s="85">
        <v>50</v>
      </c>
      <c r="K5" s="85">
        <v>116</v>
      </c>
      <c r="L5" s="85">
        <v>57</v>
      </c>
      <c r="M5" s="85">
        <v>59</v>
      </c>
      <c r="N5" s="85">
        <v>145</v>
      </c>
      <c r="O5" s="85">
        <v>98</v>
      </c>
      <c r="P5" s="85">
        <v>47</v>
      </c>
      <c r="Q5" s="85">
        <v>109</v>
      </c>
      <c r="R5" s="85">
        <v>47</v>
      </c>
      <c r="S5" s="85">
        <v>62</v>
      </c>
      <c r="T5" s="85">
        <v>131</v>
      </c>
      <c r="U5" s="85">
        <v>68</v>
      </c>
      <c r="V5" s="86">
        <v>63</v>
      </c>
    </row>
    <row r="6" spans="1:22" s="17" customFormat="1" ht="21" customHeight="1">
      <c r="A6" s="37" t="s">
        <v>510</v>
      </c>
      <c r="B6" s="84">
        <v>728</v>
      </c>
      <c r="C6" s="85">
        <v>387</v>
      </c>
      <c r="D6" s="85">
        <v>341</v>
      </c>
      <c r="E6" s="85">
        <v>118</v>
      </c>
      <c r="F6" s="85">
        <v>53</v>
      </c>
      <c r="G6" s="85">
        <v>65</v>
      </c>
      <c r="H6" s="85">
        <v>129</v>
      </c>
      <c r="I6" s="85">
        <v>70</v>
      </c>
      <c r="J6" s="85">
        <v>59</v>
      </c>
      <c r="K6" s="85">
        <v>112</v>
      </c>
      <c r="L6" s="85">
        <v>61</v>
      </c>
      <c r="M6" s="85">
        <v>51</v>
      </c>
      <c r="N6" s="85">
        <v>116</v>
      </c>
      <c r="O6" s="85">
        <v>57</v>
      </c>
      <c r="P6" s="85">
        <v>59</v>
      </c>
      <c r="Q6" s="85">
        <v>144</v>
      </c>
      <c r="R6" s="85">
        <v>99</v>
      </c>
      <c r="S6" s="85">
        <v>45</v>
      </c>
      <c r="T6" s="85">
        <v>109</v>
      </c>
      <c r="U6" s="85">
        <v>47</v>
      </c>
      <c r="V6" s="86">
        <v>62</v>
      </c>
    </row>
    <row r="7" spans="1:22" s="17" customFormat="1" ht="21" customHeight="1">
      <c r="A7" s="37" t="s">
        <v>511</v>
      </c>
      <c r="B7" s="84">
        <v>707</v>
      </c>
      <c r="C7" s="85">
        <v>389</v>
      </c>
      <c r="D7" s="85">
        <v>318</v>
      </c>
      <c r="E7" s="85">
        <v>98</v>
      </c>
      <c r="F7" s="85">
        <v>53</v>
      </c>
      <c r="G7" s="85">
        <v>45</v>
      </c>
      <c r="H7" s="85">
        <v>115</v>
      </c>
      <c r="I7" s="85">
        <v>53</v>
      </c>
      <c r="J7" s="85">
        <v>62</v>
      </c>
      <c r="K7" s="85">
        <v>126</v>
      </c>
      <c r="L7" s="85">
        <v>69</v>
      </c>
      <c r="M7" s="85">
        <v>57</v>
      </c>
      <c r="N7" s="85">
        <v>109</v>
      </c>
      <c r="O7" s="85">
        <v>60</v>
      </c>
      <c r="P7" s="85">
        <v>49</v>
      </c>
      <c r="Q7" s="85">
        <v>114</v>
      </c>
      <c r="R7" s="85">
        <v>56</v>
      </c>
      <c r="S7" s="85">
        <v>58</v>
      </c>
      <c r="T7" s="85">
        <v>145</v>
      </c>
      <c r="U7" s="85">
        <v>98</v>
      </c>
      <c r="V7" s="86">
        <v>47</v>
      </c>
    </row>
    <row r="8" spans="1:22" s="17" customFormat="1" ht="21" customHeight="1">
      <c r="A8" s="37" t="s">
        <v>512</v>
      </c>
      <c r="B8" s="84">
        <f>SUM(C8:D8)</f>
        <v>675</v>
      </c>
      <c r="C8" s="85">
        <f>SUM(F8,I8,L8,O8,R8,U8)</f>
        <v>346</v>
      </c>
      <c r="D8" s="85">
        <f>SUM(G8,J8,M8,P8,S8,V8)</f>
        <v>329</v>
      </c>
      <c r="E8" s="85">
        <f>SUM(F8:G8)</f>
        <v>104</v>
      </c>
      <c r="F8" s="85">
        <v>51</v>
      </c>
      <c r="G8" s="85">
        <v>53</v>
      </c>
      <c r="H8" s="85">
        <f>SUM(I8:J8)</f>
        <v>96</v>
      </c>
      <c r="I8" s="85">
        <v>52</v>
      </c>
      <c r="J8" s="85">
        <v>44</v>
      </c>
      <c r="K8" s="85">
        <f>SUM(L8:M8)</f>
        <v>118</v>
      </c>
      <c r="L8" s="85">
        <v>54</v>
      </c>
      <c r="M8" s="85">
        <v>64</v>
      </c>
      <c r="N8" s="85">
        <f>SUM(O8:P8)</f>
        <v>126</v>
      </c>
      <c r="O8" s="85">
        <v>67</v>
      </c>
      <c r="P8" s="85">
        <v>59</v>
      </c>
      <c r="Q8" s="85">
        <f>SUM(R8:S8)</f>
        <v>113</v>
      </c>
      <c r="R8" s="85">
        <v>63</v>
      </c>
      <c r="S8" s="85">
        <v>50</v>
      </c>
      <c r="T8" s="85">
        <f>SUM(U8:V8)</f>
        <v>118</v>
      </c>
      <c r="U8" s="85">
        <v>59</v>
      </c>
      <c r="V8" s="86">
        <v>59</v>
      </c>
    </row>
    <row r="9" spans="1:22" s="17" customFormat="1" ht="21" customHeight="1">
      <c r="A9" s="42" t="s">
        <v>541</v>
      </c>
      <c r="B9" s="426">
        <f>SUM(C9:D9)</f>
        <v>653</v>
      </c>
      <c r="C9" s="427">
        <f>SUM(F9,I9,L9,O9,R9,U9)</f>
        <v>325</v>
      </c>
      <c r="D9" s="427">
        <f>SUM(G9,J9,M9,P9,S9,V9)</f>
        <v>328</v>
      </c>
      <c r="E9" s="427">
        <f>SUM(F9:G9)</f>
        <v>102</v>
      </c>
      <c r="F9" s="427">
        <v>46</v>
      </c>
      <c r="G9" s="427">
        <v>56</v>
      </c>
      <c r="H9" s="427">
        <f>SUM(I9:J9)</f>
        <v>101</v>
      </c>
      <c r="I9" s="427">
        <v>48</v>
      </c>
      <c r="J9" s="427">
        <v>53</v>
      </c>
      <c r="K9" s="427">
        <f>SUM(L9:M9)</f>
        <v>96</v>
      </c>
      <c r="L9" s="427">
        <v>51</v>
      </c>
      <c r="M9" s="427">
        <v>45</v>
      </c>
      <c r="N9" s="427">
        <f>SUM(O9:P9)</f>
        <v>117</v>
      </c>
      <c r="O9" s="427">
        <v>53</v>
      </c>
      <c r="P9" s="427">
        <v>64</v>
      </c>
      <c r="Q9" s="427">
        <f>SUM(R9:S9)</f>
        <v>123</v>
      </c>
      <c r="R9" s="427">
        <v>65</v>
      </c>
      <c r="S9" s="427">
        <v>58</v>
      </c>
      <c r="T9" s="427">
        <f>SUM(U9:V9)</f>
        <v>114</v>
      </c>
      <c r="U9" s="427">
        <v>62</v>
      </c>
      <c r="V9" s="428">
        <v>52</v>
      </c>
    </row>
    <row r="10" spans="1:22" s="17" customFormat="1" ht="15.75" customHeight="1">
      <c r="A10" s="48"/>
      <c r="B10" s="87"/>
      <c r="C10" s="87"/>
      <c r="D10" s="87"/>
      <c r="E10" s="87"/>
      <c r="F10" s="87"/>
      <c r="G10" s="87"/>
      <c r="H10" s="87"/>
      <c r="I10" s="87"/>
      <c r="J10" s="87"/>
      <c r="K10" s="87"/>
      <c r="L10" s="87"/>
      <c r="M10" s="87"/>
      <c r="N10" s="87"/>
      <c r="O10" s="87"/>
      <c r="P10" s="87"/>
      <c r="Q10" s="87"/>
      <c r="R10" s="87"/>
      <c r="S10" s="87"/>
      <c r="T10" s="87"/>
      <c r="U10" s="44"/>
      <c r="V10" s="28" t="s">
        <v>79</v>
      </c>
    </row>
    <row r="11" spans="1:22" s="17" customFormat="1" ht="15.75" customHeight="1">
      <c r="A11" s="48"/>
      <c r="B11" s="87"/>
      <c r="C11" s="87"/>
      <c r="D11" s="87"/>
      <c r="E11" s="87"/>
      <c r="F11" s="87"/>
      <c r="G11" s="87"/>
      <c r="H11" s="87"/>
      <c r="I11" s="87"/>
      <c r="J11" s="87"/>
      <c r="K11" s="87"/>
      <c r="L11" s="87"/>
      <c r="M11" s="87"/>
      <c r="N11" s="87"/>
      <c r="O11" s="87"/>
      <c r="P11" s="87"/>
      <c r="Q11" s="87"/>
      <c r="R11" s="87"/>
      <c r="S11" s="87"/>
      <c r="T11" s="87"/>
      <c r="U11" s="44"/>
      <c r="V11" s="44"/>
    </row>
    <row r="12" spans="1:22" s="17" customFormat="1" ht="15.75" customHeight="1">
      <c r="A12" s="48"/>
      <c r="B12" s="87"/>
      <c r="C12" s="87"/>
      <c r="D12" s="87"/>
      <c r="E12" s="87"/>
      <c r="F12" s="87"/>
      <c r="G12" s="87"/>
      <c r="H12" s="87"/>
      <c r="I12" s="87"/>
      <c r="J12" s="87"/>
      <c r="K12" s="87"/>
      <c r="L12" s="87"/>
      <c r="M12" s="87"/>
      <c r="N12" s="87"/>
      <c r="O12" s="87"/>
      <c r="P12" s="87"/>
      <c r="Q12" s="87"/>
      <c r="R12" s="87"/>
      <c r="S12" s="87"/>
      <c r="T12" s="87"/>
      <c r="U12" s="44"/>
      <c r="V12" s="44"/>
    </row>
    <row r="13" spans="1:22" s="17" customFormat="1" ht="15.75" customHeight="1">
      <c r="A13" s="7"/>
      <c r="B13" s="7"/>
      <c r="C13" s="7"/>
      <c r="D13" s="7"/>
      <c r="E13" s="7"/>
      <c r="F13" s="7"/>
      <c r="G13" s="7"/>
      <c r="H13" s="7"/>
      <c r="I13" s="7"/>
      <c r="J13" s="7"/>
      <c r="K13" s="7"/>
      <c r="L13" s="7"/>
      <c r="M13" s="7"/>
      <c r="N13" s="7"/>
      <c r="O13" s="7"/>
      <c r="P13" s="7"/>
      <c r="Q13" s="7"/>
      <c r="R13" s="7"/>
      <c r="S13" s="7"/>
      <c r="T13" s="7"/>
      <c r="U13" s="82"/>
      <c r="V13" s="7"/>
    </row>
    <row r="14" spans="1:22" s="17" customFormat="1" ht="15.75" customHeight="1">
      <c r="A14" s="81" t="s">
        <v>136</v>
      </c>
      <c r="B14" s="7"/>
      <c r="C14" s="7"/>
      <c r="D14" s="7"/>
      <c r="E14" s="7"/>
      <c r="F14" s="7"/>
      <c r="G14" s="7"/>
      <c r="H14" s="7"/>
      <c r="I14" s="7"/>
      <c r="J14" s="7"/>
      <c r="K14" s="7"/>
      <c r="L14" s="7"/>
      <c r="M14" s="7"/>
      <c r="N14" s="7"/>
      <c r="O14" s="7"/>
      <c r="P14" s="7"/>
      <c r="Q14" s="7"/>
      <c r="R14" s="7"/>
      <c r="S14" s="7"/>
      <c r="T14" s="663" t="s">
        <v>546</v>
      </c>
      <c r="U14" s="663"/>
      <c r="V14" s="663"/>
    </row>
    <row r="15" spans="1:22" s="17" customFormat="1" ht="21" customHeight="1">
      <c r="A15" s="664" t="s">
        <v>547</v>
      </c>
      <c r="B15" s="610" t="s">
        <v>33</v>
      </c>
      <c r="C15" s="573"/>
      <c r="D15" s="573"/>
      <c r="E15" s="572" t="s">
        <v>50</v>
      </c>
      <c r="F15" s="573"/>
      <c r="G15" s="573"/>
      <c r="H15" s="572" t="s">
        <v>51</v>
      </c>
      <c r="I15" s="573"/>
      <c r="J15" s="573"/>
      <c r="K15" s="572" t="s">
        <v>52</v>
      </c>
      <c r="L15" s="573"/>
      <c r="M15" s="573"/>
      <c r="N15" s="572" t="s">
        <v>53</v>
      </c>
      <c r="O15" s="573"/>
      <c r="P15" s="573"/>
      <c r="Q15" s="572" t="s">
        <v>54</v>
      </c>
      <c r="R15" s="573"/>
      <c r="S15" s="573"/>
      <c r="T15" s="572" t="s">
        <v>55</v>
      </c>
      <c r="U15" s="573"/>
      <c r="V15" s="575"/>
    </row>
    <row r="16" spans="1:22" s="17" customFormat="1" ht="21" customHeight="1">
      <c r="A16" s="665"/>
      <c r="B16" s="88" t="s">
        <v>33</v>
      </c>
      <c r="C16" s="12" t="s">
        <v>34</v>
      </c>
      <c r="D16" s="12" t="s">
        <v>35</v>
      </c>
      <c r="E16" s="11" t="s">
        <v>56</v>
      </c>
      <c r="F16" s="12" t="s">
        <v>34</v>
      </c>
      <c r="G16" s="12" t="s">
        <v>35</v>
      </c>
      <c r="H16" s="11" t="s">
        <v>56</v>
      </c>
      <c r="I16" s="12" t="s">
        <v>34</v>
      </c>
      <c r="J16" s="12" t="s">
        <v>35</v>
      </c>
      <c r="K16" s="11" t="s">
        <v>33</v>
      </c>
      <c r="L16" s="12" t="s">
        <v>34</v>
      </c>
      <c r="M16" s="12" t="s">
        <v>35</v>
      </c>
      <c r="N16" s="11" t="s">
        <v>33</v>
      </c>
      <c r="O16" s="12" t="s">
        <v>34</v>
      </c>
      <c r="P16" s="12" t="s">
        <v>35</v>
      </c>
      <c r="Q16" s="11" t="s">
        <v>33</v>
      </c>
      <c r="R16" s="12" t="s">
        <v>34</v>
      </c>
      <c r="S16" s="12" t="s">
        <v>35</v>
      </c>
      <c r="T16" s="11" t="s">
        <v>33</v>
      </c>
      <c r="U16" s="12" t="s">
        <v>34</v>
      </c>
      <c r="V16" s="13" t="s">
        <v>35</v>
      </c>
    </row>
    <row r="17" spans="1:22" s="21" customFormat="1" ht="21" customHeight="1">
      <c r="A17" s="37" t="s">
        <v>508</v>
      </c>
      <c r="B17" s="84">
        <v>714</v>
      </c>
      <c r="C17" s="85">
        <v>387</v>
      </c>
      <c r="D17" s="85">
        <v>327</v>
      </c>
      <c r="E17" s="85">
        <v>122</v>
      </c>
      <c r="F17" s="85">
        <v>62</v>
      </c>
      <c r="G17" s="85">
        <v>60</v>
      </c>
      <c r="H17" s="85">
        <v>122</v>
      </c>
      <c r="I17" s="85">
        <v>69</v>
      </c>
      <c r="J17" s="85">
        <v>53</v>
      </c>
      <c r="K17" s="85">
        <v>103</v>
      </c>
      <c r="L17" s="85">
        <v>54</v>
      </c>
      <c r="M17" s="85">
        <v>49</v>
      </c>
      <c r="N17" s="85">
        <v>128</v>
      </c>
      <c r="O17" s="85">
        <v>68</v>
      </c>
      <c r="P17" s="85">
        <v>60</v>
      </c>
      <c r="Q17" s="85">
        <v>130</v>
      </c>
      <c r="R17" s="85">
        <v>69</v>
      </c>
      <c r="S17" s="85">
        <v>61</v>
      </c>
      <c r="T17" s="85">
        <v>109</v>
      </c>
      <c r="U17" s="85">
        <v>65</v>
      </c>
      <c r="V17" s="86">
        <v>44</v>
      </c>
    </row>
    <row r="18" spans="1:22" s="17" customFormat="1" ht="21" customHeight="1">
      <c r="A18" s="37" t="s">
        <v>510</v>
      </c>
      <c r="B18" s="84">
        <v>708</v>
      </c>
      <c r="C18" s="85">
        <v>379</v>
      </c>
      <c r="D18" s="85">
        <v>329</v>
      </c>
      <c r="E18" s="85">
        <v>106</v>
      </c>
      <c r="F18" s="85">
        <v>59</v>
      </c>
      <c r="G18" s="85">
        <v>47</v>
      </c>
      <c r="H18" s="85">
        <v>117</v>
      </c>
      <c r="I18" s="85">
        <v>62</v>
      </c>
      <c r="J18" s="85">
        <v>55</v>
      </c>
      <c r="K18" s="85">
        <v>120</v>
      </c>
      <c r="L18" s="85">
        <v>66</v>
      </c>
      <c r="M18" s="85">
        <v>54</v>
      </c>
      <c r="N18" s="85">
        <v>104</v>
      </c>
      <c r="O18" s="85">
        <v>54</v>
      </c>
      <c r="P18" s="85">
        <v>50</v>
      </c>
      <c r="Q18" s="85">
        <v>129</v>
      </c>
      <c r="R18" s="85">
        <v>67</v>
      </c>
      <c r="S18" s="85">
        <v>62</v>
      </c>
      <c r="T18" s="85">
        <v>132</v>
      </c>
      <c r="U18" s="85">
        <v>71</v>
      </c>
      <c r="V18" s="86">
        <v>61</v>
      </c>
    </row>
    <row r="19" spans="1:22" s="17" customFormat="1" ht="21" customHeight="1">
      <c r="A19" s="37" t="s">
        <v>511</v>
      </c>
      <c r="B19" s="84">
        <v>682</v>
      </c>
      <c r="C19" s="85">
        <v>353</v>
      </c>
      <c r="D19" s="85">
        <v>329</v>
      </c>
      <c r="E19" s="85">
        <v>111</v>
      </c>
      <c r="F19" s="85">
        <v>52</v>
      </c>
      <c r="G19" s="85">
        <v>59</v>
      </c>
      <c r="H19" s="85">
        <v>103</v>
      </c>
      <c r="I19" s="85">
        <v>55</v>
      </c>
      <c r="J19" s="85">
        <v>48</v>
      </c>
      <c r="K19" s="85">
        <v>117</v>
      </c>
      <c r="L19" s="85">
        <v>61</v>
      </c>
      <c r="M19" s="85">
        <v>56</v>
      </c>
      <c r="N19" s="85">
        <v>120</v>
      </c>
      <c r="O19" s="85">
        <v>66</v>
      </c>
      <c r="P19" s="85">
        <v>54</v>
      </c>
      <c r="Q19" s="85">
        <v>102</v>
      </c>
      <c r="R19" s="85">
        <v>53</v>
      </c>
      <c r="S19" s="85">
        <v>49</v>
      </c>
      <c r="T19" s="85">
        <v>129</v>
      </c>
      <c r="U19" s="85">
        <v>66</v>
      </c>
      <c r="V19" s="86">
        <v>63</v>
      </c>
    </row>
    <row r="20" spans="1:22" s="17" customFormat="1" ht="21" customHeight="1">
      <c r="A20" s="37" t="s">
        <v>512</v>
      </c>
      <c r="B20" s="84">
        <f>SUM(C20:D20)</f>
        <v>659</v>
      </c>
      <c r="C20" s="85">
        <f>SUM(F20,I20,L20,O20,R20,U20)</f>
        <v>360</v>
      </c>
      <c r="D20" s="85">
        <f>SUM(G20,J20,M20,P20,S20,V20)</f>
        <v>299</v>
      </c>
      <c r="E20" s="85">
        <f>SUM(F20:G20)</f>
        <v>104</v>
      </c>
      <c r="F20" s="85">
        <v>64</v>
      </c>
      <c r="G20" s="85">
        <v>40</v>
      </c>
      <c r="H20" s="85">
        <f>SUM(I20:J20)</f>
        <v>109</v>
      </c>
      <c r="I20" s="85">
        <v>52</v>
      </c>
      <c r="J20" s="85">
        <v>57</v>
      </c>
      <c r="K20" s="85">
        <f>SUM(L20:M20)</f>
        <v>103</v>
      </c>
      <c r="L20" s="85">
        <v>57</v>
      </c>
      <c r="M20" s="85">
        <v>46</v>
      </c>
      <c r="N20" s="85">
        <f>SUM(O20:P20)</f>
        <v>121</v>
      </c>
      <c r="O20" s="85">
        <v>65</v>
      </c>
      <c r="P20" s="85">
        <v>56</v>
      </c>
      <c r="Q20" s="85">
        <f>SUM(R20:S20)</f>
        <v>119</v>
      </c>
      <c r="R20" s="85">
        <v>67</v>
      </c>
      <c r="S20" s="85">
        <v>52</v>
      </c>
      <c r="T20" s="85">
        <f>SUM(U20:V20)</f>
        <v>103</v>
      </c>
      <c r="U20" s="85">
        <v>55</v>
      </c>
      <c r="V20" s="86">
        <v>48</v>
      </c>
    </row>
    <row r="21" spans="1:22" s="17" customFormat="1" ht="21" customHeight="1">
      <c r="A21" s="42" t="s">
        <v>541</v>
      </c>
      <c r="B21" s="426">
        <f>SUM(C21:D21)</f>
        <v>679</v>
      </c>
      <c r="C21" s="427">
        <f>SUM(F21,I21,L21,O21,R21,U21)</f>
        <v>355</v>
      </c>
      <c r="D21" s="427">
        <f>SUM(G21,J21,M21,P21,S21,V21)</f>
        <v>324</v>
      </c>
      <c r="E21" s="427">
        <f>SUM(F21:G21)</f>
        <v>112</v>
      </c>
      <c r="F21" s="427">
        <v>50</v>
      </c>
      <c r="G21" s="427">
        <v>62</v>
      </c>
      <c r="H21" s="427">
        <f>SUM(I21:J21)</f>
        <v>108</v>
      </c>
      <c r="I21" s="427">
        <v>62</v>
      </c>
      <c r="J21" s="427">
        <v>46</v>
      </c>
      <c r="K21" s="427">
        <f>SUM(L21:M21)</f>
        <v>112</v>
      </c>
      <c r="L21" s="427">
        <v>52</v>
      </c>
      <c r="M21" s="427">
        <v>60</v>
      </c>
      <c r="N21" s="427">
        <f>SUM(O21:P21)</f>
        <v>106</v>
      </c>
      <c r="O21" s="427">
        <v>60</v>
      </c>
      <c r="P21" s="427">
        <v>46</v>
      </c>
      <c r="Q21" s="427">
        <f>SUM(R21:S21)</f>
        <v>120</v>
      </c>
      <c r="R21" s="427">
        <v>64</v>
      </c>
      <c r="S21" s="427">
        <v>56</v>
      </c>
      <c r="T21" s="427">
        <f>SUM(U21:V21)</f>
        <v>121</v>
      </c>
      <c r="U21" s="427">
        <v>67</v>
      </c>
      <c r="V21" s="428">
        <v>54</v>
      </c>
    </row>
    <row r="22" spans="1:22" s="17" customFormat="1" ht="15.75" customHeight="1">
      <c r="A22" s="48"/>
      <c r="B22" s="87"/>
      <c r="C22" s="87"/>
      <c r="D22" s="87"/>
      <c r="E22" s="87"/>
      <c r="F22" s="87"/>
      <c r="G22" s="87"/>
      <c r="H22" s="87"/>
      <c r="I22" s="87"/>
      <c r="J22" s="87"/>
      <c r="K22" s="87"/>
      <c r="L22" s="87"/>
      <c r="M22" s="87"/>
      <c r="N22" s="87"/>
      <c r="O22" s="87"/>
      <c r="P22" s="87"/>
      <c r="Q22" s="87"/>
      <c r="R22" s="87"/>
      <c r="S22" s="87"/>
      <c r="T22" s="87"/>
      <c r="U22" s="44"/>
      <c r="V22" s="28" t="s">
        <v>79</v>
      </c>
    </row>
    <row r="23" spans="1:22" s="17" customFormat="1" ht="15.75" customHeight="1">
      <c r="A23" s="48"/>
      <c r="B23" s="87"/>
      <c r="C23" s="87"/>
      <c r="D23" s="87"/>
      <c r="E23" s="87"/>
      <c r="F23" s="87"/>
      <c r="G23" s="87"/>
      <c r="H23" s="87"/>
      <c r="I23" s="87"/>
      <c r="J23" s="87"/>
      <c r="K23" s="87"/>
      <c r="L23" s="87"/>
      <c r="M23" s="87"/>
      <c r="N23" s="87"/>
      <c r="O23" s="87"/>
      <c r="P23" s="87"/>
      <c r="Q23" s="87"/>
      <c r="R23" s="87"/>
      <c r="S23" s="87"/>
      <c r="T23" s="87"/>
      <c r="U23" s="44"/>
      <c r="V23" s="44"/>
    </row>
    <row r="24" spans="1:22" s="17" customFormat="1" ht="15.75" customHeight="1">
      <c r="A24" s="48"/>
      <c r="B24" s="87"/>
      <c r="C24" s="87"/>
      <c r="D24" s="87"/>
      <c r="E24" s="87"/>
      <c r="F24" s="87"/>
      <c r="G24" s="87"/>
      <c r="H24" s="87"/>
      <c r="I24" s="87"/>
      <c r="J24" s="87"/>
      <c r="K24" s="87"/>
      <c r="L24" s="87"/>
      <c r="M24" s="87"/>
      <c r="N24" s="87"/>
      <c r="O24" s="87"/>
      <c r="P24" s="87"/>
      <c r="Q24" s="87"/>
      <c r="R24" s="87"/>
      <c r="S24" s="87"/>
      <c r="T24" s="87"/>
      <c r="U24" s="44"/>
      <c r="V24" s="44"/>
    </row>
    <row r="25" spans="1:22" s="17" customFormat="1" ht="15.75" customHeight="1">
      <c r="A25" s="48"/>
      <c r="B25" s="87"/>
      <c r="C25" s="87"/>
      <c r="D25" s="87"/>
      <c r="E25" s="87"/>
      <c r="F25" s="87"/>
      <c r="G25" s="87"/>
      <c r="H25" s="87"/>
      <c r="I25" s="87"/>
      <c r="J25" s="87"/>
      <c r="K25" s="87"/>
      <c r="L25" s="87"/>
      <c r="M25" s="87"/>
      <c r="N25" s="87"/>
      <c r="O25" s="87"/>
      <c r="P25" s="87"/>
      <c r="Q25" s="87"/>
      <c r="R25" s="87"/>
      <c r="S25" s="87"/>
      <c r="T25" s="87"/>
      <c r="U25" s="44"/>
      <c r="V25" s="44"/>
    </row>
    <row r="26" spans="1:22" s="17" customFormat="1" ht="15.75" customHeight="1">
      <c r="A26" s="81" t="s">
        <v>137</v>
      </c>
      <c r="B26" s="7"/>
      <c r="C26" s="7"/>
      <c r="D26" s="7"/>
      <c r="E26" s="7"/>
      <c r="F26" s="7"/>
      <c r="G26" s="7"/>
      <c r="H26" s="7"/>
      <c r="I26" s="7"/>
      <c r="J26" s="7"/>
      <c r="K26" s="7"/>
      <c r="L26" s="7"/>
      <c r="M26" s="7"/>
      <c r="T26" s="663" t="s">
        <v>546</v>
      </c>
      <c r="U26" s="663"/>
      <c r="V26" s="663"/>
    </row>
    <row r="27" spans="1:22" s="17" customFormat="1" ht="21" customHeight="1">
      <c r="A27" s="664" t="s">
        <v>547</v>
      </c>
      <c r="B27" s="610" t="s">
        <v>33</v>
      </c>
      <c r="C27" s="573"/>
      <c r="D27" s="573"/>
      <c r="E27" s="572" t="s">
        <v>50</v>
      </c>
      <c r="F27" s="573"/>
      <c r="G27" s="573"/>
      <c r="H27" s="572" t="s">
        <v>51</v>
      </c>
      <c r="I27" s="573"/>
      <c r="J27" s="573"/>
      <c r="K27" s="572" t="s">
        <v>52</v>
      </c>
      <c r="L27" s="573"/>
      <c r="M27" s="573"/>
      <c r="N27" s="572" t="s">
        <v>53</v>
      </c>
      <c r="O27" s="573"/>
      <c r="P27" s="573"/>
      <c r="Q27" s="572" t="s">
        <v>54</v>
      </c>
      <c r="R27" s="573"/>
      <c r="S27" s="573"/>
      <c r="T27" s="572" t="s">
        <v>55</v>
      </c>
      <c r="U27" s="573"/>
      <c r="V27" s="575"/>
    </row>
    <row r="28" spans="1:22" s="17" customFormat="1" ht="21" customHeight="1">
      <c r="A28" s="665"/>
      <c r="B28" s="88" t="s">
        <v>33</v>
      </c>
      <c r="C28" s="12" t="s">
        <v>34</v>
      </c>
      <c r="D28" s="12" t="s">
        <v>35</v>
      </c>
      <c r="E28" s="11" t="s">
        <v>56</v>
      </c>
      <c r="F28" s="12" t="s">
        <v>34</v>
      </c>
      <c r="G28" s="12" t="s">
        <v>35</v>
      </c>
      <c r="H28" s="11" t="s">
        <v>56</v>
      </c>
      <c r="I28" s="12" t="s">
        <v>34</v>
      </c>
      <c r="J28" s="12" t="s">
        <v>35</v>
      </c>
      <c r="K28" s="11" t="s">
        <v>33</v>
      </c>
      <c r="L28" s="12" t="s">
        <v>34</v>
      </c>
      <c r="M28" s="12" t="s">
        <v>35</v>
      </c>
      <c r="N28" s="11" t="s">
        <v>33</v>
      </c>
      <c r="O28" s="12" t="s">
        <v>34</v>
      </c>
      <c r="P28" s="12" t="s">
        <v>35</v>
      </c>
      <c r="Q28" s="11" t="s">
        <v>33</v>
      </c>
      <c r="R28" s="12" t="s">
        <v>34</v>
      </c>
      <c r="S28" s="12" t="s">
        <v>35</v>
      </c>
      <c r="T28" s="11" t="s">
        <v>33</v>
      </c>
      <c r="U28" s="12" t="s">
        <v>34</v>
      </c>
      <c r="V28" s="13" t="s">
        <v>35</v>
      </c>
    </row>
    <row r="29" spans="1:22" s="17" customFormat="1" ht="21" customHeight="1">
      <c r="A29" s="37" t="s">
        <v>508</v>
      </c>
      <c r="B29" s="19">
        <v>1085</v>
      </c>
      <c r="C29" s="85">
        <v>553</v>
      </c>
      <c r="D29" s="85">
        <v>532</v>
      </c>
      <c r="E29" s="85">
        <v>164</v>
      </c>
      <c r="F29" s="85">
        <v>88</v>
      </c>
      <c r="G29" s="85">
        <v>76</v>
      </c>
      <c r="H29" s="85">
        <v>177</v>
      </c>
      <c r="I29" s="85">
        <v>87</v>
      </c>
      <c r="J29" s="85">
        <v>90</v>
      </c>
      <c r="K29" s="85">
        <v>181</v>
      </c>
      <c r="L29" s="85">
        <v>98</v>
      </c>
      <c r="M29" s="85">
        <v>83</v>
      </c>
      <c r="N29" s="85">
        <v>180</v>
      </c>
      <c r="O29" s="85">
        <v>88</v>
      </c>
      <c r="P29" s="85">
        <v>92</v>
      </c>
      <c r="Q29" s="85">
        <v>181</v>
      </c>
      <c r="R29" s="85">
        <v>100</v>
      </c>
      <c r="S29" s="85">
        <v>81</v>
      </c>
      <c r="T29" s="85">
        <v>202</v>
      </c>
      <c r="U29" s="85">
        <v>92</v>
      </c>
      <c r="V29" s="86">
        <v>110</v>
      </c>
    </row>
    <row r="30" spans="1:22" s="17" customFormat="1" ht="21" customHeight="1">
      <c r="A30" s="37" t="s">
        <v>510</v>
      </c>
      <c r="B30" s="84">
        <v>1079</v>
      </c>
      <c r="C30" s="85">
        <v>552</v>
      </c>
      <c r="D30" s="85">
        <v>527</v>
      </c>
      <c r="E30" s="85">
        <v>195</v>
      </c>
      <c r="F30" s="85">
        <v>93</v>
      </c>
      <c r="G30" s="85">
        <v>102</v>
      </c>
      <c r="H30" s="85">
        <v>169</v>
      </c>
      <c r="I30" s="85">
        <v>91</v>
      </c>
      <c r="J30" s="85">
        <v>78</v>
      </c>
      <c r="K30" s="85">
        <v>177</v>
      </c>
      <c r="L30" s="85">
        <v>82</v>
      </c>
      <c r="M30" s="85">
        <v>95</v>
      </c>
      <c r="N30" s="85">
        <v>182</v>
      </c>
      <c r="O30" s="85">
        <v>97</v>
      </c>
      <c r="P30" s="85">
        <v>85</v>
      </c>
      <c r="Q30" s="85">
        <v>171</v>
      </c>
      <c r="R30" s="85">
        <v>86</v>
      </c>
      <c r="S30" s="85">
        <v>85</v>
      </c>
      <c r="T30" s="85">
        <v>185</v>
      </c>
      <c r="U30" s="85">
        <v>103</v>
      </c>
      <c r="V30" s="86">
        <v>82</v>
      </c>
    </row>
    <row r="31" spans="1:22" s="17" customFormat="1" ht="21" customHeight="1">
      <c r="A31" s="37" t="s">
        <v>511</v>
      </c>
      <c r="B31" s="84">
        <v>1090</v>
      </c>
      <c r="C31" s="85">
        <v>561</v>
      </c>
      <c r="D31" s="85">
        <v>529</v>
      </c>
      <c r="E31" s="85">
        <v>196</v>
      </c>
      <c r="F31" s="85">
        <v>113</v>
      </c>
      <c r="G31" s="85">
        <v>83</v>
      </c>
      <c r="H31" s="85">
        <v>196</v>
      </c>
      <c r="I31" s="85">
        <v>93</v>
      </c>
      <c r="J31" s="85">
        <v>103</v>
      </c>
      <c r="K31" s="85">
        <v>169</v>
      </c>
      <c r="L31" s="85">
        <v>89</v>
      </c>
      <c r="M31" s="85">
        <v>80</v>
      </c>
      <c r="N31" s="85">
        <v>173</v>
      </c>
      <c r="O31" s="85">
        <v>82</v>
      </c>
      <c r="P31" s="85">
        <v>91</v>
      </c>
      <c r="Q31" s="85">
        <v>185</v>
      </c>
      <c r="R31" s="85">
        <v>98</v>
      </c>
      <c r="S31" s="85">
        <v>87</v>
      </c>
      <c r="T31" s="85">
        <v>171</v>
      </c>
      <c r="U31" s="85">
        <v>86</v>
      </c>
      <c r="V31" s="86">
        <v>85</v>
      </c>
    </row>
    <row r="32" spans="1:22" s="17" customFormat="1" ht="21" customHeight="1">
      <c r="A32" s="37" t="s">
        <v>512</v>
      </c>
      <c r="B32" s="84">
        <f>SUM(C32:D32)</f>
        <v>547</v>
      </c>
      <c r="C32" s="85">
        <f>SUM(F32,I32,L32,O32,R32,U32)</f>
        <v>281</v>
      </c>
      <c r="D32" s="85">
        <f>SUM(G32,J32,M32,P32,S32,V32)</f>
        <v>266</v>
      </c>
      <c r="E32" s="85">
        <f>SUM(F32:G32)</f>
        <v>97</v>
      </c>
      <c r="F32" s="85">
        <v>54</v>
      </c>
      <c r="G32" s="85">
        <v>43</v>
      </c>
      <c r="H32" s="85">
        <f>SUM(I32:J32)</f>
        <v>103</v>
      </c>
      <c r="I32" s="85">
        <v>63</v>
      </c>
      <c r="J32" s="85">
        <v>40</v>
      </c>
      <c r="K32" s="85">
        <f>SUM(L32:M32)</f>
        <v>111</v>
      </c>
      <c r="L32" s="85">
        <v>53</v>
      </c>
      <c r="M32" s="85">
        <v>58</v>
      </c>
      <c r="N32" s="85">
        <f>SUM(O32:P32)</f>
        <v>71</v>
      </c>
      <c r="O32" s="85">
        <v>34</v>
      </c>
      <c r="P32" s="85">
        <v>37</v>
      </c>
      <c r="Q32" s="85">
        <f>SUM(R32:S32)</f>
        <v>86</v>
      </c>
      <c r="R32" s="85">
        <v>36</v>
      </c>
      <c r="S32" s="85">
        <v>50</v>
      </c>
      <c r="T32" s="85">
        <f>SUM(U32:V32)</f>
        <v>79</v>
      </c>
      <c r="U32" s="85">
        <v>41</v>
      </c>
      <c r="V32" s="86">
        <v>38</v>
      </c>
    </row>
    <row r="33" spans="1:40" s="17" customFormat="1" ht="21" customHeight="1">
      <c r="A33" s="42" t="s">
        <v>541</v>
      </c>
      <c r="B33" s="426">
        <f>SUM(C33:D33)</f>
        <v>583</v>
      </c>
      <c r="C33" s="427">
        <f>SUM(F33,I33,L33,O33,R33,U33)</f>
        <v>303</v>
      </c>
      <c r="D33" s="427">
        <f>SUM(G33,J33,M33,P33,S33,V33)</f>
        <v>280</v>
      </c>
      <c r="E33" s="427">
        <f>SUM(F33:G33)</f>
        <v>101</v>
      </c>
      <c r="F33" s="427">
        <v>49</v>
      </c>
      <c r="G33" s="427">
        <v>52</v>
      </c>
      <c r="H33" s="427">
        <f>SUM(I33:J33)</f>
        <v>100</v>
      </c>
      <c r="I33" s="427">
        <v>56</v>
      </c>
      <c r="J33" s="427">
        <v>44</v>
      </c>
      <c r="K33" s="427">
        <f>SUM(L33:M33)</f>
        <v>109</v>
      </c>
      <c r="L33" s="427">
        <v>67</v>
      </c>
      <c r="M33" s="427">
        <v>42</v>
      </c>
      <c r="N33" s="427">
        <f>SUM(O33:P33)</f>
        <v>115</v>
      </c>
      <c r="O33" s="427">
        <v>59</v>
      </c>
      <c r="P33" s="427">
        <v>56</v>
      </c>
      <c r="Q33" s="427">
        <f>SUM(R33:S33)</f>
        <v>72</v>
      </c>
      <c r="R33" s="427">
        <v>36</v>
      </c>
      <c r="S33" s="427">
        <v>36</v>
      </c>
      <c r="T33" s="427">
        <f>SUM(U33:V33)</f>
        <v>86</v>
      </c>
      <c r="U33" s="427">
        <v>36</v>
      </c>
      <c r="V33" s="428">
        <v>50</v>
      </c>
      <c r="X33" s="373"/>
      <c r="Y33" s="373"/>
      <c r="Z33" s="373"/>
      <c r="AA33" s="373"/>
      <c r="AB33" s="373"/>
      <c r="AC33" s="373"/>
      <c r="AD33" s="373"/>
      <c r="AE33" s="373"/>
      <c r="AF33" s="373"/>
      <c r="AG33" s="373"/>
      <c r="AH33" s="373"/>
      <c r="AI33" s="373"/>
      <c r="AJ33" s="373"/>
      <c r="AK33" s="373"/>
      <c r="AL33" s="373"/>
      <c r="AM33" s="373"/>
      <c r="AN33" s="373"/>
    </row>
    <row r="34" spans="1:40" s="17" customFormat="1" ht="15.75" customHeight="1">
      <c r="A34" s="82" t="s">
        <v>548</v>
      </c>
      <c r="V34" s="28" t="s">
        <v>79</v>
      </c>
      <c r="X34" s="373"/>
      <c r="Y34" s="373"/>
      <c r="Z34" s="373"/>
      <c r="AA34" s="373"/>
      <c r="AB34" s="373"/>
      <c r="AC34" s="373"/>
      <c r="AD34" s="373"/>
      <c r="AE34" s="373"/>
      <c r="AF34" s="373"/>
      <c r="AG34" s="373"/>
      <c r="AH34" s="373"/>
      <c r="AI34" s="373"/>
      <c r="AJ34" s="373"/>
      <c r="AK34" s="373"/>
      <c r="AL34" s="373"/>
      <c r="AM34" s="373"/>
      <c r="AN34" s="373"/>
    </row>
    <row r="35" spans="24:40" s="17" customFormat="1" ht="15.75" customHeight="1">
      <c r="X35" s="373"/>
      <c r="Y35" s="373"/>
      <c r="Z35" s="373"/>
      <c r="AA35" s="373"/>
      <c r="AB35" s="373"/>
      <c r="AC35" s="373"/>
      <c r="AD35" s="373"/>
      <c r="AE35" s="373"/>
      <c r="AF35" s="373"/>
      <c r="AG35" s="373"/>
      <c r="AH35" s="373"/>
      <c r="AI35" s="373"/>
      <c r="AJ35" s="373"/>
      <c r="AK35" s="373"/>
      <c r="AL35" s="373"/>
      <c r="AM35" s="373"/>
      <c r="AN35" s="373"/>
    </row>
  </sheetData>
  <sheetProtection/>
  <mergeCells count="28">
    <mergeCell ref="K3:M3"/>
    <mergeCell ref="T2:V2"/>
    <mergeCell ref="Q15:S15"/>
    <mergeCell ref="T15:V15"/>
    <mergeCell ref="N3:P3"/>
    <mergeCell ref="Q3:S3"/>
    <mergeCell ref="T3:V3"/>
    <mergeCell ref="K15:M15"/>
    <mergeCell ref="N15:P15"/>
    <mergeCell ref="T14:V14"/>
    <mergeCell ref="A1:J1"/>
    <mergeCell ref="A3:A4"/>
    <mergeCell ref="B3:D3"/>
    <mergeCell ref="E3:G3"/>
    <mergeCell ref="H3:J3"/>
    <mergeCell ref="A15:A16"/>
    <mergeCell ref="B15:D15"/>
    <mergeCell ref="E15:G15"/>
    <mergeCell ref="H15:J15"/>
    <mergeCell ref="T26:V26"/>
    <mergeCell ref="A27:A28"/>
    <mergeCell ref="B27:D27"/>
    <mergeCell ref="E27:G27"/>
    <mergeCell ref="H27:J27"/>
    <mergeCell ref="K27:M27"/>
    <mergeCell ref="N27:P27"/>
    <mergeCell ref="Q27:S27"/>
    <mergeCell ref="T27:V27"/>
  </mergeCells>
  <printOptions/>
  <pageMargins left="0.7874015748031497" right="0.7874015748031497" top="0.984251968503937" bottom="0.984251968503937" header="0.5118110236220472" footer="0.5118110236220472"/>
  <pageSetup horizontalDpi="300" verticalDpi="300" orientation="portrait" paperSize="9" scale="75" r:id="rId2"/>
  <colBreaks count="1" manualBreakCount="1">
    <brk id="10" max="65535" man="1"/>
  </colBreaks>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V41"/>
  <sheetViews>
    <sheetView showGridLines="0" zoomScale="70" zoomScaleNormal="70" zoomScaleSheetLayoutView="70" zoomScalePageLayoutView="0" workbookViewId="0" topLeftCell="A1">
      <selection activeCell="A1" sqref="A1:J1"/>
    </sheetView>
  </sheetViews>
  <sheetFormatPr defaultColWidth="9.140625" defaultRowHeight="15"/>
  <cols>
    <col min="1" max="1" width="14.28125" style="6" customWidth="1"/>
    <col min="2" max="10" width="8.421875" style="6" customWidth="1"/>
    <col min="11" max="22" width="7.28125" style="6" customWidth="1"/>
    <col min="23" max="23" width="9.00390625" style="6" customWidth="1"/>
    <col min="41" max="16384" width="9.00390625" style="6" customWidth="1"/>
  </cols>
  <sheetData>
    <row r="1" spans="1:22" s="17" customFormat="1" ht="21">
      <c r="A1" s="592" t="s">
        <v>138</v>
      </c>
      <c r="B1" s="592"/>
      <c r="C1" s="592"/>
      <c r="D1" s="592"/>
      <c r="E1" s="592"/>
      <c r="F1" s="592"/>
      <c r="G1" s="592"/>
      <c r="H1" s="592"/>
      <c r="I1" s="592"/>
      <c r="J1" s="592"/>
      <c r="K1" s="7"/>
      <c r="L1" s="7"/>
      <c r="M1" s="7"/>
      <c r="N1" s="7"/>
      <c r="O1" s="7"/>
      <c r="P1" s="7"/>
      <c r="Q1" s="7"/>
      <c r="R1" s="7"/>
      <c r="S1" s="7"/>
      <c r="T1" s="7"/>
      <c r="U1" s="7"/>
      <c r="V1" s="7"/>
    </row>
    <row r="2" spans="1:22" s="17" customFormat="1" ht="13.5">
      <c r="A2" s="81" t="s">
        <v>139</v>
      </c>
      <c r="B2" s="7"/>
      <c r="C2" s="7"/>
      <c r="D2" s="7"/>
      <c r="E2" s="7"/>
      <c r="F2" s="7"/>
      <c r="G2" s="7"/>
      <c r="H2" s="7"/>
      <c r="I2" s="7"/>
      <c r="J2" s="7"/>
      <c r="K2" s="7"/>
      <c r="L2" s="7"/>
      <c r="M2" s="7"/>
      <c r="N2" s="7"/>
      <c r="O2" s="7"/>
      <c r="P2" s="7"/>
      <c r="Q2" s="7"/>
      <c r="R2" s="7"/>
      <c r="S2" s="7"/>
      <c r="T2" s="601" t="s">
        <v>549</v>
      </c>
      <c r="U2" s="601"/>
      <c r="V2" s="601"/>
    </row>
    <row r="3" spans="1:22" s="17" customFormat="1" ht="21" customHeight="1">
      <c r="A3" s="664" t="s">
        <v>547</v>
      </c>
      <c r="B3" s="610" t="s">
        <v>33</v>
      </c>
      <c r="C3" s="573"/>
      <c r="D3" s="573"/>
      <c r="E3" s="572" t="s">
        <v>50</v>
      </c>
      <c r="F3" s="573"/>
      <c r="G3" s="573"/>
      <c r="H3" s="572" t="s">
        <v>51</v>
      </c>
      <c r="I3" s="573"/>
      <c r="J3" s="573"/>
      <c r="K3" s="572" t="s">
        <v>52</v>
      </c>
      <c r="L3" s="573"/>
      <c r="M3" s="573"/>
      <c r="N3" s="572" t="s">
        <v>53</v>
      </c>
      <c r="O3" s="573"/>
      <c r="P3" s="573"/>
      <c r="Q3" s="572" t="s">
        <v>54</v>
      </c>
      <c r="R3" s="573"/>
      <c r="S3" s="573"/>
      <c r="T3" s="572" t="s">
        <v>55</v>
      </c>
      <c r="U3" s="573"/>
      <c r="V3" s="575"/>
    </row>
    <row r="4" spans="1:22" s="17" customFormat="1" ht="21" customHeight="1">
      <c r="A4" s="665"/>
      <c r="B4" s="88" t="s">
        <v>33</v>
      </c>
      <c r="C4" s="12" t="s">
        <v>34</v>
      </c>
      <c r="D4" s="12" t="s">
        <v>35</v>
      </c>
      <c r="E4" s="11" t="s">
        <v>56</v>
      </c>
      <c r="F4" s="12" t="s">
        <v>34</v>
      </c>
      <c r="G4" s="12" t="s">
        <v>35</v>
      </c>
      <c r="H4" s="11" t="s">
        <v>56</v>
      </c>
      <c r="I4" s="12" t="s">
        <v>34</v>
      </c>
      <c r="J4" s="12" t="s">
        <v>35</v>
      </c>
      <c r="K4" s="11" t="s">
        <v>33</v>
      </c>
      <c r="L4" s="12" t="s">
        <v>34</v>
      </c>
      <c r="M4" s="12" t="s">
        <v>35</v>
      </c>
      <c r="N4" s="11" t="s">
        <v>33</v>
      </c>
      <c r="O4" s="12" t="s">
        <v>34</v>
      </c>
      <c r="P4" s="12" t="s">
        <v>35</v>
      </c>
      <c r="Q4" s="11" t="s">
        <v>33</v>
      </c>
      <c r="R4" s="12" t="s">
        <v>34</v>
      </c>
      <c r="S4" s="12" t="s">
        <v>35</v>
      </c>
      <c r="T4" s="11" t="s">
        <v>33</v>
      </c>
      <c r="U4" s="12" t="s">
        <v>34</v>
      </c>
      <c r="V4" s="13" t="s">
        <v>35</v>
      </c>
    </row>
    <row r="5" spans="1:22" s="17" customFormat="1" ht="21" customHeight="1">
      <c r="A5" s="37" t="s">
        <v>508</v>
      </c>
      <c r="B5" s="19">
        <v>723</v>
      </c>
      <c r="C5" s="85">
        <v>362</v>
      </c>
      <c r="D5" s="85">
        <v>361</v>
      </c>
      <c r="E5" s="85">
        <v>113</v>
      </c>
      <c r="F5" s="85">
        <v>54</v>
      </c>
      <c r="G5" s="85">
        <v>59</v>
      </c>
      <c r="H5" s="85">
        <v>115</v>
      </c>
      <c r="I5" s="85">
        <v>58</v>
      </c>
      <c r="J5" s="85">
        <v>57</v>
      </c>
      <c r="K5" s="85">
        <v>129</v>
      </c>
      <c r="L5" s="85">
        <v>73</v>
      </c>
      <c r="M5" s="85">
        <v>56</v>
      </c>
      <c r="N5" s="85">
        <v>121</v>
      </c>
      <c r="O5" s="85">
        <v>56</v>
      </c>
      <c r="P5" s="85">
        <v>65</v>
      </c>
      <c r="Q5" s="85">
        <v>119</v>
      </c>
      <c r="R5" s="85">
        <v>60</v>
      </c>
      <c r="S5" s="85">
        <v>59</v>
      </c>
      <c r="T5" s="85">
        <v>126</v>
      </c>
      <c r="U5" s="85">
        <v>61</v>
      </c>
      <c r="V5" s="86">
        <v>65</v>
      </c>
    </row>
    <row r="6" spans="1:22" s="21" customFormat="1" ht="21" customHeight="1">
      <c r="A6" s="37" t="s">
        <v>510</v>
      </c>
      <c r="B6" s="19">
        <v>709</v>
      </c>
      <c r="C6" s="85">
        <v>353</v>
      </c>
      <c r="D6" s="85">
        <v>356</v>
      </c>
      <c r="E6" s="85">
        <v>101</v>
      </c>
      <c r="F6" s="85">
        <v>52</v>
      </c>
      <c r="G6" s="85">
        <v>49</v>
      </c>
      <c r="H6" s="85">
        <v>114</v>
      </c>
      <c r="I6" s="85">
        <v>53</v>
      </c>
      <c r="J6" s="85">
        <v>61</v>
      </c>
      <c r="K6" s="85">
        <v>119</v>
      </c>
      <c r="L6" s="85">
        <v>60</v>
      </c>
      <c r="M6" s="85">
        <v>59</v>
      </c>
      <c r="N6" s="85">
        <v>134</v>
      </c>
      <c r="O6" s="85">
        <v>76</v>
      </c>
      <c r="P6" s="85">
        <v>58</v>
      </c>
      <c r="Q6" s="85">
        <v>123</v>
      </c>
      <c r="R6" s="85">
        <v>54</v>
      </c>
      <c r="S6" s="85">
        <v>69</v>
      </c>
      <c r="T6" s="85">
        <v>118</v>
      </c>
      <c r="U6" s="85">
        <v>58</v>
      </c>
      <c r="V6" s="86">
        <v>60</v>
      </c>
    </row>
    <row r="7" spans="1:22" s="21" customFormat="1" ht="21" customHeight="1">
      <c r="A7" s="37" t="s">
        <v>511</v>
      </c>
      <c r="B7" s="19">
        <v>717</v>
      </c>
      <c r="C7" s="85">
        <v>351</v>
      </c>
      <c r="D7" s="85">
        <v>366</v>
      </c>
      <c r="E7" s="85">
        <v>120</v>
      </c>
      <c r="F7" s="85">
        <v>58</v>
      </c>
      <c r="G7" s="85">
        <v>62</v>
      </c>
      <c r="H7" s="85">
        <v>105</v>
      </c>
      <c r="I7" s="85">
        <v>55</v>
      </c>
      <c r="J7" s="85">
        <v>50</v>
      </c>
      <c r="K7" s="85">
        <v>117</v>
      </c>
      <c r="L7" s="85">
        <v>53</v>
      </c>
      <c r="M7" s="85">
        <v>64</v>
      </c>
      <c r="N7" s="85">
        <v>122</v>
      </c>
      <c r="O7" s="85">
        <v>61</v>
      </c>
      <c r="P7" s="85">
        <v>61</v>
      </c>
      <c r="Q7" s="85">
        <v>130</v>
      </c>
      <c r="R7" s="85">
        <v>69</v>
      </c>
      <c r="S7" s="85">
        <v>61</v>
      </c>
      <c r="T7" s="85">
        <v>123</v>
      </c>
      <c r="U7" s="85">
        <v>55</v>
      </c>
      <c r="V7" s="86">
        <v>68</v>
      </c>
    </row>
    <row r="8" spans="1:22" s="21" customFormat="1" ht="21" customHeight="1">
      <c r="A8" s="37" t="s">
        <v>512</v>
      </c>
      <c r="B8" s="19">
        <f>SUM(C8:D8)</f>
        <v>562</v>
      </c>
      <c r="C8" s="85">
        <f>SUM(F8,I8,L8,O8,R8,U8)</f>
        <v>276</v>
      </c>
      <c r="D8" s="85">
        <f>SUM(G8,J8,M8,P8,S8,V8)</f>
        <v>286</v>
      </c>
      <c r="E8" s="85">
        <f>SUM(F8:G8)</f>
        <v>76</v>
      </c>
      <c r="F8" s="85">
        <v>37</v>
      </c>
      <c r="G8" s="85">
        <v>39</v>
      </c>
      <c r="H8" s="85">
        <f>SUM(I8:J8)</f>
        <v>101</v>
      </c>
      <c r="I8" s="85">
        <v>47</v>
      </c>
      <c r="J8" s="85">
        <v>54</v>
      </c>
      <c r="K8" s="85">
        <f>SUM(L8:M8)</f>
        <v>90</v>
      </c>
      <c r="L8" s="85">
        <v>43</v>
      </c>
      <c r="M8" s="85">
        <v>47</v>
      </c>
      <c r="N8" s="85">
        <f>SUM(O8:P8)</f>
        <v>86</v>
      </c>
      <c r="O8" s="85">
        <v>39</v>
      </c>
      <c r="P8" s="85">
        <v>47</v>
      </c>
      <c r="Q8" s="85">
        <f>SUM(R8:S8)</f>
        <v>106</v>
      </c>
      <c r="R8" s="85">
        <v>53</v>
      </c>
      <c r="S8" s="85">
        <v>53</v>
      </c>
      <c r="T8" s="85">
        <f>SUM(U8:V8)</f>
        <v>103</v>
      </c>
      <c r="U8" s="85">
        <v>57</v>
      </c>
      <c r="V8" s="86">
        <v>46</v>
      </c>
    </row>
    <row r="9" spans="1:22" s="21" customFormat="1" ht="21" customHeight="1">
      <c r="A9" s="42" t="s">
        <v>541</v>
      </c>
      <c r="B9" s="422">
        <f>SUM(C9:D9)</f>
        <v>569</v>
      </c>
      <c r="C9" s="427">
        <f>SUM(F9,I9,L9,O9,R9,U9)</f>
        <v>274</v>
      </c>
      <c r="D9" s="427">
        <f>SUM(G9,J9,M9,P9,S9,V9)</f>
        <v>295</v>
      </c>
      <c r="E9" s="427">
        <f>SUM(F9:G9)</f>
        <v>104</v>
      </c>
      <c r="F9" s="427">
        <v>52</v>
      </c>
      <c r="G9" s="427">
        <v>52</v>
      </c>
      <c r="H9" s="427">
        <f>SUM(I9:J9)</f>
        <v>80</v>
      </c>
      <c r="I9" s="427">
        <v>41</v>
      </c>
      <c r="J9" s="427">
        <v>39</v>
      </c>
      <c r="K9" s="427">
        <f>SUM(L9:M9)</f>
        <v>102</v>
      </c>
      <c r="L9" s="427">
        <v>47</v>
      </c>
      <c r="M9" s="427">
        <v>55</v>
      </c>
      <c r="N9" s="427">
        <f>SUM(O9:P9)</f>
        <v>88</v>
      </c>
      <c r="O9" s="427">
        <v>40</v>
      </c>
      <c r="P9" s="427">
        <v>48</v>
      </c>
      <c r="Q9" s="427">
        <f>SUM(R9:S9)</f>
        <v>89</v>
      </c>
      <c r="R9" s="427">
        <v>42</v>
      </c>
      <c r="S9" s="427">
        <v>47</v>
      </c>
      <c r="T9" s="427">
        <f>SUM(U9:V9)</f>
        <v>106</v>
      </c>
      <c r="U9" s="427">
        <v>52</v>
      </c>
      <c r="V9" s="428">
        <v>54</v>
      </c>
    </row>
    <row r="10" spans="1:22" s="21" customFormat="1" ht="13.5" customHeight="1">
      <c r="A10" s="82" t="s">
        <v>548</v>
      </c>
      <c r="B10" s="89"/>
      <c r="C10" s="90"/>
      <c r="D10" s="90"/>
      <c r="E10" s="90"/>
      <c r="F10" s="90"/>
      <c r="G10" s="90"/>
      <c r="H10" s="90"/>
      <c r="I10" s="90"/>
      <c r="J10" s="90"/>
      <c r="K10" s="90"/>
      <c r="L10" s="90"/>
      <c r="M10" s="90"/>
      <c r="N10" s="90"/>
      <c r="O10" s="90"/>
      <c r="P10" s="90"/>
      <c r="Q10" s="90"/>
      <c r="R10" s="90"/>
      <c r="S10" s="90"/>
      <c r="T10" s="90"/>
      <c r="U10" s="90"/>
      <c r="V10" s="28" t="s">
        <v>79</v>
      </c>
    </row>
    <row r="11" spans="1:22" s="21" customFormat="1" ht="13.5" customHeight="1">
      <c r="A11" s="48"/>
      <c r="B11" s="89"/>
      <c r="C11" s="90"/>
      <c r="D11" s="90"/>
      <c r="E11" s="90"/>
      <c r="F11" s="90"/>
      <c r="G11" s="90"/>
      <c r="H11" s="90"/>
      <c r="I11" s="90"/>
      <c r="J11" s="90"/>
      <c r="K11" s="90"/>
      <c r="L11" s="90"/>
      <c r="M11" s="90"/>
      <c r="N11" s="90"/>
      <c r="O11" s="90"/>
      <c r="P11" s="90"/>
      <c r="Q11" s="90"/>
      <c r="R11" s="90"/>
      <c r="S11" s="90"/>
      <c r="T11" s="90"/>
      <c r="U11" s="90"/>
      <c r="V11" s="90"/>
    </row>
    <row r="12" spans="1:22" s="21" customFormat="1" ht="13.5" customHeight="1">
      <c r="A12" s="48"/>
      <c r="B12" s="89"/>
      <c r="C12" s="90"/>
      <c r="D12" s="90"/>
      <c r="E12" s="90"/>
      <c r="F12" s="90"/>
      <c r="G12" s="90"/>
      <c r="H12" s="90"/>
      <c r="I12" s="90"/>
      <c r="J12" s="90"/>
      <c r="K12" s="90"/>
      <c r="L12" s="90"/>
      <c r="M12" s="90"/>
      <c r="N12" s="90"/>
      <c r="O12" s="90"/>
      <c r="P12" s="90"/>
      <c r="Q12" s="90"/>
      <c r="R12" s="90"/>
      <c r="S12" s="90"/>
      <c r="T12" s="90"/>
      <c r="U12" s="90"/>
      <c r="V12" s="90"/>
    </row>
    <row r="13" spans="1:22" s="21" customFormat="1" ht="13.5" customHeight="1">
      <c r="A13" s="48"/>
      <c r="B13" s="89"/>
      <c r="C13" s="90"/>
      <c r="D13" s="90"/>
      <c r="E13" s="90"/>
      <c r="F13" s="90"/>
      <c r="G13" s="90"/>
      <c r="H13" s="90"/>
      <c r="I13" s="90"/>
      <c r="J13" s="90"/>
      <c r="K13" s="90"/>
      <c r="L13" s="90"/>
      <c r="M13" s="90"/>
      <c r="N13" s="90"/>
      <c r="O13" s="90"/>
      <c r="P13" s="90"/>
      <c r="Q13" s="90"/>
      <c r="R13" s="90"/>
      <c r="S13" s="90"/>
      <c r="T13" s="90"/>
      <c r="U13" s="90"/>
      <c r="V13" s="90"/>
    </row>
    <row r="14" spans="1:22" s="17" customFormat="1" ht="13.5">
      <c r="A14" s="81" t="s">
        <v>140</v>
      </c>
      <c r="B14" s="7"/>
      <c r="C14" s="7"/>
      <c r="D14" s="7"/>
      <c r="E14" s="7"/>
      <c r="F14" s="7"/>
      <c r="G14" s="7"/>
      <c r="H14" s="7"/>
      <c r="I14" s="7"/>
      <c r="J14" s="7"/>
      <c r="K14" s="7"/>
      <c r="L14" s="7"/>
      <c r="M14" s="7"/>
      <c r="N14" s="7"/>
      <c r="O14" s="7"/>
      <c r="P14" s="7"/>
      <c r="Q14" s="7"/>
      <c r="R14" s="7"/>
      <c r="S14" s="7"/>
      <c r="T14" s="601" t="s">
        <v>549</v>
      </c>
      <c r="U14" s="601"/>
      <c r="V14" s="601"/>
    </row>
    <row r="15" spans="1:22" s="17" customFormat="1" ht="21" customHeight="1">
      <c r="A15" s="664" t="s">
        <v>547</v>
      </c>
      <c r="B15" s="610" t="s">
        <v>33</v>
      </c>
      <c r="C15" s="573"/>
      <c r="D15" s="573"/>
      <c r="E15" s="572" t="s">
        <v>50</v>
      </c>
      <c r="F15" s="573"/>
      <c r="G15" s="573"/>
      <c r="H15" s="572" t="s">
        <v>51</v>
      </c>
      <c r="I15" s="573"/>
      <c r="J15" s="573"/>
      <c r="K15" s="572" t="s">
        <v>52</v>
      </c>
      <c r="L15" s="573"/>
      <c r="M15" s="573"/>
      <c r="N15" s="572" t="s">
        <v>53</v>
      </c>
      <c r="O15" s="573"/>
      <c r="P15" s="573"/>
      <c r="Q15" s="572" t="s">
        <v>54</v>
      </c>
      <c r="R15" s="573"/>
      <c r="S15" s="573"/>
      <c r="T15" s="572" t="s">
        <v>55</v>
      </c>
      <c r="U15" s="573"/>
      <c r="V15" s="575"/>
    </row>
    <row r="16" spans="1:22" s="17" customFormat="1" ht="21" customHeight="1">
      <c r="A16" s="665"/>
      <c r="B16" s="88" t="s">
        <v>33</v>
      </c>
      <c r="C16" s="12" t="s">
        <v>34</v>
      </c>
      <c r="D16" s="12" t="s">
        <v>35</v>
      </c>
      <c r="E16" s="11" t="s">
        <v>56</v>
      </c>
      <c r="F16" s="12" t="s">
        <v>34</v>
      </c>
      <c r="G16" s="12" t="s">
        <v>35</v>
      </c>
      <c r="H16" s="11" t="s">
        <v>56</v>
      </c>
      <c r="I16" s="12" t="s">
        <v>34</v>
      </c>
      <c r="J16" s="12" t="s">
        <v>35</v>
      </c>
      <c r="K16" s="11" t="s">
        <v>33</v>
      </c>
      <c r="L16" s="12" t="s">
        <v>34</v>
      </c>
      <c r="M16" s="12" t="s">
        <v>35</v>
      </c>
      <c r="N16" s="11" t="s">
        <v>33</v>
      </c>
      <c r="O16" s="12" t="s">
        <v>34</v>
      </c>
      <c r="P16" s="12" t="s">
        <v>35</v>
      </c>
      <c r="Q16" s="11" t="s">
        <v>33</v>
      </c>
      <c r="R16" s="12" t="s">
        <v>34</v>
      </c>
      <c r="S16" s="12" t="s">
        <v>35</v>
      </c>
      <c r="T16" s="11" t="s">
        <v>33</v>
      </c>
      <c r="U16" s="12" t="s">
        <v>34</v>
      </c>
      <c r="V16" s="13" t="s">
        <v>35</v>
      </c>
    </row>
    <row r="17" spans="1:22" s="17" customFormat="1" ht="21" customHeight="1">
      <c r="A17" s="37" t="s">
        <v>508</v>
      </c>
      <c r="B17" s="19">
        <v>878</v>
      </c>
      <c r="C17" s="85">
        <v>448</v>
      </c>
      <c r="D17" s="85">
        <v>430</v>
      </c>
      <c r="E17" s="85">
        <v>134</v>
      </c>
      <c r="F17" s="85">
        <v>65</v>
      </c>
      <c r="G17" s="85">
        <v>69</v>
      </c>
      <c r="H17" s="85">
        <v>158</v>
      </c>
      <c r="I17" s="85">
        <v>94</v>
      </c>
      <c r="J17" s="85">
        <v>64</v>
      </c>
      <c r="K17" s="85">
        <v>155</v>
      </c>
      <c r="L17" s="85">
        <v>82</v>
      </c>
      <c r="M17" s="85">
        <v>73</v>
      </c>
      <c r="N17" s="85">
        <v>148</v>
      </c>
      <c r="O17" s="85">
        <v>71</v>
      </c>
      <c r="P17" s="85">
        <v>77</v>
      </c>
      <c r="Q17" s="85">
        <v>139</v>
      </c>
      <c r="R17" s="85">
        <v>70</v>
      </c>
      <c r="S17" s="85">
        <v>69</v>
      </c>
      <c r="T17" s="85">
        <v>144</v>
      </c>
      <c r="U17" s="85">
        <v>66</v>
      </c>
      <c r="V17" s="86">
        <v>78</v>
      </c>
    </row>
    <row r="18" spans="1:22" s="21" customFormat="1" ht="21" customHeight="1">
      <c r="A18" s="37" t="s">
        <v>510</v>
      </c>
      <c r="B18" s="19">
        <v>860</v>
      </c>
      <c r="C18" s="85">
        <v>441</v>
      </c>
      <c r="D18" s="85">
        <v>419</v>
      </c>
      <c r="E18" s="85">
        <v>143</v>
      </c>
      <c r="F18" s="85">
        <v>69</v>
      </c>
      <c r="G18" s="85">
        <v>74</v>
      </c>
      <c r="H18" s="85">
        <v>130</v>
      </c>
      <c r="I18" s="85">
        <v>66</v>
      </c>
      <c r="J18" s="85">
        <v>64</v>
      </c>
      <c r="K18" s="85">
        <v>155</v>
      </c>
      <c r="L18" s="85">
        <v>90</v>
      </c>
      <c r="M18" s="85">
        <v>65</v>
      </c>
      <c r="N18" s="85">
        <v>151</v>
      </c>
      <c r="O18" s="85">
        <v>80</v>
      </c>
      <c r="P18" s="85">
        <v>71</v>
      </c>
      <c r="Q18" s="85">
        <v>146</v>
      </c>
      <c r="R18" s="85">
        <v>70</v>
      </c>
      <c r="S18" s="85">
        <v>76</v>
      </c>
      <c r="T18" s="85">
        <v>135</v>
      </c>
      <c r="U18" s="85">
        <v>66</v>
      </c>
      <c r="V18" s="86">
        <v>69</v>
      </c>
    </row>
    <row r="19" spans="1:22" s="21" customFormat="1" ht="21" customHeight="1">
      <c r="A19" s="37" t="s">
        <v>511</v>
      </c>
      <c r="B19" s="19">
        <v>869</v>
      </c>
      <c r="C19" s="85">
        <v>451</v>
      </c>
      <c r="D19" s="85">
        <v>418</v>
      </c>
      <c r="E19" s="85">
        <v>151</v>
      </c>
      <c r="F19" s="85">
        <v>85</v>
      </c>
      <c r="G19" s="85">
        <v>66</v>
      </c>
      <c r="H19" s="85">
        <v>136</v>
      </c>
      <c r="I19" s="85">
        <v>63</v>
      </c>
      <c r="J19" s="85">
        <v>73</v>
      </c>
      <c r="K19" s="85">
        <v>132</v>
      </c>
      <c r="L19" s="85">
        <v>68</v>
      </c>
      <c r="M19" s="85">
        <v>64</v>
      </c>
      <c r="N19" s="85">
        <v>151</v>
      </c>
      <c r="O19" s="85">
        <v>86</v>
      </c>
      <c r="P19" s="85">
        <v>65</v>
      </c>
      <c r="Q19" s="85">
        <v>154</v>
      </c>
      <c r="R19" s="85">
        <v>80</v>
      </c>
      <c r="S19" s="85">
        <v>74</v>
      </c>
      <c r="T19" s="85">
        <v>145</v>
      </c>
      <c r="U19" s="85">
        <v>69</v>
      </c>
      <c r="V19" s="86">
        <v>76</v>
      </c>
    </row>
    <row r="20" spans="1:22" s="21" customFormat="1" ht="21" customHeight="1">
      <c r="A20" s="37" t="s">
        <v>512</v>
      </c>
      <c r="B20" s="19">
        <f>SUM(C20:D20)</f>
        <v>867</v>
      </c>
      <c r="C20" s="85">
        <f>SUM(F20,I20,L20,O20,R20,U20)</f>
        <v>442</v>
      </c>
      <c r="D20" s="85">
        <f>SUM(G20,J20,M20,P20,S20,V20)</f>
        <v>425</v>
      </c>
      <c r="E20" s="85">
        <f>SUM(F20:G20)</f>
        <v>131</v>
      </c>
      <c r="F20" s="85">
        <v>60</v>
      </c>
      <c r="G20" s="85">
        <v>71</v>
      </c>
      <c r="H20" s="85">
        <f>SUM(I20:J20)</f>
        <v>149</v>
      </c>
      <c r="I20" s="85">
        <v>82</v>
      </c>
      <c r="J20" s="85">
        <v>67</v>
      </c>
      <c r="K20" s="85">
        <f>SUM(L20:M20)</f>
        <v>139</v>
      </c>
      <c r="L20" s="85">
        <v>63</v>
      </c>
      <c r="M20" s="85">
        <v>76</v>
      </c>
      <c r="N20" s="85">
        <f>SUM(O20:P20)</f>
        <v>135</v>
      </c>
      <c r="O20" s="85">
        <v>69</v>
      </c>
      <c r="P20" s="85">
        <v>66</v>
      </c>
      <c r="Q20" s="85">
        <f>SUM(R20:S20)</f>
        <v>157</v>
      </c>
      <c r="R20" s="85">
        <v>87</v>
      </c>
      <c r="S20" s="85">
        <v>70</v>
      </c>
      <c r="T20" s="85">
        <f>SUM(U20:V20)</f>
        <v>156</v>
      </c>
      <c r="U20" s="85">
        <v>81</v>
      </c>
      <c r="V20" s="86">
        <v>75</v>
      </c>
    </row>
    <row r="21" spans="1:22" s="21" customFormat="1" ht="21" customHeight="1">
      <c r="A21" s="42" t="s">
        <v>541</v>
      </c>
      <c r="B21" s="422">
        <f>SUM(C21:D21)</f>
        <v>845</v>
      </c>
      <c r="C21" s="427">
        <f>SUM(F21,I21,L21,O21,R21,U21)</f>
        <v>421</v>
      </c>
      <c r="D21" s="427">
        <f>SUM(G21,J21,M21,P21,S21,V21)</f>
        <v>424</v>
      </c>
      <c r="E21" s="427">
        <f>SUM(F21:G21)</f>
        <v>138</v>
      </c>
      <c r="F21" s="427">
        <v>62</v>
      </c>
      <c r="G21" s="427">
        <v>76</v>
      </c>
      <c r="H21" s="427">
        <f>SUM(I21:J21)</f>
        <v>128</v>
      </c>
      <c r="I21" s="427">
        <v>58</v>
      </c>
      <c r="J21" s="427">
        <v>70</v>
      </c>
      <c r="K21" s="427">
        <f>SUM(L21:M21)</f>
        <v>148</v>
      </c>
      <c r="L21" s="427">
        <v>82</v>
      </c>
      <c r="M21" s="427">
        <v>66</v>
      </c>
      <c r="N21" s="427">
        <f>SUM(O21:P21)</f>
        <v>140</v>
      </c>
      <c r="O21" s="427">
        <v>63</v>
      </c>
      <c r="P21" s="427">
        <v>77</v>
      </c>
      <c r="Q21" s="427">
        <f>SUM(R21:S21)</f>
        <v>134</v>
      </c>
      <c r="R21" s="427">
        <v>69</v>
      </c>
      <c r="S21" s="427">
        <v>65</v>
      </c>
      <c r="T21" s="427">
        <f>SUM(U21:V21)</f>
        <v>157</v>
      </c>
      <c r="U21" s="427">
        <v>87</v>
      </c>
      <c r="V21" s="428">
        <v>70</v>
      </c>
    </row>
    <row r="22" spans="1:22" s="17" customFormat="1" ht="13.5">
      <c r="A22" s="7"/>
      <c r="B22" s="7"/>
      <c r="C22" s="7"/>
      <c r="D22" s="7"/>
      <c r="E22" s="7"/>
      <c r="F22" s="7"/>
      <c r="G22" s="7"/>
      <c r="H22" s="7"/>
      <c r="I22" s="7"/>
      <c r="J22" s="7"/>
      <c r="K22" s="7"/>
      <c r="L22" s="7"/>
      <c r="M22" s="7"/>
      <c r="N22" s="7"/>
      <c r="O22" s="7"/>
      <c r="P22" s="7"/>
      <c r="Q22" s="7"/>
      <c r="R22" s="7"/>
      <c r="S22" s="7"/>
      <c r="T22" s="7"/>
      <c r="U22" s="28"/>
      <c r="V22" s="28" t="s">
        <v>79</v>
      </c>
    </row>
    <row r="23" spans="1:22" s="17" customFormat="1" ht="13.5">
      <c r="A23" s="7"/>
      <c r="B23" s="7"/>
      <c r="C23" s="7"/>
      <c r="D23" s="7"/>
      <c r="E23" s="7"/>
      <c r="F23" s="7"/>
      <c r="G23" s="7"/>
      <c r="H23" s="7"/>
      <c r="I23" s="7"/>
      <c r="J23" s="7"/>
      <c r="K23" s="7"/>
      <c r="L23" s="7"/>
      <c r="M23" s="7"/>
      <c r="N23" s="7"/>
      <c r="O23" s="7"/>
      <c r="P23" s="7"/>
      <c r="Q23" s="7"/>
      <c r="R23" s="7"/>
      <c r="S23" s="7"/>
      <c r="T23" s="7"/>
      <c r="U23" s="44"/>
      <c r="V23" s="44"/>
    </row>
    <row r="24" spans="1:22" s="17" customFormat="1" ht="13.5">
      <c r="A24" s="7"/>
      <c r="B24" s="7"/>
      <c r="C24" s="7"/>
      <c r="D24" s="7"/>
      <c r="E24" s="7"/>
      <c r="F24" s="7"/>
      <c r="G24" s="7"/>
      <c r="H24" s="7"/>
      <c r="I24" s="7"/>
      <c r="J24" s="7"/>
      <c r="K24" s="7"/>
      <c r="L24" s="7"/>
      <c r="M24" s="7"/>
      <c r="N24" s="7"/>
      <c r="O24" s="7"/>
      <c r="P24" s="7"/>
      <c r="Q24" s="7"/>
      <c r="R24" s="7"/>
      <c r="S24" s="7"/>
      <c r="T24" s="7"/>
      <c r="U24" s="44"/>
      <c r="V24" s="44"/>
    </row>
    <row r="25" spans="1:22" s="17" customFormat="1" ht="13.5">
      <c r="A25" s="7"/>
      <c r="B25" s="7"/>
      <c r="C25" s="7"/>
      <c r="D25" s="7"/>
      <c r="E25" s="7"/>
      <c r="F25" s="7"/>
      <c r="G25" s="7"/>
      <c r="H25" s="7"/>
      <c r="I25" s="7"/>
      <c r="J25" s="7"/>
      <c r="K25" s="7"/>
      <c r="L25" s="7"/>
      <c r="M25" s="7"/>
      <c r="N25" s="7"/>
      <c r="O25" s="7"/>
      <c r="P25" s="7"/>
      <c r="Q25" s="7"/>
      <c r="R25" s="7"/>
      <c r="S25" s="7"/>
      <c r="T25" s="7"/>
      <c r="U25" s="44"/>
      <c r="V25" s="44"/>
    </row>
    <row r="26" spans="1:22" s="17" customFormat="1" ht="13.5">
      <c r="A26" s="81" t="s">
        <v>141</v>
      </c>
      <c r="B26" s="7"/>
      <c r="C26" s="7"/>
      <c r="D26" s="7"/>
      <c r="E26" s="7"/>
      <c r="F26" s="7"/>
      <c r="G26" s="7"/>
      <c r="H26" s="7"/>
      <c r="I26" s="7"/>
      <c r="J26" s="7"/>
      <c r="K26" s="7"/>
      <c r="L26" s="7"/>
      <c r="M26" s="7"/>
      <c r="N26" s="7"/>
      <c r="O26" s="7"/>
      <c r="P26" s="7"/>
      <c r="Q26" s="7"/>
      <c r="R26" s="7"/>
      <c r="S26" s="7"/>
      <c r="T26" s="601" t="s">
        <v>549</v>
      </c>
      <c r="U26" s="601"/>
      <c r="V26" s="601"/>
    </row>
    <row r="27" spans="1:22" s="17" customFormat="1" ht="21" customHeight="1">
      <c r="A27" s="664" t="s">
        <v>547</v>
      </c>
      <c r="B27" s="610" t="s">
        <v>33</v>
      </c>
      <c r="C27" s="573"/>
      <c r="D27" s="573"/>
      <c r="E27" s="572" t="s">
        <v>50</v>
      </c>
      <c r="F27" s="573"/>
      <c r="G27" s="573"/>
      <c r="H27" s="572" t="s">
        <v>51</v>
      </c>
      <c r="I27" s="573"/>
      <c r="J27" s="573"/>
      <c r="K27" s="572" t="s">
        <v>52</v>
      </c>
      <c r="L27" s="573"/>
      <c r="M27" s="573"/>
      <c r="N27" s="572" t="s">
        <v>53</v>
      </c>
      <c r="O27" s="573"/>
      <c r="P27" s="573"/>
      <c r="Q27" s="572" t="s">
        <v>54</v>
      </c>
      <c r="R27" s="573"/>
      <c r="S27" s="573"/>
      <c r="T27" s="572" t="s">
        <v>55</v>
      </c>
      <c r="U27" s="573"/>
      <c r="V27" s="575"/>
    </row>
    <row r="28" spans="1:22" s="17" customFormat="1" ht="21" customHeight="1">
      <c r="A28" s="665"/>
      <c r="B28" s="88" t="s">
        <v>33</v>
      </c>
      <c r="C28" s="12" t="s">
        <v>34</v>
      </c>
      <c r="D28" s="12" t="s">
        <v>35</v>
      </c>
      <c r="E28" s="11" t="s">
        <v>56</v>
      </c>
      <c r="F28" s="12" t="s">
        <v>34</v>
      </c>
      <c r="G28" s="12" t="s">
        <v>35</v>
      </c>
      <c r="H28" s="11" t="s">
        <v>56</v>
      </c>
      <c r="I28" s="12" t="s">
        <v>34</v>
      </c>
      <c r="J28" s="12" t="s">
        <v>35</v>
      </c>
      <c r="K28" s="11" t="s">
        <v>33</v>
      </c>
      <c r="L28" s="12" t="s">
        <v>34</v>
      </c>
      <c r="M28" s="12" t="s">
        <v>35</v>
      </c>
      <c r="N28" s="11" t="s">
        <v>33</v>
      </c>
      <c r="O28" s="12" t="s">
        <v>34</v>
      </c>
      <c r="P28" s="12" t="s">
        <v>35</v>
      </c>
      <c r="Q28" s="11" t="s">
        <v>33</v>
      </c>
      <c r="R28" s="12" t="s">
        <v>34</v>
      </c>
      <c r="S28" s="12" t="s">
        <v>35</v>
      </c>
      <c r="T28" s="11" t="s">
        <v>33</v>
      </c>
      <c r="U28" s="12" t="s">
        <v>34</v>
      </c>
      <c r="V28" s="13" t="s">
        <v>35</v>
      </c>
    </row>
    <row r="29" spans="1:22" s="17" customFormat="1" ht="21" customHeight="1">
      <c r="A29" s="37" t="s">
        <v>508</v>
      </c>
      <c r="B29" s="19">
        <v>685</v>
      </c>
      <c r="C29" s="85">
        <v>350</v>
      </c>
      <c r="D29" s="85">
        <v>335</v>
      </c>
      <c r="E29" s="85">
        <v>95</v>
      </c>
      <c r="F29" s="85">
        <v>46</v>
      </c>
      <c r="G29" s="85">
        <v>49</v>
      </c>
      <c r="H29" s="85">
        <v>122</v>
      </c>
      <c r="I29" s="85">
        <v>51</v>
      </c>
      <c r="J29" s="85">
        <v>71</v>
      </c>
      <c r="K29" s="85">
        <v>115</v>
      </c>
      <c r="L29" s="85">
        <v>62</v>
      </c>
      <c r="M29" s="85">
        <v>53</v>
      </c>
      <c r="N29" s="85">
        <v>119</v>
      </c>
      <c r="O29" s="85">
        <v>68</v>
      </c>
      <c r="P29" s="85">
        <v>51</v>
      </c>
      <c r="Q29" s="85">
        <v>126</v>
      </c>
      <c r="R29" s="85">
        <v>70</v>
      </c>
      <c r="S29" s="85">
        <v>56</v>
      </c>
      <c r="T29" s="85">
        <v>108</v>
      </c>
      <c r="U29" s="85">
        <v>53</v>
      </c>
      <c r="V29" s="86">
        <v>55</v>
      </c>
    </row>
    <row r="30" spans="1:22" s="21" customFormat="1" ht="21" customHeight="1">
      <c r="A30" s="37" t="s">
        <v>510</v>
      </c>
      <c r="B30" s="19">
        <v>711</v>
      </c>
      <c r="C30" s="85">
        <v>369</v>
      </c>
      <c r="D30" s="85">
        <v>342</v>
      </c>
      <c r="E30" s="85">
        <v>129</v>
      </c>
      <c r="F30" s="85">
        <v>67</v>
      </c>
      <c r="G30" s="85">
        <v>62</v>
      </c>
      <c r="H30" s="85">
        <v>95</v>
      </c>
      <c r="I30" s="85">
        <v>46</v>
      </c>
      <c r="J30" s="85">
        <v>49</v>
      </c>
      <c r="K30" s="85">
        <v>126</v>
      </c>
      <c r="L30" s="85">
        <v>56</v>
      </c>
      <c r="M30" s="85">
        <v>70</v>
      </c>
      <c r="N30" s="85">
        <v>115</v>
      </c>
      <c r="O30" s="85">
        <v>61</v>
      </c>
      <c r="P30" s="85">
        <v>54</v>
      </c>
      <c r="Q30" s="85">
        <v>121</v>
      </c>
      <c r="R30" s="85">
        <v>68</v>
      </c>
      <c r="S30" s="85">
        <v>53</v>
      </c>
      <c r="T30" s="85">
        <v>125</v>
      </c>
      <c r="U30" s="85">
        <v>71</v>
      </c>
      <c r="V30" s="86">
        <v>54</v>
      </c>
    </row>
    <row r="31" spans="1:22" s="21" customFormat="1" ht="21" customHeight="1">
      <c r="A31" s="37" t="s">
        <v>511</v>
      </c>
      <c r="B31" s="19">
        <v>721</v>
      </c>
      <c r="C31" s="85">
        <v>366</v>
      </c>
      <c r="D31" s="85">
        <v>355</v>
      </c>
      <c r="E31" s="85">
        <v>125</v>
      </c>
      <c r="F31" s="85">
        <v>63</v>
      </c>
      <c r="G31" s="85">
        <v>62</v>
      </c>
      <c r="H31" s="85">
        <v>132</v>
      </c>
      <c r="I31" s="85">
        <v>68</v>
      </c>
      <c r="J31" s="85">
        <v>64</v>
      </c>
      <c r="K31" s="85">
        <v>99</v>
      </c>
      <c r="L31" s="85">
        <v>48</v>
      </c>
      <c r="M31" s="85">
        <v>51</v>
      </c>
      <c r="N31" s="85">
        <v>129</v>
      </c>
      <c r="O31" s="85">
        <v>61</v>
      </c>
      <c r="P31" s="85">
        <v>68</v>
      </c>
      <c r="Q31" s="85">
        <v>112</v>
      </c>
      <c r="R31" s="85">
        <v>59</v>
      </c>
      <c r="S31" s="85">
        <v>53</v>
      </c>
      <c r="T31" s="85">
        <v>124</v>
      </c>
      <c r="U31" s="85">
        <v>68</v>
      </c>
      <c r="V31" s="86">
        <v>57</v>
      </c>
    </row>
    <row r="32" spans="1:22" s="21" customFormat="1" ht="21" customHeight="1">
      <c r="A32" s="37" t="s">
        <v>512</v>
      </c>
      <c r="B32" s="19">
        <f>SUM(C32:D32)</f>
        <v>726</v>
      </c>
      <c r="C32" s="85">
        <f>SUM(F32,I32,L32,O32,R32,U32)</f>
        <v>360</v>
      </c>
      <c r="D32" s="85">
        <f>SUM(G32,J32,M32,P32,S32,V32)</f>
        <v>366</v>
      </c>
      <c r="E32" s="85">
        <f>SUM(F32:G32)</f>
        <v>137</v>
      </c>
      <c r="F32" s="85">
        <v>63</v>
      </c>
      <c r="G32" s="85">
        <v>74</v>
      </c>
      <c r="H32" s="85">
        <f>SUM(I32:J32)</f>
        <v>123</v>
      </c>
      <c r="I32" s="85">
        <v>63</v>
      </c>
      <c r="J32" s="85">
        <v>60</v>
      </c>
      <c r="K32" s="85">
        <f>SUM(L32:M32)</f>
        <v>125</v>
      </c>
      <c r="L32" s="85">
        <v>62</v>
      </c>
      <c r="M32" s="85">
        <v>63</v>
      </c>
      <c r="N32" s="85">
        <f>SUM(O32:P32)</f>
        <v>100</v>
      </c>
      <c r="O32" s="85">
        <v>51</v>
      </c>
      <c r="P32" s="85">
        <v>49</v>
      </c>
      <c r="Q32" s="85">
        <f>SUM(R32:S32)</f>
        <v>128</v>
      </c>
      <c r="R32" s="85">
        <v>63</v>
      </c>
      <c r="S32" s="85">
        <v>65</v>
      </c>
      <c r="T32" s="85">
        <f>SUM(U32:V32)</f>
        <v>113</v>
      </c>
      <c r="U32" s="85">
        <v>58</v>
      </c>
      <c r="V32" s="86">
        <v>55</v>
      </c>
    </row>
    <row r="33" spans="1:22" s="21" customFormat="1" ht="21" customHeight="1">
      <c r="A33" s="42" t="s">
        <v>541</v>
      </c>
      <c r="B33" s="422">
        <f>SUM(C33:D33)</f>
        <v>743</v>
      </c>
      <c r="C33" s="427">
        <f>SUM(F33,I33,L33,O33,R33,U33)</f>
        <v>369</v>
      </c>
      <c r="D33" s="427">
        <f>SUM(G33,J33,M33,P33,S33,V33)</f>
        <v>374</v>
      </c>
      <c r="E33" s="427">
        <f>SUM(F33:G33)</f>
        <v>127</v>
      </c>
      <c r="F33" s="427">
        <v>67</v>
      </c>
      <c r="G33" s="427">
        <v>60</v>
      </c>
      <c r="H33" s="427">
        <f>SUM(I33:J33)</f>
        <v>140</v>
      </c>
      <c r="I33" s="427">
        <v>66</v>
      </c>
      <c r="J33" s="427">
        <v>74</v>
      </c>
      <c r="K33" s="427">
        <f>SUM(L33:M33)</f>
        <v>124</v>
      </c>
      <c r="L33" s="427">
        <v>64</v>
      </c>
      <c r="M33" s="427">
        <v>60</v>
      </c>
      <c r="N33" s="427">
        <f>SUM(O33:P33)</f>
        <v>124</v>
      </c>
      <c r="O33" s="427">
        <v>62</v>
      </c>
      <c r="P33" s="427">
        <v>62</v>
      </c>
      <c r="Q33" s="427">
        <f>SUM(R33:S33)</f>
        <v>97</v>
      </c>
      <c r="R33" s="427">
        <v>48</v>
      </c>
      <c r="S33" s="427">
        <v>49</v>
      </c>
      <c r="T33" s="427">
        <f>SUM(U33:V33)</f>
        <v>131</v>
      </c>
      <c r="U33" s="427">
        <v>62</v>
      </c>
      <c r="V33" s="428">
        <v>69</v>
      </c>
    </row>
    <row r="34" ht="13.5">
      <c r="V34" s="28" t="s">
        <v>79</v>
      </c>
    </row>
    <row r="39" spans="1:22" s="17" customFormat="1" ht="13.5">
      <c r="A39" s="7"/>
      <c r="B39" s="7"/>
      <c r="C39" s="7"/>
      <c r="D39" s="7"/>
      <c r="E39" s="7"/>
      <c r="F39" s="7"/>
      <c r="G39" s="7"/>
      <c r="H39" s="7"/>
      <c r="I39" s="7"/>
      <c r="J39" s="7"/>
      <c r="K39" s="7"/>
      <c r="L39" s="7"/>
      <c r="M39" s="7"/>
      <c r="N39" s="7"/>
      <c r="O39" s="7"/>
      <c r="P39" s="7"/>
      <c r="Q39" s="7"/>
      <c r="R39" s="7"/>
      <c r="S39" s="7"/>
      <c r="T39" s="7"/>
      <c r="U39" s="7"/>
      <c r="V39" s="7"/>
    </row>
    <row r="40" spans="1:22" s="17" customFormat="1" ht="13.5">
      <c r="A40" s="7"/>
      <c r="B40" s="7"/>
      <c r="C40" s="7"/>
      <c r="D40" s="7"/>
      <c r="E40" s="7"/>
      <c r="F40" s="7"/>
      <c r="G40" s="7"/>
      <c r="H40" s="7"/>
      <c r="I40" s="7"/>
      <c r="J40" s="7"/>
      <c r="K40" s="7"/>
      <c r="L40" s="7"/>
      <c r="M40" s="7"/>
      <c r="N40" s="7"/>
      <c r="O40" s="7"/>
      <c r="P40" s="7"/>
      <c r="Q40" s="7"/>
      <c r="R40" s="7"/>
      <c r="S40" s="7"/>
      <c r="T40" s="7"/>
      <c r="U40" s="7"/>
      <c r="V40" s="7"/>
    </row>
    <row r="41" spans="1:22" s="17" customFormat="1" ht="13.5">
      <c r="A41" s="7"/>
      <c r="B41" s="7"/>
      <c r="C41" s="7"/>
      <c r="D41" s="7"/>
      <c r="E41" s="7"/>
      <c r="F41" s="7"/>
      <c r="G41" s="7"/>
      <c r="H41" s="7"/>
      <c r="I41" s="7"/>
      <c r="J41" s="7"/>
      <c r="K41" s="7"/>
      <c r="L41" s="7"/>
      <c r="M41" s="7"/>
      <c r="N41" s="7"/>
      <c r="O41" s="7"/>
      <c r="P41" s="7"/>
      <c r="Q41" s="7"/>
      <c r="R41" s="7"/>
      <c r="S41" s="7"/>
      <c r="T41" s="7"/>
      <c r="U41" s="7"/>
      <c r="V41" s="7"/>
    </row>
    <row r="42" s="17" customFormat="1" ht="13.5"/>
    <row r="43" s="17" customFormat="1" ht="13.5"/>
  </sheetData>
  <sheetProtection/>
  <mergeCells count="28">
    <mergeCell ref="K3:M3"/>
    <mergeCell ref="T2:V2"/>
    <mergeCell ref="Q15:S15"/>
    <mergeCell ref="T15:V15"/>
    <mergeCell ref="N3:P3"/>
    <mergeCell ref="Q3:S3"/>
    <mergeCell ref="T3:V3"/>
    <mergeCell ref="K15:M15"/>
    <mergeCell ref="N15:P15"/>
    <mergeCell ref="T14:V14"/>
    <mergeCell ref="A1:J1"/>
    <mergeCell ref="A3:A4"/>
    <mergeCell ref="B3:D3"/>
    <mergeCell ref="E3:G3"/>
    <mergeCell ref="H3:J3"/>
    <mergeCell ref="A15:A16"/>
    <mergeCell ref="B15:D15"/>
    <mergeCell ref="E15:G15"/>
    <mergeCell ref="H15:J15"/>
    <mergeCell ref="T26:V26"/>
    <mergeCell ref="A27:A28"/>
    <mergeCell ref="B27:D27"/>
    <mergeCell ref="E27:G27"/>
    <mergeCell ref="H27:J27"/>
    <mergeCell ref="K27:M27"/>
    <mergeCell ref="N27:P27"/>
    <mergeCell ref="Q27:S27"/>
    <mergeCell ref="T27:V27"/>
  </mergeCells>
  <printOptions/>
  <pageMargins left="0.7874015748031497" right="0.7874015748031497" top="0.984251968503937" bottom="0.984251968503937" header="0.5118110236220472" footer="0.5118110236220472"/>
  <pageSetup horizontalDpi="300" verticalDpi="300" orientation="portrait" paperSize="9" scale="75" r:id="rId2"/>
  <colBreaks count="1" manualBreakCount="1">
    <brk id="10" max="65535" man="1"/>
  </colBreaks>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V34"/>
  <sheetViews>
    <sheetView showGridLines="0" zoomScale="55" zoomScaleNormal="55" zoomScaleSheetLayoutView="70" zoomScalePageLayoutView="0" workbookViewId="0" topLeftCell="A22">
      <selection activeCell="D33" sqref="D33"/>
    </sheetView>
  </sheetViews>
  <sheetFormatPr defaultColWidth="9.140625" defaultRowHeight="15"/>
  <cols>
    <col min="1" max="1" width="14.28125" style="6" customWidth="1"/>
    <col min="2" max="10" width="8.421875" style="6" customWidth="1"/>
    <col min="11" max="22" width="7.28125" style="6" customWidth="1"/>
    <col min="23" max="16384" width="9.00390625" style="6" customWidth="1"/>
  </cols>
  <sheetData>
    <row r="1" spans="1:13" s="17" customFormat="1" ht="21">
      <c r="A1" s="592" t="s">
        <v>142</v>
      </c>
      <c r="B1" s="592"/>
      <c r="C1" s="592"/>
      <c r="D1" s="592"/>
      <c r="E1" s="592"/>
      <c r="F1" s="592"/>
      <c r="G1" s="592"/>
      <c r="H1" s="592"/>
      <c r="I1" s="592"/>
      <c r="J1" s="592"/>
      <c r="K1" s="7"/>
      <c r="L1" s="7"/>
      <c r="M1" s="7"/>
    </row>
    <row r="2" spans="1:22" s="17" customFormat="1" ht="13.5">
      <c r="A2" s="81" t="s">
        <v>143</v>
      </c>
      <c r="B2" s="7"/>
      <c r="C2" s="7"/>
      <c r="D2" s="7"/>
      <c r="E2" s="7"/>
      <c r="F2" s="7"/>
      <c r="G2" s="7"/>
      <c r="H2" s="7"/>
      <c r="I2" s="7"/>
      <c r="J2" s="7"/>
      <c r="K2" s="7"/>
      <c r="L2" s="7"/>
      <c r="M2" s="7"/>
      <c r="N2" s="7"/>
      <c r="O2" s="7"/>
      <c r="P2" s="7"/>
      <c r="Q2" s="7"/>
      <c r="R2" s="7"/>
      <c r="S2" s="7"/>
      <c r="T2" s="601" t="s">
        <v>546</v>
      </c>
      <c r="U2" s="601"/>
      <c r="V2" s="601"/>
    </row>
    <row r="3" spans="1:22" s="17" customFormat="1" ht="21" customHeight="1">
      <c r="A3" s="664" t="s">
        <v>547</v>
      </c>
      <c r="B3" s="610" t="s">
        <v>33</v>
      </c>
      <c r="C3" s="573"/>
      <c r="D3" s="573"/>
      <c r="E3" s="572" t="s">
        <v>50</v>
      </c>
      <c r="F3" s="573"/>
      <c r="G3" s="573"/>
      <c r="H3" s="572" t="s">
        <v>51</v>
      </c>
      <c r="I3" s="573"/>
      <c r="J3" s="573"/>
      <c r="K3" s="572" t="s">
        <v>52</v>
      </c>
      <c r="L3" s="573"/>
      <c r="M3" s="573"/>
      <c r="N3" s="572" t="s">
        <v>53</v>
      </c>
      <c r="O3" s="573"/>
      <c r="P3" s="573"/>
      <c r="Q3" s="572" t="s">
        <v>54</v>
      </c>
      <c r="R3" s="573"/>
      <c r="S3" s="573"/>
      <c r="T3" s="572" t="s">
        <v>55</v>
      </c>
      <c r="U3" s="573"/>
      <c r="V3" s="575"/>
    </row>
    <row r="4" spans="1:22" s="17" customFormat="1" ht="21" customHeight="1">
      <c r="A4" s="665"/>
      <c r="B4" s="88" t="s">
        <v>33</v>
      </c>
      <c r="C4" s="12" t="s">
        <v>34</v>
      </c>
      <c r="D4" s="12" t="s">
        <v>35</v>
      </c>
      <c r="E4" s="11" t="s">
        <v>56</v>
      </c>
      <c r="F4" s="12" t="s">
        <v>34</v>
      </c>
      <c r="G4" s="12" t="s">
        <v>35</v>
      </c>
      <c r="H4" s="11" t="s">
        <v>56</v>
      </c>
      <c r="I4" s="12" t="s">
        <v>34</v>
      </c>
      <c r="J4" s="12" t="s">
        <v>35</v>
      </c>
      <c r="K4" s="11" t="s">
        <v>33</v>
      </c>
      <c r="L4" s="12" t="s">
        <v>34</v>
      </c>
      <c r="M4" s="12" t="s">
        <v>35</v>
      </c>
      <c r="N4" s="11" t="s">
        <v>33</v>
      </c>
      <c r="O4" s="12" t="s">
        <v>34</v>
      </c>
      <c r="P4" s="12" t="s">
        <v>35</v>
      </c>
      <c r="Q4" s="11" t="s">
        <v>33</v>
      </c>
      <c r="R4" s="12" t="s">
        <v>34</v>
      </c>
      <c r="S4" s="12" t="s">
        <v>35</v>
      </c>
      <c r="T4" s="11" t="s">
        <v>33</v>
      </c>
      <c r="U4" s="12" t="s">
        <v>34</v>
      </c>
      <c r="V4" s="13" t="s">
        <v>35</v>
      </c>
    </row>
    <row r="5" spans="1:22" s="21" customFormat="1" ht="21" customHeight="1">
      <c r="A5" s="37" t="s">
        <v>508</v>
      </c>
      <c r="B5" s="19">
        <v>815</v>
      </c>
      <c r="C5" s="85">
        <v>422</v>
      </c>
      <c r="D5" s="85">
        <v>393</v>
      </c>
      <c r="E5" s="85">
        <v>151</v>
      </c>
      <c r="F5" s="85">
        <v>73</v>
      </c>
      <c r="G5" s="85">
        <v>78</v>
      </c>
      <c r="H5" s="85">
        <v>132</v>
      </c>
      <c r="I5" s="85">
        <v>70</v>
      </c>
      <c r="J5" s="85">
        <v>62</v>
      </c>
      <c r="K5" s="85">
        <v>119</v>
      </c>
      <c r="L5" s="85">
        <v>64</v>
      </c>
      <c r="M5" s="85">
        <v>55</v>
      </c>
      <c r="N5" s="85">
        <v>131</v>
      </c>
      <c r="O5" s="85">
        <v>70</v>
      </c>
      <c r="P5" s="85">
        <v>61</v>
      </c>
      <c r="Q5" s="85">
        <v>154</v>
      </c>
      <c r="R5" s="85">
        <v>76</v>
      </c>
      <c r="S5" s="85">
        <v>78</v>
      </c>
      <c r="T5" s="85">
        <v>128</v>
      </c>
      <c r="U5" s="85">
        <v>69</v>
      </c>
      <c r="V5" s="86">
        <v>59</v>
      </c>
    </row>
    <row r="6" spans="1:22" s="21" customFormat="1" ht="21" customHeight="1">
      <c r="A6" s="37" t="s">
        <v>510</v>
      </c>
      <c r="B6" s="19">
        <v>808</v>
      </c>
      <c r="C6" s="85">
        <v>419</v>
      </c>
      <c r="D6" s="85">
        <v>389</v>
      </c>
      <c r="E6" s="85">
        <v>102</v>
      </c>
      <c r="F6" s="85">
        <v>55</v>
      </c>
      <c r="G6" s="85">
        <v>47</v>
      </c>
      <c r="H6" s="85">
        <v>156</v>
      </c>
      <c r="I6" s="85">
        <v>78</v>
      </c>
      <c r="J6" s="85">
        <v>78</v>
      </c>
      <c r="K6" s="85">
        <v>135</v>
      </c>
      <c r="L6" s="85">
        <v>70</v>
      </c>
      <c r="M6" s="85">
        <v>65</v>
      </c>
      <c r="N6" s="85">
        <v>124</v>
      </c>
      <c r="O6" s="85">
        <v>68</v>
      </c>
      <c r="P6" s="85">
        <v>56</v>
      </c>
      <c r="Q6" s="85">
        <v>132</v>
      </c>
      <c r="R6" s="85">
        <v>72</v>
      </c>
      <c r="S6" s="85">
        <v>60</v>
      </c>
      <c r="T6" s="85">
        <v>159</v>
      </c>
      <c r="U6" s="85">
        <v>76</v>
      </c>
      <c r="V6" s="86">
        <v>83</v>
      </c>
    </row>
    <row r="7" spans="1:22" s="21" customFormat="1" ht="21" customHeight="1">
      <c r="A7" s="37" t="s">
        <v>511</v>
      </c>
      <c r="B7" s="19">
        <v>798</v>
      </c>
      <c r="C7" s="85">
        <v>419</v>
      </c>
      <c r="D7" s="85">
        <v>379</v>
      </c>
      <c r="E7" s="85">
        <v>140</v>
      </c>
      <c r="F7" s="85">
        <v>65</v>
      </c>
      <c r="G7" s="85">
        <v>75</v>
      </c>
      <c r="H7" s="85">
        <v>107</v>
      </c>
      <c r="I7" s="85">
        <v>60</v>
      </c>
      <c r="J7" s="85">
        <v>47</v>
      </c>
      <c r="K7" s="85">
        <v>158</v>
      </c>
      <c r="L7" s="85">
        <v>79</v>
      </c>
      <c r="M7" s="85">
        <v>79</v>
      </c>
      <c r="N7" s="85">
        <v>133</v>
      </c>
      <c r="O7" s="85">
        <v>70</v>
      </c>
      <c r="P7" s="85">
        <v>63</v>
      </c>
      <c r="Q7" s="85">
        <v>126</v>
      </c>
      <c r="R7" s="85">
        <v>71</v>
      </c>
      <c r="S7" s="85">
        <v>55</v>
      </c>
      <c r="T7" s="85">
        <v>134</v>
      </c>
      <c r="U7" s="85">
        <v>74</v>
      </c>
      <c r="V7" s="86">
        <v>60</v>
      </c>
    </row>
    <row r="8" spans="1:22" s="21" customFormat="1" ht="21" customHeight="1">
      <c r="A8" s="37" t="s">
        <v>512</v>
      </c>
      <c r="B8" s="19">
        <f>SUM(C8:D8)</f>
        <v>811</v>
      </c>
      <c r="C8" s="85">
        <f>SUM(F8,I8,L8,O8,R8,U8)</f>
        <v>415</v>
      </c>
      <c r="D8" s="85">
        <f>SUM(G8,J8,M8,P8,S8,V8)</f>
        <v>396</v>
      </c>
      <c r="E8" s="85">
        <f>SUM(F8:G8)</f>
        <v>143</v>
      </c>
      <c r="F8" s="85">
        <v>69</v>
      </c>
      <c r="G8" s="85">
        <v>74</v>
      </c>
      <c r="H8" s="85">
        <f>SUM(I8:J8)</f>
        <v>137</v>
      </c>
      <c r="I8" s="85">
        <v>65</v>
      </c>
      <c r="J8" s="85">
        <v>72</v>
      </c>
      <c r="K8" s="85">
        <f>SUM(L8:M8)</f>
        <v>110</v>
      </c>
      <c r="L8" s="85">
        <v>61</v>
      </c>
      <c r="M8" s="85">
        <v>49</v>
      </c>
      <c r="N8" s="85">
        <f>SUM(O8:P8)</f>
        <v>161</v>
      </c>
      <c r="O8" s="85">
        <v>78</v>
      </c>
      <c r="P8" s="85">
        <v>83</v>
      </c>
      <c r="Q8" s="85">
        <f>SUM(R8:S8)</f>
        <v>137</v>
      </c>
      <c r="R8" s="85">
        <v>74</v>
      </c>
      <c r="S8" s="85">
        <v>63</v>
      </c>
      <c r="T8" s="85">
        <f>SUM(U8:V8)</f>
        <v>123</v>
      </c>
      <c r="U8" s="85">
        <v>68</v>
      </c>
      <c r="V8" s="86">
        <v>55</v>
      </c>
    </row>
    <row r="9" spans="1:22" s="21" customFormat="1" ht="21" customHeight="1">
      <c r="A9" s="42" t="s">
        <v>541</v>
      </c>
      <c r="B9" s="422">
        <f>SUM(C9:D9)</f>
        <v>821</v>
      </c>
      <c r="C9" s="427">
        <f>SUM(F9,I9,L9,O9,R9,U9)</f>
        <v>413</v>
      </c>
      <c r="D9" s="427">
        <f>SUM(G9,J9,M9,P9,S9,V9)</f>
        <v>408</v>
      </c>
      <c r="E9" s="427">
        <f>SUM(F9:G9)</f>
        <v>137</v>
      </c>
      <c r="F9" s="427">
        <v>68</v>
      </c>
      <c r="G9" s="427">
        <v>69</v>
      </c>
      <c r="H9" s="427">
        <f>SUM(I9:J9)</f>
        <v>141</v>
      </c>
      <c r="I9" s="427">
        <v>69</v>
      </c>
      <c r="J9" s="427">
        <v>72</v>
      </c>
      <c r="K9" s="427">
        <f>SUM(L9:M9)</f>
        <v>132</v>
      </c>
      <c r="L9" s="427">
        <v>60</v>
      </c>
      <c r="M9" s="427">
        <v>72</v>
      </c>
      <c r="N9" s="427">
        <f>SUM(O9:P9)</f>
        <v>112</v>
      </c>
      <c r="O9" s="427">
        <v>64</v>
      </c>
      <c r="P9" s="427">
        <v>48</v>
      </c>
      <c r="Q9" s="427">
        <f>SUM(R9:S9)</f>
        <v>162</v>
      </c>
      <c r="R9" s="427">
        <v>78</v>
      </c>
      <c r="S9" s="427">
        <v>84</v>
      </c>
      <c r="T9" s="427">
        <f>SUM(U9:V9)</f>
        <v>137</v>
      </c>
      <c r="U9" s="427">
        <v>74</v>
      </c>
      <c r="V9" s="428">
        <v>63</v>
      </c>
    </row>
    <row r="10" ht="13.5">
      <c r="V10" s="28" t="s">
        <v>79</v>
      </c>
    </row>
    <row r="13" spans="1:13" s="17" customFormat="1" ht="13.5">
      <c r="A13" s="7"/>
      <c r="B13" s="7"/>
      <c r="C13" s="7"/>
      <c r="D13" s="7"/>
      <c r="E13" s="7"/>
      <c r="F13" s="7"/>
      <c r="G13" s="7"/>
      <c r="H13" s="7"/>
      <c r="I13" s="7"/>
      <c r="J13" s="7"/>
      <c r="K13" s="7"/>
      <c r="L13" s="7"/>
      <c r="M13" s="7"/>
    </row>
    <row r="14" spans="1:22" s="17" customFormat="1" ht="13.5">
      <c r="A14" s="81" t="s">
        <v>144</v>
      </c>
      <c r="B14" s="7"/>
      <c r="C14" s="7"/>
      <c r="D14" s="7"/>
      <c r="E14" s="7"/>
      <c r="F14" s="7"/>
      <c r="G14" s="7"/>
      <c r="H14" s="7"/>
      <c r="I14" s="7"/>
      <c r="J14" s="7"/>
      <c r="K14" s="7"/>
      <c r="L14" s="7"/>
      <c r="M14" s="7"/>
      <c r="N14" s="7"/>
      <c r="O14" s="7"/>
      <c r="P14" s="7"/>
      <c r="Q14" s="7"/>
      <c r="R14" s="7"/>
      <c r="S14" s="7"/>
      <c r="T14" s="601" t="s">
        <v>546</v>
      </c>
      <c r="U14" s="601"/>
      <c r="V14" s="601"/>
    </row>
    <row r="15" spans="1:22" s="17" customFormat="1" ht="21" customHeight="1">
      <c r="A15" s="664" t="s">
        <v>547</v>
      </c>
      <c r="B15" s="610" t="s">
        <v>33</v>
      </c>
      <c r="C15" s="573"/>
      <c r="D15" s="573"/>
      <c r="E15" s="572" t="s">
        <v>50</v>
      </c>
      <c r="F15" s="573"/>
      <c r="G15" s="573"/>
      <c r="H15" s="572" t="s">
        <v>51</v>
      </c>
      <c r="I15" s="573"/>
      <c r="J15" s="573"/>
      <c r="K15" s="572" t="s">
        <v>52</v>
      </c>
      <c r="L15" s="573"/>
      <c r="M15" s="573"/>
      <c r="N15" s="572" t="s">
        <v>53</v>
      </c>
      <c r="O15" s="573"/>
      <c r="P15" s="573"/>
      <c r="Q15" s="572" t="s">
        <v>54</v>
      </c>
      <c r="R15" s="573"/>
      <c r="S15" s="573"/>
      <c r="T15" s="572" t="s">
        <v>55</v>
      </c>
      <c r="U15" s="573"/>
      <c r="V15" s="575"/>
    </row>
    <row r="16" spans="1:22" s="17" customFormat="1" ht="21" customHeight="1">
      <c r="A16" s="665"/>
      <c r="B16" s="88" t="s">
        <v>33</v>
      </c>
      <c r="C16" s="12" t="s">
        <v>34</v>
      </c>
      <c r="D16" s="12" t="s">
        <v>35</v>
      </c>
      <c r="E16" s="11" t="s">
        <v>56</v>
      </c>
      <c r="F16" s="12" t="s">
        <v>34</v>
      </c>
      <c r="G16" s="12" t="s">
        <v>35</v>
      </c>
      <c r="H16" s="11" t="s">
        <v>56</v>
      </c>
      <c r="I16" s="12" t="s">
        <v>34</v>
      </c>
      <c r="J16" s="12" t="s">
        <v>35</v>
      </c>
      <c r="K16" s="11" t="s">
        <v>33</v>
      </c>
      <c r="L16" s="12" t="s">
        <v>34</v>
      </c>
      <c r="M16" s="12" t="s">
        <v>35</v>
      </c>
      <c r="N16" s="11" t="s">
        <v>33</v>
      </c>
      <c r="O16" s="12" t="s">
        <v>34</v>
      </c>
      <c r="P16" s="12" t="s">
        <v>35</v>
      </c>
      <c r="Q16" s="11" t="s">
        <v>33</v>
      </c>
      <c r="R16" s="12" t="s">
        <v>34</v>
      </c>
      <c r="S16" s="12" t="s">
        <v>35</v>
      </c>
      <c r="T16" s="11" t="s">
        <v>33</v>
      </c>
      <c r="U16" s="12" t="s">
        <v>34</v>
      </c>
      <c r="V16" s="13" t="s">
        <v>35</v>
      </c>
    </row>
    <row r="17" spans="1:22" s="17" customFormat="1" ht="21" customHeight="1">
      <c r="A17" s="37" t="s">
        <v>508</v>
      </c>
      <c r="B17" s="19">
        <v>575</v>
      </c>
      <c r="C17" s="85">
        <v>302</v>
      </c>
      <c r="D17" s="85">
        <v>273</v>
      </c>
      <c r="E17" s="85">
        <v>101</v>
      </c>
      <c r="F17" s="85">
        <v>55</v>
      </c>
      <c r="G17" s="85">
        <v>46</v>
      </c>
      <c r="H17" s="85">
        <v>84</v>
      </c>
      <c r="I17" s="85">
        <v>43</v>
      </c>
      <c r="J17" s="85">
        <v>41</v>
      </c>
      <c r="K17" s="85">
        <v>101</v>
      </c>
      <c r="L17" s="85">
        <v>52</v>
      </c>
      <c r="M17" s="85">
        <v>49</v>
      </c>
      <c r="N17" s="85">
        <v>109</v>
      </c>
      <c r="O17" s="85">
        <v>66</v>
      </c>
      <c r="P17" s="85">
        <v>43</v>
      </c>
      <c r="Q17" s="85">
        <v>91</v>
      </c>
      <c r="R17" s="85">
        <v>42</v>
      </c>
      <c r="S17" s="85">
        <v>49</v>
      </c>
      <c r="T17" s="85">
        <v>89</v>
      </c>
      <c r="U17" s="85">
        <v>44</v>
      </c>
      <c r="V17" s="86">
        <v>45</v>
      </c>
    </row>
    <row r="18" spans="1:22" s="21" customFormat="1" ht="21" customHeight="1">
      <c r="A18" s="37" t="s">
        <v>510</v>
      </c>
      <c r="B18" s="19">
        <v>574</v>
      </c>
      <c r="C18" s="85">
        <v>296</v>
      </c>
      <c r="D18" s="85">
        <v>278</v>
      </c>
      <c r="E18" s="85">
        <v>84</v>
      </c>
      <c r="F18" s="85">
        <v>36</v>
      </c>
      <c r="G18" s="85">
        <v>48</v>
      </c>
      <c r="H18" s="85">
        <v>100</v>
      </c>
      <c r="I18" s="85">
        <v>54</v>
      </c>
      <c r="J18" s="85">
        <v>46</v>
      </c>
      <c r="K18" s="85">
        <v>83</v>
      </c>
      <c r="L18" s="85">
        <v>41</v>
      </c>
      <c r="M18" s="85">
        <v>42</v>
      </c>
      <c r="N18" s="85">
        <v>101</v>
      </c>
      <c r="O18" s="85">
        <v>54</v>
      </c>
      <c r="P18" s="85">
        <v>47</v>
      </c>
      <c r="Q18" s="85">
        <v>112</v>
      </c>
      <c r="R18" s="85">
        <v>67</v>
      </c>
      <c r="S18" s="85">
        <v>45</v>
      </c>
      <c r="T18" s="85">
        <v>94</v>
      </c>
      <c r="U18" s="85">
        <v>44</v>
      </c>
      <c r="V18" s="86">
        <v>50</v>
      </c>
    </row>
    <row r="19" spans="1:22" s="21" customFormat="1" ht="21" customHeight="1">
      <c r="A19" s="37" t="s">
        <v>511</v>
      </c>
      <c r="B19" s="19">
        <v>574</v>
      </c>
      <c r="C19" s="85">
        <v>299</v>
      </c>
      <c r="D19" s="85">
        <v>275</v>
      </c>
      <c r="E19" s="85">
        <v>96</v>
      </c>
      <c r="F19" s="85">
        <v>55</v>
      </c>
      <c r="G19" s="85">
        <v>41</v>
      </c>
      <c r="H19" s="85">
        <v>85</v>
      </c>
      <c r="I19" s="85">
        <v>35</v>
      </c>
      <c r="J19" s="85">
        <v>50</v>
      </c>
      <c r="K19" s="85">
        <v>102</v>
      </c>
      <c r="L19" s="85">
        <v>52</v>
      </c>
      <c r="M19" s="85">
        <v>50</v>
      </c>
      <c r="N19" s="85">
        <v>81</v>
      </c>
      <c r="O19" s="85">
        <v>40</v>
      </c>
      <c r="P19" s="85">
        <v>41</v>
      </c>
      <c r="Q19" s="85">
        <v>100</v>
      </c>
      <c r="R19" s="85">
        <v>52</v>
      </c>
      <c r="S19" s="85">
        <v>48</v>
      </c>
      <c r="T19" s="85">
        <v>110</v>
      </c>
      <c r="U19" s="85">
        <v>65</v>
      </c>
      <c r="V19" s="86">
        <v>45</v>
      </c>
    </row>
    <row r="20" spans="1:22" s="21" customFormat="1" ht="21" customHeight="1">
      <c r="A20" s="37" t="s">
        <v>512</v>
      </c>
      <c r="B20" s="19">
        <f>SUM(C20:D20)</f>
        <v>582</v>
      </c>
      <c r="C20" s="85">
        <f>SUM(F20,I20,L20,O20,R20,U20)</f>
        <v>307</v>
      </c>
      <c r="D20" s="85">
        <f>SUM(G20,J20,M20,P20,S20,V20)</f>
        <v>275</v>
      </c>
      <c r="E20" s="85">
        <f>SUM(F20:G20)</f>
        <v>115</v>
      </c>
      <c r="F20" s="85">
        <v>72</v>
      </c>
      <c r="G20" s="85">
        <v>43</v>
      </c>
      <c r="H20" s="85">
        <f>SUM(I20:J20)</f>
        <v>98</v>
      </c>
      <c r="I20" s="85">
        <v>56</v>
      </c>
      <c r="J20" s="85">
        <v>42</v>
      </c>
      <c r="K20" s="85">
        <f>SUM(L20:M20)</f>
        <v>85</v>
      </c>
      <c r="L20" s="85">
        <v>34</v>
      </c>
      <c r="M20" s="85">
        <v>51</v>
      </c>
      <c r="N20" s="85">
        <f>SUM(O20:P20)</f>
        <v>100</v>
      </c>
      <c r="O20" s="85">
        <v>50</v>
      </c>
      <c r="P20" s="85">
        <v>50</v>
      </c>
      <c r="Q20" s="85">
        <f>SUM(R20:S20)</f>
        <v>85</v>
      </c>
      <c r="R20" s="85">
        <v>43</v>
      </c>
      <c r="S20" s="85">
        <v>42</v>
      </c>
      <c r="T20" s="85">
        <f>SUM(U20:V20)</f>
        <v>99</v>
      </c>
      <c r="U20" s="85">
        <v>52</v>
      </c>
      <c r="V20" s="86">
        <v>47</v>
      </c>
    </row>
    <row r="21" spans="1:22" s="21" customFormat="1" ht="21" customHeight="1">
      <c r="A21" s="42" t="s">
        <v>541</v>
      </c>
      <c r="B21" s="422">
        <f>SUM(C21:D21)</f>
        <v>605</v>
      </c>
      <c r="C21" s="427">
        <f>SUM(F21,I21,L21,O21,R21,U21)</f>
        <v>318</v>
      </c>
      <c r="D21" s="427">
        <f>SUM(G21,J21,M21,P21,S21,V21)</f>
        <v>287</v>
      </c>
      <c r="E21" s="427">
        <f>SUM(F21:G21)</f>
        <v>110</v>
      </c>
      <c r="F21" s="427">
        <v>52</v>
      </c>
      <c r="G21" s="427">
        <v>58</v>
      </c>
      <c r="H21" s="427">
        <f>SUM(I21:J21)</f>
        <v>115</v>
      </c>
      <c r="I21" s="427">
        <v>74</v>
      </c>
      <c r="J21" s="427">
        <v>41</v>
      </c>
      <c r="K21" s="427">
        <f>SUM(L21:M21)</f>
        <v>101</v>
      </c>
      <c r="L21" s="427">
        <v>57</v>
      </c>
      <c r="M21" s="427">
        <v>44</v>
      </c>
      <c r="N21" s="427">
        <f>SUM(O21:P21)</f>
        <v>86</v>
      </c>
      <c r="O21" s="427">
        <v>36</v>
      </c>
      <c r="P21" s="427">
        <v>50</v>
      </c>
      <c r="Q21" s="427">
        <f>SUM(R21:S21)</f>
        <v>100</v>
      </c>
      <c r="R21" s="427">
        <v>52</v>
      </c>
      <c r="S21" s="427">
        <v>48</v>
      </c>
      <c r="T21" s="427">
        <f>SUM(U21:V21)</f>
        <v>93</v>
      </c>
      <c r="U21" s="427">
        <v>47</v>
      </c>
      <c r="V21" s="428">
        <v>46</v>
      </c>
    </row>
    <row r="22" spans="1:22" s="17" customFormat="1" ht="13.5">
      <c r="A22" s="7"/>
      <c r="B22" s="7"/>
      <c r="C22" s="7"/>
      <c r="D22" s="7"/>
      <c r="E22" s="7"/>
      <c r="F22" s="7"/>
      <c r="G22" s="7"/>
      <c r="H22" s="7"/>
      <c r="I22" s="7"/>
      <c r="J22" s="7"/>
      <c r="K22" s="7"/>
      <c r="L22" s="7"/>
      <c r="M22" s="7"/>
      <c r="N22" s="7"/>
      <c r="O22" s="7"/>
      <c r="P22" s="7"/>
      <c r="Q22" s="7"/>
      <c r="R22" s="7"/>
      <c r="S22" s="7"/>
      <c r="T22" s="7"/>
      <c r="U22" s="44"/>
      <c r="V22" s="28" t="s">
        <v>79</v>
      </c>
    </row>
    <row r="23" s="17" customFormat="1" ht="13.5"/>
    <row r="24" s="17" customFormat="1" ht="13.5"/>
    <row r="25" s="17" customFormat="1" ht="13.5"/>
    <row r="26" spans="1:22" s="17" customFormat="1" ht="13.5">
      <c r="A26" s="81" t="s">
        <v>145</v>
      </c>
      <c r="B26" s="7"/>
      <c r="C26" s="7"/>
      <c r="D26" s="7"/>
      <c r="E26" s="7"/>
      <c r="F26" s="7"/>
      <c r="G26" s="7"/>
      <c r="H26" s="7"/>
      <c r="I26" s="7"/>
      <c r="J26" s="7"/>
      <c r="K26" s="7"/>
      <c r="L26" s="7"/>
      <c r="M26" s="7"/>
      <c r="N26" s="7"/>
      <c r="O26" s="7"/>
      <c r="P26" s="7"/>
      <c r="Q26" s="7"/>
      <c r="R26" s="7"/>
      <c r="S26" s="7"/>
      <c r="T26" s="601" t="s">
        <v>546</v>
      </c>
      <c r="U26" s="601"/>
      <c r="V26" s="601"/>
    </row>
    <row r="27" spans="1:22" s="17" customFormat="1" ht="21" customHeight="1">
      <c r="A27" s="664" t="s">
        <v>547</v>
      </c>
      <c r="B27" s="610" t="s">
        <v>33</v>
      </c>
      <c r="C27" s="573"/>
      <c r="D27" s="573"/>
      <c r="E27" s="572" t="s">
        <v>50</v>
      </c>
      <c r="F27" s="573"/>
      <c r="G27" s="573"/>
      <c r="H27" s="572" t="s">
        <v>51</v>
      </c>
      <c r="I27" s="573"/>
      <c r="J27" s="573"/>
      <c r="K27" s="572" t="s">
        <v>52</v>
      </c>
      <c r="L27" s="573"/>
      <c r="M27" s="573"/>
      <c r="N27" s="572" t="s">
        <v>53</v>
      </c>
      <c r="O27" s="573"/>
      <c r="P27" s="573"/>
      <c r="Q27" s="572" t="s">
        <v>54</v>
      </c>
      <c r="R27" s="573"/>
      <c r="S27" s="573"/>
      <c r="T27" s="572" t="s">
        <v>55</v>
      </c>
      <c r="U27" s="573"/>
      <c r="V27" s="575"/>
    </row>
    <row r="28" spans="1:22" s="17" customFormat="1" ht="21" customHeight="1">
      <c r="A28" s="665"/>
      <c r="B28" s="88" t="s">
        <v>33</v>
      </c>
      <c r="C28" s="12" t="s">
        <v>34</v>
      </c>
      <c r="D28" s="12" t="s">
        <v>35</v>
      </c>
      <c r="E28" s="11" t="s">
        <v>56</v>
      </c>
      <c r="F28" s="12" t="s">
        <v>34</v>
      </c>
      <c r="G28" s="12" t="s">
        <v>35</v>
      </c>
      <c r="H28" s="11" t="s">
        <v>56</v>
      </c>
      <c r="I28" s="12" t="s">
        <v>34</v>
      </c>
      <c r="J28" s="12" t="s">
        <v>35</v>
      </c>
      <c r="K28" s="11" t="s">
        <v>33</v>
      </c>
      <c r="L28" s="12" t="s">
        <v>34</v>
      </c>
      <c r="M28" s="12" t="s">
        <v>35</v>
      </c>
      <c r="N28" s="11" t="s">
        <v>33</v>
      </c>
      <c r="O28" s="12" t="s">
        <v>34</v>
      </c>
      <c r="P28" s="12" t="s">
        <v>35</v>
      </c>
      <c r="Q28" s="11" t="s">
        <v>33</v>
      </c>
      <c r="R28" s="12" t="s">
        <v>34</v>
      </c>
      <c r="S28" s="12" t="s">
        <v>35</v>
      </c>
      <c r="T28" s="11" t="s">
        <v>33</v>
      </c>
      <c r="U28" s="12" t="s">
        <v>34</v>
      </c>
      <c r="V28" s="13" t="s">
        <v>35</v>
      </c>
    </row>
    <row r="29" spans="1:22" s="17" customFormat="1" ht="21" customHeight="1">
      <c r="A29" s="37" t="s">
        <v>508</v>
      </c>
      <c r="B29" s="39" t="s">
        <v>550</v>
      </c>
      <c r="C29" s="96" t="s">
        <v>550</v>
      </c>
      <c r="D29" s="96" t="s">
        <v>550</v>
      </c>
      <c r="E29" s="96" t="s">
        <v>550</v>
      </c>
      <c r="F29" s="96" t="s">
        <v>550</v>
      </c>
      <c r="G29" s="96" t="s">
        <v>550</v>
      </c>
      <c r="H29" s="96" t="s">
        <v>550</v>
      </c>
      <c r="I29" s="96" t="s">
        <v>550</v>
      </c>
      <c r="J29" s="96" t="s">
        <v>550</v>
      </c>
      <c r="K29" s="96" t="s">
        <v>550</v>
      </c>
      <c r="L29" s="96" t="s">
        <v>550</v>
      </c>
      <c r="M29" s="96" t="s">
        <v>550</v>
      </c>
      <c r="N29" s="96" t="s">
        <v>550</v>
      </c>
      <c r="O29" s="96" t="s">
        <v>550</v>
      </c>
      <c r="P29" s="96" t="s">
        <v>550</v>
      </c>
      <c r="Q29" s="96" t="s">
        <v>550</v>
      </c>
      <c r="R29" s="96" t="s">
        <v>550</v>
      </c>
      <c r="S29" s="96" t="s">
        <v>550</v>
      </c>
      <c r="T29" s="96" t="s">
        <v>550</v>
      </c>
      <c r="U29" s="96" t="s">
        <v>550</v>
      </c>
      <c r="V29" s="97" t="s">
        <v>550</v>
      </c>
    </row>
    <row r="30" spans="1:22" s="17" customFormat="1" ht="21" customHeight="1">
      <c r="A30" s="37" t="s">
        <v>510</v>
      </c>
      <c r="B30" s="39" t="s">
        <v>550</v>
      </c>
      <c r="C30" s="96" t="s">
        <v>550</v>
      </c>
      <c r="D30" s="96" t="s">
        <v>550</v>
      </c>
      <c r="E30" s="96" t="s">
        <v>550</v>
      </c>
      <c r="F30" s="96" t="s">
        <v>550</v>
      </c>
      <c r="G30" s="96" t="s">
        <v>550</v>
      </c>
      <c r="H30" s="96" t="s">
        <v>550</v>
      </c>
      <c r="I30" s="96" t="s">
        <v>550</v>
      </c>
      <c r="J30" s="96" t="s">
        <v>550</v>
      </c>
      <c r="K30" s="96" t="s">
        <v>550</v>
      </c>
      <c r="L30" s="96" t="s">
        <v>550</v>
      </c>
      <c r="M30" s="96" t="s">
        <v>550</v>
      </c>
      <c r="N30" s="96" t="s">
        <v>550</v>
      </c>
      <c r="O30" s="96" t="s">
        <v>550</v>
      </c>
      <c r="P30" s="96" t="s">
        <v>550</v>
      </c>
      <c r="Q30" s="96" t="s">
        <v>550</v>
      </c>
      <c r="R30" s="96" t="s">
        <v>550</v>
      </c>
      <c r="S30" s="96" t="s">
        <v>550</v>
      </c>
      <c r="T30" s="96" t="s">
        <v>550</v>
      </c>
      <c r="U30" s="96" t="s">
        <v>550</v>
      </c>
      <c r="V30" s="97" t="s">
        <v>550</v>
      </c>
    </row>
    <row r="31" spans="1:22" s="17" customFormat="1" ht="21" customHeight="1">
      <c r="A31" s="37" t="s">
        <v>511</v>
      </c>
      <c r="B31" s="39" t="s">
        <v>550</v>
      </c>
      <c r="C31" s="96" t="s">
        <v>550</v>
      </c>
      <c r="D31" s="96" t="s">
        <v>550</v>
      </c>
      <c r="E31" s="96" t="s">
        <v>550</v>
      </c>
      <c r="F31" s="96" t="s">
        <v>550</v>
      </c>
      <c r="G31" s="96" t="s">
        <v>550</v>
      </c>
      <c r="H31" s="96" t="s">
        <v>550</v>
      </c>
      <c r="I31" s="96" t="s">
        <v>550</v>
      </c>
      <c r="J31" s="96" t="s">
        <v>550</v>
      </c>
      <c r="K31" s="96" t="s">
        <v>550</v>
      </c>
      <c r="L31" s="96" t="s">
        <v>550</v>
      </c>
      <c r="M31" s="96" t="s">
        <v>550</v>
      </c>
      <c r="N31" s="96" t="s">
        <v>550</v>
      </c>
      <c r="O31" s="96" t="s">
        <v>550</v>
      </c>
      <c r="P31" s="96" t="s">
        <v>550</v>
      </c>
      <c r="Q31" s="96" t="s">
        <v>550</v>
      </c>
      <c r="R31" s="96" t="s">
        <v>550</v>
      </c>
      <c r="S31" s="96" t="s">
        <v>550</v>
      </c>
      <c r="T31" s="96" t="s">
        <v>550</v>
      </c>
      <c r="U31" s="96" t="s">
        <v>550</v>
      </c>
      <c r="V31" s="97" t="s">
        <v>550</v>
      </c>
    </row>
    <row r="32" spans="1:22" s="17" customFormat="1" ht="21" customHeight="1">
      <c r="A32" s="37" t="s">
        <v>512</v>
      </c>
      <c r="B32" s="39">
        <f>SUM(C32:D32)</f>
        <v>731</v>
      </c>
      <c r="C32" s="96">
        <f>SUM(F32,I32,L32,O32,R32,U32)</f>
        <v>381</v>
      </c>
      <c r="D32" s="96">
        <f>SUM(G32,J32,M32,P32,S32,V32)</f>
        <v>350</v>
      </c>
      <c r="E32" s="96">
        <f>SUM(F32:G32)</f>
        <v>142</v>
      </c>
      <c r="F32" s="96">
        <v>72</v>
      </c>
      <c r="G32" s="96">
        <v>70</v>
      </c>
      <c r="H32" s="96">
        <f>SUM(I32:J32)</f>
        <v>120</v>
      </c>
      <c r="I32" s="96">
        <v>65</v>
      </c>
      <c r="J32" s="96">
        <v>55</v>
      </c>
      <c r="K32" s="96">
        <f>SUM(L32:M32)</f>
        <v>104</v>
      </c>
      <c r="L32" s="96">
        <v>56</v>
      </c>
      <c r="M32" s="96">
        <v>48</v>
      </c>
      <c r="N32" s="96">
        <f>SUM(O32:P32)</f>
        <v>129</v>
      </c>
      <c r="O32" s="96">
        <v>68</v>
      </c>
      <c r="P32" s="96">
        <v>61</v>
      </c>
      <c r="Q32" s="96">
        <f>SUM(R32:S32)</f>
        <v>102</v>
      </c>
      <c r="R32" s="96">
        <v>53</v>
      </c>
      <c r="S32" s="96">
        <v>49</v>
      </c>
      <c r="T32" s="96">
        <f>SUM(U32:V32)</f>
        <v>134</v>
      </c>
      <c r="U32" s="96">
        <v>67</v>
      </c>
      <c r="V32" s="97">
        <v>67</v>
      </c>
    </row>
    <row r="33" spans="1:22" s="17" customFormat="1" ht="21" customHeight="1">
      <c r="A33" s="42" t="s">
        <v>541</v>
      </c>
      <c r="B33" s="429">
        <f>SUM(C33:D33)</f>
        <v>741</v>
      </c>
      <c r="C33" s="430">
        <f>SUM(F33,I33,L33,O33,R33,U33)</f>
        <v>383</v>
      </c>
      <c r="D33" s="430">
        <f>SUM(G33,J33,M33,P33,S33,V33)</f>
        <v>358</v>
      </c>
      <c r="E33" s="430">
        <f>SUM(F33:G33)</f>
        <v>153</v>
      </c>
      <c r="F33" s="430">
        <v>76</v>
      </c>
      <c r="G33" s="430">
        <v>77</v>
      </c>
      <c r="H33" s="430">
        <f>SUM(I33:J33)</f>
        <v>138</v>
      </c>
      <c r="I33" s="430">
        <v>70</v>
      </c>
      <c r="J33" s="430">
        <v>68</v>
      </c>
      <c r="K33" s="430">
        <f>SUM(L33:M33)</f>
        <v>119</v>
      </c>
      <c r="L33" s="430">
        <v>62</v>
      </c>
      <c r="M33" s="430">
        <v>57</v>
      </c>
      <c r="N33" s="430">
        <f>SUM(O33:P33)</f>
        <v>103</v>
      </c>
      <c r="O33" s="430">
        <v>54</v>
      </c>
      <c r="P33" s="430">
        <v>49</v>
      </c>
      <c r="Q33" s="430">
        <f>SUM(R33:S33)</f>
        <v>128</v>
      </c>
      <c r="R33" s="430">
        <v>67</v>
      </c>
      <c r="S33" s="430">
        <v>61</v>
      </c>
      <c r="T33" s="430">
        <f>SUM(U33:V33)</f>
        <v>100</v>
      </c>
      <c r="U33" s="430">
        <v>54</v>
      </c>
      <c r="V33" s="431">
        <v>46</v>
      </c>
    </row>
    <row r="34" spans="1:22" s="17" customFormat="1" ht="13.5">
      <c r="A34" s="7" t="s">
        <v>146</v>
      </c>
      <c r="B34" s="7"/>
      <c r="C34" s="7"/>
      <c r="D34" s="7"/>
      <c r="E34" s="7"/>
      <c r="F34" s="7"/>
      <c r="G34" s="7"/>
      <c r="H34" s="7"/>
      <c r="I34" s="7"/>
      <c r="J34" s="7"/>
      <c r="K34" s="7"/>
      <c r="L34" s="7"/>
      <c r="M34" s="7"/>
      <c r="N34" s="7"/>
      <c r="O34" s="7"/>
      <c r="P34" s="7"/>
      <c r="Q34" s="7"/>
      <c r="R34" s="7"/>
      <c r="S34" s="7"/>
      <c r="T34" s="7"/>
      <c r="U34" s="44"/>
      <c r="V34" s="28" t="s">
        <v>79</v>
      </c>
    </row>
    <row r="35" s="17" customFormat="1" ht="13.5"/>
    <row r="36" s="17" customFormat="1" ht="13.5"/>
    <row r="37" s="17" customFormat="1" ht="13.5"/>
    <row r="38" s="17" customFormat="1" ht="13.5"/>
  </sheetData>
  <sheetProtection/>
  <mergeCells count="28">
    <mergeCell ref="Q27:S27"/>
    <mergeCell ref="T27:V27"/>
    <mergeCell ref="A27:A28"/>
    <mergeCell ref="B27:D27"/>
    <mergeCell ref="E27:G27"/>
    <mergeCell ref="H27:J27"/>
    <mergeCell ref="K27:M27"/>
    <mergeCell ref="N27:P27"/>
    <mergeCell ref="T15:V15"/>
    <mergeCell ref="A1:J1"/>
    <mergeCell ref="A3:A4"/>
    <mergeCell ref="B3:D3"/>
    <mergeCell ref="E3:G3"/>
    <mergeCell ref="H3:J3"/>
    <mergeCell ref="K3:M3"/>
    <mergeCell ref="N3:P3"/>
    <mergeCell ref="Q3:S3"/>
    <mergeCell ref="T3:V3"/>
    <mergeCell ref="T2:V2"/>
    <mergeCell ref="T14:V14"/>
    <mergeCell ref="T26:V26"/>
    <mergeCell ref="A15:A16"/>
    <mergeCell ref="B15:D15"/>
    <mergeCell ref="E15:G15"/>
    <mergeCell ref="H15:J15"/>
    <mergeCell ref="K15:M15"/>
    <mergeCell ref="N15:P15"/>
    <mergeCell ref="Q15:S15"/>
  </mergeCells>
  <printOptions/>
  <pageMargins left="0.7874015748031497" right="0.7874015748031497" top="0.984251968503937" bottom="0.984251968503937" header="0.5118110236220472" footer="0.5118110236220472"/>
  <pageSetup horizontalDpi="300" verticalDpi="300" orientation="portrait" paperSize="9" scale="75" r:id="rId2"/>
  <colBreaks count="1" manualBreakCount="1">
    <brk id="10" max="65535" man="1"/>
  </colBreaks>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M43"/>
  <sheetViews>
    <sheetView showGridLines="0" zoomScaleSheetLayoutView="85" zoomScalePageLayoutView="0" workbookViewId="0" topLeftCell="A34">
      <selection activeCell="A36" sqref="A36:A37"/>
    </sheetView>
  </sheetViews>
  <sheetFormatPr defaultColWidth="9.140625" defaultRowHeight="15"/>
  <cols>
    <col min="1" max="1" width="12.140625" style="6" customWidth="1"/>
    <col min="2" max="13" width="6.421875" style="6" customWidth="1"/>
    <col min="14" max="14" width="9.00390625" style="6" customWidth="1"/>
    <col min="26" max="16384" width="9.00390625" style="6" customWidth="1"/>
  </cols>
  <sheetData>
    <row r="1" spans="1:13" s="17" customFormat="1" ht="21">
      <c r="A1" s="592" t="s">
        <v>489</v>
      </c>
      <c r="B1" s="592"/>
      <c r="C1" s="592"/>
      <c r="D1" s="592"/>
      <c r="E1" s="592"/>
      <c r="F1" s="592"/>
      <c r="G1" s="592"/>
      <c r="H1" s="592"/>
      <c r="I1" s="592"/>
      <c r="J1" s="592"/>
      <c r="K1" s="592"/>
      <c r="L1" s="592"/>
      <c r="M1" s="592"/>
    </row>
    <row r="2" spans="1:13" s="17" customFormat="1" ht="13.5">
      <c r="A2" s="81" t="s">
        <v>147</v>
      </c>
      <c r="B2" s="7"/>
      <c r="C2" s="7"/>
      <c r="D2" s="7"/>
      <c r="E2" s="7"/>
      <c r="F2" s="7"/>
      <c r="G2" s="7"/>
      <c r="H2" s="7"/>
      <c r="I2" s="7"/>
      <c r="J2" s="7"/>
      <c r="L2" s="534"/>
      <c r="M2" s="32" t="s">
        <v>546</v>
      </c>
    </row>
    <row r="3" spans="1:13" s="17" customFormat="1" ht="21" customHeight="1">
      <c r="A3" s="579" t="s">
        <v>551</v>
      </c>
      <c r="B3" s="609" t="s">
        <v>33</v>
      </c>
      <c r="C3" s="583"/>
      <c r="D3" s="570"/>
      <c r="E3" s="608" t="s">
        <v>50</v>
      </c>
      <c r="F3" s="583"/>
      <c r="G3" s="570"/>
      <c r="H3" s="608" t="s">
        <v>51</v>
      </c>
      <c r="I3" s="583"/>
      <c r="J3" s="570"/>
      <c r="K3" s="608" t="s">
        <v>52</v>
      </c>
      <c r="L3" s="583"/>
      <c r="M3" s="584"/>
    </row>
    <row r="4" spans="1:13" s="17" customFormat="1" ht="21" customHeight="1">
      <c r="A4" s="581"/>
      <c r="B4" s="83" t="s">
        <v>33</v>
      </c>
      <c r="C4" s="12" t="s">
        <v>34</v>
      </c>
      <c r="D4" s="12" t="s">
        <v>35</v>
      </c>
      <c r="E4" s="11" t="s">
        <v>33</v>
      </c>
      <c r="F4" s="12" t="s">
        <v>34</v>
      </c>
      <c r="G4" s="12" t="s">
        <v>35</v>
      </c>
      <c r="H4" s="11" t="s">
        <v>33</v>
      </c>
      <c r="I4" s="12" t="s">
        <v>34</v>
      </c>
      <c r="J4" s="12" t="s">
        <v>35</v>
      </c>
      <c r="K4" s="11" t="s">
        <v>33</v>
      </c>
      <c r="L4" s="12" t="s">
        <v>34</v>
      </c>
      <c r="M4" s="13" t="s">
        <v>35</v>
      </c>
    </row>
    <row r="5" spans="1:13" s="17" customFormat="1" ht="21" customHeight="1">
      <c r="A5" s="37" t="s">
        <v>508</v>
      </c>
      <c r="B5" s="84">
        <v>673</v>
      </c>
      <c r="C5" s="85">
        <v>348</v>
      </c>
      <c r="D5" s="85">
        <v>325</v>
      </c>
      <c r="E5" s="85">
        <v>212</v>
      </c>
      <c r="F5" s="85">
        <v>116</v>
      </c>
      <c r="G5" s="85">
        <v>96</v>
      </c>
      <c r="H5" s="85">
        <v>229</v>
      </c>
      <c r="I5" s="85">
        <v>109</v>
      </c>
      <c r="J5" s="85">
        <v>120</v>
      </c>
      <c r="K5" s="85">
        <v>232</v>
      </c>
      <c r="L5" s="85">
        <v>123</v>
      </c>
      <c r="M5" s="86">
        <v>109</v>
      </c>
    </row>
    <row r="6" spans="1:13" s="21" customFormat="1" ht="21" customHeight="1">
      <c r="A6" s="37" t="s">
        <v>510</v>
      </c>
      <c r="B6" s="84">
        <v>670</v>
      </c>
      <c r="C6" s="85">
        <v>352</v>
      </c>
      <c r="D6" s="85">
        <v>318</v>
      </c>
      <c r="E6" s="85">
        <v>230</v>
      </c>
      <c r="F6" s="85">
        <v>127</v>
      </c>
      <c r="G6" s="85">
        <v>103</v>
      </c>
      <c r="H6" s="85">
        <v>212</v>
      </c>
      <c r="I6" s="85">
        <v>116</v>
      </c>
      <c r="J6" s="85">
        <v>96</v>
      </c>
      <c r="K6" s="85">
        <v>228</v>
      </c>
      <c r="L6" s="85">
        <v>109</v>
      </c>
      <c r="M6" s="86">
        <v>119</v>
      </c>
    </row>
    <row r="7" spans="1:13" s="21" customFormat="1" ht="21" customHeight="1">
      <c r="A7" s="37" t="s">
        <v>511</v>
      </c>
      <c r="B7" s="84">
        <v>675</v>
      </c>
      <c r="C7" s="85">
        <v>356</v>
      </c>
      <c r="D7" s="85">
        <v>319</v>
      </c>
      <c r="E7" s="85">
        <v>234</v>
      </c>
      <c r="F7" s="85">
        <v>113</v>
      </c>
      <c r="G7" s="85">
        <v>121</v>
      </c>
      <c r="H7" s="85">
        <v>229</v>
      </c>
      <c r="I7" s="85">
        <v>127</v>
      </c>
      <c r="J7" s="85">
        <v>102</v>
      </c>
      <c r="K7" s="85">
        <v>212</v>
      </c>
      <c r="L7" s="85">
        <v>116</v>
      </c>
      <c r="M7" s="86">
        <v>96</v>
      </c>
    </row>
    <row r="8" spans="1:13" s="21" customFormat="1" ht="21" customHeight="1">
      <c r="A8" s="37" t="s">
        <v>512</v>
      </c>
      <c r="B8" s="84">
        <f>SUM(C8:D8)</f>
        <v>727</v>
      </c>
      <c r="C8" s="85">
        <f>SUM(F8,I8,L8)</f>
        <v>393</v>
      </c>
      <c r="D8" s="85">
        <f>SUM(G8,J8,M8)</f>
        <v>334</v>
      </c>
      <c r="E8" s="85">
        <f>SUM(F8:G8)</f>
        <v>262</v>
      </c>
      <c r="F8" s="85">
        <v>153</v>
      </c>
      <c r="G8" s="85">
        <v>109</v>
      </c>
      <c r="H8" s="85">
        <f>SUM(I8:J8)</f>
        <v>234</v>
      </c>
      <c r="I8" s="85">
        <v>115</v>
      </c>
      <c r="J8" s="85">
        <v>119</v>
      </c>
      <c r="K8" s="85">
        <f>SUM(L8:M8)</f>
        <v>231</v>
      </c>
      <c r="L8" s="85">
        <v>125</v>
      </c>
      <c r="M8" s="86">
        <v>106</v>
      </c>
    </row>
    <row r="9" spans="1:13" s="21" customFormat="1" ht="21" customHeight="1">
      <c r="A9" s="42" t="s">
        <v>541</v>
      </c>
      <c r="B9" s="426">
        <f>SUM(C9:D9)</f>
        <v>711</v>
      </c>
      <c r="C9" s="427">
        <f>SUM(F9,I9,L9)</f>
        <v>380</v>
      </c>
      <c r="D9" s="427">
        <f>SUM(G9,J9,M9)</f>
        <v>331</v>
      </c>
      <c r="E9" s="427">
        <f>SUM(F9:G9)</f>
        <v>209</v>
      </c>
      <c r="F9" s="427">
        <v>110</v>
      </c>
      <c r="G9" s="427">
        <v>99</v>
      </c>
      <c r="H9" s="427">
        <f>SUM(I9:J9)</f>
        <v>265</v>
      </c>
      <c r="I9" s="427">
        <v>154</v>
      </c>
      <c r="J9" s="427">
        <v>111</v>
      </c>
      <c r="K9" s="427">
        <f>SUM(L9:M9)</f>
        <v>237</v>
      </c>
      <c r="L9" s="427">
        <v>116</v>
      </c>
      <c r="M9" s="428">
        <v>121</v>
      </c>
    </row>
    <row r="10" spans="1:13" ht="13.5" customHeight="1">
      <c r="A10" s="54"/>
      <c r="B10" s="54"/>
      <c r="C10" s="54"/>
      <c r="D10" s="54"/>
      <c r="E10" s="54"/>
      <c r="F10" s="54"/>
      <c r="G10" s="54"/>
      <c r="H10" s="54"/>
      <c r="I10" s="54"/>
      <c r="J10" s="54"/>
      <c r="K10" s="44"/>
      <c r="L10" s="44"/>
      <c r="M10" s="28" t="s">
        <v>79</v>
      </c>
    </row>
    <row r="11" spans="1:13" ht="13.5" customHeight="1">
      <c r="A11" s="54"/>
      <c r="B11" s="54"/>
      <c r="C11" s="54"/>
      <c r="D11" s="54"/>
      <c r="E11" s="54"/>
      <c r="F11" s="54"/>
      <c r="G11" s="54"/>
      <c r="H11" s="54"/>
      <c r="I11" s="54"/>
      <c r="J11" s="54"/>
      <c r="K11" s="44"/>
      <c r="L11" s="44"/>
      <c r="M11" s="44"/>
    </row>
    <row r="12" spans="1:13" ht="13.5" customHeight="1">
      <c r="A12" s="54"/>
      <c r="B12" s="54"/>
      <c r="C12" s="54"/>
      <c r="D12" s="54"/>
      <c r="E12" s="54"/>
      <c r="F12" s="54"/>
      <c r="G12" s="54"/>
      <c r="H12" s="54"/>
      <c r="I12" s="54"/>
      <c r="J12" s="54"/>
      <c r="K12" s="44"/>
      <c r="L12" s="44"/>
      <c r="M12" s="44"/>
    </row>
    <row r="13" spans="1:13" ht="13.5">
      <c r="A13" s="92" t="s">
        <v>148</v>
      </c>
      <c r="B13" s="54"/>
      <c r="C13" s="54"/>
      <c r="D13" s="54"/>
      <c r="E13" s="54"/>
      <c r="F13" s="54"/>
      <c r="G13" s="54"/>
      <c r="H13" s="54"/>
      <c r="I13" s="54"/>
      <c r="J13" s="54"/>
      <c r="L13" s="534"/>
      <c r="M13" s="32" t="s">
        <v>546</v>
      </c>
    </row>
    <row r="14" spans="1:13" ht="21" customHeight="1">
      <c r="A14" s="579" t="s">
        <v>551</v>
      </c>
      <c r="B14" s="609" t="s">
        <v>33</v>
      </c>
      <c r="C14" s="583"/>
      <c r="D14" s="570"/>
      <c r="E14" s="608" t="s">
        <v>50</v>
      </c>
      <c r="F14" s="583"/>
      <c r="G14" s="570"/>
      <c r="H14" s="608" t="s">
        <v>51</v>
      </c>
      <c r="I14" s="583"/>
      <c r="J14" s="570"/>
      <c r="K14" s="608" t="s">
        <v>52</v>
      </c>
      <c r="L14" s="583"/>
      <c r="M14" s="584"/>
    </row>
    <row r="15" spans="1:13" ht="21" customHeight="1">
      <c r="A15" s="581"/>
      <c r="B15" s="83" t="s">
        <v>33</v>
      </c>
      <c r="C15" s="12" t="s">
        <v>34</v>
      </c>
      <c r="D15" s="12" t="s">
        <v>35</v>
      </c>
      <c r="E15" s="11" t="s">
        <v>33</v>
      </c>
      <c r="F15" s="12" t="s">
        <v>34</v>
      </c>
      <c r="G15" s="12" t="s">
        <v>35</v>
      </c>
      <c r="H15" s="11" t="s">
        <v>33</v>
      </c>
      <c r="I15" s="12" t="s">
        <v>34</v>
      </c>
      <c r="J15" s="12" t="s">
        <v>35</v>
      </c>
      <c r="K15" s="11" t="s">
        <v>33</v>
      </c>
      <c r="L15" s="12" t="s">
        <v>34</v>
      </c>
      <c r="M15" s="13" t="s">
        <v>35</v>
      </c>
    </row>
    <row r="16" spans="1:13" ht="21" customHeight="1">
      <c r="A16" s="37" t="s">
        <v>508</v>
      </c>
      <c r="B16" s="95">
        <v>878</v>
      </c>
      <c r="C16" s="93">
        <v>441</v>
      </c>
      <c r="D16" s="93">
        <v>437</v>
      </c>
      <c r="E16" s="93">
        <v>292</v>
      </c>
      <c r="F16" s="93">
        <v>152</v>
      </c>
      <c r="G16" s="93">
        <v>140</v>
      </c>
      <c r="H16" s="93">
        <v>280</v>
      </c>
      <c r="I16" s="93">
        <v>140</v>
      </c>
      <c r="J16" s="93">
        <v>140</v>
      </c>
      <c r="K16" s="93">
        <v>306</v>
      </c>
      <c r="L16" s="93">
        <v>149</v>
      </c>
      <c r="M16" s="94">
        <v>157</v>
      </c>
    </row>
    <row r="17" spans="1:13" s="21" customFormat="1" ht="21" customHeight="1">
      <c r="A17" s="37" t="s">
        <v>510</v>
      </c>
      <c r="B17" s="95">
        <v>892</v>
      </c>
      <c r="C17" s="93">
        <v>438</v>
      </c>
      <c r="D17" s="93">
        <v>454</v>
      </c>
      <c r="E17" s="93">
        <v>317</v>
      </c>
      <c r="F17" s="93">
        <v>145</v>
      </c>
      <c r="G17" s="93">
        <v>172</v>
      </c>
      <c r="H17" s="93">
        <v>290</v>
      </c>
      <c r="I17" s="93">
        <v>150</v>
      </c>
      <c r="J17" s="93">
        <v>140</v>
      </c>
      <c r="K17" s="93">
        <v>285</v>
      </c>
      <c r="L17" s="93">
        <v>143</v>
      </c>
      <c r="M17" s="94">
        <v>142</v>
      </c>
    </row>
    <row r="18" spans="1:13" s="21" customFormat="1" ht="21" customHeight="1">
      <c r="A18" s="37" t="s">
        <v>511</v>
      </c>
      <c r="B18" s="95">
        <v>882</v>
      </c>
      <c r="C18" s="93">
        <v>445</v>
      </c>
      <c r="D18" s="93">
        <v>437</v>
      </c>
      <c r="E18" s="93">
        <v>276</v>
      </c>
      <c r="F18" s="93">
        <v>149</v>
      </c>
      <c r="G18" s="93">
        <v>127</v>
      </c>
      <c r="H18" s="93">
        <v>315</v>
      </c>
      <c r="I18" s="93">
        <v>146</v>
      </c>
      <c r="J18" s="93">
        <v>169</v>
      </c>
      <c r="K18" s="93">
        <v>291</v>
      </c>
      <c r="L18" s="93">
        <v>150</v>
      </c>
      <c r="M18" s="94">
        <v>141</v>
      </c>
    </row>
    <row r="19" spans="1:13" s="21" customFormat="1" ht="21" customHeight="1">
      <c r="A19" s="37" t="s">
        <v>512</v>
      </c>
      <c r="B19" s="95">
        <f>SUM(C19:D19)</f>
        <v>871</v>
      </c>
      <c r="C19" s="93">
        <f>SUM(F19,I19,L19)</f>
        <v>429</v>
      </c>
      <c r="D19" s="93">
        <f>SUM(G19,J19,M19)</f>
        <v>442</v>
      </c>
      <c r="E19" s="93">
        <f>SUM(F19:G19)</f>
        <v>284</v>
      </c>
      <c r="F19" s="93">
        <v>134</v>
      </c>
      <c r="G19" s="93">
        <v>150</v>
      </c>
      <c r="H19" s="93">
        <f>SUM(I19:J19)</f>
        <v>273</v>
      </c>
      <c r="I19" s="93">
        <v>148</v>
      </c>
      <c r="J19" s="93">
        <v>125</v>
      </c>
      <c r="K19" s="93">
        <f>SUM(L19:M19)</f>
        <v>314</v>
      </c>
      <c r="L19" s="93">
        <v>147</v>
      </c>
      <c r="M19" s="94">
        <v>167</v>
      </c>
    </row>
    <row r="20" spans="1:13" s="21" customFormat="1" ht="21" customHeight="1">
      <c r="A20" s="42" t="s">
        <v>541</v>
      </c>
      <c r="B20" s="432">
        <f>SUM(C20:D20)</f>
        <v>853</v>
      </c>
      <c r="C20" s="433">
        <f>SUM(F20,I20,L20)</f>
        <v>435</v>
      </c>
      <c r="D20" s="433">
        <f>SUM(G20,J20,M20)</f>
        <v>418</v>
      </c>
      <c r="E20" s="433">
        <f>SUM(F20:G20)</f>
        <v>295</v>
      </c>
      <c r="F20" s="433">
        <v>156</v>
      </c>
      <c r="G20" s="433">
        <v>139</v>
      </c>
      <c r="H20" s="433">
        <f>SUM(I20:J20)</f>
        <v>285</v>
      </c>
      <c r="I20" s="433">
        <v>133</v>
      </c>
      <c r="J20" s="433">
        <v>152</v>
      </c>
      <c r="K20" s="433">
        <f>SUM(L20:M20)</f>
        <v>273</v>
      </c>
      <c r="L20" s="433">
        <v>146</v>
      </c>
      <c r="M20" s="434">
        <v>127</v>
      </c>
    </row>
    <row r="21" spans="1:13" s="17" customFormat="1" ht="13.5">
      <c r="A21" s="7"/>
      <c r="B21" s="7"/>
      <c r="C21" s="7"/>
      <c r="D21" s="7"/>
      <c r="E21" s="7"/>
      <c r="F21" s="7"/>
      <c r="G21" s="7"/>
      <c r="H21" s="7"/>
      <c r="I21" s="7"/>
      <c r="J21" s="7"/>
      <c r="K21" s="44"/>
      <c r="L21" s="44"/>
      <c r="M21" s="28" t="s">
        <v>79</v>
      </c>
    </row>
    <row r="22" spans="1:13" s="17" customFormat="1" ht="13.5">
      <c r="A22" s="7"/>
      <c r="B22" s="7"/>
      <c r="C22" s="7"/>
      <c r="D22" s="7"/>
      <c r="E22" s="7"/>
      <c r="F22" s="7"/>
      <c r="G22" s="7"/>
      <c r="H22" s="7"/>
      <c r="I22" s="7"/>
      <c r="J22" s="7"/>
      <c r="K22" s="44"/>
      <c r="L22" s="44"/>
      <c r="M22" s="44"/>
    </row>
    <row r="23" spans="1:13" ht="12.75" customHeight="1">
      <c r="A23" s="7"/>
      <c r="B23" s="7"/>
      <c r="C23" s="7"/>
      <c r="D23" s="7"/>
      <c r="E23" s="7"/>
      <c r="F23" s="7"/>
      <c r="G23" s="7"/>
      <c r="H23" s="7"/>
      <c r="I23" s="7"/>
      <c r="J23" s="7"/>
      <c r="K23" s="44"/>
      <c r="L23" s="44"/>
      <c r="M23" s="44"/>
    </row>
    <row r="24" spans="1:13" ht="13.5">
      <c r="A24" s="81" t="s">
        <v>149</v>
      </c>
      <c r="B24" s="7"/>
      <c r="C24" s="7"/>
      <c r="D24" s="7"/>
      <c r="E24" s="7"/>
      <c r="F24" s="7"/>
      <c r="G24" s="7"/>
      <c r="H24" s="7"/>
      <c r="I24" s="7"/>
      <c r="J24" s="7"/>
      <c r="L24" s="534"/>
      <c r="M24" s="32" t="s">
        <v>546</v>
      </c>
    </row>
    <row r="25" spans="1:13" ht="21" customHeight="1">
      <c r="A25" s="579" t="s">
        <v>551</v>
      </c>
      <c r="B25" s="609" t="s">
        <v>33</v>
      </c>
      <c r="C25" s="583"/>
      <c r="D25" s="570"/>
      <c r="E25" s="608" t="s">
        <v>50</v>
      </c>
      <c r="F25" s="583"/>
      <c r="G25" s="570"/>
      <c r="H25" s="608" t="s">
        <v>51</v>
      </c>
      <c r="I25" s="583"/>
      <c r="J25" s="570"/>
      <c r="K25" s="608" t="s">
        <v>52</v>
      </c>
      <c r="L25" s="583"/>
      <c r="M25" s="584"/>
    </row>
    <row r="26" spans="1:13" ht="21" customHeight="1">
      <c r="A26" s="581"/>
      <c r="B26" s="83" t="s">
        <v>33</v>
      </c>
      <c r="C26" s="12" t="s">
        <v>34</v>
      </c>
      <c r="D26" s="12" t="s">
        <v>35</v>
      </c>
      <c r="E26" s="11" t="s">
        <v>33</v>
      </c>
      <c r="F26" s="12" t="s">
        <v>34</v>
      </c>
      <c r="G26" s="12" t="s">
        <v>35</v>
      </c>
      <c r="H26" s="11" t="s">
        <v>33</v>
      </c>
      <c r="I26" s="12" t="s">
        <v>34</v>
      </c>
      <c r="J26" s="12" t="s">
        <v>35</v>
      </c>
      <c r="K26" s="11" t="s">
        <v>33</v>
      </c>
      <c r="L26" s="12" t="s">
        <v>34</v>
      </c>
      <c r="M26" s="13" t="s">
        <v>35</v>
      </c>
    </row>
    <row r="27" spans="1:13" ht="21" customHeight="1">
      <c r="A27" s="37" t="s">
        <v>508</v>
      </c>
      <c r="B27" s="84">
        <v>843</v>
      </c>
      <c r="C27" s="85">
        <v>445</v>
      </c>
      <c r="D27" s="85">
        <v>398</v>
      </c>
      <c r="E27" s="85">
        <v>292</v>
      </c>
      <c r="F27" s="85">
        <v>150</v>
      </c>
      <c r="G27" s="85">
        <v>142</v>
      </c>
      <c r="H27" s="85">
        <v>274</v>
      </c>
      <c r="I27" s="85">
        <v>138</v>
      </c>
      <c r="J27" s="85">
        <v>136</v>
      </c>
      <c r="K27" s="85">
        <v>277</v>
      </c>
      <c r="L27" s="85">
        <v>157</v>
      </c>
      <c r="M27" s="86">
        <v>120</v>
      </c>
    </row>
    <row r="28" spans="1:13" ht="21" customHeight="1">
      <c r="A28" s="37" t="s">
        <v>510</v>
      </c>
      <c r="B28" s="84">
        <v>808</v>
      </c>
      <c r="C28" s="85">
        <v>402</v>
      </c>
      <c r="D28" s="85">
        <v>406</v>
      </c>
      <c r="E28" s="85">
        <v>243</v>
      </c>
      <c r="F28" s="85">
        <v>112</v>
      </c>
      <c r="G28" s="85">
        <v>131</v>
      </c>
      <c r="H28" s="85">
        <v>291</v>
      </c>
      <c r="I28" s="85">
        <v>151</v>
      </c>
      <c r="J28" s="85">
        <v>140</v>
      </c>
      <c r="K28" s="85">
        <v>274</v>
      </c>
      <c r="L28" s="85">
        <v>139</v>
      </c>
      <c r="M28" s="86">
        <v>135</v>
      </c>
    </row>
    <row r="29" spans="1:13" ht="21" customHeight="1">
      <c r="A29" s="37" t="s">
        <v>511</v>
      </c>
      <c r="B29" s="84">
        <v>782</v>
      </c>
      <c r="C29" s="85">
        <v>388</v>
      </c>
      <c r="D29" s="85">
        <v>394</v>
      </c>
      <c r="E29" s="85">
        <v>242</v>
      </c>
      <c r="F29" s="85">
        <v>124</v>
      </c>
      <c r="G29" s="85">
        <v>118</v>
      </c>
      <c r="H29" s="85">
        <v>247</v>
      </c>
      <c r="I29" s="85">
        <v>114</v>
      </c>
      <c r="J29" s="85">
        <v>133</v>
      </c>
      <c r="K29" s="85">
        <v>293</v>
      </c>
      <c r="L29" s="85">
        <v>150</v>
      </c>
      <c r="M29" s="86">
        <v>143</v>
      </c>
    </row>
    <row r="30" spans="1:13" ht="21" customHeight="1">
      <c r="A30" s="37" t="s">
        <v>512</v>
      </c>
      <c r="B30" s="84">
        <f>SUM(C30:D30)</f>
        <v>741</v>
      </c>
      <c r="C30" s="85">
        <f>SUM(F30,I30,L30)</f>
        <v>361</v>
      </c>
      <c r="D30" s="85">
        <f>SUM(G30,J30,M30)</f>
        <v>380</v>
      </c>
      <c r="E30" s="85">
        <f>SUM(F30:G30)</f>
        <v>248</v>
      </c>
      <c r="F30" s="85">
        <v>120</v>
      </c>
      <c r="G30" s="85">
        <v>128</v>
      </c>
      <c r="H30" s="85">
        <f>SUM(I30:J30)</f>
        <v>241</v>
      </c>
      <c r="I30" s="85">
        <v>123</v>
      </c>
      <c r="J30" s="85">
        <v>118</v>
      </c>
      <c r="K30" s="85">
        <f>SUM(L30:M30)</f>
        <v>252</v>
      </c>
      <c r="L30" s="85">
        <v>118</v>
      </c>
      <c r="M30" s="86">
        <v>134</v>
      </c>
    </row>
    <row r="31" spans="1:13" ht="21" customHeight="1">
      <c r="A31" s="42" t="s">
        <v>541</v>
      </c>
      <c r="B31" s="426">
        <f>SUM(C31:D31)</f>
        <v>736</v>
      </c>
      <c r="C31" s="427">
        <f>SUM(F31,I31,L31)</f>
        <v>374</v>
      </c>
      <c r="D31" s="427">
        <f>SUM(G31,J31,M31)</f>
        <v>362</v>
      </c>
      <c r="E31" s="427">
        <f>SUM(F31:G31)</f>
        <v>248</v>
      </c>
      <c r="F31" s="427">
        <v>128</v>
      </c>
      <c r="G31" s="427">
        <v>120</v>
      </c>
      <c r="H31" s="427">
        <f>SUM(I31:J31)</f>
        <v>249</v>
      </c>
      <c r="I31" s="427">
        <v>122</v>
      </c>
      <c r="J31" s="427">
        <v>127</v>
      </c>
      <c r="K31" s="427">
        <f>SUM(L31:M31)</f>
        <v>239</v>
      </c>
      <c r="L31" s="427">
        <v>124</v>
      </c>
      <c r="M31" s="428">
        <v>115</v>
      </c>
    </row>
    <row r="32" spans="1:13" ht="13.5">
      <c r="A32" s="7"/>
      <c r="B32" s="98"/>
      <c r="C32" s="98"/>
      <c r="D32" s="98"/>
      <c r="E32" s="98"/>
      <c r="F32" s="98"/>
      <c r="G32" s="98"/>
      <c r="H32" s="98"/>
      <c r="I32" s="98"/>
      <c r="J32" s="98"/>
      <c r="K32" s="44"/>
      <c r="L32" s="44"/>
      <c r="M32" s="28" t="s">
        <v>79</v>
      </c>
    </row>
    <row r="34" spans="1:13" ht="13.5">
      <c r="A34" s="54"/>
      <c r="B34" s="54"/>
      <c r="C34" s="54"/>
      <c r="D34" s="54"/>
      <c r="E34" s="54"/>
      <c r="F34" s="54"/>
      <c r="G34" s="54"/>
      <c r="H34" s="54"/>
      <c r="I34" s="54"/>
      <c r="J34" s="54"/>
      <c r="K34" s="54"/>
      <c r="L34" s="54"/>
      <c r="M34" s="54"/>
    </row>
    <row r="35" spans="1:13" ht="13.5" customHeight="1">
      <c r="A35" s="92" t="s">
        <v>150</v>
      </c>
      <c r="B35" s="54"/>
      <c r="C35" s="54"/>
      <c r="D35" s="54"/>
      <c r="E35" s="54"/>
      <c r="F35" s="54"/>
      <c r="G35" s="54"/>
      <c r="H35" s="54"/>
      <c r="I35" s="54"/>
      <c r="J35" s="54"/>
      <c r="L35" s="534"/>
      <c r="M35" s="32" t="s">
        <v>546</v>
      </c>
    </row>
    <row r="36" spans="1:13" ht="21" customHeight="1">
      <c r="A36" s="579" t="s">
        <v>551</v>
      </c>
      <c r="B36" s="609" t="s">
        <v>33</v>
      </c>
      <c r="C36" s="583"/>
      <c r="D36" s="570"/>
      <c r="E36" s="608" t="s">
        <v>50</v>
      </c>
      <c r="F36" s="583"/>
      <c r="G36" s="570"/>
      <c r="H36" s="608" t="s">
        <v>51</v>
      </c>
      <c r="I36" s="583"/>
      <c r="J36" s="570"/>
      <c r="K36" s="608" t="s">
        <v>52</v>
      </c>
      <c r="L36" s="583"/>
      <c r="M36" s="584"/>
    </row>
    <row r="37" spans="1:13" ht="21" customHeight="1">
      <c r="A37" s="581"/>
      <c r="B37" s="83" t="s">
        <v>33</v>
      </c>
      <c r="C37" s="12" t="s">
        <v>34</v>
      </c>
      <c r="D37" s="12" t="s">
        <v>35</v>
      </c>
      <c r="E37" s="11" t="s">
        <v>33</v>
      </c>
      <c r="F37" s="12" t="s">
        <v>34</v>
      </c>
      <c r="G37" s="12" t="s">
        <v>35</v>
      </c>
      <c r="H37" s="11" t="s">
        <v>33</v>
      </c>
      <c r="I37" s="12" t="s">
        <v>34</v>
      </c>
      <c r="J37" s="12" t="s">
        <v>35</v>
      </c>
      <c r="K37" s="11" t="s">
        <v>33</v>
      </c>
      <c r="L37" s="12" t="s">
        <v>34</v>
      </c>
      <c r="M37" s="13" t="s">
        <v>35</v>
      </c>
    </row>
    <row r="38" spans="1:13" ht="21" customHeight="1">
      <c r="A38" s="37" t="s">
        <v>508</v>
      </c>
      <c r="B38" s="95">
        <v>647</v>
      </c>
      <c r="C38" s="93">
        <v>337</v>
      </c>
      <c r="D38" s="93">
        <v>310</v>
      </c>
      <c r="E38" s="93">
        <v>233</v>
      </c>
      <c r="F38" s="93">
        <v>110</v>
      </c>
      <c r="G38" s="93">
        <v>123</v>
      </c>
      <c r="H38" s="93">
        <v>207</v>
      </c>
      <c r="I38" s="93">
        <v>107</v>
      </c>
      <c r="J38" s="93">
        <v>100</v>
      </c>
      <c r="K38" s="93">
        <v>207</v>
      </c>
      <c r="L38" s="93">
        <v>120</v>
      </c>
      <c r="M38" s="94">
        <v>87</v>
      </c>
    </row>
    <row r="39" spans="1:13" ht="21" customHeight="1">
      <c r="A39" s="37" t="s">
        <v>510</v>
      </c>
      <c r="B39" s="95">
        <v>646</v>
      </c>
      <c r="C39" s="93">
        <v>325</v>
      </c>
      <c r="D39" s="93">
        <v>321</v>
      </c>
      <c r="E39" s="93">
        <v>207</v>
      </c>
      <c r="F39" s="93">
        <v>111</v>
      </c>
      <c r="G39" s="93">
        <v>96</v>
      </c>
      <c r="H39" s="93">
        <v>232</v>
      </c>
      <c r="I39" s="93">
        <v>109</v>
      </c>
      <c r="J39" s="93">
        <v>123</v>
      </c>
      <c r="K39" s="93">
        <v>207</v>
      </c>
      <c r="L39" s="93">
        <v>105</v>
      </c>
      <c r="M39" s="94">
        <v>102</v>
      </c>
    </row>
    <row r="40" spans="1:13" ht="21" customHeight="1">
      <c r="A40" s="37" t="s">
        <v>511</v>
      </c>
      <c r="B40" s="95">
        <v>686</v>
      </c>
      <c r="C40" s="93">
        <v>341</v>
      </c>
      <c r="D40" s="93">
        <v>345</v>
      </c>
      <c r="E40" s="93">
        <v>245</v>
      </c>
      <c r="F40" s="93">
        <v>119</v>
      </c>
      <c r="G40" s="93">
        <v>126</v>
      </c>
      <c r="H40" s="93">
        <v>208</v>
      </c>
      <c r="I40" s="93">
        <v>111</v>
      </c>
      <c r="J40" s="93">
        <v>97</v>
      </c>
      <c r="K40" s="93">
        <v>233</v>
      </c>
      <c r="L40" s="93">
        <v>111</v>
      </c>
      <c r="M40" s="94">
        <v>122</v>
      </c>
    </row>
    <row r="41" spans="1:13" ht="21" customHeight="1">
      <c r="A41" s="37" t="s">
        <v>512</v>
      </c>
      <c r="B41" s="95">
        <f>SUM(C41:D41)</f>
        <v>688</v>
      </c>
      <c r="C41" s="93">
        <f>SUM(F41,I41,L41)</f>
        <v>366</v>
      </c>
      <c r="D41" s="93">
        <f>SUM(G41,J41,M41)</f>
        <v>322</v>
      </c>
      <c r="E41" s="93">
        <f>SUM(F41:G41)</f>
        <v>237</v>
      </c>
      <c r="F41" s="93">
        <v>137</v>
      </c>
      <c r="G41" s="93">
        <v>100</v>
      </c>
      <c r="H41" s="93">
        <f>SUM(I41:J41)</f>
        <v>242</v>
      </c>
      <c r="I41" s="93">
        <v>118</v>
      </c>
      <c r="J41" s="93">
        <v>124</v>
      </c>
      <c r="K41" s="93">
        <f>SUM(L41:M41)</f>
        <v>209</v>
      </c>
      <c r="L41" s="93">
        <v>111</v>
      </c>
      <c r="M41" s="94">
        <v>98</v>
      </c>
    </row>
    <row r="42" spans="1:13" ht="21" customHeight="1">
      <c r="A42" s="42" t="s">
        <v>541</v>
      </c>
      <c r="B42" s="432">
        <f>SUM(C42:D42)</f>
        <v>692</v>
      </c>
      <c r="C42" s="433">
        <f>SUM(F42,I42,L42)</f>
        <v>372</v>
      </c>
      <c r="D42" s="433">
        <f>SUM(G42,J42,M42)</f>
        <v>320</v>
      </c>
      <c r="E42" s="433">
        <f>SUM(F42:G42)</f>
        <v>214</v>
      </c>
      <c r="F42" s="433">
        <v>116</v>
      </c>
      <c r="G42" s="433">
        <v>98</v>
      </c>
      <c r="H42" s="433">
        <f>SUM(I42:J42)</f>
        <v>238</v>
      </c>
      <c r="I42" s="433">
        <v>138</v>
      </c>
      <c r="J42" s="433">
        <v>100</v>
      </c>
      <c r="K42" s="433">
        <f>SUM(L42:M42)</f>
        <v>240</v>
      </c>
      <c r="L42" s="433">
        <v>118</v>
      </c>
      <c r="M42" s="434">
        <v>122</v>
      </c>
    </row>
    <row r="43" spans="1:13" ht="13.5">
      <c r="A43" s="7"/>
      <c r="B43" s="7"/>
      <c r="C43" s="7"/>
      <c r="D43" s="7"/>
      <c r="E43" s="7"/>
      <c r="F43" s="7"/>
      <c r="G43" s="7"/>
      <c r="H43" s="7"/>
      <c r="I43" s="7"/>
      <c r="J43" s="7"/>
      <c r="K43" s="44"/>
      <c r="L43" s="44"/>
      <c r="M43" s="28" t="s">
        <v>79</v>
      </c>
    </row>
    <row r="52" ht="13.5" customHeight="1"/>
    <row r="53" ht="13.5" customHeight="1"/>
    <row r="54" ht="13.5" customHeight="1"/>
    <row r="55" ht="13.5" customHeight="1"/>
    <row r="56" ht="13.5" customHeight="1"/>
    <row r="57" ht="14.25" customHeight="1"/>
  </sheetData>
  <sheetProtection/>
  <mergeCells count="21">
    <mergeCell ref="A1:M1"/>
    <mergeCell ref="A3:A4"/>
    <mergeCell ref="B3:D3"/>
    <mergeCell ref="E3:G3"/>
    <mergeCell ref="H3:J3"/>
    <mergeCell ref="E25:G25"/>
    <mergeCell ref="K14:M14"/>
    <mergeCell ref="K25:M25"/>
    <mergeCell ref="A14:A15"/>
    <mergeCell ref="B14:D14"/>
    <mergeCell ref="E14:G14"/>
    <mergeCell ref="H25:J25"/>
    <mergeCell ref="K3:M3"/>
    <mergeCell ref="H14:J14"/>
    <mergeCell ref="A36:A37"/>
    <mergeCell ref="B36:D36"/>
    <mergeCell ref="E36:G36"/>
    <mergeCell ref="H36:J36"/>
    <mergeCell ref="K36:M36"/>
    <mergeCell ref="A25:A26"/>
    <mergeCell ref="B25:D25"/>
  </mergeCells>
  <printOptions/>
  <pageMargins left="0.61" right="0.6" top="1" bottom="1" header="0.512" footer="0.512"/>
  <pageSetup horizontalDpi="300" verticalDpi="300" orientation="portrait" paperSize="9" scale="94" r:id="rId2"/>
  <drawing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J11"/>
  <sheetViews>
    <sheetView showGridLines="0" zoomScaleSheetLayoutView="100" zoomScalePageLayoutView="0" workbookViewId="0" topLeftCell="A1">
      <selection activeCell="E9" sqref="E9"/>
    </sheetView>
  </sheetViews>
  <sheetFormatPr defaultColWidth="9.140625" defaultRowHeight="15"/>
  <cols>
    <col min="1" max="1" width="15.57421875" style="6" customWidth="1"/>
    <col min="2" max="9" width="9.421875" style="6" customWidth="1"/>
    <col min="10" max="16384" width="9.00390625" style="6" customWidth="1"/>
  </cols>
  <sheetData>
    <row r="1" spans="1:10" ht="18.75" customHeight="1">
      <c r="A1" s="592" t="s">
        <v>552</v>
      </c>
      <c r="B1" s="592"/>
      <c r="C1" s="592"/>
      <c r="D1" s="592"/>
      <c r="E1" s="592"/>
      <c r="F1" s="592"/>
      <c r="G1" s="592"/>
      <c r="H1" s="592"/>
      <c r="I1" s="592"/>
      <c r="J1" s="592"/>
    </row>
    <row r="2" spans="1:10" ht="13.5">
      <c r="A2" s="54"/>
      <c r="B2" s="54"/>
      <c r="C2" s="54"/>
      <c r="D2" s="54"/>
      <c r="E2" s="54"/>
      <c r="F2" s="54"/>
      <c r="G2" s="54"/>
      <c r="H2" s="54"/>
      <c r="I2" s="54"/>
      <c r="J2" s="133" t="s">
        <v>642</v>
      </c>
    </row>
    <row r="3" spans="1:10" ht="18" customHeight="1">
      <c r="A3" s="579" t="s">
        <v>551</v>
      </c>
      <c r="B3" s="610" t="s">
        <v>59</v>
      </c>
      <c r="C3" s="9" t="s">
        <v>60</v>
      </c>
      <c r="D3" s="9" t="s">
        <v>61</v>
      </c>
      <c r="E3" s="180" t="s">
        <v>62</v>
      </c>
      <c r="F3" s="667" t="s">
        <v>231</v>
      </c>
      <c r="G3" s="572" t="s">
        <v>63</v>
      </c>
      <c r="H3" s="572" t="s">
        <v>64</v>
      </c>
      <c r="I3" s="181" t="s">
        <v>65</v>
      </c>
      <c r="J3" s="173" t="s">
        <v>66</v>
      </c>
    </row>
    <row r="4" spans="1:10" ht="18" customHeight="1">
      <c r="A4" s="581"/>
      <c r="B4" s="666"/>
      <c r="C4" s="11" t="s">
        <v>33</v>
      </c>
      <c r="D4" s="11" t="s">
        <v>67</v>
      </c>
      <c r="E4" s="182" t="s">
        <v>68</v>
      </c>
      <c r="F4" s="668"/>
      <c r="G4" s="669"/>
      <c r="H4" s="669"/>
      <c r="I4" s="183" t="s">
        <v>69</v>
      </c>
      <c r="J4" s="174" t="s">
        <v>69</v>
      </c>
    </row>
    <row r="5" spans="1:10" ht="18" customHeight="1">
      <c r="A5" s="37" t="s">
        <v>232</v>
      </c>
      <c r="B5" s="77">
        <v>4</v>
      </c>
      <c r="C5" s="20">
        <v>971</v>
      </c>
      <c r="D5" s="20">
        <v>915</v>
      </c>
      <c r="E5" s="78">
        <v>9</v>
      </c>
      <c r="F5" s="78">
        <v>1</v>
      </c>
      <c r="G5" s="78">
        <v>10</v>
      </c>
      <c r="H5" s="78">
        <v>36</v>
      </c>
      <c r="I5" s="117">
        <v>94.2</v>
      </c>
      <c r="J5" s="114">
        <v>1</v>
      </c>
    </row>
    <row r="6" spans="1:10" ht="18" customHeight="1">
      <c r="A6" s="37" t="s">
        <v>233</v>
      </c>
      <c r="B6" s="77">
        <v>4</v>
      </c>
      <c r="C6" s="20">
        <v>1032</v>
      </c>
      <c r="D6" s="20">
        <v>955</v>
      </c>
      <c r="E6" s="78">
        <v>11</v>
      </c>
      <c r="F6" s="78">
        <v>3</v>
      </c>
      <c r="G6" s="78">
        <v>2</v>
      </c>
      <c r="H6" s="78">
        <v>61</v>
      </c>
      <c r="I6" s="117">
        <v>92.5</v>
      </c>
      <c r="J6" s="114">
        <v>0.2</v>
      </c>
    </row>
    <row r="7" spans="1:10" ht="18" customHeight="1">
      <c r="A7" s="37" t="s">
        <v>234</v>
      </c>
      <c r="B7" s="77">
        <v>4</v>
      </c>
      <c r="C7" s="20">
        <v>1002</v>
      </c>
      <c r="D7" s="20">
        <v>955</v>
      </c>
      <c r="E7" s="78">
        <v>8</v>
      </c>
      <c r="F7" s="78">
        <v>5</v>
      </c>
      <c r="G7" s="78">
        <v>7</v>
      </c>
      <c r="H7" s="78">
        <v>27</v>
      </c>
      <c r="I7" s="117">
        <v>95.3</v>
      </c>
      <c r="J7" s="114">
        <v>0.7</v>
      </c>
    </row>
    <row r="8" spans="1:10" ht="18" customHeight="1">
      <c r="A8" s="37" t="s">
        <v>235</v>
      </c>
      <c r="B8" s="77">
        <v>4</v>
      </c>
      <c r="C8" s="20">
        <v>1033</v>
      </c>
      <c r="D8" s="20">
        <v>992</v>
      </c>
      <c r="E8" s="78">
        <v>9</v>
      </c>
      <c r="F8" s="78">
        <v>3</v>
      </c>
      <c r="G8" s="78">
        <v>13</v>
      </c>
      <c r="H8" s="78">
        <v>16</v>
      </c>
      <c r="I8" s="117">
        <v>96</v>
      </c>
      <c r="J8" s="114">
        <v>1.3</v>
      </c>
    </row>
    <row r="9" spans="1:10" ht="18" customHeight="1">
      <c r="A9" s="42" t="s">
        <v>553</v>
      </c>
      <c r="B9" s="424">
        <v>4</v>
      </c>
      <c r="C9" s="423">
        <v>1011</v>
      </c>
      <c r="D9" s="423">
        <v>968</v>
      </c>
      <c r="E9" s="425">
        <v>8</v>
      </c>
      <c r="F9" s="425" t="s">
        <v>554</v>
      </c>
      <c r="G9" s="425">
        <v>18</v>
      </c>
      <c r="H9" s="425">
        <v>17</v>
      </c>
      <c r="I9" s="435">
        <v>95.7</v>
      </c>
      <c r="J9" s="436">
        <v>1.8</v>
      </c>
    </row>
    <row r="10" spans="1:10" ht="18" customHeight="1">
      <c r="A10" s="172"/>
      <c r="B10" s="184"/>
      <c r="C10" s="89"/>
      <c r="D10" s="89"/>
      <c r="E10" s="184"/>
      <c r="F10" s="184"/>
      <c r="G10" s="184"/>
      <c r="H10" s="184"/>
      <c r="I10" s="28"/>
      <c r="J10" s="28" t="s">
        <v>236</v>
      </c>
    </row>
    <row r="11" spans="1:9" s="17" customFormat="1" ht="13.5">
      <c r="A11" s="185"/>
      <c r="B11" s="7"/>
      <c r="C11" s="7"/>
      <c r="D11" s="7"/>
      <c r="E11" s="7"/>
      <c r="F11" s="7"/>
      <c r="G11" s="7"/>
      <c r="H11" s="7"/>
      <c r="I11" s="44"/>
    </row>
  </sheetData>
  <sheetProtection/>
  <mergeCells count="6">
    <mergeCell ref="A1:J1"/>
    <mergeCell ref="A3:A4"/>
    <mergeCell ref="B3:B4"/>
    <mergeCell ref="F3:F4"/>
    <mergeCell ref="G3:G4"/>
    <mergeCell ref="H3:H4"/>
  </mergeCells>
  <printOptions/>
  <pageMargins left="0.75" right="0.75" top="0.99" bottom="1" header="0.512" footer="0.512"/>
  <pageSetup horizontalDpi="300" verticalDpi="300" orientation="portrait" paperSize="9" scale="88" r:id="rId2"/>
  <drawing r:id="rId1"/>
</worksheet>
</file>

<file path=xl/worksheets/sheet16.xml><?xml version="1.0" encoding="utf-8"?>
<worksheet xmlns="http://schemas.openxmlformats.org/spreadsheetml/2006/main" xmlns:r="http://schemas.openxmlformats.org/officeDocument/2006/relationships">
  <sheetPr>
    <tabColor theme="9" tint="-0.24997000396251678"/>
  </sheetPr>
  <dimension ref="A1:N34"/>
  <sheetViews>
    <sheetView showGridLines="0" zoomScaleSheetLayoutView="100" zoomScalePageLayoutView="0" workbookViewId="0" topLeftCell="A1">
      <selection activeCell="A1" sqref="A1:N1"/>
    </sheetView>
  </sheetViews>
  <sheetFormatPr defaultColWidth="9.140625" defaultRowHeight="15"/>
  <cols>
    <col min="1" max="1" width="11.140625" style="6" customWidth="1"/>
    <col min="2" max="14" width="6.57421875" style="6" customWidth="1"/>
    <col min="15" max="16384" width="9.00390625" style="6" customWidth="1"/>
  </cols>
  <sheetData>
    <row r="1" spans="1:14" s="124" customFormat="1" ht="21">
      <c r="A1" s="592" t="s">
        <v>499</v>
      </c>
      <c r="B1" s="592"/>
      <c r="C1" s="675"/>
      <c r="D1" s="675"/>
      <c r="E1" s="675"/>
      <c r="F1" s="675"/>
      <c r="G1" s="675"/>
      <c r="H1" s="675"/>
      <c r="I1" s="675"/>
      <c r="J1" s="675"/>
      <c r="K1" s="675"/>
      <c r="L1" s="675"/>
      <c r="M1" s="675"/>
      <c r="N1" s="675"/>
    </row>
    <row r="2" spans="1:14" s="128" customFormat="1" ht="18.75" customHeight="1">
      <c r="A2" s="126" t="s">
        <v>176</v>
      </c>
      <c r="B2" s="441"/>
      <c r="C2" s="440"/>
      <c r="D2" s="440"/>
      <c r="E2" s="440"/>
      <c r="F2" s="440"/>
      <c r="G2" s="440"/>
      <c r="H2" s="440"/>
      <c r="I2" s="440"/>
      <c r="J2" s="440"/>
      <c r="K2" s="440"/>
      <c r="M2" s="535"/>
      <c r="N2" s="186" t="s">
        <v>643</v>
      </c>
    </row>
    <row r="3" spans="1:14" ht="18" customHeight="1">
      <c r="A3" s="671" t="s">
        <v>498</v>
      </c>
      <c r="B3" s="679" t="s">
        <v>490</v>
      </c>
      <c r="C3" s="676" t="s">
        <v>99</v>
      </c>
      <c r="D3" s="677"/>
      <c r="E3" s="678"/>
      <c r="F3" s="673" t="s">
        <v>177</v>
      </c>
      <c r="G3" s="674"/>
      <c r="H3" s="674"/>
      <c r="I3" s="673" t="s">
        <v>178</v>
      </c>
      <c r="J3" s="674"/>
      <c r="K3" s="674"/>
      <c r="L3" s="572" t="s">
        <v>179</v>
      </c>
      <c r="M3" s="573"/>
      <c r="N3" s="575"/>
    </row>
    <row r="4" spans="1:14" ht="18" customHeight="1">
      <c r="A4" s="672"/>
      <c r="B4" s="591"/>
      <c r="C4" s="442"/>
      <c r="D4" s="446" t="s">
        <v>132</v>
      </c>
      <c r="E4" s="446" t="s">
        <v>133</v>
      </c>
      <c r="F4" s="11" t="s">
        <v>99</v>
      </c>
      <c r="G4" s="12" t="s">
        <v>132</v>
      </c>
      <c r="H4" s="12" t="s">
        <v>133</v>
      </c>
      <c r="I4" s="11" t="s">
        <v>99</v>
      </c>
      <c r="J4" s="12" t="s">
        <v>132</v>
      </c>
      <c r="K4" s="12" t="s">
        <v>133</v>
      </c>
      <c r="L4" s="11" t="s">
        <v>99</v>
      </c>
      <c r="M4" s="12" t="s">
        <v>132</v>
      </c>
      <c r="N4" s="13" t="s">
        <v>133</v>
      </c>
    </row>
    <row r="5" spans="1:14" ht="18" customHeight="1">
      <c r="A5" s="37" t="s">
        <v>508</v>
      </c>
      <c r="B5" s="443" t="s">
        <v>509</v>
      </c>
      <c r="C5" s="77">
        <v>1200</v>
      </c>
      <c r="D5" s="78">
        <v>525</v>
      </c>
      <c r="E5" s="78">
        <v>675</v>
      </c>
      <c r="F5" s="78">
        <v>400</v>
      </c>
      <c r="G5" s="78">
        <v>182</v>
      </c>
      <c r="H5" s="78">
        <v>218</v>
      </c>
      <c r="I5" s="78">
        <v>398</v>
      </c>
      <c r="J5" s="78">
        <v>168</v>
      </c>
      <c r="K5" s="78">
        <v>230</v>
      </c>
      <c r="L5" s="78">
        <v>402</v>
      </c>
      <c r="M5" s="78">
        <v>175</v>
      </c>
      <c r="N5" s="79">
        <v>227</v>
      </c>
    </row>
    <row r="6" spans="1:14" ht="18" customHeight="1">
      <c r="A6" s="37" t="s">
        <v>510</v>
      </c>
      <c r="B6" s="444" t="s">
        <v>509</v>
      </c>
      <c r="C6" s="77">
        <v>1197</v>
      </c>
      <c r="D6" s="78">
        <v>544</v>
      </c>
      <c r="E6" s="78">
        <v>653</v>
      </c>
      <c r="F6" s="78">
        <v>401</v>
      </c>
      <c r="G6" s="78">
        <v>195</v>
      </c>
      <c r="H6" s="78">
        <v>206</v>
      </c>
      <c r="I6" s="78">
        <v>398</v>
      </c>
      <c r="J6" s="78">
        <v>181</v>
      </c>
      <c r="K6" s="78">
        <v>217</v>
      </c>
      <c r="L6" s="78">
        <v>398</v>
      </c>
      <c r="M6" s="78">
        <v>168</v>
      </c>
      <c r="N6" s="79">
        <v>230</v>
      </c>
    </row>
    <row r="7" spans="1:14" ht="18" customHeight="1">
      <c r="A7" s="37" t="s">
        <v>511</v>
      </c>
      <c r="B7" s="444" t="s">
        <v>509</v>
      </c>
      <c r="C7" s="77">
        <v>1197</v>
      </c>
      <c r="D7" s="78">
        <v>548</v>
      </c>
      <c r="E7" s="78">
        <v>649</v>
      </c>
      <c r="F7" s="78">
        <v>400</v>
      </c>
      <c r="G7" s="78">
        <v>172</v>
      </c>
      <c r="H7" s="78">
        <v>228</v>
      </c>
      <c r="I7" s="78">
        <v>399</v>
      </c>
      <c r="J7" s="78">
        <v>194</v>
      </c>
      <c r="K7" s="78">
        <v>205</v>
      </c>
      <c r="L7" s="78">
        <v>398</v>
      </c>
      <c r="M7" s="78">
        <v>182</v>
      </c>
      <c r="N7" s="79">
        <v>216</v>
      </c>
    </row>
    <row r="8" spans="1:14" ht="18" customHeight="1">
      <c r="A8" s="37" t="s">
        <v>512</v>
      </c>
      <c r="B8" s="444" t="s">
        <v>509</v>
      </c>
      <c r="C8" s="77">
        <v>1200</v>
      </c>
      <c r="D8" s="78">
        <v>528</v>
      </c>
      <c r="E8" s="78">
        <v>672</v>
      </c>
      <c r="F8" s="78">
        <v>401</v>
      </c>
      <c r="G8" s="78">
        <v>161</v>
      </c>
      <c r="H8" s="78">
        <v>240</v>
      </c>
      <c r="I8" s="78">
        <v>401</v>
      </c>
      <c r="J8" s="78">
        <v>172</v>
      </c>
      <c r="K8" s="78">
        <v>229</v>
      </c>
      <c r="L8" s="78">
        <v>398</v>
      </c>
      <c r="M8" s="78">
        <v>195</v>
      </c>
      <c r="N8" s="79">
        <v>203</v>
      </c>
    </row>
    <row r="9" spans="1:14" ht="18" customHeight="1">
      <c r="A9" s="42" t="s">
        <v>513</v>
      </c>
      <c r="B9" s="444" t="s">
        <v>173</v>
      </c>
      <c r="C9" s="424">
        <v>1201</v>
      </c>
      <c r="D9" s="425">
        <v>510</v>
      </c>
      <c r="E9" s="425">
        <v>691</v>
      </c>
      <c r="F9" s="425">
        <v>400</v>
      </c>
      <c r="G9" s="425">
        <v>178</v>
      </c>
      <c r="H9" s="425">
        <v>222</v>
      </c>
      <c r="I9" s="425">
        <v>401</v>
      </c>
      <c r="J9" s="425">
        <v>161</v>
      </c>
      <c r="K9" s="425">
        <v>240</v>
      </c>
      <c r="L9" s="425">
        <v>400</v>
      </c>
      <c r="M9" s="425">
        <v>171</v>
      </c>
      <c r="N9" s="437">
        <v>229</v>
      </c>
    </row>
    <row r="10" spans="2:14" ht="13.5">
      <c r="B10" s="445"/>
      <c r="N10" s="133" t="s">
        <v>180</v>
      </c>
    </row>
    <row r="11" spans="1:6" ht="13.5">
      <c r="A11" s="134"/>
      <c r="B11" s="134"/>
      <c r="D11" s="135"/>
      <c r="E11" s="135"/>
      <c r="F11" s="135"/>
    </row>
    <row r="12" spans="1:14" ht="13.5">
      <c r="A12" s="92" t="s">
        <v>189</v>
      </c>
      <c r="B12" s="92"/>
      <c r="C12" s="447"/>
      <c r="D12" s="447"/>
      <c r="E12" s="447"/>
      <c r="F12" s="447"/>
      <c r="G12" s="447"/>
      <c r="H12" s="447"/>
      <c r="I12" s="447"/>
      <c r="J12" s="447"/>
      <c r="K12" s="447"/>
      <c r="L12" s="670" t="s">
        <v>643</v>
      </c>
      <c r="M12" s="670"/>
      <c r="N12" s="670"/>
    </row>
    <row r="13" spans="1:14" ht="18" customHeight="1">
      <c r="A13" s="671" t="s">
        <v>498</v>
      </c>
      <c r="B13" s="679" t="s">
        <v>490</v>
      </c>
      <c r="C13" s="676" t="s">
        <v>99</v>
      </c>
      <c r="D13" s="677"/>
      <c r="E13" s="678"/>
      <c r="F13" s="673" t="s">
        <v>177</v>
      </c>
      <c r="G13" s="674"/>
      <c r="H13" s="674"/>
      <c r="I13" s="673" t="s">
        <v>178</v>
      </c>
      <c r="J13" s="674"/>
      <c r="K13" s="674"/>
      <c r="L13" s="680" t="s">
        <v>179</v>
      </c>
      <c r="M13" s="681"/>
      <c r="N13" s="682"/>
    </row>
    <row r="14" spans="1:14" ht="18" customHeight="1">
      <c r="A14" s="672"/>
      <c r="B14" s="591"/>
      <c r="C14" s="442"/>
      <c r="D14" s="446" t="s">
        <v>132</v>
      </c>
      <c r="E14" s="446" t="s">
        <v>133</v>
      </c>
      <c r="F14" s="11" t="s">
        <v>99</v>
      </c>
      <c r="G14" s="12" t="s">
        <v>132</v>
      </c>
      <c r="H14" s="12" t="s">
        <v>133</v>
      </c>
      <c r="I14" s="11" t="s">
        <v>99</v>
      </c>
      <c r="J14" s="12" t="s">
        <v>132</v>
      </c>
      <c r="K14" s="12" t="s">
        <v>133</v>
      </c>
      <c r="L14" s="11" t="s">
        <v>99</v>
      </c>
      <c r="M14" s="12" t="s">
        <v>132</v>
      </c>
      <c r="N14" s="13" t="s">
        <v>133</v>
      </c>
    </row>
    <row r="15" spans="1:14" ht="18" customHeight="1">
      <c r="A15" s="37" t="s">
        <v>508</v>
      </c>
      <c r="B15" s="443" t="s">
        <v>509</v>
      </c>
      <c r="C15" s="77">
        <v>645</v>
      </c>
      <c r="D15" s="78">
        <v>235</v>
      </c>
      <c r="E15" s="78">
        <v>410</v>
      </c>
      <c r="F15" s="78">
        <v>241</v>
      </c>
      <c r="G15" s="78">
        <v>84</v>
      </c>
      <c r="H15" s="78">
        <v>157</v>
      </c>
      <c r="I15" s="78">
        <v>196</v>
      </c>
      <c r="J15" s="78">
        <v>71</v>
      </c>
      <c r="K15" s="78">
        <v>125</v>
      </c>
      <c r="L15" s="78">
        <v>208</v>
      </c>
      <c r="M15" s="78">
        <v>80</v>
      </c>
      <c r="N15" s="79">
        <v>128</v>
      </c>
    </row>
    <row r="16" spans="1:14" ht="18" customHeight="1">
      <c r="A16" s="37" t="s">
        <v>510</v>
      </c>
      <c r="B16" s="444" t="s">
        <v>509</v>
      </c>
      <c r="C16" s="77">
        <v>649</v>
      </c>
      <c r="D16" s="78">
        <v>265</v>
      </c>
      <c r="E16" s="78">
        <v>384</v>
      </c>
      <c r="F16" s="78">
        <v>233</v>
      </c>
      <c r="G16" s="78">
        <v>113</v>
      </c>
      <c r="H16" s="78">
        <v>120</v>
      </c>
      <c r="I16" s="78">
        <v>234</v>
      </c>
      <c r="J16" s="78">
        <v>83</v>
      </c>
      <c r="K16" s="78">
        <v>151</v>
      </c>
      <c r="L16" s="78">
        <v>182</v>
      </c>
      <c r="M16" s="78">
        <v>69</v>
      </c>
      <c r="N16" s="79">
        <v>113</v>
      </c>
    </row>
    <row r="17" spans="1:14" ht="18" customHeight="1">
      <c r="A17" s="37" t="s">
        <v>511</v>
      </c>
      <c r="B17" s="444" t="s">
        <v>509</v>
      </c>
      <c r="C17" s="77">
        <v>716</v>
      </c>
      <c r="D17" s="78">
        <v>315</v>
      </c>
      <c r="E17" s="78">
        <v>401</v>
      </c>
      <c r="F17" s="78">
        <v>261</v>
      </c>
      <c r="G17" s="78">
        <v>122</v>
      </c>
      <c r="H17" s="78">
        <v>139</v>
      </c>
      <c r="I17" s="78">
        <v>232</v>
      </c>
      <c r="J17" s="78">
        <v>113</v>
      </c>
      <c r="K17" s="78">
        <v>119</v>
      </c>
      <c r="L17" s="78">
        <v>223</v>
      </c>
      <c r="M17" s="78">
        <v>80</v>
      </c>
      <c r="N17" s="79">
        <v>143</v>
      </c>
    </row>
    <row r="18" spans="1:14" ht="18" customHeight="1">
      <c r="A18" s="37" t="s">
        <v>512</v>
      </c>
      <c r="B18" s="444" t="s">
        <v>509</v>
      </c>
      <c r="C18" s="77">
        <v>736</v>
      </c>
      <c r="D18" s="78">
        <v>354</v>
      </c>
      <c r="E18" s="78">
        <v>382</v>
      </c>
      <c r="F18" s="78">
        <v>282</v>
      </c>
      <c r="G18" s="78">
        <v>143</v>
      </c>
      <c r="H18" s="78">
        <v>139</v>
      </c>
      <c r="I18" s="78">
        <v>241</v>
      </c>
      <c r="J18" s="78">
        <v>104</v>
      </c>
      <c r="K18" s="78">
        <v>137</v>
      </c>
      <c r="L18" s="78">
        <v>213</v>
      </c>
      <c r="M18" s="78">
        <v>107</v>
      </c>
      <c r="N18" s="79">
        <v>106</v>
      </c>
    </row>
    <row r="19" spans="1:14" ht="18" customHeight="1">
      <c r="A19" s="42" t="s">
        <v>513</v>
      </c>
      <c r="B19" s="498" t="s">
        <v>173</v>
      </c>
      <c r="C19" s="424">
        <v>742</v>
      </c>
      <c r="D19" s="425">
        <v>340</v>
      </c>
      <c r="E19" s="425">
        <v>402</v>
      </c>
      <c r="F19" s="425">
        <v>252</v>
      </c>
      <c r="G19" s="425">
        <v>109</v>
      </c>
      <c r="H19" s="425">
        <v>143</v>
      </c>
      <c r="I19" s="425">
        <v>267</v>
      </c>
      <c r="J19" s="425">
        <v>132</v>
      </c>
      <c r="K19" s="425">
        <v>135</v>
      </c>
      <c r="L19" s="425">
        <v>223</v>
      </c>
      <c r="M19" s="425">
        <v>99</v>
      </c>
      <c r="N19" s="437">
        <v>124</v>
      </c>
    </row>
    <row r="20" ht="13.5">
      <c r="N20" s="133" t="s">
        <v>188</v>
      </c>
    </row>
    <row r="22" spans="1:14" ht="13.5">
      <c r="A22" s="126" t="s">
        <v>199</v>
      </c>
      <c r="B22" s="126"/>
      <c r="C22" s="440"/>
      <c r="D22" s="440"/>
      <c r="E22" s="440"/>
      <c r="F22" s="440"/>
      <c r="G22" s="440"/>
      <c r="H22" s="440"/>
      <c r="I22" s="440"/>
      <c r="J22" s="440"/>
      <c r="K22" s="440"/>
      <c r="L22" s="670" t="s">
        <v>643</v>
      </c>
      <c r="M22" s="683"/>
      <c r="N22" s="683"/>
    </row>
    <row r="23" spans="1:14" ht="18" customHeight="1">
      <c r="A23" s="671" t="s">
        <v>498</v>
      </c>
      <c r="B23" s="679" t="s">
        <v>490</v>
      </c>
      <c r="C23" s="676" t="s">
        <v>99</v>
      </c>
      <c r="D23" s="677"/>
      <c r="E23" s="678"/>
      <c r="F23" s="673" t="s">
        <v>177</v>
      </c>
      <c r="G23" s="674"/>
      <c r="H23" s="674"/>
      <c r="I23" s="673" t="s">
        <v>178</v>
      </c>
      <c r="J23" s="674"/>
      <c r="K23" s="674"/>
      <c r="L23" s="680" t="s">
        <v>179</v>
      </c>
      <c r="M23" s="681"/>
      <c r="N23" s="682"/>
    </row>
    <row r="24" spans="1:14" ht="18" customHeight="1">
      <c r="A24" s="672"/>
      <c r="B24" s="591"/>
      <c r="C24" s="442"/>
      <c r="D24" s="446" t="s">
        <v>132</v>
      </c>
      <c r="E24" s="446" t="s">
        <v>133</v>
      </c>
      <c r="F24" s="11" t="s">
        <v>99</v>
      </c>
      <c r="G24" s="12" t="s">
        <v>132</v>
      </c>
      <c r="H24" s="12" t="s">
        <v>133</v>
      </c>
      <c r="I24" s="11" t="s">
        <v>99</v>
      </c>
      <c r="J24" s="12" t="s">
        <v>132</v>
      </c>
      <c r="K24" s="12" t="s">
        <v>133</v>
      </c>
      <c r="L24" s="11" t="s">
        <v>99</v>
      </c>
      <c r="M24" s="12" t="s">
        <v>132</v>
      </c>
      <c r="N24" s="13" t="s">
        <v>133</v>
      </c>
    </row>
    <row r="25" spans="1:14" ht="18" customHeight="1">
      <c r="A25" s="37" t="s">
        <v>159</v>
      </c>
      <c r="B25" s="444" t="s">
        <v>173</v>
      </c>
      <c r="C25" s="77">
        <f>SUM(D25:E25)</f>
        <v>689</v>
      </c>
      <c r="D25" s="78">
        <v>464</v>
      </c>
      <c r="E25" s="78">
        <v>225</v>
      </c>
      <c r="F25" s="78">
        <f>SUM(G25:H25)</f>
        <v>238</v>
      </c>
      <c r="G25" s="78">
        <v>168</v>
      </c>
      <c r="H25" s="78">
        <v>70</v>
      </c>
      <c r="I25" s="78">
        <f>SUM(J25:K25)</f>
        <v>236</v>
      </c>
      <c r="J25" s="78">
        <v>155</v>
      </c>
      <c r="K25" s="78">
        <v>81</v>
      </c>
      <c r="L25" s="78">
        <f>SUM(M25:N25)</f>
        <v>215</v>
      </c>
      <c r="M25" s="78">
        <v>141</v>
      </c>
      <c r="N25" s="79">
        <v>74</v>
      </c>
    </row>
    <row r="26" spans="1:14" ht="18" customHeight="1">
      <c r="A26" s="37" t="s">
        <v>160</v>
      </c>
      <c r="B26" s="444" t="s">
        <v>173</v>
      </c>
      <c r="C26" s="77">
        <f aca="true" t="shared" si="0" ref="C26:C31">SUM(D26:E26)</f>
        <v>708</v>
      </c>
      <c r="D26" s="78">
        <v>480</v>
      </c>
      <c r="E26" s="78">
        <v>228</v>
      </c>
      <c r="F26" s="78">
        <f aca="true" t="shared" si="1" ref="F26:F31">SUM(G26:H26)</f>
        <v>241</v>
      </c>
      <c r="G26" s="78">
        <v>162</v>
      </c>
      <c r="H26" s="78">
        <v>79</v>
      </c>
      <c r="I26" s="78">
        <f aca="true" t="shared" si="2" ref="I26:I31">SUM(J26:K26)</f>
        <v>237</v>
      </c>
      <c r="J26" s="78">
        <v>166</v>
      </c>
      <c r="K26" s="78">
        <v>71</v>
      </c>
      <c r="L26" s="78">
        <f aca="true" t="shared" si="3" ref="L26:L31">SUM(M26:N26)</f>
        <v>230</v>
      </c>
      <c r="M26" s="78">
        <v>152</v>
      </c>
      <c r="N26" s="79">
        <v>78</v>
      </c>
    </row>
    <row r="27" spans="1:14" ht="18" customHeight="1">
      <c r="A27" s="37"/>
      <c r="B27" s="444" t="s">
        <v>196</v>
      </c>
      <c r="C27" s="77">
        <f t="shared" si="0"/>
        <v>80</v>
      </c>
      <c r="D27" s="78">
        <v>29</v>
      </c>
      <c r="E27" s="78">
        <v>51</v>
      </c>
      <c r="F27" s="78">
        <f t="shared" si="1"/>
        <v>80</v>
      </c>
      <c r="G27" s="78">
        <v>29</v>
      </c>
      <c r="H27" s="78">
        <v>51</v>
      </c>
      <c r="I27" s="78" t="s">
        <v>530</v>
      </c>
      <c r="J27" s="78" t="s">
        <v>530</v>
      </c>
      <c r="K27" s="78" t="s">
        <v>530</v>
      </c>
      <c r="L27" s="78" t="s">
        <v>530</v>
      </c>
      <c r="M27" s="78" t="s">
        <v>530</v>
      </c>
      <c r="N27" s="79" t="s">
        <v>530</v>
      </c>
    </row>
    <row r="28" spans="1:14" ht="18" customHeight="1">
      <c r="A28" s="37" t="s">
        <v>161</v>
      </c>
      <c r="B28" s="444" t="s">
        <v>173</v>
      </c>
      <c r="C28" s="77">
        <f t="shared" si="0"/>
        <v>709</v>
      </c>
      <c r="D28" s="78">
        <v>477</v>
      </c>
      <c r="E28" s="78">
        <v>232</v>
      </c>
      <c r="F28" s="78">
        <f t="shared" si="1"/>
        <v>234</v>
      </c>
      <c r="G28" s="78">
        <v>154</v>
      </c>
      <c r="H28" s="78">
        <v>80</v>
      </c>
      <c r="I28" s="78">
        <f t="shared" si="2"/>
        <v>240</v>
      </c>
      <c r="J28" s="78">
        <v>161</v>
      </c>
      <c r="K28" s="78">
        <v>79</v>
      </c>
      <c r="L28" s="78">
        <f t="shared" si="3"/>
        <v>235</v>
      </c>
      <c r="M28" s="78">
        <v>162</v>
      </c>
      <c r="N28" s="79">
        <v>73</v>
      </c>
    </row>
    <row r="29" spans="1:14" ht="18" customHeight="1">
      <c r="A29" s="37"/>
      <c r="B29" s="444" t="s">
        <v>196</v>
      </c>
      <c r="C29" s="77">
        <f t="shared" si="0"/>
        <v>158</v>
      </c>
      <c r="D29" s="78">
        <v>69</v>
      </c>
      <c r="E29" s="78">
        <v>89</v>
      </c>
      <c r="F29" s="78">
        <f t="shared" si="1"/>
        <v>93</v>
      </c>
      <c r="G29" s="78">
        <v>49</v>
      </c>
      <c r="H29" s="78">
        <v>44</v>
      </c>
      <c r="I29" s="78">
        <f t="shared" si="2"/>
        <v>65</v>
      </c>
      <c r="J29" s="78">
        <v>20</v>
      </c>
      <c r="K29" s="78">
        <v>45</v>
      </c>
      <c r="L29" s="78" t="s">
        <v>530</v>
      </c>
      <c r="M29" s="78" t="s">
        <v>530</v>
      </c>
      <c r="N29" s="79" t="s">
        <v>530</v>
      </c>
    </row>
    <row r="30" spans="1:14" ht="18" customHeight="1">
      <c r="A30" s="37" t="s">
        <v>174</v>
      </c>
      <c r="B30" s="444" t="s">
        <v>173</v>
      </c>
      <c r="C30" s="77">
        <f t="shared" si="0"/>
        <v>696</v>
      </c>
      <c r="D30" s="78">
        <v>466</v>
      </c>
      <c r="E30" s="78">
        <v>230</v>
      </c>
      <c r="F30" s="78">
        <f t="shared" si="1"/>
        <v>228</v>
      </c>
      <c r="G30" s="78">
        <v>156</v>
      </c>
      <c r="H30" s="78">
        <v>72</v>
      </c>
      <c r="I30" s="78">
        <f t="shared" si="2"/>
        <v>234</v>
      </c>
      <c r="J30" s="78">
        <v>154</v>
      </c>
      <c r="K30" s="78">
        <v>80</v>
      </c>
      <c r="L30" s="78">
        <f t="shared" si="3"/>
        <v>234</v>
      </c>
      <c r="M30" s="78">
        <v>156</v>
      </c>
      <c r="N30" s="79">
        <v>78</v>
      </c>
    </row>
    <row r="31" spans="1:14" ht="18" customHeight="1">
      <c r="A31" s="37"/>
      <c r="B31" s="444" t="s">
        <v>196</v>
      </c>
      <c r="C31" s="77">
        <f t="shared" si="0"/>
        <v>204</v>
      </c>
      <c r="D31" s="511">
        <v>86</v>
      </c>
      <c r="E31" s="511">
        <v>118</v>
      </c>
      <c r="F31" s="78">
        <f t="shared" si="1"/>
        <v>79</v>
      </c>
      <c r="G31" s="78">
        <v>33</v>
      </c>
      <c r="H31" s="184">
        <v>46</v>
      </c>
      <c r="I31" s="78">
        <f t="shared" si="2"/>
        <v>67</v>
      </c>
      <c r="J31" s="511">
        <v>31</v>
      </c>
      <c r="K31" s="511">
        <v>36</v>
      </c>
      <c r="L31" s="78">
        <f t="shared" si="3"/>
        <v>58</v>
      </c>
      <c r="M31" s="184">
        <v>22</v>
      </c>
      <c r="N31" s="79">
        <v>36</v>
      </c>
    </row>
    <row r="32" spans="1:14" ht="18" customHeight="1">
      <c r="A32" s="37" t="s">
        <v>513</v>
      </c>
      <c r="B32" s="48" t="s">
        <v>173</v>
      </c>
      <c r="C32" s="78">
        <v>700</v>
      </c>
      <c r="D32" s="184">
        <v>456</v>
      </c>
      <c r="E32" s="511">
        <v>244</v>
      </c>
      <c r="F32" s="511">
        <v>240</v>
      </c>
      <c r="G32" s="511">
        <v>146</v>
      </c>
      <c r="H32" s="511">
        <v>94</v>
      </c>
      <c r="I32" s="78">
        <v>229</v>
      </c>
      <c r="J32" s="78">
        <v>157</v>
      </c>
      <c r="K32" s="184">
        <v>72</v>
      </c>
      <c r="L32" s="511">
        <v>231</v>
      </c>
      <c r="M32" s="511">
        <v>153</v>
      </c>
      <c r="N32" s="79">
        <v>78</v>
      </c>
    </row>
    <row r="33" spans="1:14" ht="13.5">
      <c r="A33" s="42"/>
      <c r="B33" s="498" t="s">
        <v>196</v>
      </c>
      <c r="C33" s="425">
        <v>204</v>
      </c>
      <c r="D33" s="438">
        <v>97</v>
      </c>
      <c r="E33" s="438">
        <v>126</v>
      </c>
      <c r="F33" s="425">
        <v>80</v>
      </c>
      <c r="G33" s="425">
        <v>35</v>
      </c>
      <c r="H33" s="439">
        <v>45</v>
      </c>
      <c r="I33" s="425">
        <v>68</v>
      </c>
      <c r="J33" s="438">
        <v>29</v>
      </c>
      <c r="K33" s="438">
        <v>39</v>
      </c>
      <c r="L33" s="425">
        <v>75</v>
      </c>
      <c r="M33" s="439">
        <v>33</v>
      </c>
      <c r="N33" s="437">
        <v>42</v>
      </c>
    </row>
    <row r="34" spans="1:14" ht="13.5">
      <c r="A34" s="26" t="s">
        <v>197</v>
      </c>
      <c r="B34" s="26"/>
      <c r="N34" s="133" t="s">
        <v>200</v>
      </c>
    </row>
  </sheetData>
  <sheetProtection/>
  <mergeCells count="21">
    <mergeCell ref="I23:K23"/>
    <mergeCell ref="L13:N13"/>
    <mergeCell ref="B13:B14"/>
    <mergeCell ref="I3:K3"/>
    <mergeCell ref="L22:N22"/>
    <mergeCell ref="F3:H3"/>
    <mergeCell ref="A23:A24"/>
    <mergeCell ref="L23:N23"/>
    <mergeCell ref="B23:B24"/>
    <mergeCell ref="C23:E23"/>
    <mergeCell ref="C13:E13"/>
    <mergeCell ref="L12:N12"/>
    <mergeCell ref="A13:A14"/>
    <mergeCell ref="L3:N3"/>
    <mergeCell ref="F13:H13"/>
    <mergeCell ref="F23:H23"/>
    <mergeCell ref="A1:N1"/>
    <mergeCell ref="C3:E3"/>
    <mergeCell ref="B3:B4"/>
    <mergeCell ref="A3:A4"/>
    <mergeCell ref="I13:K13"/>
  </mergeCells>
  <printOptions/>
  <pageMargins left="0.16" right="0.1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J32"/>
  <sheetViews>
    <sheetView showGridLines="0" zoomScaleSheetLayoutView="100" zoomScalePageLayoutView="0" workbookViewId="0" topLeftCell="A16">
      <selection activeCell="A1" sqref="A1:I1"/>
    </sheetView>
  </sheetViews>
  <sheetFormatPr defaultColWidth="9.140625" defaultRowHeight="15"/>
  <cols>
    <col min="1" max="1" width="14.421875" style="6" customWidth="1"/>
    <col min="2" max="2" width="8.57421875" style="6" customWidth="1"/>
    <col min="3" max="9" width="9.57421875" style="6" customWidth="1"/>
    <col min="10" max="13" width="7.57421875" style="6" customWidth="1"/>
    <col min="14" max="16384" width="9.00390625" style="6" customWidth="1"/>
  </cols>
  <sheetData>
    <row r="1" spans="1:10" ht="21">
      <c r="A1" s="592" t="s">
        <v>492</v>
      </c>
      <c r="B1" s="691"/>
      <c r="C1" s="691"/>
      <c r="D1" s="691"/>
      <c r="E1" s="691"/>
      <c r="F1" s="691"/>
      <c r="G1" s="691"/>
      <c r="H1" s="691"/>
      <c r="I1" s="691"/>
      <c r="J1" s="76"/>
    </row>
    <row r="2" spans="1:9" ht="18.75" customHeight="1">
      <c r="A2" s="92" t="s">
        <v>176</v>
      </c>
      <c r="B2" s="54"/>
      <c r="C2" s="54"/>
      <c r="D2" s="54"/>
      <c r="E2" s="54"/>
      <c r="F2" s="54"/>
      <c r="G2" s="54"/>
      <c r="H2" s="147"/>
      <c r="I2" s="8" t="s">
        <v>531</v>
      </c>
    </row>
    <row r="3" spans="1:9" ht="21" customHeight="1">
      <c r="A3" s="692" t="s">
        <v>491</v>
      </c>
      <c r="B3" s="694" t="s">
        <v>490</v>
      </c>
      <c r="C3" s="606" t="s">
        <v>101</v>
      </c>
      <c r="D3" s="606" t="s">
        <v>181</v>
      </c>
      <c r="E3" s="606" t="s">
        <v>182</v>
      </c>
      <c r="F3" s="138" t="s">
        <v>183</v>
      </c>
      <c r="G3" s="688" t="s">
        <v>644</v>
      </c>
      <c r="H3" s="138" t="s">
        <v>184</v>
      </c>
      <c r="I3" s="139" t="s">
        <v>185</v>
      </c>
    </row>
    <row r="4" spans="1:9" ht="21" customHeight="1">
      <c r="A4" s="693"/>
      <c r="B4" s="695"/>
      <c r="C4" s="607"/>
      <c r="D4" s="607"/>
      <c r="E4" s="607"/>
      <c r="F4" s="140" t="s">
        <v>181</v>
      </c>
      <c r="G4" s="689"/>
      <c r="H4" s="141" t="s">
        <v>186</v>
      </c>
      <c r="I4" s="142" t="s">
        <v>186</v>
      </c>
    </row>
    <row r="5" spans="1:9" ht="18" customHeight="1">
      <c r="A5" s="37" t="s">
        <v>232</v>
      </c>
      <c r="B5" s="46" t="s">
        <v>509</v>
      </c>
      <c r="C5" s="78">
        <v>398</v>
      </c>
      <c r="D5" s="78">
        <v>295</v>
      </c>
      <c r="E5" s="78">
        <v>7</v>
      </c>
      <c r="F5" s="78" t="s">
        <v>57</v>
      </c>
      <c r="G5" s="78">
        <v>96</v>
      </c>
      <c r="H5" s="106">
        <v>74.1</v>
      </c>
      <c r="I5" s="143">
        <v>1.8</v>
      </c>
    </row>
    <row r="6" spans="1:9" ht="18" customHeight="1">
      <c r="A6" s="37" t="s">
        <v>233</v>
      </c>
      <c r="B6" s="46" t="s">
        <v>509</v>
      </c>
      <c r="C6" s="78">
        <v>400</v>
      </c>
      <c r="D6" s="78">
        <v>275</v>
      </c>
      <c r="E6" s="78">
        <v>7</v>
      </c>
      <c r="F6" s="78" t="s">
        <v>57</v>
      </c>
      <c r="G6" s="78">
        <v>118</v>
      </c>
      <c r="H6" s="106">
        <v>68.8</v>
      </c>
      <c r="I6" s="143">
        <v>1.8</v>
      </c>
    </row>
    <row r="7" spans="1:9" ht="18" customHeight="1">
      <c r="A7" s="37" t="s">
        <v>234</v>
      </c>
      <c r="B7" s="46" t="s">
        <v>509</v>
      </c>
      <c r="C7" s="78">
        <v>394</v>
      </c>
      <c r="D7" s="78">
        <v>275</v>
      </c>
      <c r="E7" s="78">
        <v>8</v>
      </c>
      <c r="F7" s="78" t="s">
        <v>57</v>
      </c>
      <c r="G7" s="78">
        <v>111</v>
      </c>
      <c r="H7" s="106">
        <v>69.8</v>
      </c>
      <c r="I7" s="143">
        <v>2</v>
      </c>
    </row>
    <row r="8" spans="1:9" ht="18" customHeight="1">
      <c r="A8" s="37" t="s">
        <v>514</v>
      </c>
      <c r="B8" s="46" t="s">
        <v>509</v>
      </c>
      <c r="C8" s="78">
        <v>396</v>
      </c>
      <c r="D8" s="78">
        <v>312</v>
      </c>
      <c r="E8" s="78">
        <v>5</v>
      </c>
      <c r="F8" s="78" t="s">
        <v>57</v>
      </c>
      <c r="G8" s="78">
        <v>79</v>
      </c>
      <c r="H8" s="106">
        <v>78.7</v>
      </c>
      <c r="I8" s="143">
        <v>1.2</v>
      </c>
    </row>
    <row r="9" spans="1:9" ht="18" customHeight="1">
      <c r="A9" s="42" t="s">
        <v>515</v>
      </c>
      <c r="B9" s="144" t="s">
        <v>173</v>
      </c>
      <c r="C9" s="425">
        <v>397</v>
      </c>
      <c r="D9" s="425">
        <v>325</v>
      </c>
      <c r="E9" s="425">
        <v>5</v>
      </c>
      <c r="F9" s="425" t="s">
        <v>187</v>
      </c>
      <c r="G9" s="425">
        <v>67</v>
      </c>
      <c r="H9" s="448">
        <v>81.9</v>
      </c>
      <c r="I9" s="449">
        <v>1.2</v>
      </c>
    </row>
    <row r="10" ht="13.5">
      <c r="I10" s="133" t="s">
        <v>180</v>
      </c>
    </row>
    <row r="11" ht="13.5">
      <c r="A11" s="134"/>
    </row>
    <row r="12" spans="1:9" ht="13.5">
      <c r="A12" s="92" t="s">
        <v>193</v>
      </c>
      <c r="B12" s="54"/>
      <c r="C12" s="54"/>
      <c r="D12" s="54"/>
      <c r="E12" s="54"/>
      <c r="F12" s="54"/>
      <c r="G12" s="54"/>
      <c r="H12" s="147"/>
      <c r="I12" s="8" t="s">
        <v>531</v>
      </c>
    </row>
    <row r="13" spans="1:9" ht="21" customHeight="1">
      <c r="A13" s="692" t="s">
        <v>491</v>
      </c>
      <c r="B13" s="570" t="s">
        <v>490</v>
      </c>
      <c r="C13" s="573" t="s">
        <v>101</v>
      </c>
      <c r="D13" s="612" t="s">
        <v>181</v>
      </c>
      <c r="E13" s="612" t="s">
        <v>182</v>
      </c>
      <c r="F13" s="138" t="s">
        <v>183</v>
      </c>
      <c r="G13" s="690" t="s">
        <v>194</v>
      </c>
      <c r="H13" s="138" t="s">
        <v>184</v>
      </c>
      <c r="I13" s="139" t="s">
        <v>185</v>
      </c>
    </row>
    <row r="14" spans="1:9" ht="21" customHeight="1">
      <c r="A14" s="693"/>
      <c r="B14" s="571"/>
      <c r="C14" s="574"/>
      <c r="D14" s="613"/>
      <c r="E14" s="613"/>
      <c r="F14" s="140" t="s">
        <v>181</v>
      </c>
      <c r="G14" s="689"/>
      <c r="H14" s="141" t="s">
        <v>186</v>
      </c>
      <c r="I14" s="142" t="s">
        <v>186</v>
      </c>
    </row>
    <row r="15" spans="1:9" ht="18" customHeight="1">
      <c r="A15" s="37" t="s">
        <v>232</v>
      </c>
      <c r="B15" s="46" t="s">
        <v>509</v>
      </c>
      <c r="C15" s="78">
        <v>205</v>
      </c>
      <c r="D15" s="78">
        <v>125</v>
      </c>
      <c r="E15" s="78">
        <v>42</v>
      </c>
      <c r="F15" s="78">
        <v>3</v>
      </c>
      <c r="G15" s="78">
        <v>35</v>
      </c>
      <c r="H15" s="106">
        <v>61</v>
      </c>
      <c r="I15" s="143">
        <v>22</v>
      </c>
    </row>
    <row r="16" spans="1:9" ht="18" customHeight="1">
      <c r="A16" s="37" t="s">
        <v>233</v>
      </c>
      <c r="B16" s="46" t="s">
        <v>509</v>
      </c>
      <c r="C16" s="78">
        <v>203</v>
      </c>
      <c r="D16" s="78">
        <v>111</v>
      </c>
      <c r="E16" s="78">
        <v>57</v>
      </c>
      <c r="F16" s="78">
        <v>2</v>
      </c>
      <c r="G16" s="78">
        <v>33</v>
      </c>
      <c r="H16" s="507" t="s">
        <v>521</v>
      </c>
      <c r="I16" s="508" t="s">
        <v>522</v>
      </c>
    </row>
    <row r="17" spans="1:9" ht="18" customHeight="1">
      <c r="A17" s="37" t="s">
        <v>234</v>
      </c>
      <c r="B17" s="46" t="s">
        <v>509</v>
      </c>
      <c r="C17" s="78">
        <v>215</v>
      </c>
      <c r="D17" s="78">
        <v>98</v>
      </c>
      <c r="E17" s="78">
        <v>85</v>
      </c>
      <c r="F17" s="78">
        <v>4</v>
      </c>
      <c r="G17" s="78">
        <v>28</v>
      </c>
      <c r="H17" s="148" t="s">
        <v>523</v>
      </c>
      <c r="I17" s="149" t="s">
        <v>524</v>
      </c>
    </row>
    <row r="18" spans="1:9" ht="18" customHeight="1">
      <c r="A18" s="37" t="s">
        <v>514</v>
      </c>
      <c r="B18" s="46" t="s">
        <v>509</v>
      </c>
      <c r="C18" s="78">
        <v>206</v>
      </c>
      <c r="D18" s="78">
        <v>117</v>
      </c>
      <c r="E18" s="78">
        <v>51</v>
      </c>
      <c r="F18" s="78">
        <v>2</v>
      </c>
      <c r="G18" s="78">
        <v>36</v>
      </c>
      <c r="H18" s="148" t="s">
        <v>525</v>
      </c>
      <c r="I18" s="149" t="s">
        <v>526</v>
      </c>
    </row>
    <row r="19" spans="1:9" ht="18" customHeight="1">
      <c r="A19" s="42" t="s">
        <v>515</v>
      </c>
      <c r="B19" s="144" t="s">
        <v>173</v>
      </c>
      <c r="C19" s="425">
        <v>214</v>
      </c>
      <c r="D19" s="425">
        <v>110</v>
      </c>
      <c r="E19" s="425">
        <v>60</v>
      </c>
      <c r="F19" s="425">
        <v>3</v>
      </c>
      <c r="G19" s="425">
        <v>41</v>
      </c>
      <c r="H19" s="450" t="s">
        <v>527</v>
      </c>
      <c r="I19" s="451" t="s">
        <v>528</v>
      </c>
    </row>
    <row r="20" ht="13.5">
      <c r="I20" s="133" t="s">
        <v>188</v>
      </c>
    </row>
    <row r="23" spans="1:9" ht="13.5">
      <c r="A23" s="92" t="s">
        <v>199</v>
      </c>
      <c r="B23" s="54"/>
      <c r="C23" s="54"/>
      <c r="D23" s="54"/>
      <c r="E23" s="54"/>
      <c r="F23" s="54"/>
      <c r="G23" s="54"/>
      <c r="H23" s="54"/>
      <c r="I23" s="8" t="s">
        <v>531</v>
      </c>
    </row>
    <row r="24" spans="1:9" ht="21" customHeight="1">
      <c r="A24" s="696" t="s">
        <v>532</v>
      </c>
      <c r="B24" s="570" t="s">
        <v>490</v>
      </c>
      <c r="C24" s="698" t="s">
        <v>101</v>
      </c>
      <c r="D24" s="686" t="s">
        <v>181</v>
      </c>
      <c r="E24" s="686" t="s">
        <v>182</v>
      </c>
      <c r="F24" s="138" t="s">
        <v>183</v>
      </c>
      <c r="G24" s="684" t="s">
        <v>644</v>
      </c>
      <c r="H24" s="138" t="s">
        <v>184</v>
      </c>
      <c r="I24" s="139" t="s">
        <v>185</v>
      </c>
    </row>
    <row r="25" spans="1:9" ht="21" customHeight="1">
      <c r="A25" s="697"/>
      <c r="B25" s="571"/>
      <c r="C25" s="699"/>
      <c r="D25" s="687"/>
      <c r="E25" s="687"/>
      <c r="F25" s="140" t="s">
        <v>181</v>
      </c>
      <c r="G25" s="685"/>
      <c r="H25" s="141" t="s">
        <v>533</v>
      </c>
      <c r="I25" s="142" t="s">
        <v>533</v>
      </c>
    </row>
    <row r="26" spans="1:9" ht="18" customHeight="1">
      <c r="A26" s="37" t="s">
        <v>190</v>
      </c>
      <c r="B26" s="121" t="s">
        <v>173</v>
      </c>
      <c r="C26" s="78">
        <v>214</v>
      </c>
      <c r="D26" s="78">
        <v>163</v>
      </c>
      <c r="E26" s="78">
        <v>12</v>
      </c>
      <c r="F26" s="78">
        <v>4</v>
      </c>
      <c r="G26" s="78">
        <v>35</v>
      </c>
      <c r="H26" s="152">
        <v>76.2</v>
      </c>
      <c r="I26" s="153">
        <v>7.5</v>
      </c>
    </row>
    <row r="27" spans="1:9" ht="18" customHeight="1">
      <c r="A27" s="37" t="s">
        <v>191</v>
      </c>
      <c r="B27" s="121" t="s">
        <v>173</v>
      </c>
      <c r="C27" s="78">
        <v>205</v>
      </c>
      <c r="D27" s="78">
        <v>165</v>
      </c>
      <c r="E27" s="78">
        <v>9</v>
      </c>
      <c r="F27" s="78">
        <v>1</v>
      </c>
      <c r="G27" s="78">
        <v>30</v>
      </c>
      <c r="H27" s="152">
        <v>80.5</v>
      </c>
      <c r="I27" s="153">
        <v>4.4</v>
      </c>
    </row>
    <row r="28" spans="1:9" ht="18" customHeight="1">
      <c r="A28" s="37" t="s">
        <v>192</v>
      </c>
      <c r="B28" s="121" t="s">
        <v>173</v>
      </c>
      <c r="C28" s="78">
        <v>223</v>
      </c>
      <c r="D28" s="78">
        <v>175</v>
      </c>
      <c r="E28" s="78">
        <v>20</v>
      </c>
      <c r="F28" s="78">
        <v>5</v>
      </c>
      <c r="G28" s="78">
        <v>23</v>
      </c>
      <c r="H28" s="152">
        <v>78.5</v>
      </c>
      <c r="I28" s="153">
        <v>11.2</v>
      </c>
    </row>
    <row r="29" spans="1:9" ht="18" customHeight="1">
      <c r="A29" s="37" t="s">
        <v>534</v>
      </c>
      <c r="B29" s="121" t="s">
        <v>173</v>
      </c>
      <c r="C29" s="78">
        <f>SUM(D29:G29)</f>
        <v>231</v>
      </c>
      <c r="D29" s="78">
        <v>173</v>
      </c>
      <c r="E29" s="78">
        <v>22</v>
      </c>
      <c r="F29" s="78">
        <v>1</v>
      </c>
      <c r="G29" s="78">
        <v>35</v>
      </c>
      <c r="H29" s="152">
        <v>74.9</v>
      </c>
      <c r="I29" s="153">
        <v>9.5</v>
      </c>
    </row>
    <row r="30" spans="1:9" ht="18" customHeight="1">
      <c r="A30" s="37" t="s">
        <v>535</v>
      </c>
      <c r="B30" s="121" t="s">
        <v>173</v>
      </c>
      <c r="C30" s="78">
        <v>230</v>
      </c>
      <c r="D30" s="78">
        <v>181</v>
      </c>
      <c r="E30" s="78">
        <v>18</v>
      </c>
      <c r="F30" s="78">
        <v>1</v>
      </c>
      <c r="G30" s="78">
        <v>31</v>
      </c>
      <c r="H30" s="152">
        <v>78.7</v>
      </c>
      <c r="I30" s="153">
        <v>7.8</v>
      </c>
    </row>
    <row r="31" spans="1:9" ht="13.5">
      <c r="A31" s="512"/>
      <c r="B31" s="83" t="s">
        <v>196</v>
      </c>
      <c r="C31" s="425">
        <v>36</v>
      </c>
      <c r="D31" s="425">
        <v>5</v>
      </c>
      <c r="E31" s="425">
        <v>10</v>
      </c>
      <c r="F31" s="425">
        <v>0</v>
      </c>
      <c r="G31" s="425">
        <v>21</v>
      </c>
      <c r="H31" s="452">
        <v>13.9</v>
      </c>
      <c r="I31" s="453">
        <v>27.8</v>
      </c>
    </row>
    <row r="32" spans="1:9" ht="13.5">
      <c r="A32" s="26" t="s">
        <v>197</v>
      </c>
      <c r="I32" s="133" t="s">
        <v>200</v>
      </c>
    </row>
  </sheetData>
  <sheetProtection/>
  <mergeCells count="19">
    <mergeCell ref="A24:A25"/>
    <mergeCell ref="B24:B25"/>
    <mergeCell ref="C24:C25"/>
    <mergeCell ref="A13:A14"/>
    <mergeCell ref="B13:B14"/>
    <mergeCell ref="C13:C14"/>
    <mergeCell ref="A1:I1"/>
    <mergeCell ref="A3:A4"/>
    <mergeCell ref="B3:B4"/>
    <mergeCell ref="C3:C4"/>
    <mergeCell ref="D3:D4"/>
    <mergeCell ref="E3:E4"/>
    <mergeCell ref="G24:G25"/>
    <mergeCell ref="E24:E25"/>
    <mergeCell ref="D24:D25"/>
    <mergeCell ref="G3:G4"/>
    <mergeCell ref="D13:D14"/>
    <mergeCell ref="E13:E14"/>
    <mergeCell ref="G13:G14"/>
  </mergeCells>
  <printOptions/>
  <pageMargins left="0.16" right="0.16" top="0.984251968503937" bottom="0.984251968503937" header="0.5118110236220472" footer="0.5118110236220472"/>
  <pageSetup horizontalDpi="300" verticalDpi="300" orientation="portrait" paperSize="9" r:id="rId2"/>
  <ignoredErrors>
    <ignoredError sqref="H20 H16:I19" numberStoredAsText="1"/>
    <ignoredError sqref="C29" formulaRange="1"/>
  </ignoredErrors>
  <drawing r:id="rId1"/>
</worksheet>
</file>

<file path=xl/worksheets/sheet18.xml><?xml version="1.0" encoding="utf-8"?>
<worksheet xmlns="http://schemas.openxmlformats.org/spreadsheetml/2006/main" xmlns:r="http://schemas.openxmlformats.org/officeDocument/2006/relationships">
  <sheetPr>
    <tabColor theme="9" tint="-0.24997000396251678"/>
  </sheetPr>
  <dimension ref="A1:H14"/>
  <sheetViews>
    <sheetView showGridLines="0" zoomScaleSheetLayoutView="100" zoomScalePageLayoutView="0" workbookViewId="0" topLeftCell="A1">
      <selection activeCell="A1" sqref="A1:H1"/>
    </sheetView>
  </sheetViews>
  <sheetFormatPr defaultColWidth="9.140625" defaultRowHeight="15"/>
  <cols>
    <col min="1" max="1" width="24.421875" style="6" customWidth="1"/>
    <col min="2" max="2" width="25.00390625" style="6" customWidth="1"/>
    <col min="3" max="8" width="7.00390625" style="6" customWidth="1"/>
    <col min="9" max="16384" width="9.00390625" style="6" customWidth="1"/>
  </cols>
  <sheetData>
    <row r="1" spans="1:8" ht="21">
      <c r="A1" s="592" t="s">
        <v>237</v>
      </c>
      <c r="B1" s="714"/>
      <c r="C1" s="714"/>
      <c r="D1" s="714"/>
      <c r="E1" s="714"/>
      <c r="F1" s="714"/>
      <c r="G1" s="714"/>
      <c r="H1" s="714"/>
    </row>
    <row r="2" spans="1:8" ht="13.5">
      <c r="A2" s="54"/>
      <c r="B2" s="54"/>
      <c r="C2" s="54"/>
      <c r="D2" s="54"/>
      <c r="E2" s="670" t="s">
        <v>543</v>
      </c>
      <c r="F2" s="670"/>
      <c r="G2" s="670"/>
      <c r="H2" s="670"/>
    </row>
    <row r="3" spans="1:8" ht="15" customHeight="1">
      <c r="A3" s="715" t="s">
        <v>238</v>
      </c>
      <c r="B3" s="717" t="s">
        <v>239</v>
      </c>
      <c r="C3" s="138" t="s">
        <v>240</v>
      </c>
      <c r="D3" s="719" t="s">
        <v>241</v>
      </c>
      <c r="E3" s="720"/>
      <c r="F3" s="720"/>
      <c r="G3" s="720"/>
      <c r="H3" s="721"/>
    </row>
    <row r="4" spans="1:8" ht="15" customHeight="1">
      <c r="A4" s="716"/>
      <c r="B4" s="718"/>
      <c r="C4" s="140" t="s">
        <v>242</v>
      </c>
      <c r="D4" s="140" t="s">
        <v>101</v>
      </c>
      <c r="E4" s="129" t="s">
        <v>243</v>
      </c>
      <c r="F4" s="187" t="s">
        <v>244</v>
      </c>
      <c r="G4" s="129" t="s">
        <v>245</v>
      </c>
      <c r="H4" s="188" t="s">
        <v>246</v>
      </c>
    </row>
    <row r="5" spans="1:8" ht="15" customHeight="1">
      <c r="A5" s="702" t="s">
        <v>247</v>
      </c>
      <c r="B5" s="171" t="s">
        <v>248</v>
      </c>
      <c r="C5" s="711">
        <v>2205</v>
      </c>
      <c r="D5" s="711">
        <v>13</v>
      </c>
      <c r="E5" s="711" t="s">
        <v>566</v>
      </c>
      <c r="F5" s="711" t="s">
        <v>566</v>
      </c>
      <c r="G5" s="711">
        <v>11</v>
      </c>
      <c r="H5" s="712">
        <v>2</v>
      </c>
    </row>
    <row r="6" spans="1:8" ht="15" customHeight="1">
      <c r="A6" s="702"/>
      <c r="B6" s="171" t="s">
        <v>249</v>
      </c>
      <c r="C6" s="700"/>
      <c r="D6" s="704"/>
      <c r="E6" s="700"/>
      <c r="F6" s="700"/>
      <c r="G6" s="700"/>
      <c r="H6" s="701"/>
    </row>
    <row r="7" spans="1:8" ht="15" customHeight="1">
      <c r="A7" s="713" t="s">
        <v>250</v>
      </c>
      <c r="B7" s="189" t="s">
        <v>251</v>
      </c>
      <c r="C7" s="704">
        <v>3093</v>
      </c>
      <c r="D7" s="700">
        <v>6</v>
      </c>
      <c r="E7" s="700">
        <v>1</v>
      </c>
      <c r="F7" s="700">
        <v>3</v>
      </c>
      <c r="G7" s="700">
        <v>0</v>
      </c>
      <c r="H7" s="701">
        <v>2</v>
      </c>
    </row>
    <row r="8" spans="1:8" ht="15" customHeight="1">
      <c r="A8" s="708"/>
      <c r="B8" s="190" t="s">
        <v>252</v>
      </c>
      <c r="C8" s="711"/>
      <c r="D8" s="700"/>
      <c r="E8" s="700"/>
      <c r="F8" s="700"/>
      <c r="G8" s="700"/>
      <c r="H8" s="701"/>
    </row>
    <row r="9" spans="1:8" ht="15" customHeight="1">
      <c r="A9" s="702" t="s">
        <v>253</v>
      </c>
      <c r="B9" s="709" t="s">
        <v>493</v>
      </c>
      <c r="C9" s="704">
        <v>1426</v>
      </c>
      <c r="D9" s="700">
        <v>10</v>
      </c>
      <c r="E9" s="700" t="s">
        <v>566</v>
      </c>
      <c r="F9" s="700" t="s">
        <v>566</v>
      </c>
      <c r="G9" s="700">
        <v>9</v>
      </c>
      <c r="H9" s="701">
        <v>1</v>
      </c>
    </row>
    <row r="10" spans="1:8" ht="15" customHeight="1">
      <c r="A10" s="708"/>
      <c r="B10" s="710"/>
      <c r="C10" s="711"/>
      <c r="D10" s="700"/>
      <c r="E10" s="700"/>
      <c r="F10" s="700"/>
      <c r="G10" s="700"/>
      <c r="H10" s="701"/>
    </row>
    <row r="11" spans="1:8" ht="15" customHeight="1">
      <c r="A11" s="702" t="s">
        <v>254</v>
      </c>
      <c r="B11" s="171" t="s">
        <v>255</v>
      </c>
      <c r="C11" s="704">
        <v>3242</v>
      </c>
      <c r="D11" s="700">
        <v>19</v>
      </c>
      <c r="E11" s="700" t="s">
        <v>566</v>
      </c>
      <c r="F11" s="700" t="s">
        <v>566</v>
      </c>
      <c r="G11" s="700">
        <v>17</v>
      </c>
      <c r="H11" s="701">
        <v>2</v>
      </c>
    </row>
    <row r="12" spans="1:8" ht="15" customHeight="1">
      <c r="A12" s="703"/>
      <c r="B12" s="191" t="s">
        <v>256</v>
      </c>
      <c r="C12" s="705"/>
      <c r="D12" s="706"/>
      <c r="E12" s="706"/>
      <c r="F12" s="706"/>
      <c r="G12" s="706"/>
      <c r="H12" s="707"/>
    </row>
    <row r="13" spans="1:8" s="17" customFormat="1" ht="13.5">
      <c r="A13" s="82" t="s">
        <v>257</v>
      </c>
      <c r="B13" s="7"/>
      <c r="C13" s="7"/>
      <c r="D13" s="7"/>
      <c r="E13" s="7"/>
      <c r="F13" s="599" t="s">
        <v>258</v>
      </c>
      <c r="G13" s="599"/>
      <c r="H13" s="599"/>
    </row>
    <row r="14" spans="1:8" s="17" customFormat="1" ht="13.5">
      <c r="A14" s="115"/>
      <c r="B14" s="7"/>
      <c r="C14" s="7"/>
      <c r="D14" s="7"/>
      <c r="E14" s="7"/>
      <c r="F14" s="7"/>
      <c r="G14" s="7"/>
      <c r="H14" s="7"/>
    </row>
    <row r="15" ht="13.5" customHeight="1"/>
    <row r="18" ht="13.5" customHeight="1"/>
    <row r="20" ht="13.5" customHeight="1"/>
  </sheetData>
  <sheetProtection/>
  <mergeCells count="35">
    <mergeCell ref="A1:H1"/>
    <mergeCell ref="A3:A4"/>
    <mergeCell ref="B3:B4"/>
    <mergeCell ref="D3:H3"/>
    <mergeCell ref="A5:A6"/>
    <mergeCell ref="C5:C6"/>
    <mergeCell ref="D5:D6"/>
    <mergeCell ref="E5:E6"/>
    <mergeCell ref="F5:F6"/>
    <mergeCell ref="G5:G6"/>
    <mergeCell ref="H5:H6"/>
    <mergeCell ref="A7:A8"/>
    <mergeCell ref="C7:C8"/>
    <mergeCell ref="D7:D8"/>
    <mergeCell ref="E7:E8"/>
    <mergeCell ref="F7:F8"/>
    <mergeCell ref="G7:G8"/>
    <mergeCell ref="H7:H8"/>
    <mergeCell ref="H11:H12"/>
    <mergeCell ref="A9:A10"/>
    <mergeCell ref="B9:B10"/>
    <mergeCell ref="C9:C10"/>
    <mergeCell ref="D9:D10"/>
    <mergeCell ref="E9:E10"/>
    <mergeCell ref="F9:F10"/>
    <mergeCell ref="E2:H2"/>
    <mergeCell ref="F13:H13"/>
    <mergeCell ref="G9:G10"/>
    <mergeCell ref="H9:H10"/>
    <mergeCell ref="A11:A12"/>
    <mergeCell ref="C11:C12"/>
    <mergeCell ref="D11:D12"/>
    <mergeCell ref="E11:E12"/>
    <mergeCell ref="F11:F12"/>
    <mergeCell ref="G11:G12"/>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19.xml><?xml version="1.0" encoding="utf-8"?>
<worksheet xmlns="http://schemas.openxmlformats.org/spreadsheetml/2006/main" xmlns:r="http://schemas.openxmlformats.org/officeDocument/2006/relationships">
  <sheetPr>
    <tabColor theme="9" tint="-0.24997000396251678"/>
  </sheetPr>
  <dimension ref="A1:K34"/>
  <sheetViews>
    <sheetView showGridLines="0" zoomScaleSheetLayoutView="100" workbookViewId="0" topLeftCell="A16">
      <selection activeCell="I6" sqref="I6"/>
    </sheetView>
  </sheetViews>
  <sheetFormatPr defaultColWidth="9.140625" defaultRowHeight="15"/>
  <cols>
    <col min="1" max="1" width="3.7109375" style="54" customWidth="1"/>
    <col min="2" max="2" width="19.421875" style="54" customWidth="1"/>
    <col min="3" max="11" width="10.140625" style="54" customWidth="1"/>
    <col min="12" max="16384" width="9.00390625" style="54" customWidth="1"/>
  </cols>
  <sheetData>
    <row r="1" spans="1:11" ht="21">
      <c r="A1" s="592" t="s">
        <v>567</v>
      </c>
      <c r="B1" s="592"/>
      <c r="C1" s="592"/>
      <c r="D1" s="592"/>
      <c r="E1" s="592"/>
      <c r="F1" s="592"/>
      <c r="G1" s="592"/>
      <c r="H1" s="592"/>
      <c r="I1" s="592"/>
      <c r="J1" s="592"/>
      <c r="K1" s="592"/>
    </row>
    <row r="2" spans="1:11" ht="13.5">
      <c r="A2" s="82"/>
      <c r="B2" s="82"/>
      <c r="C2" s="192"/>
      <c r="D2" s="193"/>
      <c r="E2" s="193"/>
      <c r="F2" s="193"/>
      <c r="G2" s="193"/>
      <c r="H2" s="193"/>
      <c r="I2" s="193"/>
      <c r="J2" s="193"/>
      <c r="K2" s="32" t="s">
        <v>568</v>
      </c>
    </row>
    <row r="3" spans="1:11" ht="17.25" customHeight="1">
      <c r="A3" s="732"/>
      <c r="B3" s="733"/>
      <c r="C3" s="738" t="s">
        <v>259</v>
      </c>
      <c r="D3" s="739"/>
      <c r="E3" s="740" t="s">
        <v>260</v>
      </c>
      <c r="F3" s="739"/>
      <c r="G3" s="740" t="s">
        <v>261</v>
      </c>
      <c r="H3" s="738"/>
      <c r="I3" s="741"/>
      <c r="J3" s="55" t="s">
        <v>262</v>
      </c>
      <c r="K3" s="139" t="s">
        <v>263</v>
      </c>
    </row>
    <row r="4" spans="1:11" ht="17.25" customHeight="1">
      <c r="A4" s="734"/>
      <c r="B4" s="735"/>
      <c r="C4" s="722" t="s">
        <v>264</v>
      </c>
      <c r="D4" s="723"/>
      <c r="E4" s="724" t="s">
        <v>264</v>
      </c>
      <c r="F4" s="725"/>
      <c r="G4" s="194" t="s">
        <v>265</v>
      </c>
      <c r="H4" s="195" t="s">
        <v>266</v>
      </c>
      <c r="I4" s="194" t="s">
        <v>267</v>
      </c>
      <c r="J4" s="196" t="s">
        <v>268</v>
      </c>
      <c r="K4" s="197" t="s">
        <v>569</v>
      </c>
    </row>
    <row r="5" spans="1:11" ht="17.25" customHeight="1">
      <c r="A5" s="736"/>
      <c r="B5" s="737"/>
      <c r="C5" s="198" t="s">
        <v>269</v>
      </c>
      <c r="D5" s="199" t="s">
        <v>270</v>
      </c>
      <c r="E5" s="129" t="s">
        <v>269</v>
      </c>
      <c r="F5" s="129" t="s">
        <v>270</v>
      </c>
      <c r="G5" s="141" t="s">
        <v>570</v>
      </c>
      <c r="H5" s="141" t="s">
        <v>570</v>
      </c>
      <c r="I5" s="141" t="s">
        <v>571</v>
      </c>
      <c r="J5" s="200" t="s">
        <v>271</v>
      </c>
      <c r="K5" s="142" t="s">
        <v>271</v>
      </c>
    </row>
    <row r="6" spans="1:11" ht="17.25" customHeight="1">
      <c r="A6" s="730" t="s">
        <v>272</v>
      </c>
      <c r="B6" s="731"/>
      <c r="C6" s="377">
        <f aca="true" t="shared" si="0" ref="C6:H6">SUM(C7:C15)</f>
        <v>88208</v>
      </c>
      <c r="D6" s="378">
        <f t="shared" si="0"/>
        <v>19364</v>
      </c>
      <c r="E6" s="378">
        <f t="shared" si="0"/>
        <v>65545</v>
      </c>
      <c r="F6" s="201">
        <f t="shared" si="0"/>
        <v>7993</v>
      </c>
      <c r="G6" s="201">
        <f t="shared" si="0"/>
        <v>59845</v>
      </c>
      <c r="H6" s="201">
        <f t="shared" si="0"/>
        <v>60735</v>
      </c>
      <c r="I6" s="536">
        <f aca="true" t="shared" si="1" ref="I6:I31">H6/G6*100</f>
        <v>101.48717520260672</v>
      </c>
      <c r="J6" s="201">
        <f>SUM(J7:J15)</f>
        <v>10144</v>
      </c>
      <c r="K6" s="202">
        <f>SUM(K7:K15)</f>
        <v>3600</v>
      </c>
    </row>
    <row r="7" spans="1:11" ht="17.25" customHeight="1">
      <c r="A7" s="517"/>
      <c r="B7" s="203" t="s">
        <v>273</v>
      </c>
      <c r="C7" s="204">
        <v>160</v>
      </c>
      <c r="D7" s="205">
        <v>14440</v>
      </c>
      <c r="E7" s="206" t="s">
        <v>566</v>
      </c>
      <c r="F7" s="205">
        <v>7300</v>
      </c>
      <c r="G7" s="205">
        <v>5840</v>
      </c>
      <c r="H7" s="205">
        <v>5975</v>
      </c>
      <c r="I7" s="537">
        <f t="shared" si="1"/>
        <v>102.31164383561644</v>
      </c>
      <c r="J7" s="205">
        <v>1215</v>
      </c>
      <c r="K7" s="207">
        <v>400</v>
      </c>
    </row>
    <row r="8" spans="1:11" ht="17.25" customHeight="1">
      <c r="A8" s="517"/>
      <c r="B8" s="208" t="s">
        <v>274</v>
      </c>
      <c r="C8" s="209">
        <v>8456</v>
      </c>
      <c r="D8" s="210">
        <v>1241</v>
      </c>
      <c r="E8" s="210">
        <v>8514</v>
      </c>
      <c r="F8" s="211">
        <v>312</v>
      </c>
      <c r="G8" s="210">
        <v>6897</v>
      </c>
      <c r="H8" s="210">
        <v>6912</v>
      </c>
      <c r="I8" s="538">
        <f t="shared" si="1"/>
        <v>100.21748586341887</v>
      </c>
      <c r="J8" s="210">
        <v>1101</v>
      </c>
      <c r="K8" s="212">
        <v>400</v>
      </c>
    </row>
    <row r="9" spans="1:11" ht="17.25" customHeight="1">
      <c r="A9" s="517"/>
      <c r="B9" s="208" t="s">
        <v>275</v>
      </c>
      <c r="C9" s="209">
        <v>5826</v>
      </c>
      <c r="D9" s="211" t="s">
        <v>566</v>
      </c>
      <c r="E9" s="210">
        <v>8829</v>
      </c>
      <c r="F9" s="211" t="s">
        <v>566</v>
      </c>
      <c r="G9" s="210">
        <v>6081</v>
      </c>
      <c r="H9" s="210">
        <v>6586</v>
      </c>
      <c r="I9" s="538">
        <f t="shared" si="1"/>
        <v>108.30455517184674</v>
      </c>
      <c r="J9" s="210">
        <v>1173</v>
      </c>
      <c r="K9" s="212">
        <v>400</v>
      </c>
    </row>
    <row r="10" spans="1:11" ht="17.25" customHeight="1">
      <c r="A10" s="517"/>
      <c r="B10" s="208" t="s">
        <v>276</v>
      </c>
      <c r="C10" s="209">
        <v>15647</v>
      </c>
      <c r="D10" s="211">
        <v>290</v>
      </c>
      <c r="E10" s="210">
        <v>7718</v>
      </c>
      <c r="F10" s="211">
        <v>52</v>
      </c>
      <c r="G10" s="210">
        <v>6081</v>
      </c>
      <c r="H10" s="210">
        <v>6554</v>
      </c>
      <c r="I10" s="538">
        <f t="shared" si="1"/>
        <v>107.77832593323467</v>
      </c>
      <c r="J10" s="210">
        <v>1000</v>
      </c>
      <c r="K10" s="212">
        <v>400</v>
      </c>
    </row>
    <row r="11" spans="1:11" ht="17.25" customHeight="1">
      <c r="A11" s="517"/>
      <c r="B11" s="208" t="s">
        <v>277</v>
      </c>
      <c r="C11" s="209">
        <v>14466</v>
      </c>
      <c r="D11" s="211">
        <v>714</v>
      </c>
      <c r="E11" s="210">
        <v>6897</v>
      </c>
      <c r="F11" s="211">
        <v>130</v>
      </c>
      <c r="G11" s="210">
        <v>7720</v>
      </c>
      <c r="H11" s="210">
        <v>7720</v>
      </c>
      <c r="I11" s="538">
        <f t="shared" si="1"/>
        <v>100</v>
      </c>
      <c r="J11" s="210">
        <v>1215</v>
      </c>
      <c r="K11" s="212">
        <v>400</v>
      </c>
    </row>
    <row r="12" spans="1:11" ht="17.25" customHeight="1">
      <c r="A12" s="517"/>
      <c r="B12" s="208" t="s">
        <v>278</v>
      </c>
      <c r="C12" s="209">
        <v>9961</v>
      </c>
      <c r="D12" s="211" t="s">
        <v>566</v>
      </c>
      <c r="E12" s="210">
        <v>12292</v>
      </c>
      <c r="F12" s="211" t="s">
        <v>566</v>
      </c>
      <c r="G12" s="210">
        <v>6369</v>
      </c>
      <c r="H12" s="210">
        <v>6582</v>
      </c>
      <c r="I12" s="538">
        <f t="shared" si="1"/>
        <v>103.34432406971268</v>
      </c>
      <c r="J12" s="210">
        <v>1000</v>
      </c>
      <c r="K12" s="212">
        <v>400</v>
      </c>
    </row>
    <row r="13" spans="1:11" ht="17.25" customHeight="1">
      <c r="A13" s="517"/>
      <c r="B13" s="208" t="s">
        <v>279</v>
      </c>
      <c r="C13" s="209">
        <v>13823</v>
      </c>
      <c r="D13" s="211">
        <v>95</v>
      </c>
      <c r="E13" s="210">
        <v>5804</v>
      </c>
      <c r="F13" s="211" t="s">
        <v>566</v>
      </c>
      <c r="G13" s="210">
        <v>7057</v>
      </c>
      <c r="H13" s="210">
        <v>7219</v>
      </c>
      <c r="I13" s="538">
        <f t="shared" si="1"/>
        <v>102.29559302819895</v>
      </c>
      <c r="J13" s="210">
        <v>1295</v>
      </c>
      <c r="K13" s="212">
        <v>400</v>
      </c>
    </row>
    <row r="14" spans="1:11" ht="17.25" customHeight="1">
      <c r="A14" s="68"/>
      <c r="B14" s="208" t="s">
        <v>280</v>
      </c>
      <c r="C14" s="209">
        <v>8502</v>
      </c>
      <c r="D14" s="211">
        <v>741</v>
      </c>
      <c r="E14" s="210">
        <v>8521</v>
      </c>
      <c r="F14" s="211">
        <v>199</v>
      </c>
      <c r="G14" s="210">
        <v>6290</v>
      </c>
      <c r="H14" s="210">
        <v>5667</v>
      </c>
      <c r="I14" s="538">
        <f t="shared" si="1"/>
        <v>90.09538950715421</v>
      </c>
      <c r="J14" s="210">
        <v>930</v>
      </c>
      <c r="K14" s="212">
        <v>400</v>
      </c>
    </row>
    <row r="15" spans="1:11" ht="17.25" customHeight="1" thickBot="1">
      <c r="A15" s="213"/>
      <c r="B15" s="213" t="s">
        <v>77</v>
      </c>
      <c r="C15" s="379">
        <v>11367</v>
      </c>
      <c r="D15" s="380">
        <v>1843</v>
      </c>
      <c r="E15" s="381">
        <v>6970</v>
      </c>
      <c r="F15" s="380" t="s">
        <v>566</v>
      </c>
      <c r="G15" s="381">
        <v>7510</v>
      </c>
      <c r="H15" s="381">
        <v>7520</v>
      </c>
      <c r="I15" s="538">
        <f t="shared" si="1"/>
        <v>100.13315579227697</v>
      </c>
      <c r="J15" s="381">
        <v>1215</v>
      </c>
      <c r="K15" s="382">
        <v>400</v>
      </c>
    </row>
    <row r="16" spans="1:11" ht="17.25" customHeight="1" thickTop="1">
      <c r="A16" s="726" t="s">
        <v>281</v>
      </c>
      <c r="B16" s="727"/>
      <c r="C16" s="217">
        <v>51114</v>
      </c>
      <c r="D16" s="218" t="s">
        <v>566</v>
      </c>
      <c r="E16" s="219">
        <f>SUM(E17:E20)</f>
        <v>38963</v>
      </c>
      <c r="F16" s="218" t="s">
        <v>566</v>
      </c>
      <c r="G16" s="219">
        <f>SUM(G17:G20)</f>
        <v>29615</v>
      </c>
      <c r="H16" s="219">
        <f>SUM(H17:H20)</f>
        <v>30521</v>
      </c>
      <c r="I16" s="539">
        <f t="shared" si="1"/>
        <v>103.05926050987675</v>
      </c>
      <c r="J16" s="219">
        <f>SUM(J17:J20)</f>
        <v>5203</v>
      </c>
      <c r="K16" s="220">
        <v>1600</v>
      </c>
    </row>
    <row r="17" spans="1:11" ht="17.25" customHeight="1">
      <c r="A17" s="517"/>
      <c r="B17" s="203" t="s">
        <v>282</v>
      </c>
      <c r="C17" s="221">
        <v>14210</v>
      </c>
      <c r="D17" s="222" t="s">
        <v>566</v>
      </c>
      <c r="E17" s="205">
        <v>9015</v>
      </c>
      <c r="F17" s="222" t="s">
        <v>566</v>
      </c>
      <c r="G17" s="205">
        <v>6641</v>
      </c>
      <c r="H17" s="223">
        <v>7239</v>
      </c>
      <c r="I17" s="537">
        <f t="shared" si="1"/>
        <v>109.00466797169102</v>
      </c>
      <c r="J17" s="205">
        <v>1335</v>
      </c>
      <c r="K17" s="207">
        <v>400</v>
      </c>
    </row>
    <row r="18" spans="1:11" ht="17.25" customHeight="1">
      <c r="A18" s="517"/>
      <c r="B18" s="208" t="s">
        <v>283</v>
      </c>
      <c r="C18" s="209">
        <v>8656</v>
      </c>
      <c r="D18" s="222" t="s">
        <v>566</v>
      </c>
      <c r="E18" s="210">
        <v>8189</v>
      </c>
      <c r="F18" s="222" t="s">
        <v>566</v>
      </c>
      <c r="G18" s="210">
        <v>7578</v>
      </c>
      <c r="H18" s="210">
        <v>8280</v>
      </c>
      <c r="I18" s="538">
        <f t="shared" si="1"/>
        <v>109.26365795724466</v>
      </c>
      <c r="J18" s="210">
        <v>1240</v>
      </c>
      <c r="K18" s="212">
        <v>400</v>
      </c>
    </row>
    <row r="19" spans="1:11" ht="17.25" customHeight="1">
      <c r="A19" s="517"/>
      <c r="B19" s="208" t="s">
        <v>284</v>
      </c>
      <c r="C19" s="209">
        <v>16242</v>
      </c>
      <c r="D19" s="222" t="s">
        <v>566</v>
      </c>
      <c r="E19" s="210">
        <v>11332</v>
      </c>
      <c r="F19" s="222" t="s">
        <v>566</v>
      </c>
      <c r="G19" s="210">
        <v>8297</v>
      </c>
      <c r="H19" s="224">
        <v>8170</v>
      </c>
      <c r="I19" s="538">
        <f t="shared" si="1"/>
        <v>98.46932626250452</v>
      </c>
      <c r="J19" s="210">
        <v>1550</v>
      </c>
      <c r="K19" s="212">
        <v>400</v>
      </c>
    </row>
    <row r="20" spans="1:11" ht="17.25" customHeight="1" thickBot="1">
      <c r="A20" s="213"/>
      <c r="B20" s="63" t="s">
        <v>285</v>
      </c>
      <c r="C20" s="214">
        <v>12006</v>
      </c>
      <c r="D20" s="225" t="s">
        <v>566</v>
      </c>
      <c r="E20" s="215">
        <v>10427</v>
      </c>
      <c r="F20" s="225" t="s">
        <v>566</v>
      </c>
      <c r="G20" s="215">
        <v>7099</v>
      </c>
      <c r="H20" s="226">
        <v>6832</v>
      </c>
      <c r="I20" s="540">
        <f t="shared" si="1"/>
        <v>96.23890688829412</v>
      </c>
      <c r="J20" s="215">
        <v>1078</v>
      </c>
      <c r="K20" s="216">
        <v>400</v>
      </c>
    </row>
    <row r="21" spans="1:11" ht="17.25" customHeight="1" thickTop="1">
      <c r="A21" s="726" t="s">
        <v>286</v>
      </c>
      <c r="B21" s="727"/>
      <c r="C21" s="217">
        <f>SUM(C22:C30)</f>
        <v>13485</v>
      </c>
      <c r="D21" s="219">
        <f>SUM(D22:D30)</f>
        <v>1893</v>
      </c>
      <c r="E21" s="218" t="s">
        <v>566</v>
      </c>
      <c r="F21" s="227" t="s">
        <v>566</v>
      </c>
      <c r="G21" s="219">
        <f>SUM(G22:G30)</f>
        <v>8196</v>
      </c>
      <c r="H21" s="219">
        <f>SUM(H22:H30)</f>
        <v>6549</v>
      </c>
      <c r="I21" s="541">
        <f t="shared" si="1"/>
        <v>79.90483162518302</v>
      </c>
      <c r="J21" s="227" t="s">
        <v>566</v>
      </c>
      <c r="K21" s="228" t="s">
        <v>566</v>
      </c>
    </row>
    <row r="22" spans="1:11" ht="17.25" customHeight="1">
      <c r="A22" s="517"/>
      <c r="B22" s="203" t="s">
        <v>287</v>
      </c>
      <c r="C22" s="229" t="s">
        <v>566</v>
      </c>
      <c r="D22" s="205">
        <v>1893</v>
      </c>
      <c r="E22" s="222" t="s">
        <v>566</v>
      </c>
      <c r="F22" s="222" t="s">
        <v>566</v>
      </c>
      <c r="G22" s="205">
        <v>813</v>
      </c>
      <c r="H22" s="223">
        <v>574</v>
      </c>
      <c r="I22" s="537">
        <f t="shared" si="1"/>
        <v>70.60270602706026</v>
      </c>
      <c r="J22" s="222" t="s">
        <v>566</v>
      </c>
      <c r="K22" s="230" t="s">
        <v>566</v>
      </c>
    </row>
    <row r="23" spans="1:11" ht="17.25" customHeight="1">
      <c r="A23" s="517"/>
      <c r="B23" s="208" t="s">
        <v>288</v>
      </c>
      <c r="C23" s="209">
        <v>1626</v>
      </c>
      <c r="D23" s="211" t="s">
        <v>566</v>
      </c>
      <c r="E23" s="222" t="s">
        <v>566</v>
      </c>
      <c r="F23" s="222" t="s">
        <v>566</v>
      </c>
      <c r="G23" s="210">
        <v>857</v>
      </c>
      <c r="H23" s="224">
        <v>683</v>
      </c>
      <c r="I23" s="538">
        <f t="shared" si="1"/>
        <v>79.69661610268378</v>
      </c>
      <c r="J23" s="222" t="s">
        <v>566</v>
      </c>
      <c r="K23" s="230" t="s">
        <v>566</v>
      </c>
    </row>
    <row r="24" spans="1:11" ht="17.25" customHeight="1">
      <c r="A24" s="517"/>
      <c r="B24" s="208" t="s">
        <v>289</v>
      </c>
      <c r="C24" s="209">
        <v>1353</v>
      </c>
      <c r="D24" s="211" t="s">
        <v>566</v>
      </c>
      <c r="E24" s="222" t="s">
        <v>566</v>
      </c>
      <c r="F24" s="222" t="s">
        <v>566</v>
      </c>
      <c r="G24" s="210">
        <v>1018</v>
      </c>
      <c r="H24" s="224">
        <v>640</v>
      </c>
      <c r="I24" s="538">
        <f t="shared" si="1"/>
        <v>62.86836935166994</v>
      </c>
      <c r="J24" s="222" t="s">
        <v>566</v>
      </c>
      <c r="K24" s="230" t="s">
        <v>566</v>
      </c>
    </row>
    <row r="25" spans="1:11" ht="17.25" customHeight="1">
      <c r="A25" s="517"/>
      <c r="B25" s="208" t="s">
        <v>290</v>
      </c>
      <c r="C25" s="209">
        <v>2136</v>
      </c>
      <c r="D25" s="211" t="s">
        <v>566</v>
      </c>
      <c r="E25" s="222" t="s">
        <v>566</v>
      </c>
      <c r="F25" s="222" t="s">
        <v>566</v>
      </c>
      <c r="G25" s="210">
        <v>857</v>
      </c>
      <c r="H25" s="224">
        <v>749</v>
      </c>
      <c r="I25" s="538">
        <f t="shared" si="1"/>
        <v>87.39789964994166</v>
      </c>
      <c r="J25" s="222" t="s">
        <v>566</v>
      </c>
      <c r="K25" s="230" t="s">
        <v>566</v>
      </c>
    </row>
    <row r="26" spans="1:11" ht="17.25" customHeight="1">
      <c r="A26" s="517"/>
      <c r="B26" s="208" t="s">
        <v>291</v>
      </c>
      <c r="C26" s="209">
        <v>1310</v>
      </c>
      <c r="D26" s="211" t="s">
        <v>566</v>
      </c>
      <c r="E26" s="222" t="s">
        <v>566</v>
      </c>
      <c r="F26" s="222" t="s">
        <v>566</v>
      </c>
      <c r="G26" s="210">
        <v>1062</v>
      </c>
      <c r="H26" s="224">
        <v>873</v>
      </c>
      <c r="I26" s="538">
        <f t="shared" si="1"/>
        <v>82.20338983050848</v>
      </c>
      <c r="J26" s="222" t="s">
        <v>566</v>
      </c>
      <c r="K26" s="230" t="s">
        <v>566</v>
      </c>
    </row>
    <row r="27" spans="1:11" ht="17.25" customHeight="1">
      <c r="A27" s="517"/>
      <c r="B27" s="208" t="s">
        <v>292</v>
      </c>
      <c r="C27" s="209">
        <v>2184</v>
      </c>
      <c r="D27" s="211" t="s">
        <v>566</v>
      </c>
      <c r="E27" s="222" t="s">
        <v>566</v>
      </c>
      <c r="F27" s="222" t="s">
        <v>566</v>
      </c>
      <c r="G27" s="210">
        <v>857</v>
      </c>
      <c r="H27" s="224">
        <v>835</v>
      </c>
      <c r="I27" s="538">
        <f t="shared" si="1"/>
        <v>97.43290548424739</v>
      </c>
      <c r="J27" s="222" t="s">
        <v>566</v>
      </c>
      <c r="K27" s="230" t="s">
        <v>566</v>
      </c>
    </row>
    <row r="28" spans="1:11" ht="17.25" customHeight="1">
      <c r="A28" s="517"/>
      <c r="B28" s="208" t="s">
        <v>293</v>
      </c>
      <c r="C28" s="209">
        <v>1326</v>
      </c>
      <c r="D28" s="211" t="s">
        <v>566</v>
      </c>
      <c r="E28" s="222" t="s">
        <v>566</v>
      </c>
      <c r="F28" s="222" t="s">
        <v>566</v>
      </c>
      <c r="G28" s="210">
        <v>857</v>
      </c>
      <c r="H28" s="224">
        <v>682</v>
      </c>
      <c r="I28" s="538">
        <f t="shared" si="1"/>
        <v>79.57992998833139</v>
      </c>
      <c r="J28" s="222" t="s">
        <v>566</v>
      </c>
      <c r="K28" s="230" t="s">
        <v>566</v>
      </c>
    </row>
    <row r="29" spans="1:11" ht="17.25" customHeight="1">
      <c r="A29" s="517"/>
      <c r="B29" s="208" t="s">
        <v>294</v>
      </c>
      <c r="C29" s="209">
        <v>1060</v>
      </c>
      <c r="D29" s="211" t="s">
        <v>566</v>
      </c>
      <c r="E29" s="178" t="s">
        <v>566</v>
      </c>
      <c r="F29" s="178" t="s">
        <v>566</v>
      </c>
      <c r="G29" s="210">
        <v>857</v>
      </c>
      <c r="H29" s="224">
        <v>556</v>
      </c>
      <c r="I29" s="538">
        <f t="shared" si="1"/>
        <v>64.87747957992998</v>
      </c>
      <c r="J29" s="178" t="s">
        <v>566</v>
      </c>
      <c r="K29" s="161" t="s">
        <v>566</v>
      </c>
    </row>
    <row r="30" spans="1:11" ht="14.25" thickBot="1">
      <c r="A30" s="518"/>
      <c r="B30" s="213" t="s">
        <v>295</v>
      </c>
      <c r="C30" s="383">
        <v>2490</v>
      </c>
      <c r="D30" s="384" t="s">
        <v>566</v>
      </c>
      <c r="E30" s="225" t="s">
        <v>566</v>
      </c>
      <c r="F30" s="225" t="s">
        <v>566</v>
      </c>
      <c r="G30" s="385">
        <v>1018</v>
      </c>
      <c r="H30" s="386">
        <v>957</v>
      </c>
      <c r="I30" s="542">
        <f t="shared" si="1"/>
        <v>94.00785854616896</v>
      </c>
      <c r="J30" s="225" t="s">
        <v>566</v>
      </c>
      <c r="K30" s="231" t="s">
        <v>566</v>
      </c>
    </row>
    <row r="31" spans="1:11" ht="14.25" customHeight="1" thickTop="1">
      <c r="A31" s="728" t="s">
        <v>296</v>
      </c>
      <c r="B31" s="729"/>
      <c r="C31" s="217">
        <f>C6+C16+C21</f>
        <v>152807</v>
      </c>
      <c r="D31" s="519">
        <f>D6+D21</f>
        <v>21257</v>
      </c>
      <c r="E31" s="232">
        <f>E6+E16</f>
        <v>104508</v>
      </c>
      <c r="F31" s="232">
        <v>7993</v>
      </c>
      <c r="G31" s="232">
        <f>G6+G16+G21</f>
        <v>97656</v>
      </c>
      <c r="H31" s="232">
        <f>H6+H16+H21</f>
        <v>97805</v>
      </c>
      <c r="I31" s="543">
        <f t="shared" si="1"/>
        <v>100.15257639059556</v>
      </c>
      <c r="J31" s="232">
        <f>J6+J16</f>
        <v>15347</v>
      </c>
      <c r="K31" s="233">
        <f>K6+K16</f>
        <v>5200</v>
      </c>
    </row>
    <row r="32" spans="1:11" ht="13.5">
      <c r="A32" s="115"/>
      <c r="B32" s="115"/>
      <c r="C32" s="7"/>
      <c r="D32" s="7"/>
      <c r="E32" s="7"/>
      <c r="F32" s="7"/>
      <c r="G32" s="7"/>
      <c r="H32" s="7"/>
      <c r="I32" s="7"/>
      <c r="J32" s="7"/>
      <c r="K32" s="234" t="s">
        <v>70</v>
      </c>
    </row>
    <row r="34" spans="1:2" ht="13.5">
      <c r="A34" s="235"/>
      <c r="B34" s="235"/>
    </row>
  </sheetData>
  <sheetProtection/>
  <mergeCells count="11">
    <mergeCell ref="A1:K1"/>
    <mergeCell ref="A3:B5"/>
    <mergeCell ref="C3:D3"/>
    <mergeCell ref="E3:F3"/>
    <mergeCell ref="G3:I3"/>
    <mergeCell ref="C4:D4"/>
    <mergeCell ref="E4:F4"/>
    <mergeCell ref="A16:B16"/>
    <mergeCell ref="A21:B21"/>
    <mergeCell ref="A31:B31"/>
    <mergeCell ref="A6:B6"/>
  </mergeCells>
  <printOptions/>
  <pageMargins left="1.18" right="0.7874015748031497" top="0.7874015748031497" bottom="0.5905511811023623" header="0.35433070866141736" footer="0.1968503937007874"/>
  <pageSetup horizontalDpi="300" verticalDpi="3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U23"/>
  <sheetViews>
    <sheetView showGridLines="0" zoomScaleSheetLayoutView="100" workbookViewId="0" topLeftCell="A1">
      <selection activeCell="H2" sqref="H2"/>
    </sheetView>
  </sheetViews>
  <sheetFormatPr defaultColWidth="9.140625" defaultRowHeight="15"/>
  <cols>
    <col min="1" max="1" width="22.421875" style="6" customWidth="1"/>
    <col min="2" max="8" width="9.421875" style="6" customWidth="1"/>
    <col min="9" max="16384" width="9.00390625" style="6" customWidth="1"/>
  </cols>
  <sheetData>
    <row r="1" spans="1:8" ht="18.75">
      <c r="A1" s="566" t="s">
        <v>76</v>
      </c>
      <c r="B1" s="567"/>
      <c r="C1" s="567"/>
      <c r="D1" s="567"/>
      <c r="E1" s="567"/>
      <c r="F1" s="567"/>
      <c r="G1" s="567"/>
      <c r="H1" s="567"/>
    </row>
    <row r="2" spans="1:8" ht="15" customHeight="1">
      <c r="A2" s="7"/>
      <c r="B2" s="7"/>
      <c r="C2" s="7"/>
      <c r="D2" s="7"/>
      <c r="E2" s="7"/>
      <c r="G2" s="147"/>
      <c r="H2" s="8" t="s">
        <v>536</v>
      </c>
    </row>
    <row r="3" spans="1:8" ht="18.75" customHeight="1">
      <c r="A3" s="568" t="s">
        <v>28</v>
      </c>
      <c r="B3" s="570" t="s">
        <v>29</v>
      </c>
      <c r="C3" s="572" t="s">
        <v>30</v>
      </c>
      <c r="D3" s="573"/>
      <c r="E3" s="573"/>
      <c r="F3" s="573" t="s">
        <v>31</v>
      </c>
      <c r="G3" s="573" t="s">
        <v>32</v>
      </c>
      <c r="H3" s="575"/>
    </row>
    <row r="4" spans="1:8" ht="18.75" customHeight="1">
      <c r="A4" s="569"/>
      <c r="B4" s="571"/>
      <c r="C4" s="11" t="s">
        <v>33</v>
      </c>
      <c r="D4" s="12" t="s">
        <v>34</v>
      </c>
      <c r="E4" s="12" t="s">
        <v>35</v>
      </c>
      <c r="F4" s="574"/>
      <c r="G4" s="12" t="s">
        <v>36</v>
      </c>
      <c r="H4" s="13" t="s">
        <v>37</v>
      </c>
    </row>
    <row r="5" spans="1:8" s="17" customFormat="1" ht="17.25" customHeight="1">
      <c r="A5" s="14" t="s">
        <v>537</v>
      </c>
      <c r="B5" s="15">
        <f aca="true" t="shared" si="0" ref="B5:H5">SUM(B6:B14)</f>
        <v>232</v>
      </c>
      <c r="C5" s="16">
        <f t="shared" si="0"/>
        <v>6239</v>
      </c>
      <c r="D5" s="16">
        <f t="shared" si="0"/>
        <v>3161</v>
      </c>
      <c r="E5" s="16">
        <f t="shared" si="0"/>
        <v>3078</v>
      </c>
      <c r="F5" s="359">
        <f t="shared" si="0"/>
        <v>308</v>
      </c>
      <c r="G5" s="359">
        <f t="shared" si="0"/>
        <v>17</v>
      </c>
      <c r="H5" s="360">
        <f t="shared" si="0"/>
        <v>45</v>
      </c>
    </row>
    <row r="6" spans="1:8" s="17" customFormat="1" ht="17.25" customHeight="1">
      <c r="A6" s="18" t="s">
        <v>38</v>
      </c>
      <c r="B6" s="19">
        <v>25</v>
      </c>
      <c r="C6" s="421">
        <f>SUM(D6:E6)</f>
        <v>653</v>
      </c>
      <c r="D6" s="20">
        <v>325</v>
      </c>
      <c r="E6" s="20">
        <v>328</v>
      </c>
      <c r="F6" s="361">
        <v>33</v>
      </c>
      <c r="G6" s="361">
        <v>4</v>
      </c>
      <c r="H6" s="362">
        <v>5</v>
      </c>
    </row>
    <row r="7" spans="1:8" s="17" customFormat="1" ht="17.25" customHeight="1">
      <c r="A7" s="18" t="s">
        <v>39</v>
      </c>
      <c r="B7" s="19">
        <v>25</v>
      </c>
      <c r="C7" s="20">
        <f aca="true" t="shared" si="1" ref="C7:C14">SUM(D7:E7)</f>
        <v>679</v>
      </c>
      <c r="D7" s="20">
        <v>355</v>
      </c>
      <c r="E7" s="20">
        <v>324</v>
      </c>
      <c r="F7" s="361">
        <v>34</v>
      </c>
      <c r="G7" s="361">
        <v>2</v>
      </c>
      <c r="H7" s="362">
        <v>5</v>
      </c>
    </row>
    <row r="8" spans="1:8" s="17" customFormat="1" ht="17.25" customHeight="1">
      <c r="A8" s="18" t="s">
        <v>40</v>
      </c>
      <c r="B8" s="19">
        <v>21</v>
      </c>
      <c r="C8" s="20">
        <f t="shared" si="1"/>
        <v>583</v>
      </c>
      <c r="D8" s="20">
        <v>303</v>
      </c>
      <c r="E8" s="20">
        <v>280</v>
      </c>
      <c r="F8" s="361">
        <v>28</v>
      </c>
      <c r="G8" s="361">
        <v>2</v>
      </c>
      <c r="H8" s="362">
        <v>5</v>
      </c>
    </row>
    <row r="9" spans="1:9" s="17" customFormat="1" ht="17.25" customHeight="1">
      <c r="A9" s="18" t="s">
        <v>41</v>
      </c>
      <c r="B9" s="19">
        <v>23</v>
      </c>
      <c r="C9" s="20">
        <f t="shared" si="1"/>
        <v>569</v>
      </c>
      <c r="D9" s="20">
        <v>274</v>
      </c>
      <c r="E9" s="20">
        <v>295</v>
      </c>
      <c r="F9" s="361">
        <v>32</v>
      </c>
      <c r="G9" s="361">
        <v>2</v>
      </c>
      <c r="H9" s="362">
        <v>5</v>
      </c>
      <c r="I9" s="21"/>
    </row>
    <row r="10" spans="1:21" s="17" customFormat="1" ht="17.25" customHeight="1">
      <c r="A10" s="18" t="s">
        <v>42</v>
      </c>
      <c r="B10" s="19">
        <v>31</v>
      </c>
      <c r="C10" s="20">
        <f t="shared" si="1"/>
        <v>845</v>
      </c>
      <c r="D10" s="20">
        <v>421</v>
      </c>
      <c r="E10" s="20">
        <v>424</v>
      </c>
      <c r="F10" s="361">
        <v>40</v>
      </c>
      <c r="G10" s="361">
        <v>1</v>
      </c>
      <c r="H10" s="362">
        <v>5</v>
      </c>
      <c r="U10" s="6"/>
    </row>
    <row r="11" spans="1:8" s="17" customFormat="1" ht="17.25" customHeight="1">
      <c r="A11" s="18" t="s">
        <v>43</v>
      </c>
      <c r="B11" s="19">
        <v>28</v>
      </c>
      <c r="C11" s="20">
        <f t="shared" si="1"/>
        <v>743</v>
      </c>
      <c r="D11" s="20">
        <v>369</v>
      </c>
      <c r="E11" s="20">
        <v>374</v>
      </c>
      <c r="F11" s="361">
        <v>39</v>
      </c>
      <c r="G11" s="361">
        <v>1</v>
      </c>
      <c r="H11" s="362">
        <v>5</v>
      </c>
    </row>
    <row r="12" spans="1:8" s="17" customFormat="1" ht="17.25" customHeight="1">
      <c r="A12" s="18" t="s">
        <v>44</v>
      </c>
      <c r="B12" s="19">
        <v>28</v>
      </c>
      <c r="C12" s="20">
        <f t="shared" si="1"/>
        <v>821</v>
      </c>
      <c r="D12" s="20">
        <v>413</v>
      </c>
      <c r="E12" s="20">
        <v>408</v>
      </c>
      <c r="F12" s="361">
        <v>38</v>
      </c>
      <c r="G12" s="361">
        <v>2</v>
      </c>
      <c r="H12" s="362">
        <v>5</v>
      </c>
    </row>
    <row r="13" spans="1:8" s="17" customFormat="1" ht="17.25" customHeight="1">
      <c r="A13" s="18" t="s">
        <v>45</v>
      </c>
      <c r="B13" s="19">
        <v>23</v>
      </c>
      <c r="C13" s="20">
        <f t="shared" si="1"/>
        <v>605</v>
      </c>
      <c r="D13" s="20">
        <v>318</v>
      </c>
      <c r="E13" s="20">
        <v>287</v>
      </c>
      <c r="F13" s="361">
        <v>28</v>
      </c>
      <c r="G13" s="361">
        <v>2</v>
      </c>
      <c r="H13" s="362">
        <v>5</v>
      </c>
    </row>
    <row r="14" spans="1:8" s="17" customFormat="1" ht="17.25" customHeight="1" thickBot="1">
      <c r="A14" s="18" t="s">
        <v>77</v>
      </c>
      <c r="B14" s="19">
        <v>28</v>
      </c>
      <c r="C14" s="20">
        <f t="shared" si="1"/>
        <v>741</v>
      </c>
      <c r="D14" s="20">
        <v>383</v>
      </c>
      <c r="E14" s="20">
        <v>358</v>
      </c>
      <c r="F14" s="361">
        <v>36</v>
      </c>
      <c r="G14" s="361">
        <v>1</v>
      </c>
      <c r="H14" s="362">
        <v>5</v>
      </c>
    </row>
    <row r="15" spans="1:8" s="17" customFormat="1" ht="17.25" customHeight="1" thickTop="1">
      <c r="A15" s="22" t="s">
        <v>538</v>
      </c>
      <c r="B15" s="23">
        <f aca="true" t="shared" si="2" ref="B15:H15">SUM(B16:B19)</f>
        <v>89</v>
      </c>
      <c r="C15" s="24">
        <f t="shared" si="2"/>
        <v>2992</v>
      </c>
      <c r="D15" s="24">
        <f t="shared" si="2"/>
        <v>1561</v>
      </c>
      <c r="E15" s="24">
        <f t="shared" si="2"/>
        <v>1431</v>
      </c>
      <c r="F15" s="363">
        <f t="shared" si="2"/>
        <v>169</v>
      </c>
      <c r="G15" s="363">
        <f t="shared" si="2"/>
        <v>12</v>
      </c>
      <c r="H15" s="364">
        <f t="shared" si="2"/>
        <v>16</v>
      </c>
    </row>
    <row r="16" spans="1:8" s="17" customFormat="1" ht="17.25" customHeight="1">
      <c r="A16" s="18" t="s">
        <v>46</v>
      </c>
      <c r="B16" s="19">
        <v>21</v>
      </c>
      <c r="C16" s="20">
        <f>SUM(D16:E16)</f>
        <v>711</v>
      </c>
      <c r="D16" s="20">
        <v>380</v>
      </c>
      <c r="E16" s="20">
        <v>331</v>
      </c>
      <c r="F16" s="361">
        <v>39</v>
      </c>
      <c r="G16" s="361">
        <v>7</v>
      </c>
      <c r="H16" s="362">
        <v>4</v>
      </c>
    </row>
    <row r="17" spans="1:8" s="17" customFormat="1" ht="15.75" customHeight="1">
      <c r="A17" s="18" t="s">
        <v>47</v>
      </c>
      <c r="B17" s="19">
        <v>25</v>
      </c>
      <c r="C17" s="20">
        <f>SUM(D17:E17)</f>
        <v>853</v>
      </c>
      <c r="D17" s="20">
        <v>435</v>
      </c>
      <c r="E17" s="20">
        <v>418</v>
      </c>
      <c r="F17" s="361">
        <v>46</v>
      </c>
      <c r="G17" s="361">
        <v>3</v>
      </c>
      <c r="H17" s="362">
        <v>4</v>
      </c>
    </row>
    <row r="18" spans="1:8" s="17" customFormat="1" ht="17.25" customHeight="1">
      <c r="A18" s="18" t="s">
        <v>48</v>
      </c>
      <c r="B18" s="19">
        <v>22</v>
      </c>
      <c r="C18" s="20">
        <f>SUM(D18:E18)</f>
        <v>736</v>
      </c>
      <c r="D18" s="20">
        <v>374</v>
      </c>
      <c r="E18" s="20">
        <v>362</v>
      </c>
      <c r="F18" s="361">
        <v>42</v>
      </c>
      <c r="G18" s="361">
        <v>1</v>
      </c>
      <c r="H18" s="362">
        <v>4</v>
      </c>
    </row>
    <row r="19" spans="1:8" s="17" customFormat="1" ht="13.5">
      <c r="A19" s="25" t="s">
        <v>49</v>
      </c>
      <c r="B19" s="422">
        <v>21</v>
      </c>
      <c r="C19" s="423">
        <f>SUM(D19:E19)</f>
        <v>692</v>
      </c>
      <c r="D19" s="423">
        <v>372</v>
      </c>
      <c r="E19" s="423">
        <v>320</v>
      </c>
      <c r="F19" s="365">
        <v>42</v>
      </c>
      <c r="G19" s="365">
        <v>1</v>
      </c>
      <c r="H19" s="366">
        <v>4</v>
      </c>
    </row>
    <row r="20" spans="1:8" ht="13.5">
      <c r="A20" s="26" t="s">
        <v>78</v>
      </c>
      <c r="B20" s="27"/>
      <c r="C20" s="27"/>
      <c r="D20" s="27"/>
      <c r="E20" s="27"/>
      <c r="F20" s="27"/>
      <c r="G20" s="28"/>
      <c r="H20" s="28" t="s">
        <v>79</v>
      </c>
    </row>
    <row r="21" spans="1:8" ht="13.5">
      <c r="A21" s="26" t="s">
        <v>80</v>
      </c>
      <c r="B21" s="27"/>
      <c r="C21" s="29"/>
      <c r="D21" s="29"/>
      <c r="E21" s="29"/>
      <c r="F21" s="29"/>
      <c r="G21" s="29"/>
      <c r="H21" s="30"/>
    </row>
    <row r="22" spans="1:8" ht="13.5">
      <c r="A22" s="26" t="s">
        <v>81</v>
      </c>
      <c r="B22" s="31"/>
      <c r="C22" s="31"/>
      <c r="D22" s="31"/>
      <c r="E22" s="31"/>
      <c r="F22" s="31"/>
      <c r="G22" s="31"/>
      <c r="H22" s="31"/>
    </row>
    <row r="23" ht="13.5">
      <c r="C23" s="513"/>
    </row>
  </sheetData>
  <sheetProtection/>
  <mergeCells count="6">
    <mergeCell ref="A1:H1"/>
    <mergeCell ref="A3:A4"/>
    <mergeCell ref="B3:B4"/>
    <mergeCell ref="C3:E3"/>
    <mergeCell ref="F3:F4"/>
    <mergeCell ref="G3:H3"/>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theme="9" tint="-0.24997000396251678"/>
  </sheetPr>
  <dimension ref="A1:AF31"/>
  <sheetViews>
    <sheetView showGridLines="0" zoomScale="85" zoomScaleNormal="85" zoomScaleSheetLayoutView="85" workbookViewId="0" topLeftCell="A13">
      <selection activeCell="A1" sqref="A1:M1"/>
    </sheetView>
  </sheetViews>
  <sheetFormatPr defaultColWidth="9.140625" defaultRowHeight="15"/>
  <cols>
    <col min="1" max="1" width="14.28125" style="6" customWidth="1"/>
    <col min="2" max="13" width="7.140625" style="6" customWidth="1"/>
    <col min="14" max="19" width="10.00390625" style="6" customWidth="1"/>
    <col min="20" max="20" width="9.00390625" style="6" customWidth="1"/>
    <col min="33" max="16384" width="9.00390625" style="6" customWidth="1"/>
  </cols>
  <sheetData>
    <row r="1" spans="1:32" ht="21" customHeight="1">
      <c r="A1" s="592" t="s">
        <v>151</v>
      </c>
      <c r="B1" s="592"/>
      <c r="C1" s="592"/>
      <c r="D1" s="592"/>
      <c r="E1" s="592"/>
      <c r="F1" s="592"/>
      <c r="G1" s="592"/>
      <c r="H1" s="592"/>
      <c r="I1" s="592"/>
      <c r="J1" s="592"/>
      <c r="K1" s="592"/>
      <c r="L1" s="592"/>
      <c r="M1" s="592"/>
      <c r="O1"/>
      <c r="P1"/>
      <c r="Q1"/>
      <c r="R1"/>
      <c r="S1"/>
      <c r="T1"/>
      <c r="AA1" s="6"/>
      <c r="AB1" s="6"/>
      <c r="AC1" s="6"/>
      <c r="AD1" s="6"/>
      <c r="AE1" s="6"/>
      <c r="AF1" s="6"/>
    </row>
    <row r="2" spans="1:32" ht="13.5">
      <c r="A2" s="81" t="s">
        <v>555</v>
      </c>
      <c r="B2" s="7"/>
      <c r="C2" s="7"/>
      <c r="D2" s="7"/>
      <c r="E2" s="7"/>
      <c r="F2" s="7"/>
      <c r="G2" s="7"/>
      <c r="H2" s="7"/>
      <c r="I2" s="7"/>
      <c r="J2" s="82"/>
      <c r="L2" s="7"/>
      <c r="M2" s="234" t="s">
        <v>495</v>
      </c>
      <c r="O2"/>
      <c r="P2"/>
      <c r="Q2"/>
      <c r="R2"/>
      <c r="S2"/>
      <c r="T2"/>
      <c r="AA2" s="6"/>
      <c r="AB2" s="6"/>
      <c r="AC2" s="6"/>
      <c r="AD2" s="6"/>
      <c r="AE2" s="6"/>
      <c r="AF2" s="6"/>
    </row>
    <row r="3" spans="1:32" ht="19.5" customHeight="1">
      <c r="A3" s="579" t="s">
        <v>556</v>
      </c>
      <c r="B3" s="56"/>
      <c r="C3" s="33"/>
      <c r="D3" s="460">
        <v>6</v>
      </c>
      <c r="E3" s="99" t="s">
        <v>153</v>
      </c>
      <c r="F3" s="33"/>
      <c r="G3" s="33"/>
      <c r="H3" s="100"/>
      <c r="I3" s="101"/>
      <c r="J3" s="460">
        <v>7</v>
      </c>
      <c r="K3" s="99" t="s">
        <v>153</v>
      </c>
      <c r="L3" s="101"/>
      <c r="M3" s="459"/>
      <c r="O3"/>
      <c r="P3"/>
      <c r="Q3"/>
      <c r="R3"/>
      <c r="S3"/>
      <c r="T3"/>
      <c r="AA3" s="6"/>
      <c r="AB3" s="6"/>
      <c r="AC3" s="6"/>
      <c r="AD3" s="6"/>
      <c r="AE3" s="6"/>
      <c r="AF3" s="6"/>
    </row>
    <row r="4" spans="1:32" ht="19.5" customHeight="1">
      <c r="A4" s="580"/>
      <c r="B4" s="743" t="s">
        <v>132</v>
      </c>
      <c r="C4" s="743"/>
      <c r="D4" s="744"/>
      <c r="E4" s="742" t="s">
        <v>133</v>
      </c>
      <c r="F4" s="743"/>
      <c r="G4" s="744"/>
      <c r="H4" s="102"/>
      <c r="I4" s="103" t="s">
        <v>132</v>
      </c>
      <c r="J4" s="104"/>
      <c r="K4" s="742" t="s">
        <v>133</v>
      </c>
      <c r="L4" s="743"/>
      <c r="M4" s="745"/>
      <c r="O4"/>
      <c r="P4"/>
      <c r="Q4"/>
      <c r="R4"/>
      <c r="S4"/>
      <c r="T4"/>
      <c r="AA4" s="6"/>
      <c r="AB4" s="6"/>
      <c r="AC4" s="6"/>
      <c r="AD4" s="6"/>
      <c r="AE4" s="6"/>
      <c r="AF4" s="6"/>
    </row>
    <row r="5" spans="1:32" ht="19.5" customHeight="1">
      <c r="A5" s="581"/>
      <c r="B5" s="10" t="s">
        <v>154</v>
      </c>
      <c r="C5" s="12" t="s">
        <v>155</v>
      </c>
      <c r="D5" s="12" t="s">
        <v>156</v>
      </c>
      <c r="E5" s="12" t="s">
        <v>154</v>
      </c>
      <c r="F5" s="12" t="s">
        <v>155</v>
      </c>
      <c r="G5" s="12" t="s">
        <v>156</v>
      </c>
      <c r="H5" s="12" t="s">
        <v>154</v>
      </c>
      <c r="I5" s="12" t="s">
        <v>155</v>
      </c>
      <c r="J5" s="12" t="s">
        <v>157</v>
      </c>
      <c r="K5" s="12" t="s">
        <v>154</v>
      </c>
      <c r="L5" s="12" t="s">
        <v>155</v>
      </c>
      <c r="M5" s="13" t="s">
        <v>157</v>
      </c>
      <c r="O5"/>
      <c r="P5"/>
      <c r="Q5"/>
      <c r="R5"/>
      <c r="S5"/>
      <c r="T5"/>
      <c r="AA5" s="6"/>
      <c r="AB5" s="6"/>
      <c r="AC5" s="6"/>
      <c r="AD5" s="6"/>
      <c r="AE5" s="6"/>
      <c r="AF5" s="6"/>
    </row>
    <row r="6" spans="1:32" ht="21.75" customHeight="1">
      <c r="A6" s="37" t="s">
        <v>557</v>
      </c>
      <c r="B6" s="105">
        <v>115.3</v>
      </c>
      <c r="C6" s="106">
        <v>115.5</v>
      </c>
      <c r="D6" s="106">
        <v>116.7</v>
      </c>
      <c r="E6" s="106">
        <v>114.7</v>
      </c>
      <c r="F6" s="106">
        <v>115</v>
      </c>
      <c r="G6" s="106">
        <v>115.8</v>
      </c>
      <c r="H6" s="106">
        <v>121.5</v>
      </c>
      <c r="I6" s="106">
        <v>121.4</v>
      </c>
      <c r="J6" s="106">
        <v>122.5</v>
      </c>
      <c r="K6" s="106">
        <v>121</v>
      </c>
      <c r="L6" s="106">
        <v>120.7</v>
      </c>
      <c r="M6" s="143">
        <v>121.7</v>
      </c>
      <c r="O6"/>
      <c r="P6"/>
      <c r="Q6"/>
      <c r="R6"/>
      <c r="S6"/>
      <c r="T6"/>
      <c r="AA6" s="6"/>
      <c r="AB6" s="6"/>
      <c r="AC6" s="6"/>
      <c r="AD6" s="6"/>
      <c r="AE6" s="6"/>
      <c r="AF6" s="6"/>
    </row>
    <row r="7" spans="1:32" ht="21.75" customHeight="1">
      <c r="A7" s="37" t="s">
        <v>508</v>
      </c>
      <c r="B7" s="105">
        <v>115.6</v>
      </c>
      <c r="C7" s="106">
        <v>115.6</v>
      </c>
      <c r="D7" s="106">
        <v>116.6</v>
      </c>
      <c r="E7" s="106">
        <v>115.1</v>
      </c>
      <c r="F7" s="106">
        <v>114.9</v>
      </c>
      <c r="G7" s="106">
        <v>115.6</v>
      </c>
      <c r="H7" s="106">
        <v>120.9</v>
      </c>
      <c r="I7" s="106">
        <v>121.2</v>
      </c>
      <c r="J7" s="106">
        <v>122.6</v>
      </c>
      <c r="K7" s="106">
        <v>120.4</v>
      </c>
      <c r="L7" s="106">
        <v>120.7</v>
      </c>
      <c r="M7" s="143">
        <v>121.6</v>
      </c>
      <c r="N7" s="461"/>
      <c r="O7"/>
      <c r="P7"/>
      <c r="Q7"/>
      <c r="R7"/>
      <c r="S7"/>
      <c r="T7"/>
      <c r="AA7" s="6"/>
      <c r="AB7" s="6"/>
      <c r="AC7" s="6"/>
      <c r="AD7" s="6"/>
      <c r="AE7" s="6"/>
      <c r="AF7" s="6"/>
    </row>
    <row r="8" spans="1:32" ht="21.75" customHeight="1">
      <c r="A8" s="37" t="s">
        <v>510</v>
      </c>
      <c r="B8" s="105">
        <v>115.5</v>
      </c>
      <c r="C8" s="106">
        <v>115.6</v>
      </c>
      <c r="D8" s="106">
        <v>116.5</v>
      </c>
      <c r="E8" s="106">
        <v>114.5</v>
      </c>
      <c r="F8" s="106">
        <v>114.9</v>
      </c>
      <c r="G8" s="106">
        <v>115.6</v>
      </c>
      <c r="H8" s="106">
        <v>121.6</v>
      </c>
      <c r="I8" s="106">
        <v>121.4</v>
      </c>
      <c r="J8" s="106">
        <v>122.4</v>
      </c>
      <c r="K8" s="106">
        <v>121.1</v>
      </c>
      <c r="L8" s="106">
        <v>120.8</v>
      </c>
      <c r="M8" s="143">
        <v>121.6</v>
      </c>
      <c r="N8" s="461"/>
      <c r="O8"/>
      <c r="P8"/>
      <c r="Q8"/>
      <c r="R8"/>
      <c r="S8"/>
      <c r="T8"/>
      <c r="AA8" s="6"/>
      <c r="AB8" s="6"/>
      <c r="AC8" s="6"/>
      <c r="AD8" s="6"/>
      <c r="AE8" s="6"/>
      <c r="AF8" s="6"/>
    </row>
    <row r="9" spans="1:32" ht="21.75" customHeight="1">
      <c r="A9" s="37" t="s">
        <v>511</v>
      </c>
      <c r="B9" s="105">
        <v>114.9</v>
      </c>
      <c r="C9" s="106">
        <v>115.6</v>
      </c>
      <c r="D9" s="106">
        <v>116.6</v>
      </c>
      <c r="E9" s="106">
        <v>114.7</v>
      </c>
      <c r="F9" s="106">
        <v>114.9</v>
      </c>
      <c r="G9" s="106">
        <v>115.6</v>
      </c>
      <c r="H9" s="106">
        <v>121.2</v>
      </c>
      <c r="I9" s="106">
        <v>121.3</v>
      </c>
      <c r="J9" s="106">
        <v>122.4</v>
      </c>
      <c r="K9" s="106">
        <v>120</v>
      </c>
      <c r="L9" s="106">
        <v>120.7</v>
      </c>
      <c r="M9" s="143">
        <v>121.6</v>
      </c>
      <c r="N9" s="461"/>
      <c r="O9"/>
      <c r="P9"/>
      <c r="Q9"/>
      <c r="R9"/>
      <c r="S9"/>
      <c r="T9"/>
      <c r="AA9" s="6"/>
      <c r="AB9" s="6"/>
      <c r="AC9" s="6"/>
      <c r="AD9" s="6"/>
      <c r="AE9" s="6"/>
      <c r="AF9" s="6"/>
    </row>
    <row r="10" spans="1:32" ht="21.75" customHeight="1">
      <c r="A10" s="42" t="s">
        <v>174</v>
      </c>
      <c r="B10" s="454">
        <v>115.9</v>
      </c>
      <c r="C10" s="448">
        <v>115.4</v>
      </c>
      <c r="D10" s="448">
        <v>116.5</v>
      </c>
      <c r="E10" s="448">
        <v>115</v>
      </c>
      <c r="F10" s="448">
        <v>114.8</v>
      </c>
      <c r="G10" s="448">
        <v>115.5</v>
      </c>
      <c r="H10" s="448">
        <v>120.6</v>
      </c>
      <c r="I10" s="448">
        <v>121.3</v>
      </c>
      <c r="J10" s="448">
        <v>122.4</v>
      </c>
      <c r="K10" s="448">
        <v>120.4</v>
      </c>
      <c r="L10" s="448">
        <v>120.7</v>
      </c>
      <c r="M10" s="449">
        <v>121.5</v>
      </c>
      <c r="N10" s="461"/>
      <c r="O10"/>
      <c r="P10"/>
      <c r="Q10"/>
      <c r="R10"/>
      <c r="S10"/>
      <c r="T10"/>
      <c r="AA10" s="6"/>
      <c r="AB10" s="6"/>
      <c r="AC10" s="6"/>
      <c r="AD10" s="6"/>
      <c r="AE10" s="6"/>
      <c r="AF10" s="6"/>
    </row>
    <row r="11" spans="1:13" s="17" customFormat="1" ht="13.5" customHeight="1">
      <c r="A11" s="7"/>
      <c r="B11" s="7"/>
      <c r="C11" s="7"/>
      <c r="D11" s="7"/>
      <c r="E11" s="7"/>
      <c r="F11" s="7"/>
      <c r="G11" s="7"/>
      <c r="H11" s="7"/>
      <c r="I11" s="7"/>
      <c r="J11" s="7"/>
      <c r="K11" s="7"/>
      <c r="L11" s="7"/>
      <c r="M11" s="7"/>
    </row>
    <row r="12" spans="1:32" ht="13.5" customHeight="1">
      <c r="A12" s="92" t="s">
        <v>558</v>
      </c>
      <c r="B12" s="54"/>
      <c r="C12" s="54"/>
      <c r="D12" s="54"/>
      <c r="E12" s="54"/>
      <c r="F12" s="54"/>
      <c r="G12" s="54"/>
      <c r="H12" s="54"/>
      <c r="I12" s="54"/>
      <c r="J12" s="54"/>
      <c r="K12" s="54"/>
      <c r="L12" s="54"/>
      <c r="M12" s="54"/>
      <c r="O12"/>
      <c r="P12"/>
      <c r="Q12"/>
      <c r="R12"/>
      <c r="S12"/>
      <c r="T12"/>
      <c r="AA12" s="6"/>
      <c r="AB12" s="6"/>
      <c r="AC12" s="6"/>
      <c r="AD12" s="6"/>
      <c r="AE12" s="6"/>
      <c r="AF12" s="6"/>
    </row>
    <row r="13" spans="1:19" ht="19.5" customHeight="1">
      <c r="A13" s="579" t="s">
        <v>556</v>
      </c>
      <c r="B13" s="458"/>
      <c r="C13" s="101"/>
      <c r="D13" s="460">
        <v>8</v>
      </c>
      <c r="E13" s="99" t="s">
        <v>153</v>
      </c>
      <c r="F13" s="101"/>
      <c r="G13" s="108"/>
      <c r="H13" s="100"/>
      <c r="I13" s="101"/>
      <c r="J13" s="460">
        <v>9</v>
      </c>
      <c r="K13" s="99" t="s">
        <v>153</v>
      </c>
      <c r="L13" s="101"/>
      <c r="M13" s="459"/>
      <c r="N13" s="17"/>
      <c r="O13" s="17"/>
      <c r="P13" s="17"/>
      <c r="Q13" s="17"/>
      <c r="R13" s="17"/>
      <c r="S13" s="17"/>
    </row>
    <row r="14" spans="1:19" ht="19.5" customHeight="1">
      <c r="A14" s="580"/>
      <c r="B14" s="742" t="s">
        <v>132</v>
      </c>
      <c r="C14" s="743"/>
      <c r="D14" s="744"/>
      <c r="E14" s="742" t="s">
        <v>133</v>
      </c>
      <c r="F14" s="743"/>
      <c r="G14" s="744"/>
      <c r="H14" s="743" t="s">
        <v>132</v>
      </c>
      <c r="I14" s="743"/>
      <c r="J14" s="744"/>
      <c r="K14" s="742" t="s">
        <v>133</v>
      </c>
      <c r="L14" s="743"/>
      <c r="M14" s="745"/>
      <c r="O14"/>
      <c r="P14"/>
      <c r="Q14"/>
      <c r="R14"/>
      <c r="S14"/>
    </row>
    <row r="15" spans="1:19" ht="19.5" customHeight="1">
      <c r="A15" s="581"/>
      <c r="B15" s="12" t="s">
        <v>154</v>
      </c>
      <c r="C15" s="12" t="s">
        <v>155</v>
      </c>
      <c r="D15" s="12" t="s">
        <v>156</v>
      </c>
      <c r="E15" s="12" t="s">
        <v>154</v>
      </c>
      <c r="F15" s="12" t="s">
        <v>155</v>
      </c>
      <c r="G15" s="12" t="s">
        <v>156</v>
      </c>
      <c r="H15" s="88" t="s">
        <v>154</v>
      </c>
      <c r="I15" s="11" t="s">
        <v>155</v>
      </c>
      <c r="J15" s="11" t="s">
        <v>157</v>
      </c>
      <c r="K15" s="11" t="s">
        <v>154</v>
      </c>
      <c r="L15" s="11" t="s">
        <v>155</v>
      </c>
      <c r="M15" s="111" t="s">
        <v>157</v>
      </c>
      <c r="O15"/>
      <c r="P15"/>
      <c r="Q15"/>
      <c r="R15"/>
      <c r="S15"/>
    </row>
    <row r="16" spans="1:19" s="17" customFormat="1" ht="21.75" customHeight="1">
      <c r="A16" s="37" t="s">
        <v>557</v>
      </c>
      <c r="B16" s="107">
        <v>126.7</v>
      </c>
      <c r="C16" s="107">
        <v>126.9</v>
      </c>
      <c r="D16" s="107">
        <v>128.2</v>
      </c>
      <c r="E16" s="107">
        <v>126.2</v>
      </c>
      <c r="F16" s="107">
        <v>126.7</v>
      </c>
      <c r="G16" s="107">
        <v>127.4</v>
      </c>
      <c r="H16" s="112">
        <v>132.4</v>
      </c>
      <c r="I16" s="113">
        <v>132.2</v>
      </c>
      <c r="J16" s="113">
        <v>133.5</v>
      </c>
      <c r="K16" s="113">
        <v>132.6</v>
      </c>
      <c r="L16" s="113">
        <v>133</v>
      </c>
      <c r="M16" s="114">
        <v>133.5</v>
      </c>
      <c r="N16"/>
      <c r="O16"/>
      <c r="P16"/>
      <c r="Q16"/>
      <c r="R16"/>
      <c r="S16"/>
    </row>
    <row r="17" spans="1:19" s="17" customFormat="1" ht="21.75" customHeight="1">
      <c r="A17" s="37" t="s">
        <v>508</v>
      </c>
      <c r="B17" s="107">
        <v>127.2</v>
      </c>
      <c r="C17" s="107">
        <v>127</v>
      </c>
      <c r="D17" s="107">
        <v>128.2</v>
      </c>
      <c r="E17" s="107">
        <v>126.8</v>
      </c>
      <c r="F17" s="107">
        <v>126.6</v>
      </c>
      <c r="G17" s="107">
        <v>127.4</v>
      </c>
      <c r="H17" s="112">
        <v>131.9</v>
      </c>
      <c r="I17" s="113">
        <v>132.1</v>
      </c>
      <c r="J17" s="113">
        <v>133.5</v>
      </c>
      <c r="K17" s="113">
        <v>132.5</v>
      </c>
      <c r="L17" s="113">
        <v>133</v>
      </c>
      <c r="M17" s="114">
        <v>133.5</v>
      </c>
      <c r="N17"/>
      <c r="O17"/>
      <c r="P17"/>
      <c r="Q17"/>
      <c r="R17"/>
      <c r="S17"/>
    </row>
    <row r="18" spans="1:19" s="17" customFormat="1" ht="21.75" customHeight="1">
      <c r="A18" s="37" t="s">
        <v>510</v>
      </c>
      <c r="B18" s="107">
        <v>126.6</v>
      </c>
      <c r="C18" s="107">
        <v>126.9</v>
      </c>
      <c r="D18" s="107">
        <v>128.2</v>
      </c>
      <c r="E18" s="107">
        <v>126.5</v>
      </c>
      <c r="F18" s="107">
        <v>126.7</v>
      </c>
      <c r="G18" s="107">
        <v>127.4</v>
      </c>
      <c r="H18" s="112">
        <v>132.8</v>
      </c>
      <c r="I18" s="113">
        <v>132.3</v>
      </c>
      <c r="J18" s="113">
        <v>133.6</v>
      </c>
      <c r="K18" s="113">
        <v>133.3</v>
      </c>
      <c r="L18" s="113">
        <v>132.9</v>
      </c>
      <c r="M18" s="114">
        <v>133.4</v>
      </c>
      <c r="N18"/>
      <c r="O18"/>
      <c r="P18"/>
      <c r="Q18"/>
      <c r="R18"/>
      <c r="S18"/>
    </row>
    <row r="19" spans="1:13" s="17" customFormat="1" ht="21.75" customHeight="1">
      <c r="A19" s="37" t="s">
        <v>511</v>
      </c>
      <c r="B19" s="107">
        <v>127.2</v>
      </c>
      <c r="C19" s="107">
        <v>127</v>
      </c>
      <c r="D19" s="107">
        <v>128.2</v>
      </c>
      <c r="E19" s="107">
        <v>126.9</v>
      </c>
      <c r="F19" s="107">
        <v>126.7</v>
      </c>
      <c r="G19" s="107">
        <v>127.3</v>
      </c>
      <c r="H19" s="112">
        <v>131.8</v>
      </c>
      <c r="I19" s="113">
        <v>132.2</v>
      </c>
      <c r="J19" s="113">
        <v>133.6</v>
      </c>
      <c r="K19" s="113">
        <v>132.8</v>
      </c>
      <c r="L19" s="113">
        <v>133</v>
      </c>
      <c r="M19" s="114">
        <v>133.6</v>
      </c>
    </row>
    <row r="20" spans="1:13" s="17" customFormat="1" ht="21.75" customHeight="1">
      <c r="A20" s="42" t="s">
        <v>174</v>
      </c>
      <c r="B20" s="455">
        <v>126.8</v>
      </c>
      <c r="C20" s="455">
        <v>126.9</v>
      </c>
      <c r="D20" s="455">
        <v>128</v>
      </c>
      <c r="E20" s="455">
        <v>125.8</v>
      </c>
      <c r="F20" s="455">
        <v>126.4</v>
      </c>
      <c r="G20" s="455">
        <v>127.4</v>
      </c>
      <c r="H20" s="456">
        <v>132.4</v>
      </c>
      <c r="I20" s="457">
        <v>132.3</v>
      </c>
      <c r="J20" s="457">
        <v>133.6</v>
      </c>
      <c r="K20" s="457">
        <v>132.9</v>
      </c>
      <c r="L20" s="457">
        <v>132.9</v>
      </c>
      <c r="M20" s="436">
        <v>133.4</v>
      </c>
    </row>
    <row r="21" spans="1:13" s="17" customFormat="1" ht="13.5">
      <c r="A21" s="7"/>
      <c r="B21" s="7"/>
      <c r="C21" s="7"/>
      <c r="D21" s="7"/>
      <c r="E21" s="7"/>
      <c r="F21" s="7"/>
      <c r="G21" s="7"/>
      <c r="H21" s="7"/>
      <c r="I21" s="7"/>
      <c r="J21" s="7"/>
      <c r="K21" s="7"/>
      <c r="L21" s="7"/>
      <c r="M21" s="7"/>
    </row>
    <row r="22" spans="1:32" ht="13.5">
      <c r="A22" s="92" t="s">
        <v>559</v>
      </c>
      <c r="N22" s="17"/>
      <c r="O22" s="17"/>
      <c r="P22" s="17"/>
      <c r="Q22" s="17"/>
      <c r="R22" s="17"/>
      <c r="S22" s="17"/>
      <c r="T22"/>
      <c r="AA22" s="6"/>
      <c r="AB22" s="6"/>
      <c r="AC22" s="6"/>
      <c r="AD22" s="6"/>
      <c r="AE22" s="6"/>
      <c r="AF22" s="6"/>
    </row>
    <row r="23" spans="1:32" ht="19.5" customHeight="1">
      <c r="A23" s="579" t="s">
        <v>556</v>
      </c>
      <c r="B23" s="100"/>
      <c r="C23" s="101"/>
      <c r="D23" s="460">
        <v>10</v>
      </c>
      <c r="E23" s="99" t="s">
        <v>153</v>
      </c>
      <c r="F23" s="101"/>
      <c r="G23" s="108"/>
      <c r="H23" s="100"/>
      <c r="I23" s="101"/>
      <c r="J23" s="460">
        <v>11</v>
      </c>
      <c r="K23" s="99" t="s">
        <v>153</v>
      </c>
      <c r="L23" s="101"/>
      <c r="M23" s="459"/>
      <c r="O23"/>
      <c r="P23"/>
      <c r="Q23"/>
      <c r="R23"/>
      <c r="S23"/>
      <c r="T23"/>
      <c r="U23" s="6"/>
      <c r="V23" s="6"/>
      <c r="W23" s="6"/>
      <c r="X23" s="6"/>
      <c r="Y23" s="6"/>
      <c r="Z23" s="6"/>
      <c r="AA23" s="6"/>
      <c r="AB23" s="6"/>
      <c r="AC23" s="6"/>
      <c r="AD23" s="6"/>
      <c r="AE23" s="6"/>
      <c r="AF23" s="6"/>
    </row>
    <row r="24" spans="1:32" ht="19.5" customHeight="1">
      <c r="A24" s="580"/>
      <c r="B24" s="109"/>
      <c r="C24" s="103" t="s">
        <v>132</v>
      </c>
      <c r="D24" s="110"/>
      <c r="E24" s="742" t="s">
        <v>133</v>
      </c>
      <c r="F24" s="743"/>
      <c r="G24" s="744"/>
      <c r="H24" s="742" t="s">
        <v>132</v>
      </c>
      <c r="I24" s="743"/>
      <c r="J24" s="744"/>
      <c r="K24" s="742" t="s">
        <v>133</v>
      </c>
      <c r="L24" s="743"/>
      <c r="M24" s="745"/>
      <c r="O24"/>
      <c r="P24"/>
      <c r="Q24"/>
      <c r="R24"/>
      <c r="S24"/>
      <c r="T24"/>
      <c r="U24" s="6"/>
      <c r="V24" s="6"/>
      <c r="W24" s="6"/>
      <c r="X24" s="6"/>
      <c r="Y24" s="6"/>
      <c r="Z24" s="6"/>
      <c r="AA24" s="6"/>
      <c r="AB24" s="6"/>
      <c r="AC24" s="6"/>
      <c r="AD24" s="6"/>
      <c r="AE24" s="6"/>
      <c r="AF24" s="6"/>
    </row>
    <row r="25" spans="1:32" ht="19.5" customHeight="1">
      <c r="A25" s="581"/>
      <c r="B25" s="11" t="s">
        <v>154</v>
      </c>
      <c r="C25" s="11" t="s">
        <v>155</v>
      </c>
      <c r="D25" s="11" t="s">
        <v>157</v>
      </c>
      <c r="E25" s="11" t="s">
        <v>154</v>
      </c>
      <c r="F25" s="11" t="s">
        <v>155</v>
      </c>
      <c r="G25" s="11" t="s">
        <v>157</v>
      </c>
      <c r="H25" s="11" t="s">
        <v>154</v>
      </c>
      <c r="I25" s="11" t="s">
        <v>155</v>
      </c>
      <c r="J25" s="11" t="s">
        <v>157</v>
      </c>
      <c r="K25" s="11" t="s">
        <v>154</v>
      </c>
      <c r="L25" s="11" t="s">
        <v>155</v>
      </c>
      <c r="M25" s="111" t="s">
        <v>157</v>
      </c>
      <c r="O25"/>
      <c r="P25"/>
      <c r="Q25"/>
      <c r="R25"/>
      <c r="S25"/>
      <c r="T25"/>
      <c r="U25" s="6"/>
      <c r="V25" s="6"/>
      <c r="W25" s="6"/>
      <c r="X25" s="6"/>
      <c r="Y25" s="6"/>
      <c r="Z25" s="6"/>
      <c r="AA25" s="6"/>
      <c r="AB25" s="6"/>
      <c r="AC25" s="6"/>
      <c r="AD25" s="6"/>
      <c r="AE25" s="6"/>
      <c r="AF25" s="6"/>
    </row>
    <row r="26" spans="1:19" s="17" customFormat="1" ht="21.75" customHeight="1">
      <c r="A26" s="37" t="s">
        <v>557</v>
      </c>
      <c r="B26" s="113">
        <v>137.4</v>
      </c>
      <c r="C26" s="113">
        <v>137.6</v>
      </c>
      <c r="D26" s="113">
        <v>138.8</v>
      </c>
      <c r="E26" s="113">
        <v>139.5</v>
      </c>
      <c r="F26" s="113">
        <v>139.9</v>
      </c>
      <c r="G26" s="113">
        <v>140.2</v>
      </c>
      <c r="H26" s="113">
        <v>143.3</v>
      </c>
      <c r="I26" s="113">
        <v>143.9</v>
      </c>
      <c r="J26" s="113">
        <v>145</v>
      </c>
      <c r="K26" s="113">
        <v>145.7</v>
      </c>
      <c r="L26" s="113">
        <v>146.3</v>
      </c>
      <c r="M26" s="114">
        <v>146.8</v>
      </c>
      <c r="N26" s="6"/>
      <c r="O26"/>
      <c r="P26"/>
      <c r="Q26"/>
      <c r="R26"/>
      <c r="S26"/>
    </row>
    <row r="27" spans="1:19" s="17" customFormat="1" ht="21.75" customHeight="1">
      <c r="A27" s="37" t="s">
        <v>508</v>
      </c>
      <c r="B27" s="113">
        <v>137.7</v>
      </c>
      <c r="C27" s="113">
        <v>137.6</v>
      </c>
      <c r="D27" s="113">
        <v>138.8</v>
      </c>
      <c r="E27" s="113">
        <v>139.4</v>
      </c>
      <c r="F27" s="113">
        <v>139.9</v>
      </c>
      <c r="G27" s="113">
        <v>140.2</v>
      </c>
      <c r="H27" s="113">
        <v>143.8</v>
      </c>
      <c r="I27" s="113">
        <v>143.8</v>
      </c>
      <c r="J27" s="113">
        <v>145</v>
      </c>
      <c r="K27" s="113">
        <v>145.7</v>
      </c>
      <c r="L27" s="113">
        <v>146.2</v>
      </c>
      <c r="M27" s="114">
        <v>146.7</v>
      </c>
      <c r="N27" s="6"/>
      <c r="O27"/>
      <c r="P27"/>
      <c r="Q27"/>
      <c r="R27"/>
      <c r="S27"/>
    </row>
    <row r="28" spans="1:19" s="17" customFormat="1" ht="21.75" customHeight="1">
      <c r="A28" s="37" t="s">
        <v>510</v>
      </c>
      <c r="B28" s="113">
        <v>137.4</v>
      </c>
      <c r="C28" s="113">
        <v>137.6</v>
      </c>
      <c r="D28" s="113">
        <v>138.9</v>
      </c>
      <c r="E28" s="113">
        <v>139.5</v>
      </c>
      <c r="F28" s="113">
        <v>139.8</v>
      </c>
      <c r="G28" s="113">
        <v>140.1</v>
      </c>
      <c r="H28" s="113">
        <v>143.9</v>
      </c>
      <c r="I28" s="113">
        <v>144</v>
      </c>
      <c r="J28" s="113">
        <v>145</v>
      </c>
      <c r="K28" s="113">
        <v>146</v>
      </c>
      <c r="L28" s="113">
        <v>146.3</v>
      </c>
      <c r="M28" s="114">
        <v>146.7</v>
      </c>
      <c r="N28" s="6"/>
      <c r="O28"/>
      <c r="P28"/>
      <c r="Q28"/>
      <c r="R28"/>
      <c r="S28"/>
    </row>
    <row r="29" spans="1:19" s="17" customFormat="1" ht="21.75" customHeight="1">
      <c r="A29" s="37" t="s">
        <v>511</v>
      </c>
      <c r="B29" s="113">
        <v>137.9</v>
      </c>
      <c r="C29" s="113">
        <v>137.8</v>
      </c>
      <c r="D29" s="113">
        <v>139</v>
      </c>
      <c r="E29" s="113">
        <v>139.9</v>
      </c>
      <c r="F29" s="113">
        <v>139.8</v>
      </c>
      <c r="G29" s="113">
        <v>140.1</v>
      </c>
      <c r="H29" s="113">
        <v>143.6</v>
      </c>
      <c r="I29" s="113">
        <v>143.9</v>
      </c>
      <c r="J29" s="113">
        <v>145</v>
      </c>
      <c r="K29" s="113">
        <v>146</v>
      </c>
      <c r="L29" s="113">
        <v>146.3</v>
      </c>
      <c r="M29" s="114">
        <v>146.8</v>
      </c>
      <c r="N29" s="6"/>
      <c r="O29"/>
      <c r="P29"/>
      <c r="Q29"/>
      <c r="R29"/>
      <c r="S29"/>
    </row>
    <row r="30" spans="1:19" s="17" customFormat="1" ht="21.75" customHeight="1">
      <c r="A30" s="42" t="s">
        <v>174</v>
      </c>
      <c r="B30" s="457">
        <v>137.1</v>
      </c>
      <c r="C30" s="457">
        <v>137.6</v>
      </c>
      <c r="D30" s="457">
        <v>138.9</v>
      </c>
      <c r="E30" s="457">
        <v>139.8</v>
      </c>
      <c r="F30" s="457">
        <v>139.8</v>
      </c>
      <c r="G30" s="457">
        <v>140.1</v>
      </c>
      <c r="H30" s="457">
        <v>144.2</v>
      </c>
      <c r="I30" s="457">
        <v>144.2</v>
      </c>
      <c r="J30" s="457">
        <v>145.1</v>
      </c>
      <c r="K30" s="457">
        <v>146.2</v>
      </c>
      <c r="L30" s="457">
        <v>146.2</v>
      </c>
      <c r="M30" s="436">
        <v>146.8</v>
      </c>
      <c r="N30" s="6"/>
      <c r="O30"/>
      <c r="P30"/>
      <c r="Q30"/>
      <c r="R30"/>
      <c r="S30"/>
    </row>
    <row r="31" ht="13.5">
      <c r="L31" s="115" t="s">
        <v>128</v>
      </c>
    </row>
  </sheetData>
  <sheetProtection/>
  <mergeCells count="14">
    <mergeCell ref="H14:J14"/>
    <mergeCell ref="K14:M14"/>
    <mergeCell ref="B14:D14"/>
    <mergeCell ref="E14:G14"/>
    <mergeCell ref="A1:M1"/>
    <mergeCell ref="A23:A25"/>
    <mergeCell ref="E24:G24"/>
    <mergeCell ref="H24:J24"/>
    <mergeCell ref="K24:M24"/>
    <mergeCell ref="A3:A5"/>
    <mergeCell ref="B4:D4"/>
    <mergeCell ref="E4:G4"/>
    <mergeCell ref="K4:M4"/>
    <mergeCell ref="A13:A15"/>
  </mergeCells>
  <printOptions/>
  <pageMargins left="0.91" right="0.55" top="0.984251968503937" bottom="0.984251968503937" header="0.5118110236220472" footer="0.5118110236220472"/>
  <pageSetup fitToWidth="2" horizontalDpi="300" verticalDpi="300" orientation="portrait" paperSize="9" scale="73" r:id="rId2"/>
  <drawing r:id="rId1"/>
</worksheet>
</file>

<file path=xl/worksheets/sheet21.xml><?xml version="1.0" encoding="utf-8"?>
<worksheet xmlns="http://schemas.openxmlformats.org/spreadsheetml/2006/main" xmlns:r="http://schemas.openxmlformats.org/officeDocument/2006/relationships">
  <sheetPr>
    <tabColor theme="9" tint="-0.24997000396251678"/>
  </sheetPr>
  <dimension ref="A1:AF31"/>
  <sheetViews>
    <sheetView showGridLines="0" zoomScale="85" zoomScaleNormal="85" zoomScaleSheetLayoutView="85" workbookViewId="0" topLeftCell="A16">
      <selection activeCell="A1" sqref="A1:M1"/>
    </sheetView>
  </sheetViews>
  <sheetFormatPr defaultColWidth="9.140625" defaultRowHeight="15"/>
  <cols>
    <col min="1" max="1" width="14.28125" style="6" customWidth="1"/>
    <col min="2" max="13" width="7.140625" style="6" customWidth="1"/>
    <col min="14" max="19" width="10.00390625" style="6" customWidth="1"/>
    <col min="20" max="20" width="9.00390625" style="6" customWidth="1"/>
    <col min="33" max="16384" width="9.00390625" style="6" customWidth="1"/>
  </cols>
  <sheetData>
    <row r="1" spans="1:32" ht="21" customHeight="1">
      <c r="A1" s="592" t="s">
        <v>162</v>
      </c>
      <c r="B1" s="592"/>
      <c r="C1" s="592"/>
      <c r="D1" s="592"/>
      <c r="E1" s="592"/>
      <c r="F1" s="592"/>
      <c r="G1" s="592"/>
      <c r="H1" s="592"/>
      <c r="I1" s="592"/>
      <c r="J1" s="592"/>
      <c r="K1" s="592"/>
      <c r="L1" s="592"/>
      <c r="M1" s="592"/>
      <c r="O1"/>
      <c r="P1"/>
      <c r="Q1"/>
      <c r="R1"/>
      <c r="S1"/>
      <c r="T1"/>
      <c r="AA1" s="6"/>
      <c r="AB1" s="6"/>
      <c r="AC1" s="6"/>
      <c r="AD1" s="6"/>
      <c r="AE1" s="6"/>
      <c r="AF1" s="6"/>
    </row>
    <row r="2" spans="1:32" ht="13.5">
      <c r="A2" s="81" t="s">
        <v>555</v>
      </c>
      <c r="B2" s="7"/>
      <c r="C2" s="7"/>
      <c r="D2" s="7"/>
      <c r="E2" s="7"/>
      <c r="F2" s="7"/>
      <c r="G2" s="7"/>
      <c r="H2" s="7"/>
      <c r="I2" s="670" t="s">
        <v>560</v>
      </c>
      <c r="J2" s="670"/>
      <c r="K2" s="670"/>
      <c r="L2" s="670"/>
      <c r="M2" s="670"/>
      <c r="O2"/>
      <c r="P2"/>
      <c r="Q2"/>
      <c r="R2"/>
      <c r="S2"/>
      <c r="T2"/>
      <c r="AA2" s="6"/>
      <c r="AB2" s="6"/>
      <c r="AC2" s="6"/>
      <c r="AD2" s="6"/>
      <c r="AE2" s="6"/>
      <c r="AF2" s="6"/>
    </row>
    <row r="3" spans="1:32" ht="19.5" customHeight="1">
      <c r="A3" s="692" t="s">
        <v>494</v>
      </c>
      <c r="B3" s="56"/>
      <c r="C3" s="33"/>
      <c r="D3" s="460">
        <v>6</v>
      </c>
      <c r="E3" s="99" t="s">
        <v>153</v>
      </c>
      <c r="F3" s="33"/>
      <c r="G3" s="33"/>
      <c r="H3" s="100"/>
      <c r="I3" s="101"/>
      <c r="J3" s="460">
        <v>7</v>
      </c>
      <c r="K3" s="99" t="s">
        <v>153</v>
      </c>
      <c r="L3" s="101"/>
      <c r="M3" s="459"/>
      <c r="O3"/>
      <c r="P3"/>
      <c r="Q3"/>
      <c r="R3"/>
      <c r="S3"/>
      <c r="T3"/>
      <c r="AA3" s="6"/>
      <c r="AB3" s="6"/>
      <c r="AC3" s="6"/>
      <c r="AD3" s="6"/>
      <c r="AE3" s="6"/>
      <c r="AF3" s="6"/>
    </row>
    <row r="4" spans="1:32" ht="19.5" customHeight="1">
      <c r="A4" s="746"/>
      <c r="B4" s="743" t="s">
        <v>132</v>
      </c>
      <c r="C4" s="743"/>
      <c r="D4" s="744"/>
      <c r="E4" s="742" t="s">
        <v>133</v>
      </c>
      <c r="F4" s="743"/>
      <c r="G4" s="744"/>
      <c r="H4" s="102"/>
      <c r="I4" s="103" t="s">
        <v>132</v>
      </c>
      <c r="J4" s="104"/>
      <c r="K4" s="742" t="s">
        <v>133</v>
      </c>
      <c r="L4" s="743"/>
      <c r="M4" s="745"/>
      <c r="O4"/>
      <c r="P4"/>
      <c r="Q4"/>
      <c r="R4"/>
      <c r="S4"/>
      <c r="T4"/>
      <c r="AA4" s="6"/>
      <c r="AB4" s="6"/>
      <c r="AC4" s="6"/>
      <c r="AD4" s="6"/>
      <c r="AE4" s="6"/>
      <c r="AF4" s="6"/>
    </row>
    <row r="5" spans="1:32" ht="19.5" customHeight="1">
      <c r="A5" s="693"/>
      <c r="B5" s="10" t="s">
        <v>154</v>
      </c>
      <c r="C5" s="12" t="s">
        <v>155</v>
      </c>
      <c r="D5" s="12" t="s">
        <v>156</v>
      </c>
      <c r="E5" s="12" t="s">
        <v>154</v>
      </c>
      <c r="F5" s="12" t="s">
        <v>155</v>
      </c>
      <c r="G5" s="12" t="s">
        <v>156</v>
      </c>
      <c r="H5" s="12" t="s">
        <v>154</v>
      </c>
      <c r="I5" s="12" t="s">
        <v>155</v>
      </c>
      <c r="J5" s="12" t="s">
        <v>157</v>
      </c>
      <c r="K5" s="12" t="s">
        <v>154</v>
      </c>
      <c r="L5" s="12" t="s">
        <v>155</v>
      </c>
      <c r="M5" s="13" t="s">
        <v>157</v>
      </c>
      <c r="O5"/>
      <c r="P5"/>
      <c r="Q5"/>
      <c r="R5"/>
      <c r="S5"/>
      <c r="T5"/>
      <c r="AA5" s="6"/>
      <c r="AB5" s="6"/>
      <c r="AC5" s="6"/>
      <c r="AD5" s="6"/>
      <c r="AE5" s="6"/>
      <c r="AF5" s="6"/>
    </row>
    <row r="6" spans="1:32" ht="21.75" customHeight="1">
      <c r="A6" s="37" t="s">
        <v>557</v>
      </c>
      <c r="B6" s="514">
        <v>20.8</v>
      </c>
      <c r="C6" s="119">
        <v>21.2</v>
      </c>
      <c r="D6" s="119">
        <v>21.4</v>
      </c>
      <c r="E6" s="119">
        <v>20.8</v>
      </c>
      <c r="F6" s="119">
        <v>20.9</v>
      </c>
      <c r="G6" s="515">
        <v>21</v>
      </c>
      <c r="H6" s="515">
        <v>23.9</v>
      </c>
      <c r="I6" s="119">
        <v>23.9</v>
      </c>
      <c r="J6" s="119">
        <v>24</v>
      </c>
      <c r="K6" s="119">
        <v>23.1</v>
      </c>
      <c r="L6" s="119">
        <v>23.9</v>
      </c>
      <c r="M6" s="465">
        <v>23.5</v>
      </c>
      <c r="O6"/>
      <c r="P6"/>
      <c r="Q6"/>
      <c r="R6"/>
      <c r="S6"/>
      <c r="T6"/>
      <c r="AA6" s="6"/>
      <c r="AB6" s="6"/>
      <c r="AC6" s="6"/>
      <c r="AD6" s="6"/>
      <c r="AE6" s="6"/>
      <c r="AF6" s="6"/>
    </row>
    <row r="7" spans="1:32" ht="21.75" customHeight="1">
      <c r="A7" s="37" t="s">
        <v>508</v>
      </c>
      <c r="B7" s="118">
        <v>21</v>
      </c>
      <c r="C7" s="119">
        <v>21.1</v>
      </c>
      <c r="D7" s="119">
        <v>21.3</v>
      </c>
      <c r="E7" s="119">
        <v>20.9</v>
      </c>
      <c r="F7" s="119">
        <v>20.8</v>
      </c>
      <c r="G7" s="119">
        <v>20.8</v>
      </c>
      <c r="H7" s="119">
        <v>23.2</v>
      </c>
      <c r="I7" s="119">
        <v>23.6</v>
      </c>
      <c r="J7" s="119">
        <v>24</v>
      </c>
      <c r="K7" s="119">
        <v>23.2</v>
      </c>
      <c r="L7" s="119">
        <v>23.5</v>
      </c>
      <c r="M7" s="120">
        <v>23.4</v>
      </c>
      <c r="N7" s="461"/>
      <c r="O7"/>
      <c r="P7"/>
      <c r="Q7"/>
      <c r="R7"/>
      <c r="S7"/>
      <c r="T7"/>
      <c r="AA7" s="6"/>
      <c r="AB7" s="6"/>
      <c r="AC7" s="6"/>
      <c r="AD7" s="6"/>
      <c r="AE7" s="6"/>
      <c r="AF7" s="6"/>
    </row>
    <row r="8" spans="1:32" ht="21.75" customHeight="1">
      <c r="A8" s="37" t="s">
        <v>510</v>
      </c>
      <c r="B8" s="118">
        <v>21.1</v>
      </c>
      <c r="C8" s="119">
        <v>21.1</v>
      </c>
      <c r="D8" s="119">
        <v>21.3</v>
      </c>
      <c r="E8" s="119">
        <v>20.4</v>
      </c>
      <c r="F8" s="119">
        <v>20.8</v>
      </c>
      <c r="G8" s="119">
        <v>20.9</v>
      </c>
      <c r="H8" s="119">
        <v>23.7</v>
      </c>
      <c r="I8" s="119">
        <v>23.8</v>
      </c>
      <c r="J8" s="119">
        <v>24</v>
      </c>
      <c r="K8" s="119">
        <v>23.5</v>
      </c>
      <c r="L8" s="119">
        <v>23.5</v>
      </c>
      <c r="M8" s="120">
        <v>23.5</v>
      </c>
      <c r="N8" s="461"/>
      <c r="O8"/>
      <c r="P8"/>
      <c r="Q8"/>
      <c r="R8"/>
      <c r="S8"/>
      <c r="T8"/>
      <c r="AA8" s="6"/>
      <c r="AB8" s="6"/>
      <c r="AC8" s="6"/>
      <c r="AD8" s="6"/>
      <c r="AE8" s="6"/>
      <c r="AF8" s="6"/>
    </row>
    <row r="9" spans="1:32" ht="21.75" customHeight="1">
      <c r="A9" s="37" t="s">
        <v>511</v>
      </c>
      <c r="B9" s="118">
        <v>20.8</v>
      </c>
      <c r="C9" s="119">
        <v>21.2</v>
      </c>
      <c r="D9" s="119">
        <v>21.3</v>
      </c>
      <c r="E9" s="119">
        <v>20.8</v>
      </c>
      <c r="F9" s="119">
        <v>20.9</v>
      </c>
      <c r="G9" s="119">
        <v>20.9</v>
      </c>
      <c r="H9" s="119">
        <v>23.7</v>
      </c>
      <c r="I9" s="119">
        <v>23.8</v>
      </c>
      <c r="J9" s="119">
        <v>23.9</v>
      </c>
      <c r="K9" s="119">
        <v>22.9</v>
      </c>
      <c r="L9" s="119">
        <v>23.4</v>
      </c>
      <c r="M9" s="120">
        <v>23.5</v>
      </c>
      <c r="N9" s="461"/>
      <c r="O9"/>
      <c r="P9"/>
      <c r="Q9"/>
      <c r="R9"/>
      <c r="S9"/>
      <c r="T9"/>
      <c r="AA9" s="6"/>
      <c r="AB9" s="6"/>
      <c r="AC9" s="6"/>
      <c r="AD9" s="6"/>
      <c r="AE9" s="6"/>
      <c r="AF9" s="6"/>
    </row>
    <row r="10" spans="1:32" ht="21.75" customHeight="1">
      <c r="A10" s="42" t="s">
        <v>174</v>
      </c>
      <c r="B10" s="462">
        <v>21.2</v>
      </c>
      <c r="C10" s="463">
        <v>21.1</v>
      </c>
      <c r="D10" s="463">
        <v>21.3</v>
      </c>
      <c r="E10" s="463">
        <v>20.8</v>
      </c>
      <c r="F10" s="463">
        <v>20.7</v>
      </c>
      <c r="G10" s="463">
        <v>20.8</v>
      </c>
      <c r="H10" s="463">
        <v>23.2</v>
      </c>
      <c r="I10" s="463">
        <v>23.7</v>
      </c>
      <c r="J10" s="463">
        <v>24</v>
      </c>
      <c r="K10" s="463">
        <v>23.2</v>
      </c>
      <c r="L10" s="463">
        <v>23.4</v>
      </c>
      <c r="M10" s="464">
        <v>23.4</v>
      </c>
      <c r="N10" s="461"/>
      <c r="O10"/>
      <c r="P10"/>
      <c r="Q10"/>
      <c r="R10"/>
      <c r="S10"/>
      <c r="T10"/>
      <c r="AA10" s="6"/>
      <c r="AB10" s="6"/>
      <c r="AC10" s="6"/>
      <c r="AD10" s="6"/>
      <c r="AE10" s="6"/>
      <c r="AF10" s="6"/>
    </row>
    <row r="11" spans="1:13" s="17" customFormat="1" ht="13.5" customHeight="1">
      <c r="A11" s="7"/>
      <c r="B11" s="7"/>
      <c r="C11" s="7"/>
      <c r="D11" s="7"/>
      <c r="E11" s="7"/>
      <c r="F11" s="7"/>
      <c r="G11" s="7"/>
      <c r="H11" s="7"/>
      <c r="I11" s="7"/>
      <c r="J11" s="7"/>
      <c r="K11" s="7"/>
      <c r="L11" s="7"/>
      <c r="M11" s="7"/>
    </row>
    <row r="12" spans="1:32" ht="13.5" customHeight="1">
      <c r="A12" s="92" t="s">
        <v>558</v>
      </c>
      <c r="B12" s="54"/>
      <c r="C12" s="54"/>
      <c r="D12" s="54"/>
      <c r="E12" s="54"/>
      <c r="F12" s="54"/>
      <c r="G12" s="54"/>
      <c r="H12" s="54"/>
      <c r="I12" s="54"/>
      <c r="J12" s="54"/>
      <c r="K12" s="54"/>
      <c r="L12" s="54"/>
      <c r="M12" s="54"/>
      <c r="O12"/>
      <c r="P12"/>
      <c r="Q12"/>
      <c r="R12"/>
      <c r="S12"/>
      <c r="T12"/>
      <c r="AA12" s="6"/>
      <c r="AB12" s="6"/>
      <c r="AC12" s="6"/>
      <c r="AD12" s="6"/>
      <c r="AE12" s="6"/>
      <c r="AF12" s="6"/>
    </row>
    <row r="13" spans="1:19" ht="19.5" customHeight="1">
      <c r="A13" s="692" t="s">
        <v>494</v>
      </c>
      <c r="B13" s="458"/>
      <c r="C13" s="101"/>
      <c r="D13" s="460">
        <v>8</v>
      </c>
      <c r="E13" s="99" t="s">
        <v>153</v>
      </c>
      <c r="F13" s="101"/>
      <c r="G13" s="108"/>
      <c r="H13" s="100"/>
      <c r="I13" s="101"/>
      <c r="J13" s="460">
        <v>9</v>
      </c>
      <c r="K13" s="99" t="s">
        <v>153</v>
      </c>
      <c r="L13" s="101"/>
      <c r="M13" s="459"/>
      <c r="N13" s="17"/>
      <c r="O13" s="17"/>
      <c r="P13" s="17"/>
      <c r="Q13" s="17"/>
      <c r="R13" s="17"/>
      <c r="S13" s="17"/>
    </row>
    <row r="14" spans="1:19" ht="19.5" customHeight="1">
      <c r="A14" s="746"/>
      <c r="B14" s="742" t="s">
        <v>132</v>
      </c>
      <c r="C14" s="743"/>
      <c r="D14" s="744"/>
      <c r="E14" s="742" t="s">
        <v>133</v>
      </c>
      <c r="F14" s="743"/>
      <c r="G14" s="744"/>
      <c r="H14" s="743" t="s">
        <v>132</v>
      </c>
      <c r="I14" s="743"/>
      <c r="J14" s="744"/>
      <c r="K14" s="742" t="s">
        <v>133</v>
      </c>
      <c r="L14" s="743"/>
      <c r="M14" s="745"/>
      <c r="O14"/>
      <c r="P14"/>
      <c r="Q14"/>
      <c r="R14"/>
      <c r="S14"/>
    </row>
    <row r="15" spans="1:19" ht="19.5" customHeight="1">
      <c r="A15" s="693"/>
      <c r="B15" s="12" t="s">
        <v>154</v>
      </c>
      <c r="C15" s="12" t="s">
        <v>155</v>
      </c>
      <c r="D15" s="12" t="s">
        <v>156</v>
      </c>
      <c r="E15" s="12" t="s">
        <v>154</v>
      </c>
      <c r="F15" s="12" t="s">
        <v>155</v>
      </c>
      <c r="G15" s="12" t="s">
        <v>156</v>
      </c>
      <c r="H15" s="88" t="s">
        <v>154</v>
      </c>
      <c r="I15" s="11" t="s">
        <v>155</v>
      </c>
      <c r="J15" s="11" t="s">
        <v>157</v>
      </c>
      <c r="K15" s="11" t="s">
        <v>154</v>
      </c>
      <c r="L15" s="11" t="s">
        <v>155</v>
      </c>
      <c r="M15" s="111" t="s">
        <v>157</v>
      </c>
      <c r="O15"/>
      <c r="P15"/>
      <c r="Q15"/>
      <c r="R15"/>
      <c r="S15"/>
    </row>
    <row r="16" spans="1:19" s="17" customFormat="1" ht="21.75" customHeight="1">
      <c r="A16" s="37" t="s">
        <v>557</v>
      </c>
      <c r="B16" s="119">
        <v>26.6</v>
      </c>
      <c r="C16" s="119">
        <v>27</v>
      </c>
      <c r="D16" s="119">
        <v>27.2</v>
      </c>
      <c r="E16" s="119">
        <v>26.2</v>
      </c>
      <c r="F16" s="119">
        <v>26.6</v>
      </c>
      <c r="G16" s="516">
        <v>26.5</v>
      </c>
      <c r="H16" s="118">
        <v>29.9</v>
      </c>
      <c r="I16" s="119">
        <v>30.3</v>
      </c>
      <c r="J16" s="119">
        <v>30.5</v>
      </c>
      <c r="K16" s="119">
        <v>29.8</v>
      </c>
      <c r="L16" s="119">
        <v>30.5</v>
      </c>
      <c r="M16" s="465">
        <v>30</v>
      </c>
      <c r="N16"/>
      <c r="O16"/>
      <c r="P16"/>
      <c r="Q16"/>
      <c r="R16"/>
      <c r="S16"/>
    </row>
    <row r="17" spans="1:19" s="17" customFormat="1" ht="21.75" customHeight="1">
      <c r="A17" s="37" t="s">
        <v>508</v>
      </c>
      <c r="B17" s="119">
        <v>27.1</v>
      </c>
      <c r="C17" s="119">
        <v>26.8</v>
      </c>
      <c r="D17" s="119">
        <v>27</v>
      </c>
      <c r="E17" s="119">
        <v>26.1</v>
      </c>
      <c r="F17" s="119">
        <v>26.4</v>
      </c>
      <c r="G17" s="120">
        <v>26.4</v>
      </c>
      <c r="H17" s="118">
        <v>29.7</v>
      </c>
      <c r="I17" s="119">
        <v>30.2</v>
      </c>
      <c r="J17" s="119">
        <v>30.3</v>
      </c>
      <c r="K17" s="119">
        <v>29.8</v>
      </c>
      <c r="L17" s="119">
        <v>30.2</v>
      </c>
      <c r="M17" s="120">
        <v>29.8</v>
      </c>
      <c r="N17"/>
      <c r="O17"/>
      <c r="P17"/>
      <c r="Q17"/>
      <c r="R17"/>
      <c r="S17"/>
    </row>
    <row r="18" spans="1:19" s="17" customFormat="1" ht="21.75" customHeight="1">
      <c r="A18" s="37" t="s">
        <v>510</v>
      </c>
      <c r="B18" s="119">
        <v>26.1</v>
      </c>
      <c r="C18" s="119">
        <v>26.8</v>
      </c>
      <c r="D18" s="119">
        <v>27.1</v>
      </c>
      <c r="E18" s="119">
        <v>26.5</v>
      </c>
      <c r="F18" s="119">
        <v>266.6</v>
      </c>
      <c r="G18" s="120">
        <v>26.3</v>
      </c>
      <c r="H18" s="118">
        <v>30.7</v>
      </c>
      <c r="I18" s="119">
        <v>30.3</v>
      </c>
      <c r="J18" s="119">
        <v>30.5</v>
      </c>
      <c r="K18" s="119">
        <v>29.9</v>
      </c>
      <c r="L18" s="119">
        <v>30.1</v>
      </c>
      <c r="M18" s="120">
        <v>29.9</v>
      </c>
      <c r="N18"/>
      <c r="O18"/>
      <c r="P18"/>
      <c r="Q18"/>
      <c r="R18"/>
      <c r="S18"/>
    </row>
    <row r="19" spans="1:13" s="17" customFormat="1" ht="21.75" customHeight="1">
      <c r="A19" s="37" t="s">
        <v>511</v>
      </c>
      <c r="B19" s="119">
        <v>26.8</v>
      </c>
      <c r="C19" s="119">
        <v>26.9</v>
      </c>
      <c r="D19" s="119">
        <v>27.1</v>
      </c>
      <c r="E19" s="119">
        <v>26.6</v>
      </c>
      <c r="F19" s="119">
        <v>26.5</v>
      </c>
      <c r="G19" s="120">
        <v>26.4</v>
      </c>
      <c r="H19" s="118">
        <v>29.3</v>
      </c>
      <c r="I19" s="119">
        <v>30.1</v>
      </c>
      <c r="J19" s="119">
        <v>30.4</v>
      </c>
      <c r="K19" s="119">
        <v>30.3</v>
      </c>
      <c r="L19" s="119">
        <v>30.2</v>
      </c>
      <c r="M19" s="120">
        <v>30</v>
      </c>
    </row>
    <row r="20" spans="1:13" s="17" customFormat="1" ht="21.75" customHeight="1">
      <c r="A20" s="42" t="s">
        <v>174</v>
      </c>
      <c r="B20" s="463">
        <v>26.8</v>
      </c>
      <c r="C20" s="463">
        <v>26.8</v>
      </c>
      <c r="D20" s="463">
        <v>27</v>
      </c>
      <c r="E20" s="463">
        <v>26.1</v>
      </c>
      <c r="F20" s="463">
        <v>26.4</v>
      </c>
      <c r="G20" s="464">
        <v>26.4</v>
      </c>
      <c r="H20" s="462">
        <v>30.1</v>
      </c>
      <c r="I20" s="463">
        <v>30.1</v>
      </c>
      <c r="J20" s="463">
        <v>30.4</v>
      </c>
      <c r="K20" s="463">
        <v>30.2</v>
      </c>
      <c r="L20" s="463">
        <v>30.1</v>
      </c>
      <c r="M20" s="464">
        <v>29.8</v>
      </c>
    </row>
    <row r="21" spans="1:13" s="17" customFormat="1" ht="13.5">
      <c r="A21" s="7"/>
      <c r="B21" s="7"/>
      <c r="C21" s="7"/>
      <c r="D21" s="7"/>
      <c r="E21" s="7"/>
      <c r="F21" s="7"/>
      <c r="G21" s="7"/>
      <c r="H21" s="7"/>
      <c r="I21" s="7"/>
      <c r="J21" s="7"/>
      <c r="K21" s="7"/>
      <c r="L21" s="7"/>
      <c r="M21" s="7"/>
    </row>
    <row r="22" spans="1:32" ht="13.5">
      <c r="A22" s="92" t="s">
        <v>559</v>
      </c>
      <c r="N22" s="17"/>
      <c r="O22" s="17"/>
      <c r="P22" s="17"/>
      <c r="Q22" s="17"/>
      <c r="R22" s="17"/>
      <c r="S22" s="17"/>
      <c r="T22"/>
      <c r="AA22" s="6"/>
      <c r="AB22" s="6"/>
      <c r="AC22" s="6"/>
      <c r="AD22" s="6"/>
      <c r="AE22" s="6"/>
      <c r="AF22" s="6"/>
    </row>
    <row r="23" spans="1:32" ht="19.5" customHeight="1">
      <c r="A23" s="692" t="s">
        <v>494</v>
      </c>
      <c r="B23" s="100"/>
      <c r="C23" s="101"/>
      <c r="D23" s="460">
        <v>10</v>
      </c>
      <c r="E23" s="99" t="s">
        <v>153</v>
      </c>
      <c r="F23" s="101"/>
      <c r="G23" s="108"/>
      <c r="H23" s="100"/>
      <c r="I23" s="101"/>
      <c r="J23" s="460">
        <v>11</v>
      </c>
      <c r="K23" s="99" t="s">
        <v>153</v>
      </c>
      <c r="L23" s="101"/>
      <c r="M23" s="459"/>
      <c r="O23"/>
      <c r="P23"/>
      <c r="Q23"/>
      <c r="R23"/>
      <c r="S23"/>
      <c r="T23"/>
      <c r="U23" s="6"/>
      <c r="V23" s="6"/>
      <c r="W23" s="6"/>
      <c r="X23" s="6"/>
      <c r="Y23" s="6"/>
      <c r="Z23" s="6"/>
      <c r="AA23" s="6"/>
      <c r="AB23" s="6"/>
      <c r="AC23" s="6"/>
      <c r="AD23" s="6"/>
      <c r="AE23" s="6"/>
      <c r="AF23" s="6"/>
    </row>
    <row r="24" spans="1:32" ht="19.5" customHeight="1">
      <c r="A24" s="746"/>
      <c r="B24" s="109"/>
      <c r="C24" s="103" t="s">
        <v>132</v>
      </c>
      <c r="D24" s="110"/>
      <c r="E24" s="742" t="s">
        <v>133</v>
      </c>
      <c r="F24" s="743"/>
      <c r="G24" s="744"/>
      <c r="H24" s="742" t="s">
        <v>132</v>
      </c>
      <c r="I24" s="743"/>
      <c r="J24" s="744"/>
      <c r="K24" s="742" t="s">
        <v>133</v>
      </c>
      <c r="L24" s="743"/>
      <c r="M24" s="745"/>
      <c r="O24"/>
      <c r="P24"/>
      <c r="Q24"/>
      <c r="R24"/>
      <c r="S24"/>
      <c r="T24"/>
      <c r="U24" s="6"/>
      <c r="V24" s="6"/>
      <c r="W24" s="6"/>
      <c r="X24" s="6"/>
      <c r="Y24" s="6"/>
      <c r="Z24" s="6"/>
      <c r="AA24" s="6"/>
      <c r="AB24" s="6"/>
      <c r="AC24" s="6"/>
      <c r="AD24" s="6"/>
      <c r="AE24" s="6"/>
      <c r="AF24" s="6"/>
    </row>
    <row r="25" spans="1:32" ht="19.5" customHeight="1">
      <c r="A25" s="693"/>
      <c r="B25" s="11" t="s">
        <v>154</v>
      </c>
      <c r="C25" s="11" t="s">
        <v>155</v>
      </c>
      <c r="D25" s="11" t="s">
        <v>157</v>
      </c>
      <c r="E25" s="11" t="s">
        <v>154</v>
      </c>
      <c r="F25" s="11" t="s">
        <v>155</v>
      </c>
      <c r="G25" s="11" t="s">
        <v>157</v>
      </c>
      <c r="H25" s="11" t="s">
        <v>154</v>
      </c>
      <c r="I25" s="11" t="s">
        <v>155</v>
      </c>
      <c r="J25" s="11" t="s">
        <v>157</v>
      </c>
      <c r="K25" s="11" t="s">
        <v>154</v>
      </c>
      <c r="L25" s="11" t="s">
        <v>155</v>
      </c>
      <c r="M25" s="111" t="s">
        <v>157</v>
      </c>
      <c r="O25"/>
      <c r="P25"/>
      <c r="Q25"/>
      <c r="R25"/>
      <c r="S25"/>
      <c r="T25"/>
      <c r="U25" s="6"/>
      <c r="V25" s="6"/>
      <c r="W25" s="6"/>
      <c r="X25" s="6"/>
      <c r="Y25" s="6"/>
      <c r="Z25" s="6"/>
      <c r="AA25" s="6"/>
      <c r="AB25" s="6"/>
      <c r="AC25" s="6"/>
      <c r="AD25" s="6"/>
      <c r="AE25" s="6"/>
      <c r="AF25" s="6"/>
    </row>
    <row r="26" spans="1:19" s="17" customFormat="1" ht="21.75" customHeight="1">
      <c r="A26" s="37" t="s">
        <v>557</v>
      </c>
      <c r="B26" s="119">
        <v>33.7</v>
      </c>
      <c r="C26" s="119">
        <v>33.9</v>
      </c>
      <c r="D26" s="119">
        <v>34.1</v>
      </c>
      <c r="E26" s="119">
        <v>34.3</v>
      </c>
      <c r="F26" s="119">
        <v>34.7</v>
      </c>
      <c r="G26" s="119">
        <v>34.1</v>
      </c>
      <c r="H26" s="119">
        <v>37.3</v>
      </c>
      <c r="I26" s="119">
        <v>38.1</v>
      </c>
      <c r="J26" s="119">
        <v>38.4</v>
      </c>
      <c r="K26" s="119">
        <v>39.3</v>
      </c>
      <c r="L26" s="119">
        <v>39.7</v>
      </c>
      <c r="M26" s="120">
        <v>39</v>
      </c>
      <c r="N26" s="6"/>
      <c r="O26"/>
      <c r="P26"/>
      <c r="Q26"/>
      <c r="R26"/>
      <c r="S26"/>
    </row>
    <row r="27" spans="1:19" s="17" customFormat="1" ht="21.75" customHeight="1">
      <c r="A27" s="37" t="s">
        <v>508</v>
      </c>
      <c r="B27" s="119">
        <v>33.4</v>
      </c>
      <c r="C27" s="119">
        <v>33.7</v>
      </c>
      <c r="D27" s="119">
        <v>33.8</v>
      </c>
      <c r="E27" s="119">
        <v>34.3</v>
      </c>
      <c r="F27" s="119">
        <v>35</v>
      </c>
      <c r="G27" s="119">
        <v>34</v>
      </c>
      <c r="H27" s="119">
        <v>37.8</v>
      </c>
      <c r="I27" s="119">
        <v>37.9</v>
      </c>
      <c r="J27" s="119">
        <v>38</v>
      </c>
      <c r="K27" s="119">
        <v>39.2</v>
      </c>
      <c r="L27" s="119">
        <v>39.6</v>
      </c>
      <c r="M27" s="120">
        <v>38.8</v>
      </c>
      <c r="N27" s="6"/>
      <c r="O27"/>
      <c r="P27"/>
      <c r="Q27"/>
      <c r="R27"/>
      <c r="S27"/>
    </row>
    <row r="28" spans="1:19" s="17" customFormat="1" ht="21.75" customHeight="1">
      <c r="A28" s="37" t="s">
        <v>510</v>
      </c>
      <c r="B28" s="119">
        <v>33.3</v>
      </c>
      <c r="C28" s="119">
        <v>33.8</v>
      </c>
      <c r="D28" s="119">
        <v>34</v>
      </c>
      <c r="E28" s="119">
        <v>34.5</v>
      </c>
      <c r="F28" s="119">
        <v>34.7</v>
      </c>
      <c r="G28" s="119">
        <v>34</v>
      </c>
      <c r="H28" s="119">
        <v>37.5</v>
      </c>
      <c r="I28" s="119">
        <v>38.1</v>
      </c>
      <c r="J28" s="119">
        <v>38.2</v>
      </c>
      <c r="K28" s="119">
        <v>39.2</v>
      </c>
      <c r="L28" s="119">
        <v>39.8</v>
      </c>
      <c r="M28" s="120">
        <v>38.9</v>
      </c>
      <c r="N28" s="6"/>
      <c r="O28"/>
      <c r="P28"/>
      <c r="Q28"/>
      <c r="R28"/>
      <c r="S28"/>
    </row>
    <row r="29" spans="1:19" s="17" customFormat="1" ht="21.75" customHeight="1">
      <c r="A29" s="37" t="s">
        <v>511</v>
      </c>
      <c r="B29" s="119">
        <v>34.1</v>
      </c>
      <c r="C29" s="119">
        <v>34</v>
      </c>
      <c r="D29" s="119">
        <v>34.3</v>
      </c>
      <c r="E29" s="119">
        <v>34.2</v>
      </c>
      <c r="F29" s="119">
        <v>34.6</v>
      </c>
      <c r="G29" s="119">
        <v>34</v>
      </c>
      <c r="H29" s="119">
        <v>37.7</v>
      </c>
      <c r="I29" s="119">
        <v>38.2</v>
      </c>
      <c r="J29" s="119">
        <v>38.3</v>
      </c>
      <c r="K29" s="119">
        <v>39.2</v>
      </c>
      <c r="L29" s="119">
        <v>39.7</v>
      </c>
      <c r="M29" s="120">
        <v>39</v>
      </c>
      <c r="N29" s="6"/>
      <c r="O29"/>
      <c r="P29"/>
      <c r="Q29"/>
      <c r="R29"/>
      <c r="S29"/>
    </row>
    <row r="30" spans="1:19" s="17" customFormat="1" ht="21.75" customHeight="1">
      <c r="A30" s="42" t="s">
        <v>174</v>
      </c>
      <c r="B30" s="463">
        <v>32.6</v>
      </c>
      <c r="C30" s="463">
        <v>33.6</v>
      </c>
      <c r="D30" s="463">
        <v>34</v>
      </c>
      <c r="E30" s="463">
        <v>34.8</v>
      </c>
      <c r="F30" s="463">
        <v>34.7</v>
      </c>
      <c r="G30" s="463">
        <v>34</v>
      </c>
      <c r="H30" s="463">
        <v>38.1</v>
      </c>
      <c r="I30" s="463">
        <v>38.2</v>
      </c>
      <c r="J30" s="463">
        <v>38.4</v>
      </c>
      <c r="K30" s="463">
        <v>39</v>
      </c>
      <c r="L30" s="463">
        <v>39.6</v>
      </c>
      <c r="M30" s="464">
        <v>39</v>
      </c>
      <c r="N30" s="6"/>
      <c r="O30"/>
      <c r="P30"/>
      <c r="Q30"/>
      <c r="R30"/>
      <c r="S30"/>
    </row>
    <row r="31" ht="13.5">
      <c r="L31" s="115" t="s">
        <v>128</v>
      </c>
    </row>
  </sheetData>
  <sheetProtection/>
  <mergeCells count="15">
    <mergeCell ref="A1:M1"/>
    <mergeCell ref="A3:A5"/>
    <mergeCell ref="B4:D4"/>
    <mergeCell ref="E4:G4"/>
    <mergeCell ref="K4:M4"/>
    <mergeCell ref="I2:M2"/>
    <mergeCell ref="A13:A15"/>
    <mergeCell ref="B14:D14"/>
    <mergeCell ref="E14:G14"/>
    <mergeCell ref="H14:J14"/>
    <mergeCell ref="K14:M14"/>
    <mergeCell ref="A23:A25"/>
    <mergeCell ref="E24:G24"/>
    <mergeCell ref="H24:J24"/>
    <mergeCell ref="K24:M24"/>
  </mergeCells>
  <printOptions/>
  <pageMargins left="0.91" right="0.55" top="0.984251968503937" bottom="0.984251968503937" header="0.5118110236220472" footer="0.5118110236220472"/>
  <pageSetup fitToWidth="2" horizontalDpi="300" verticalDpi="300" orientation="portrait" paperSize="9" scale="73" r:id="rId1"/>
</worksheet>
</file>

<file path=xl/worksheets/sheet22.xml><?xml version="1.0" encoding="utf-8"?>
<worksheet xmlns="http://schemas.openxmlformats.org/spreadsheetml/2006/main" xmlns:r="http://schemas.openxmlformats.org/officeDocument/2006/relationships">
  <sheetPr>
    <tabColor theme="9" tint="-0.24997000396251678"/>
  </sheetPr>
  <dimension ref="A1:AF31"/>
  <sheetViews>
    <sheetView showGridLines="0" zoomScale="85" zoomScaleNormal="85" zoomScaleSheetLayoutView="85" workbookViewId="0" topLeftCell="A13">
      <selection activeCell="A1" sqref="A1:M1"/>
    </sheetView>
  </sheetViews>
  <sheetFormatPr defaultColWidth="9.140625" defaultRowHeight="15"/>
  <cols>
    <col min="1" max="1" width="14.28125" style="6" customWidth="1"/>
    <col min="2" max="13" width="7.140625" style="6" customWidth="1"/>
    <col min="14" max="19" width="10.00390625" style="6" customWidth="1"/>
    <col min="20" max="20" width="9.00390625" style="6" customWidth="1"/>
    <col min="33" max="16384" width="9.00390625" style="6" customWidth="1"/>
  </cols>
  <sheetData>
    <row r="1" spans="1:32" ht="21" customHeight="1">
      <c r="A1" s="592" t="s">
        <v>163</v>
      </c>
      <c r="B1" s="592"/>
      <c r="C1" s="592"/>
      <c r="D1" s="592"/>
      <c r="E1" s="592"/>
      <c r="F1" s="592"/>
      <c r="G1" s="592"/>
      <c r="H1" s="592"/>
      <c r="I1" s="592"/>
      <c r="J1" s="592"/>
      <c r="K1" s="592"/>
      <c r="L1" s="592"/>
      <c r="M1" s="592"/>
      <c r="O1"/>
      <c r="P1"/>
      <c r="Q1"/>
      <c r="R1"/>
      <c r="S1"/>
      <c r="T1"/>
      <c r="AA1" s="6"/>
      <c r="AB1" s="6"/>
      <c r="AC1" s="6"/>
      <c r="AD1" s="6"/>
      <c r="AE1" s="6"/>
      <c r="AF1" s="6"/>
    </row>
    <row r="2" spans="1:32" ht="13.5">
      <c r="A2" s="81" t="s">
        <v>555</v>
      </c>
      <c r="B2" s="7"/>
      <c r="C2" s="7"/>
      <c r="D2" s="7"/>
      <c r="E2" s="7"/>
      <c r="F2" s="7"/>
      <c r="G2" s="7"/>
      <c r="H2" s="7"/>
      <c r="I2" s="7"/>
      <c r="J2" s="82"/>
      <c r="K2" s="82" t="s">
        <v>495</v>
      </c>
      <c r="L2" s="7"/>
      <c r="M2" s="7"/>
      <c r="O2"/>
      <c r="P2"/>
      <c r="Q2"/>
      <c r="R2"/>
      <c r="S2"/>
      <c r="T2"/>
      <c r="AA2" s="6"/>
      <c r="AB2" s="6"/>
      <c r="AC2" s="6"/>
      <c r="AD2" s="6"/>
      <c r="AE2" s="6"/>
      <c r="AF2" s="6"/>
    </row>
    <row r="3" spans="1:32" ht="19.5" customHeight="1">
      <c r="A3" s="692" t="s">
        <v>494</v>
      </c>
      <c r="B3" s="56"/>
      <c r="C3" s="33"/>
      <c r="D3" s="460">
        <v>6</v>
      </c>
      <c r="E3" s="99" t="s">
        <v>153</v>
      </c>
      <c r="F3" s="33"/>
      <c r="G3" s="33"/>
      <c r="H3" s="100"/>
      <c r="I3" s="101"/>
      <c r="J3" s="460">
        <v>7</v>
      </c>
      <c r="K3" s="99" t="s">
        <v>153</v>
      </c>
      <c r="L3" s="101"/>
      <c r="M3" s="459"/>
      <c r="O3"/>
      <c r="P3"/>
      <c r="Q3"/>
      <c r="R3"/>
      <c r="S3"/>
      <c r="T3"/>
      <c r="AA3" s="6"/>
      <c r="AB3" s="6"/>
      <c r="AC3" s="6"/>
      <c r="AD3" s="6"/>
      <c r="AE3" s="6"/>
      <c r="AF3" s="6"/>
    </row>
    <row r="4" spans="1:32" ht="19.5" customHeight="1">
      <c r="A4" s="746"/>
      <c r="B4" s="743" t="s">
        <v>132</v>
      </c>
      <c r="C4" s="743"/>
      <c r="D4" s="744"/>
      <c r="E4" s="742" t="s">
        <v>133</v>
      </c>
      <c r="F4" s="743"/>
      <c r="G4" s="744"/>
      <c r="H4" s="102"/>
      <c r="I4" s="103" t="s">
        <v>132</v>
      </c>
      <c r="J4" s="104"/>
      <c r="K4" s="742" t="s">
        <v>133</v>
      </c>
      <c r="L4" s="743"/>
      <c r="M4" s="745"/>
      <c r="O4"/>
      <c r="P4"/>
      <c r="Q4"/>
      <c r="R4"/>
      <c r="S4"/>
      <c r="T4"/>
      <c r="AA4" s="6"/>
      <c r="AB4" s="6"/>
      <c r="AC4" s="6"/>
      <c r="AD4" s="6"/>
      <c r="AE4" s="6"/>
      <c r="AF4" s="6"/>
    </row>
    <row r="5" spans="1:32" ht="19.5" customHeight="1">
      <c r="A5" s="693"/>
      <c r="B5" s="10" t="s">
        <v>154</v>
      </c>
      <c r="C5" s="12" t="s">
        <v>155</v>
      </c>
      <c r="D5" s="12" t="s">
        <v>156</v>
      </c>
      <c r="E5" s="12" t="s">
        <v>154</v>
      </c>
      <c r="F5" s="12" t="s">
        <v>155</v>
      </c>
      <c r="G5" s="12" t="s">
        <v>156</v>
      </c>
      <c r="H5" s="12" t="s">
        <v>154</v>
      </c>
      <c r="I5" s="12" t="s">
        <v>155</v>
      </c>
      <c r="J5" s="12" t="s">
        <v>157</v>
      </c>
      <c r="K5" s="12" t="s">
        <v>154</v>
      </c>
      <c r="L5" s="12" t="s">
        <v>155</v>
      </c>
      <c r="M5" s="13" t="s">
        <v>157</v>
      </c>
      <c r="O5"/>
      <c r="P5"/>
      <c r="Q5"/>
      <c r="R5"/>
      <c r="S5"/>
      <c r="T5"/>
      <c r="AA5" s="6"/>
      <c r="AB5" s="6"/>
      <c r="AC5" s="6"/>
      <c r="AD5" s="6"/>
      <c r="AE5" s="6"/>
      <c r="AF5" s="6"/>
    </row>
    <row r="6" spans="1:32" ht="21.75" customHeight="1">
      <c r="A6" s="37" t="s">
        <v>557</v>
      </c>
      <c r="B6" s="118">
        <v>64.3</v>
      </c>
      <c r="C6" s="119">
        <v>64.5</v>
      </c>
      <c r="D6" s="119">
        <v>64.9</v>
      </c>
      <c r="E6" s="119">
        <v>64</v>
      </c>
      <c r="F6" s="119">
        <v>64.3</v>
      </c>
      <c r="G6" s="119">
        <v>64.5</v>
      </c>
      <c r="H6" s="119">
        <v>67.1</v>
      </c>
      <c r="I6" s="119">
        <v>67.2</v>
      </c>
      <c r="J6" s="119">
        <v>67.6</v>
      </c>
      <c r="K6" s="119">
        <v>66.9</v>
      </c>
      <c r="L6" s="119">
        <v>66.9</v>
      </c>
      <c r="M6" s="465">
        <v>67.3</v>
      </c>
      <c r="O6"/>
      <c r="P6"/>
      <c r="Q6"/>
      <c r="R6"/>
      <c r="S6"/>
      <c r="T6"/>
      <c r="AA6" s="6"/>
      <c r="AB6" s="6"/>
      <c r="AC6" s="6"/>
      <c r="AD6" s="6"/>
      <c r="AE6" s="6"/>
      <c r="AF6" s="6"/>
    </row>
    <row r="7" spans="1:32" ht="21.75" customHeight="1">
      <c r="A7" s="37" t="s">
        <v>508</v>
      </c>
      <c r="B7" s="118">
        <v>64.3</v>
      </c>
      <c r="C7" s="119">
        <v>64.4</v>
      </c>
      <c r="D7" s="119">
        <v>64.9</v>
      </c>
      <c r="E7" s="119">
        <v>64.2</v>
      </c>
      <c r="F7" s="119">
        <v>64.1</v>
      </c>
      <c r="G7" s="119">
        <v>64.4</v>
      </c>
      <c r="H7" s="119">
        <v>66.1</v>
      </c>
      <c r="I7" s="119">
        <v>67</v>
      </c>
      <c r="J7" s="119">
        <v>67.7</v>
      </c>
      <c r="K7" s="119">
        <v>65.8</v>
      </c>
      <c r="L7" s="119">
        <v>66.8</v>
      </c>
      <c r="M7" s="120">
        <v>67.2</v>
      </c>
      <c r="N7" s="461"/>
      <c r="O7"/>
      <c r="P7"/>
      <c r="Q7"/>
      <c r="R7"/>
      <c r="S7"/>
      <c r="T7"/>
      <c r="AA7" s="6"/>
      <c r="AB7" s="6"/>
      <c r="AC7" s="6"/>
      <c r="AD7" s="6"/>
      <c r="AE7" s="6"/>
      <c r="AF7" s="6"/>
    </row>
    <row r="8" spans="1:32" ht="21.75" customHeight="1">
      <c r="A8" s="37" t="s">
        <v>510</v>
      </c>
      <c r="B8" s="118">
        <v>64.7</v>
      </c>
      <c r="C8" s="119">
        <v>64.5</v>
      </c>
      <c r="D8" s="119">
        <v>64.8</v>
      </c>
      <c r="E8" s="119">
        <v>63.6</v>
      </c>
      <c r="F8" s="119">
        <v>64.1</v>
      </c>
      <c r="G8" s="119">
        <v>64.4</v>
      </c>
      <c r="H8" s="119">
        <v>66.9</v>
      </c>
      <c r="I8" s="119">
        <v>67.1</v>
      </c>
      <c r="J8" s="119">
        <v>67.6</v>
      </c>
      <c r="K8" s="119">
        <v>67</v>
      </c>
      <c r="L8" s="119">
        <v>66.9</v>
      </c>
      <c r="M8" s="120">
        <v>67.3</v>
      </c>
      <c r="N8" s="461"/>
      <c r="O8"/>
      <c r="P8"/>
      <c r="Q8"/>
      <c r="R8"/>
      <c r="S8"/>
      <c r="T8"/>
      <c r="AA8" s="6"/>
      <c r="AB8" s="6"/>
      <c r="AC8" s="6"/>
      <c r="AD8" s="6"/>
      <c r="AE8" s="6"/>
      <c r="AF8" s="6"/>
    </row>
    <row r="9" spans="1:32" ht="21.75" customHeight="1">
      <c r="A9" s="37" t="s">
        <v>511</v>
      </c>
      <c r="B9" s="118">
        <v>63.9</v>
      </c>
      <c r="C9" s="119">
        <v>64.4</v>
      </c>
      <c r="D9" s="119">
        <v>64.8</v>
      </c>
      <c r="E9" s="119">
        <v>63.8</v>
      </c>
      <c r="F9" s="119">
        <v>64.1</v>
      </c>
      <c r="G9" s="119">
        <v>64.4</v>
      </c>
      <c r="H9" s="119">
        <v>67</v>
      </c>
      <c r="I9" s="119">
        <v>67.1</v>
      </c>
      <c r="J9" s="119">
        <v>67.6</v>
      </c>
      <c r="K9" s="119">
        <v>66.3</v>
      </c>
      <c r="L9" s="119">
        <v>66.8</v>
      </c>
      <c r="M9" s="120">
        <v>67.3</v>
      </c>
      <c r="N9" s="461"/>
      <c r="O9"/>
      <c r="P9"/>
      <c r="Q9"/>
      <c r="R9"/>
      <c r="S9"/>
      <c r="T9"/>
      <c r="AA9" s="6"/>
      <c r="AB9" s="6"/>
      <c r="AC9" s="6"/>
      <c r="AD9" s="6"/>
      <c r="AE9" s="6"/>
      <c r="AF9" s="6"/>
    </row>
    <row r="10" spans="1:32" ht="21.75" customHeight="1">
      <c r="A10" s="42" t="s">
        <v>174</v>
      </c>
      <c r="B10" s="462">
        <v>64.4</v>
      </c>
      <c r="C10" s="463">
        <v>64.4</v>
      </c>
      <c r="D10" s="463">
        <v>64.8</v>
      </c>
      <c r="E10" s="463">
        <v>64.1</v>
      </c>
      <c r="F10" s="463">
        <v>64</v>
      </c>
      <c r="G10" s="463">
        <v>64.4</v>
      </c>
      <c r="H10" s="463">
        <v>66.7</v>
      </c>
      <c r="I10" s="463">
        <v>67.1</v>
      </c>
      <c r="J10" s="463">
        <v>67.6</v>
      </c>
      <c r="K10" s="463">
        <v>66.7</v>
      </c>
      <c r="L10" s="463">
        <v>66.8</v>
      </c>
      <c r="M10" s="464">
        <v>67.2</v>
      </c>
      <c r="N10" s="461"/>
      <c r="O10"/>
      <c r="P10"/>
      <c r="Q10"/>
      <c r="R10"/>
      <c r="S10"/>
      <c r="T10"/>
      <c r="AA10" s="6"/>
      <c r="AB10" s="6"/>
      <c r="AC10" s="6"/>
      <c r="AD10" s="6"/>
      <c r="AE10" s="6"/>
      <c r="AF10" s="6"/>
    </row>
    <row r="11" spans="1:13" s="17" customFormat="1" ht="13.5" customHeight="1">
      <c r="A11" s="7"/>
      <c r="B11" s="7"/>
      <c r="C11" s="7"/>
      <c r="D11" s="7"/>
      <c r="E11" s="7"/>
      <c r="F11" s="7"/>
      <c r="G11" s="7"/>
      <c r="H11" s="7"/>
      <c r="I11" s="7"/>
      <c r="J11" s="7"/>
      <c r="K11" s="7"/>
      <c r="L11" s="7"/>
      <c r="M11" s="7"/>
    </row>
    <row r="12" spans="1:32" ht="13.5" customHeight="1">
      <c r="A12" s="92" t="s">
        <v>558</v>
      </c>
      <c r="B12" s="54"/>
      <c r="C12" s="54"/>
      <c r="D12" s="54"/>
      <c r="E12" s="54"/>
      <c r="F12" s="54"/>
      <c r="G12" s="54"/>
      <c r="H12" s="54"/>
      <c r="I12" s="54"/>
      <c r="J12" s="54"/>
      <c r="K12" s="54"/>
      <c r="L12" s="54"/>
      <c r="M12" s="54"/>
      <c r="O12"/>
      <c r="P12"/>
      <c r="Q12"/>
      <c r="R12"/>
      <c r="S12"/>
      <c r="T12"/>
      <c r="AA12" s="6"/>
      <c r="AB12" s="6"/>
      <c r="AC12" s="6"/>
      <c r="AD12" s="6"/>
      <c r="AE12" s="6"/>
      <c r="AF12" s="6"/>
    </row>
    <row r="13" spans="1:19" ht="19.5" customHeight="1">
      <c r="A13" s="692" t="s">
        <v>494</v>
      </c>
      <c r="B13" s="458"/>
      <c r="C13" s="101"/>
      <c r="D13" s="460">
        <v>8</v>
      </c>
      <c r="E13" s="99" t="s">
        <v>153</v>
      </c>
      <c r="F13" s="101"/>
      <c r="G13" s="108"/>
      <c r="H13" s="100"/>
      <c r="I13" s="101"/>
      <c r="J13" s="460">
        <v>9</v>
      </c>
      <c r="K13" s="99" t="s">
        <v>153</v>
      </c>
      <c r="L13" s="101"/>
      <c r="M13" s="459"/>
      <c r="N13" s="17"/>
      <c r="O13" s="17"/>
      <c r="P13" s="17"/>
      <c r="Q13" s="17"/>
      <c r="R13" s="17"/>
      <c r="S13" s="17"/>
    </row>
    <row r="14" spans="1:19" ht="19.5" customHeight="1">
      <c r="A14" s="746"/>
      <c r="B14" s="742" t="s">
        <v>132</v>
      </c>
      <c r="C14" s="743"/>
      <c r="D14" s="744"/>
      <c r="E14" s="742" t="s">
        <v>133</v>
      </c>
      <c r="F14" s="743"/>
      <c r="G14" s="744"/>
      <c r="H14" s="743" t="s">
        <v>132</v>
      </c>
      <c r="I14" s="743"/>
      <c r="J14" s="744"/>
      <c r="K14" s="742" t="s">
        <v>133</v>
      </c>
      <c r="L14" s="743"/>
      <c r="M14" s="745"/>
      <c r="O14"/>
      <c r="P14"/>
      <c r="Q14"/>
      <c r="R14"/>
      <c r="S14"/>
    </row>
    <row r="15" spans="1:19" ht="19.5" customHeight="1">
      <c r="A15" s="693"/>
      <c r="B15" s="12" t="s">
        <v>154</v>
      </c>
      <c r="C15" s="12" t="s">
        <v>155</v>
      </c>
      <c r="D15" s="12" t="s">
        <v>156</v>
      </c>
      <c r="E15" s="12" t="s">
        <v>154</v>
      </c>
      <c r="F15" s="12" t="s">
        <v>155</v>
      </c>
      <c r="G15" s="12" t="s">
        <v>156</v>
      </c>
      <c r="H15" s="88" t="s">
        <v>154</v>
      </c>
      <c r="I15" s="11" t="s">
        <v>155</v>
      </c>
      <c r="J15" s="11" t="s">
        <v>157</v>
      </c>
      <c r="K15" s="11" t="s">
        <v>154</v>
      </c>
      <c r="L15" s="11" t="s">
        <v>155</v>
      </c>
      <c r="M15" s="111" t="s">
        <v>157</v>
      </c>
      <c r="O15"/>
      <c r="P15"/>
      <c r="Q15"/>
      <c r="R15"/>
      <c r="S15"/>
    </row>
    <row r="16" spans="1:19" s="17" customFormat="1" ht="21.75" customHeight="1">
      <c r="A16" s="37" t="s">
        <v>557</v>
      </c>
      <c r="B16" s="119">
        <v>69.3</v>
      </c>
      <c r="C16" s="119">
        <v>69.7</v>
      </c>
      <c r="D16" s="119">
        <v>70.3</v>
      </c>
      <c r="E16" s="119">
        <v>69.3</v>
      </c>
      <c r="F16" s="119">
        <v>69.6</v>
      </c>
      <c r="G16" s="120">
        <v>70</v>
      </c>
      <c r="H16" s="118">
        <v>71.9</v>
      </c>
      <c r="I16" s="119">
        <v>72</v>
      </c>
      <c r="J16" s="119">
        <v>72.7</v>
      </c>
      <c r="K16" s="119">
        <v>72.2</v>
      </c>
      <c r="L16" s="119">
        <v>72.5</v>
      </c>
      <c r="M16" s="465">
        <v>72.7</v>
      </c>
      <c r="N16"/>
      <c r="O16"/>
      <c r="P16"/>
      <c r="Q16"/>
      <c r="R16"/>
      <c r="S16"/>
    </row>
    <row r="17" spans="1:19" s="17" customFormat="1" ht="21.75" customHeight="1">
      <c r="A17" s="37" t="s">
        <v>508</v>
      </c>
      <c r="B17" s="119">
        <v>69.8</v>
      </c>
      <c r="C17" s="119">
        <v>69.6</v>
      </c>
      <c r="D17" s="119">
        <v>70.2</v>
      </c>
      <c r="E17" s="119">
        <v>68.7</v>
      </c>
      <c r="F17" s="119">
        <v>69.4</v>
      </c>
      <c r="G17" s="120">
        <v>69.9</v>
      </c>
      <c r="H17" s="118">
        <v>70.9</v>
      </c>
      <c r="I17" s="119">
        <v>71.9</v>
      </c>
      <c r="J17" s="119">
        <v>72.6</v>
      </c>
      <c r="K17" s="119">
        <v>71.2</v>
      </c>
      <c r="L17" s="119">
        <v>72.4</v>
      </c>
      <c r="M17" s="120">
        <v>72.7</v>
      </c>
      <c r="N17"/>
      <c r="O17"/>
      <c r="P17"/>
      <c r="Q17"/>
      <c r="R17"/>
      <c r="S17"/>
    </row>
    <row r="18" spans="1:19" s="17" customFormat="1" ht="21.75" customHeight="1">
      <c r="A18" s="37" t="s">
        <v>510</v>
      </c>
      <c r="B18" s="119">
        <v>69.2</v>
      </c>
      <c r="C18" s="119">
        <v>69.6</v>
      </c>
      <c r="D18" s="119">
        <v>70.3</v>
      </c>
      <c r="E18" s="119">
        <v>69.4</v>
      </c>
      <c r="F18" s="119">
        <v>69.6</v>
      </c>
      <c r="G18" s="120">
        <v>69.9</v>
      </c>
      <c r="H18" s="118">
        <v>71.9</v>
      </c>
      <c r="I18" s="119">
        <v>71.9</v>
      </c>
      <c r="J18" s="119">
        <v>72.6</v>
      </c>
      <c r="K18" s="119">
        <v>72.5</v>
      </c>
      <c r="L18" s="119">
        <v>72.4</v>
      </c>
      <c r="M18" s="120">
        <v>72.6</v>
      </c>
      <c r="N18"/>
      <c r="O18"/>
      <c r="P18"/>
      <c r="Q18"/>
      <c r="R18"/>
      <c r="S18"/>
    </row>
    <row r="19" spans="1:13" s="17" customFormat="1" ht="21.75" customHeight="1">
      <c r="A19" s="37" t="s">
        <v>511</v>
      </c>
      <c r="B19" s="119">
        <v>69.7</v>
      </c>
      <c r="C19" s="119">
        <v>69.7</v>
      </c>
      <c r="D19" s="119">
        <v>70.2</v>
      </c>
      <c r="E19" s="119">
        <v>69.6</v>
      </c>
      <c r="F19" s="119">
        <v>69.6</v>
      </c>
      <c r="G19" s="120">
        <v>69.9</v>
      </c>
      <c r="H19" s="118">
        <v>71.4</v>
      </c>
      <c r="I19" s="119">
        <v>71.9</v>
      </c>
      <c r="J19" s="119">
        <v>72.6</v>
      </c>
      <c r="K19" s="119">
        <v>72.3</v>
      </c>
      <c r="L19" s="119">
        <v>72.5</v>
      </c>
      <c r="M19" s="120">
        <v>72.8</v>
      </c>
    </row>
    <row r="20" spans="1:13" s="17" customFormat="1" ht="21.75" customHeight="1">
      <c r="A20" s="42" t="s">
        <v>174</v>
      </c>
      <c r="B20" s="463">
        <v>69.6</v>
      </c>
      <c r="C20" s="463">
        <v>69.6</v>
      </c>
      <c r="D20" s="463">
        <v>70.2</v>
      </c>
      <c r="E20" s="463">
        <v>69.2</v>
      </c>
      <c r="F20" s="463">
        <v>69.5</v>
      </c>
      <c r="G20" s="464">
        <v>69.9</v>
      </c>
      <c r="H20" s="462">
        <v>72</v>
      </c>
      <c r="I20" s="463">
        <v>71.9</v>
      </c>
      <c r="J20" s="463">
        <v>72.6</v>
      </c>
      <c r="K20" s="463">
        <v>72.4</v>
      </c>
      <c r="L20" s="463">
        <v>72.3</v>
      </c>
      <c r="M20" s="464">
        <v>72.6</v>
      </c>
    </row>
    <row r="21" spans="1:13" s="17" customFormat="1" ht="13.5">
      <c r="A21" s="7"/>
      <c r="B21" s="7"/>
      <c r="C21" s="7"/>
      <c r="D21" s="7"/>
      <c r="E21" s="7"/>
      <c r="F21" s="7"/>
      <c r="G21" s="7"/>
      <c r="H21" s="7"/>
      <c r="I21" s="7"/>
      <c r="J21" s="7"/>
      <c r="K21" s="7"/>
      <c r="L21" s="7"/>
      <c r="M21" s="7"/>
    </row>
    <row r="22" spans="1:32" ht="13.5">
      <c r="A22" s="92" t="s">
        <v>559</v>
      </c>
      <c r="N22" s="17"/>
      <c r="O22" s="17"/>
      <c r="P22" s="17"/>
      <c r="Q22" s="17"/>
      <c r="R22" s="17"/>
      <c r="S22" s="17"/>
      <c r="T22"/>
      <c r="AA22" s="6"/>
      <c r="AB22" s="6"/>
      <c r="AC22" s="6"/>
      <c r="AD22" s="6"/>
      <c r="AE22" s="6"/>
      <c r="AF22" s="6"/>
    </row>
    <row r="23" spans="1:32" ht="19.5" customHeight="1">
      <c r="A23" s="692" t="s">
        <v>494</v>
      </c>
      <c r="B23" s="100"/>
      <c r="C23" s="101"/>
      <c r="D23" s="460">
        <v>10</v>
      </c>
      <c r="E23" s="99" t="s">
        <v>153</v>
      </c>
      <c r="F23" s="101"/>
      <c r="G23" s="108"/>
      <c r="H23" s="100"/>
      <c r="I23" s="101"/>
      <c r="J23" s="460">
        <v>11</v>
      </c>
      <c r="K23" s="99" t="s">
        <v>153</v>
      </c>
      <c r="L23" s="101"/>
      <c r="M23" s="459"/>
      <c r="O23"/>
      <c r="P23"/>
      <c r="Q23"/>
      <c r="R23"/>
      <c r="S23"/>
      <c r="T23"/>
      <c r="U23" s="6"/>
      <c r="V23" s="6"/>
      <c r="W23" s="6"/>
      <c r="X23" s="6"/>
      <c r="Y23" s="6"/>
      <c r="Z23" s="6"/>
      <c r="AA23" s="6"/>
      <c r="AB23" s="6"/>
      <c r="AC23" s="6"/>
      <c r="AD23" s="6"/>
      <c r="AE23" s="6"/>
      <c r="AF23" s="6"/>
    </row>
    <row r="24" spans="1:32" ht="19.5" customHeight="1">
      <c r="A24" s="746"/>
      <c r="B24" s="109"/>
      <c r="C24" s="103" t="s">
        <v>132</v>
      </c>
      <c r="D24" s="110"/>
      <c r="E24" s="742" t="s">
        <v>133</v>
      </c>
      <c r="F24" s="743"/>
      <c r="G24" s="744"/>
      <c r="H24" s="742" t="s">
        <v>132</v>
      </c>
      <c r="I24" s="743"/>
      <c r="J24" s="744"/>
      <c r="K24" s="742" t="s">
        <v>133</v>
      </c>
      <c r="L24" s="743"/>
      <c r="M24" s="745"/>
      <c r="O24"/>
      <c r="P24"/>
      <c r="Q24"/>
      <c r="R24"/>
      <c r="S24"/>
      <c r="T24"/>
      <c r="U24" s="6"/>
      <c r="V24" s="6"/>
      <c r="W24" s="6"/>
      <c r="X24" s="6"/>
      <c r="Y24" s="6"/>
      <c r="Z24" s="6"/>
      <c r="AA24" s="6"/>
      <c r="AB24" s="6"/>
      <c r="AC24" s="6"/>
      <c r="AD24" s="6"/>
      <c r="AE24" s="6"/>
      <c r="AF24" s="6"/>
    </row>
    <row r="25" spans="1:32" ht="19.5" customHeight="1">
      <c r="A25" s="693"/>
      <c r="B25" s="11" t="s">
        <v>154</v>
      </c>
      <c r="C25" s="11" t="s">
        <v>155</v>
      </c>
      <c r="D25" s="11" t="s">
        <v>157</v>
      </c>
      <c r="E25" s="11" t="s">
        <v>154</v>
      </c>
      <c r="F25" s="11" t="s">
        <v>155</v>
      </c>
      <c r="G25" s="11" t="s">
        <v>157</v>
      </c>
      <c r="H25" s="11" t="s">
        <v>154</v>
      </c>
      <c r="I25" s="11" t="s">
        <v>155</v>
      </c>
      <c r="J25" s="11" t="s">
        <v>157</v>
      </c>
      <c r="K25" s="11" t="s">
        <v>154</v>
      </c>
      <c r="L25" s="11" t="s">
        <v>155</v>
      </c>
      <c r="M25" s="111" t="s">
        <v>157</v>
      </c>
      <c r="O25"/>
      <c r="P25"/>
      <c r="Q25"/>
      <c r="R25"/>
      <c r="S25"/>
      <c r="T25"/>
      <c r="U25" s="6"/>
      <c r="V25" s="6"/>
      <c r="W25" s="6"/>
      <c r="X25" s="6"/>
      <c r="Y25" s="6"/>
      <c r="Z25" s="6"/>
      <c r="AA25" s="6"/>
      <c r="AB25" s="6"/>
      <c r="AC25" s="6"/>
      <c r="AD25" s="6"/>
      <c r="AE25" s="6"/>
      <c r="AF25" s="6"/>
    </row>
    <row r="26" spans="1:19" s="17" customFormat="1" ht="21.75" customHeight="1">
      <c r="A26" s="37" t="s">
        <v>557</v>
      </c>
      <c r="B26" s="119">
        <v>74.2</v>
      </c>
      <c r="C26" s="119">
        <v>74.2</v>
      </c>
      <c r="D26" s="119">
        <v>74.9</v>
      </c>
      <c r="E26" s="119">
        <v>75.5</v>
      </c>
      <c r="F26" s="119">
        <v>75.8</v>
      </c>
      <c r="G26" s="119">
        <v>75.9</v>
      </c>
      <c r="H26" s="119">
        <v>77.1</v>
      </c>
      <c r="I26" s="119">
        <v>77.1</v>
      </c>
      <c r="J26" s="119">
        <v>77.6</v>
      </c>
      <c r="K26" s="119">
        <v>79.14</v>
      </c>
      <c r="L26" s="119">
        <v>79.1</v>
      </c>
      <c r="M26" s="120">
        <v>79.2</v>
      </c>
      <c r="N26" s="6"/>
      <c r="O26"/>
      <c r="P26"/>
      <c r="Q26"/>
      <c r="R26"/>
      <c r="S26"/>
    </row>
    <row r="27" spans="1:19" s="17" customFormat="1" ht="21.75" customHeight="1">
      <c r="A27" s="37" t="s">
        <v>508</v>
      </c>
      <c r="B27" s="119">
        <v>73.2</v>
      </c>
      <c r="C27" s="119">
        <v>74.2</v>
      </c>
      <c r="D27" s="119">
        <v>74.9</v>
      </c>
      <c r="E27" s="119">
        <v>74.5</v>
      </c>
      <c r="F27" s="119">
        <v>75.8</v>
      </c>
      <c r="G27" s="119">
        <v>75.9</v>
      </c>
      <c r="H27" s="119">
        <v>76.3</v>
      </c>
      <c r="I27" s="119">
        <v>76.8</v>
      </c>
      <c r="J27" s="119">
        <v>77.6</v>
      </c>
      <c r="K27" s="119">
        <v>78.1</v>
      </c>
      <c r="L27" s="119">
        <v>78.9</v>
      </c>
      <c r="M27" s="120">
        <v>79.2</v>
      </c>
      <c r="N27" s="6"/>
      <c r="O27"/>
      <c r="P27"/>
      <c r="Q27"/>
      <c r="R27"/>
      <c r="S27"/>
    </row>
    <row r="28" spans="1:19" s="17" customFormat="1" ht="21.75" customHeight="1">
      <c r="A28" s="37" t="s">
        <v>510</v>
      </c>
      <c r="B28" s="119">
        <v>74.2</v>
      </c>
      <c r="C28" s="119">
        <v>74.2</v>
      </c>
      <c r="D28" s="119">
        <v>74.9</v>
      </c>
      <c r="E28" s="119">
        <v>75.6</v>
      </c>
      <c r="F28" s="119">
        <v>75.7</v>
      </c>
      <c r="G28" s="119">
        <v>75.8</v>
      </c>
      <c r="H28" s="119">
        <v>77.2</v>
      </c>
      <c r="I28" s="119">
        <v>77</v>
      </c>
      <c r="J28" s="119">
        <v>77.5</v>
      </c>
      <c r="K28" s="119">
        <v>78.8</v>
      </c>
      <c r="L28" s="119">
        <v>79.1</v>
      </c>
      <c r="M28" s="120">
        <v>79.2</v>
      </c>
      <c r="N28" s="6"/>
      <c r="O28"/>
      <c r="P28"/>
      <c r="Q28"/>
      <c r="R28"/>
      <c r="S28"/>
    </row>
    <row r="29" spans="1:19" s="17" customFormat="1" ht="21.75" customHeight="1">
      <c r="A29" s="37" t="s">
        <v>511</v>
      </c>
      <c r="B29" s="119">
        <v>74.3</v>
      </c>
      <c r="C29" s="119">
        <v>74.3</v>
      </c>
      <c r="D29" s="119">
        <v>75</v>
      </c>
      <c r="E29" s="119">
        <v>75.6</v>
      </c>
      <c r="F29" s="119">
        <v>75.7</v>
      </c>
      <c r="G29" s="119">
        <v>75.8</v>
      </c>
      <c r="H29" s="119">
        <v>76.5</v>
      </c>
      <c r="I29" s="119">
        <v>77.3</v>
      </c>
      <c r="J29" s="119">
        <v>77.6</v>
      </c>
      <c r="K29" s="119">
        <v>78.9</v>
      </c>
      <c r="L29" s="119">
        <v>79.1</v>
      </c>
      <c r="M29" s="120">
        <v>79.3</v>
      </c>
      <c r="N29" s="6"/>
      <c r="O29"/>
      <c r="P29"/>
      <c r="Q29"/>
      <c r="R29"/>
      <c r="S29"/>
    </row>
    <row r="30" spans="1:19" s="17" customFormat="1" ht="21.75" customHeight="1">
      <c r="A30" s="42" t="s">
        <v>174</v>
      </c>
      <c r="B30" s="463">
        <v>73.9</v>
      </c>
      <c r="C30" s="463">
        <v>74.2</v>
      </c>
      <c r="D30" s="463">
        <v>74.9</v>
      </c>
      <c r="E30" s="463">
        <v>75.7</v>
      </c>
      <c r="F30" s="463">
        <v>75.7</v>
      </c>
      <c r="G30" s="463">
        <v>75.8</v>
      </c>
      <c r="H30" s="463">
        <v>77.1</v>
      </c>
      <c r="I30" s="463">
        <v>77.1</v>
      </c>
      <c r="J30" s="463">
        <v>77.6</v>
      </c>
      <c r="K30" s="463">
        <v>79</v>
      </c>
      <c r="L30" s="463">
        <v>79</v>
      </c>
      <c r="M30" s="464">
        <v>79.3</v>
      </c>
      <c r="N30" s="6"/>
      <c r="O30"/>
      <c r="P30"/>
      <c r="Q30"/>
      <c r="R30"/>
      <c r="S30"/>
    </row>
    <row r="31" ht="13.5">
      <c r="L31" s="115" t="s">
        <v>128</v>
      </c>
    </row>
  </sheetData>
  <sheetProtection/>
  <mergeCells count="14">
    <mergeCell ref="A23:A25"/>
    <mergeCell ref="E24:G24"/>
    <mergeCell ref="H24:J24"/>
    <mergeCell ref="K24:M24"/>
    <mergeCell ref="A1:M1"/>
    <mergeCell ref="A3:A5"/>
    <mergeCell ref="B4:D4"/>
    <mergeCell ref="E4:G4"/>
    <mergeCell ref="K4:M4"/>
    <mergeCell ref="A13:A15"/>
    <mergeCell ref="B14:D14"/>
    <mergeCell ref="E14:G14"/>
    <mergeCell ref="H14:J14"/>
    <mergeCell ref="K14:M14"/>
  </mergeCells>
  <printOptions/>
  <pageMargins left="0.91" right="0.55" top="0.984251968503937" bottom="0.984251968503937" header="0.5118110236220472" footer="0.5118110236220472"/>
  <pageSetup fitToWidth="2" horizontalDpi="300" verticalDpi="300" orientation="portrait" paperSize="9" scale="73" r:id="rId1"/>
</worksheet>
</file>

<file path=xl/worksheets/sheet23.xml><?xml version="1.0" encoding="utf-8"?>
<worksheet xmlns="http://schemas.openxmlformats.org/spreadsheetml/2006/main" xmlns:r="http://schemas.openxmlformats.org/officeDocument/2006/relationships">
  <sheetPr>
    <tabColor theme="9" tint="-0.24997000396251678"/>
    <pageSetUpPr fitToPage="1"/>
  </sheetPr>
  <dimension ref="A1:H34"/>
  <sheetViews>
    <sheetView showGridLines="0" zoomScale="85" zoomScaleNormal="85" zoomScaleSheetLayoutView="85" zoomScalePageLayoutView="0" workbookViewId="0" topLeftCell="A16">
      <selection activeCell="A1" sqref="A1:G1"/>
    </sheetView>
  </sheetViews>
  <sheetFormatPr defaultColWidth="9.140625" defaultRowHeight="15"/>
  <cols>
    <col min="1" max="1" width="16.00390625" style="6" customWidth="1"/>
    <col min="2" max="7" width="12.421875" style="6" customWidth="1"/>
    <col min="8" max="10" width="8.421875" style="6" customWidth="1"/>
    <col min="11" max="19" width="10.00390625" style="6" customWidth="1"/>
    <col min="20" max="16384" width="9.00390625" style="6" customWidth="1"/>
  </cols>
  <sheetData>
    <row r="1" spans="1:8" ht="21" customHeight="1">
      <c r="A1" s="592" t="s">
        <v>164</v>
      </c>
      <c r="B1" s="592"/>
      <c r="C1" s="592"/>
      <c r="D1" s="592"/>
      <c r="E1" s="592"/>
      <c r="F1" s="592"/>
      <c r="G1" s="592"/>
      <c r="H1" s="236"/>
    </row>
    <row r="2" spans="1:8" ht="21" customHeight="1">
      <c r="A2" s="420"/>
      <c r="B2" s="420"/>
      <c r="C2" s="420"/>
      <c r="D2" s="420"/>
      <c r="E2" s="420"/>
      <c r="F2" s="420"/>
      <c r="G2" s="420"/>
      <c r="H2" s="420"/>
    </row>
    <row r="3" spans="1:7" ht="13.5">
      <c r="A3" s="92" t="s">
        <v>561</v>
      </c>
      <c r="B3" s="54"/>
      <c r="C3" s="54"/>
      <c r="D3" s="54"/>
      <c r="E3" s="750" t="s">
        <v>152</v>
      </c>
      <c r="F3" s="750"/>
      <c r="G3" s="750"/>
    </row>
    <row r="4" spans="1:7" ht="21" customHeight="1">
      <c r="A4" s="671" t="s">
        <v>500</v>
      </c>
      <c r="B4" s="101"/>
      <c r="C4" s="101"/>
      <c r="D4" s="99">
        <v>12</v>
      </c>
      <c r="E4" s="99" t="s">
        <v>153</v>
      </c>
      <c r="F4" s="101"/>
      <c r="G4" s="459"/>
    </row>
    <row r="5" spans="1:7" ht="21" customHeight="1">
      <c r="A5" s="747"/>
      <c r="B5" s="749" t="s">
        <v>132</v>
      </c>
      <c r="C5" s="673"/>
      <c r="D5" s="673"/>
      <c r="E5" s="673" t="s">
        <v>133</v>
      </c>
      <c r="F5" s="673"/>
      <c r="G5" s="748"/>
    </row>
    <row r="6" spans="1:7" ht="21" customHeight="1">
      <c r="A6" s="672"/>
      <c r="B6" s="10" t="s">
        <v>154</v>
      </c>
      <c r="C6" s="12" t="s">
        <v>155</v>
      </c>
      <c r="D6" s="12" t="s">
        <v>156</v>
      </c>
      <c r="E6" s="12" t="s">
        <v>154</v>
      </c>
      <c r="F6" s="12" t="s">
        <v>155</v>
      </c>
      <c r="G6" s="13" t="s">
        <v>156</v>
      </c>
    </row>
    <row r="7" spans="1:7" s="17" customFormat="1" ht="21" customHeight="1">
      <c r="A7" s="37" t="s">
        <v>557</v>
      </c>
      <c r="B7" s="118">
        <v>151.4</v>
      </c>
      <c r="C7" s="119">
        <v>151.5</v>
      </c>
      <c r="D7" s="119">
        <v>152.4</v>
      </c>
      <c r="E7" s="119">
        <v>151.5</v>
      </c>
      <c r="F7" s="119">
        <v>151.1</v>
      </c>
      <c r="G7" s="120">
        <v>151.9</v>
      </c>
    </row>
    <row r="8" spans="1:7" s="17" customFormat="1" ht="21" customHeight="1">
      <c r="A8" s="37" t="s">
        <v>508</v>
      </c>
      <c r="B8" s="118">
        <v>151.2</v>
      </c>
      <c r="C8" s="119">
        <v>151.7</v>
      </c>
      <c r="D8" s="119">
        <v>152.3</v>
      </c>
      <c r="E8" s="119">
        <v>150.5</v>
      </c>
      <c r="F8" s="119">
        <v>150.9</v>
      </c>
      <c r="G8" s="120">
        <v>151.9</v>
      </c>
    </row>
    <row r="9" spans="1:7" s="17" customFormat="1" ht="21" customHeight="1">
      <c r="A9" s="37" t="s">
        <v>510</v>
      </c>
      <c r="B9" s="118">
        <v>152</v>
      </c>
      <c r="C9" s="119">
        <v>151.6</v>
      </c>
      <c r="D9" s="119">
        <v>152.4</v>
      </c>
      <c r="E9" s="119">
        <v>150.8</v>
      </c>
      <c r="F9" s="119">
        <v>151</v>
      </c>
      <c r="G9" s="120">
        <v>151.9</v>
      </c>
    </row>
    <row r="10" spans="1:7" s="17" customFormat="1" ht="21" customHeight="1">
      <c r="A10" s="37" t="s">
        <v>511</v>
      </c>
      <c r="B10" s="118">
        <v>151.5</v>
      </c>
      <c r="C10" s="119">
        <v>151.7</v>
      </c>
      <c r="D10" s="119">
        <v>152.3</v>
      </c>
      <c r="E10" s="119">
        <v>150.9</v>
      </c>
      <c r="F10" s="119">
        <v>151</v>
      </c>
      <c r="G10" s="120">
        <v>151.8</v>
      </c>
    </row>
    <row r="11" spans="1:7" s="17" customFormat="1" ht="21" customHeight="1">
      <c r="A11" s="42" t="s">
        <v>174</v>
      </c>
      <c r="B11" s="462">
        <v>151.3</v>
      </c>
      <c r="C11" s="463">
        <v>151.8</v>
      </c>
      <c r="D11" s="463">
        <v>152.5</v>
      </c>
      <c r="E11" s="463">
        <v>150.9</v>
      </c>
      <c r="F11" s="463">
        <v>151</v>
      </c>
      <c r="G11" s="464">
        <v>151.8</v>
      </c>
    </row>
    <row r="12" spans="1:7" s="17" customFormat="1" ht="13.5">
      <c r="A12" s="7"/>
      <c r="B12" s="7"/>
      <c r="C12" s="7"/>
      <c r="D12" s="7"/>
      <c r="E12" s="7"/>
      <c r="F12" s="7"/>
      <c r="G12" s="7"/>
    </row>
    <row r="13" spans="1:7" s="17" customFormat="1" ht="13.5">
      <c r="A13" s="7"/>
      <c r="B13" s="7"/>
      <c r="C13" s="7"/>
      <c r="D13" s="7"/>
      <c r="E13" s="7"/>
      <c r="F13" s="7"/>
      <c r="G13" s="7"/>
    </row>
    <row r="14" ht="13.5">
      <c r="A14" s="92" t="s">
        <v>562</v>
      </c>
    </row>
    <row r="15" spans="1:7" ht="21" customHeight="1">
      <c r="A15" s="671" t="s">
        <v>500</v>
      </c>
      <c r="B15" s="100"/>
      <c r="C15" s="101"/>
      <c r="D15" s="99">
        <v>13</v>
      </c>
      <c r="E15" s="99" t="s">
        <v>153</v>
      </c>
      <c r="F15" s="101"/>
      <c r="G15" s="459"/>
    </row>
    <row r="16" spans="1:7" ht="21" customHeight="1">
      <c r="A16" s="747"/>
      <c r="B16" s="751" t="s">
        <v>132</v>
      </c>
      <c r="C16" s="752"/>
      <c r="D16" s="753"/>
      <c r="E16" s="673" t="s">
        <v>133</v>
      </c>
      <c r="F16" s="673"/>
      <c r="G16" s="748"/>
    </row>
    <row r="17" spans="1:7" ht="21" customHeight="1">
      <c r="A17" s="672"/>
      <c r="B17" s="12" t="s">
        <v>154</v>
      </c>
      <c r="C17" s="12" t="s">
        <v>155</v>
      </c>
      <c r="D17" s="12" t="s">
        <v>157</v>
      </c>
      <c r="E17" s="12" t="s">
        <v>154</v>
      </c>
      <c r="F17" s="12" t="s">
        <v>155</v>
      </c>
      <c r="G17" s="13" t="s">
        <v>157</v>
      </c>
    </row>
    <row r="18" spans="1:7" ht="21" customHeight="1">
      <c r="A18" s="37" t="s">
        <v>557</v>
      </c>
      <c r="B18" s="119">
        <v>158.8</v>
      </c>
      <c r="C18" s="119">
        <v>158.9</v>
      </c>
      <c r="D18" s="119">
        <v>159.7</v>
      </c>
      <c r="E18" s="119">
        <v>153.6</v>
      </c>
      <c r="F18" s="119">
        <v>153.6</v>
      </c>
      <c r="G18" s="120">
        <v>155</v>
      </c>
    </row>
    <row r="19" spans="1:7" ht="21" customHeight="1">
      <c r="A19" s="37" t="s">
        <v>508</v>
      </c>
      <c r="B19" s="119">
        <v>158.5</v>
      </c>
      <c r="C19" s="119">
        <v>158.6</v>
      </c>
      <c r="D19" s="119">
        <v>159.6</v>
      </c>
      <c r="E19" s="119">
        <v>153.7</v>
      </c>
      <c r="F19" s="119">
        <v>153.6</v>
      </c>
      <c r="G19" s="120">
        <v>155</v>
      </c>
    </row>
    <row r="20" spans="1:7" ht="21" customHeight="1">
      <c r="A20" s="37" t="s">
        <v>510</v>
      </c>
      <c r="B20" s="119">
        <v>158.6</v>
      </c>
      <c r="C20" s="119">
        <v>158.9</v>
      </c>
      <c r="D20" s="119">
        <v>159.5</v>
      </c>
      <c r="E20" s="119">
        <v>153.2</v>
      </c>
      <c r="F20" s="119">
        <v>153.5</v>
      </c>
      <c r="G20" s="120">
        <v>155</v>
      </c>
    </row>
    <row r="21" spans="1:7" ht="21" customHeight="1">
      <c r="A21" s="37" t="s">
        <v>511</v>
      </c>
      <c r="B21" s="119">
        <v>159</v>
      </c>
      <c r="C21" s="119">
        <v>158.7</v>
      </c>
      <c r="D21" s="119">
        <v>159.5</v>
      </c>
      <c r="E21" s="119">
        <v>153.2</v>
      </c>
      <c r="F21" s="119">
        <v>153.5</v>
      </c>
      <c r="G21" s="120">
        <v>154.8</v>
      </c>
    </row>
    <row r="22" spans="1:7" ht="21" customHeight="1">
      <c r="A22" s="42" t="s">
        <v>174</v>
      </c>
      <c r="B22" s="463">
        <v>158.8</v>
      </c>
      <c r="C22" s="463">
        <v>158.9</v>
      </c>
      <c r="D22" s="463">
        <v>159.7</v>
      </c>
      <c r="E22" s="463">
        <v>153.3</v>
      </c>
      <c r="F22" s="463">
        <v>153.6</v>
      </c>
      <c r="G22" s="464">
        <v>154.8</v>
      </c>
    </row>
    <row r="25" ht="13.5">
      <c r="A25" s="92" t="s">
        <v>563</v>
      </c>
    </row>
    <row r="26" spans="1:7" ht="21" customHeight="1">
      <c r="A26" s="671" t="s">
        <v>500</v>
      </c>
      <c r="B26" s="584" t="s">
        <v>165</v>
      </c>
      <c r="C26" s="568"/>
      <c r="D26" s="568"/>
      <c r="E26" s="568"/>
      <c r="F26" s="568"/>
      <c r="G26" s="568"/>
    </row>
    <row r="27" spans="1:7" ht="21" customHeight="1">
      <c r="A27" s="747"/>
      <c r="B27" s="673" t="s">
        <v>132</v>
      </c>
      <c r="C27" s="673"/>
      <c r="D27" s="673"/>
      <c r="E27" s="673" t="s">
        <v>133</v>
      </c>
      <c r="F27" s="673"/>
      <c r="G27" s="748"/>
    </row>
    <row r="28" spans="1:7" ht="21" customHeight="1">
      <c r="A28" s="672"/>
      <c r="B28" s="12" t="s">
        <v>154</v>
      </c>
      <c r="C28" s="12" t="s">
        <v>155</v>
      </c>
      <c r="D28" s="12" t="s">
        <v>156</v>
      </c>
      <c r="E28" s="12" t="s">
        <v>154</v>
      </c>
      <c r="F28" s="12" t="s">
        <v>155</v>
      </c>
      <c r="G28" s="13" t="s">
        <v>156</v>
      </c>
    </row>
    <row r="29" spans="1:7" ht="21" customHeight="1">
      <c r="A29" s="37" t="s">
        <v>557</v>
      </c>
      <c r="B29" s="119">
        <v>163.7</v>
      </c>
      <c r="C29" s="119">
        <v>163.8</v>
      </c>
      <c r="D29" s="119">
        <v>165.1</v>
      </c>
      <c r="E29" s="119">
        <v>154.7</v>
      </c>
      <c r="F29" s="119">
        <v>154.8</v>
      </c>
      <c r="G29" s="120">
        <v>156.5</v>
      </c>
    </row>
    <row r="30" spans="1:7" ht="21" customHeight="1">
      <c r="A30" s="37" t="s">
        <v>508</v>
      </c>
      <c r="B30" s="119">
        <v>163.9</v>
      </c>
      <c r="C30" s="119">
        <v>163.9</v>
      </c>
      <c r="D30" s="119">
        <v>165.1</v>
      </c>
      <c r="E30" s="119">
        <v>154.9</v>
      </c>
      <c r="F30" s="119">
        <v>154.9</v>
      </c>
      <c r="G30" s="120">
        <v>156.5</v>
      </c>
    </row>
    <row r="31" spans="1:7" ht="21" customHeight="1">
      <c r="A31" s="37" t="s">
        <v>510</v>
      </c>
      <c r="B31" s="119">
        <v>164.1</v>
      </c>
      <c r="C31" s="119">
        <v>163.9</v>
      </c>
      <c r="D31" s="119">
        <v>165.1</v>
      </c>
      <c r="E31" s="119">
        <v>155.1</v>
      </c>
      <c r="F31" s="119">
        <v>154.9</v>
      </c>
      <c r="G31" s="120">
        <v>156.5</v>
      </c>
    </row>
    <row r="32" spans="1:7" ht="21" customHeight="1">
      <c r="A32" s="37" t="s">
        <v>511</v>
      </c>
      <c r="B32" s="119">
        <v>163.6</v>
      </c>
      <c r="C32" s="119">
        <v>164</v>
      </c>
      <c r="D32" s="119">
        <v>165</v>
      </c>
      <c r="E32" s="119">
        <v>154.4</v>
      </c>
      <c r="F32" s="119">
        <v>154.8</v>
      </c>
      <c r="G32" s="120">
        <v>156.5</v>
      </c>
    </row>
    <row r="33" spans="1:7" ht="21" customHeight="1">
      <c r="A33" s="42" t="s">
        <v>174</v>
      </c>
      <c r="B33" s="463">
        <v>164.2</v>
      </c>
      <c r="C33" s="463">
        <v>163.9</v>
      </c>
      <c r="D33" s="463">
        <v>165.1</v>
      </c>
      <c r="E33" s="463">
        <v>154.7</v>
      </c>
      <c r="F33" s="463">
        <v>154.9</v>
      </c>
      <c r="G33" s="464">
        <v>156.4</v>
      </c>
    </row>
    <row r="34" spans="6:7" ht="13.5">
      <c r="F34" s="599" t="s">
        <v>166</v>
      </c>
      <c r="G34" s="599"/>
    </row>
  </sheetData>
  <sheetProtection/>
  <mergeCells count="13">
    <mergeCell ref="E3:G3"/>
    <mergeCell ref="F34:G34"/>
    <mergeCell ref="A1:G1"/>
    <mergeCell ref="E5:G5"/>
    <mergeCell ref="A15:A17"/>
    <mergeCell ref="B16:D16"/>
    <mergeCell ref="E16:G16"/>
    <mergeCell ref="A26:A28"/>
    <mergeCell ref="B27:D27"/>
    <mergeCell ref="E27:G27"/>
    <mergeCell ref="B26:G26"/>
    <mergeCell ref="A4:A6"/>
    <mergeCell ref="B5:D5"/>
  </mergeCells>
  <printOptions/>
  <pageMargins left="0.92" right="0.33" top="1.06" bottom="1" header="0.512" footer="0.512"/>
  <pageSetup fitToWidth="2" fitToHeight="1"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theme="9" tint="-0.24997000396251678"/>
    <pageSetUpPr fitToPage="1"/>
  </sheetPr>
  <dimension ref="A1:H34"/>
  <sheetViews>
    <sheetView showGridLines="0" zoomScale="85" zoomScaleNormal="85" zoomScaleSheetLayoutView="85" zoomScalePageLayoutView="0" workbookViewId="0" topLeftCell="A16">
      <selection activeCell="A1" sqref="A1:G1"/>
    </sheetView>
  </sheetViews>
  <sheetFormatPr defaultColWidth="9.140625" defaultRowHeight="15"/>
  <cols>
    <col min="1" max="1" width="16.00390625" style="6" customWidth="1"/>
    <col min="2" max="7" width="12.421875" style="6" customWidth="1"/>
    <col min="8" max="10" width="8.421875" style="6" customWidth="1"/>
    <col min="11" max="19" width="10.00390625" style="6" customWidth="1"/>
    <col min="20" max="16384" width="9.00390625" style="6" customWidth="1"/>
  </cols>
  <sheetData>
    <row r="1" spans="1:8" ht="21" customHeight="1">
      <c r="A1" s="592" t="s">
        <v>167</v>
      </c>
      <c r="B1" s="592"/>
      <c r="C1" s="592"/>
      <c r="D1" s="592"/>
      <c r="E1" s="592"/>
      <c r="F1" s="592"/>
      <c r="G1" s="592"/>
      <c r="H1" s="236"/>
    </row>
    <row r="2" spans="1:8" ht="21" customHeight="1">
      <c r="A2" s="420"/>
      <c r="B2" s="420"/>
      <c r="C2" s="420"/>
      <c r="D2" s="420"/>
      <c r="E2" s="420"/>
      <c r="F2" s="420"/>
      <c r="G2" s="420"/>
      <c r="H2" s="420"/>
    </row>
    <row r="3" spans="1:7" ht="13.5">
      <c r="A3" s="92" t="s">
        <v>561</v>
      </c>
      <c r="B3" s="54"/>
      <c r="C3" s="54"/>
      <c r="D3" s="54"/>
      <c r="E3" s="750" t="s">
        <v>496</v>
      </c>
      <c r="F3" s="750"/>
      <c r="G3" s="750"/>
    </row>
    <row r="4" spans="1:7" ht="21" customHeight="1">
      <c r="A4" s="671" t="s">
        <v>500</v>
      </c>
      <c r="B4" s="101"/>
      <c r="C4" s="101"/>
      <c r="D4" s="99">
        <v>12</v>
      </c>
      <c r="E4" s="99" t="s">
        <v>153</v>
      </c>
      <c r="F4" s="101"/>
      <c r="G4" s="459"/>
    </row>
    <row r="5" spans="1:7" ht="21" customHeight="1">
      <c r="A5" s="747"/>
      <c r="B5" s="749" t="s">
        <v>132</v>
      </c>
      <c r="C5" s="673"/>
      <c r="D5" s="673"/>
      <c r="E5" s="673" t="s">
        <v>133</v>
      </c>
      <c r="F5" s="673"/>
      <c r="G5" s="748"/>
    </row>
    <row r="6" spans="1:7" ht="21" customHeight="1">
      <c r="A6" s="672"/>
      <c r="B6" s="10" t="s">
        <v>154</v>
      </c>
      <c r="C6" s="12" t="s">
        <v>155</v>
      </c>
      <c r="D6" s="12" t="s">
        <v>156</v>
      </c>
      <c r="E6" s="12" t="s">
        <v>154</v>
      </c>
      <c r="F6" s="12" t="s">
        <v>155</v>
      </c>
      <c r="G6" s="13" t="s">
        <v>156</v>
      </c>
    </row>
    <row r="7" spans="1:7" s="17" customFormat="1" ht="21" customHeight="1">
      <c r="A7" s="37" t="s">
        <v>557</v>
      </c>
      <c r="B7" s="118">
        <v>43.6</v>
      </c>
      <c r="C7" s="119">
        <v>44</v>
      </c>
      <c r="D7" s="119">
        <v>44.1</v>
      </c>
      <c r="E7" s="119">
        <v>43</v>
      </c>
      <c r="F7" s="119">
        <v>44.4</v>
      </c>
      <c r="G7" s="465">
        <v>43.8</v>
      </c>
    </row>
    <row r="8" spans="1:7" s="17" customFormat="1" ht="21" customHeight="1">
      <c r="A8" s="37" t="s">
        <v>508</v>
      </c>
      <c r="B8" s="118">
        <v>43.1</v>
      </c>
      <c r="C8" s="119">
        <v>43.9</v>
      </c>
      <c r="D8" s="119">
        <v>43.8</v>
      </c>
      <c r="E8" s="119">
        <v>44</v>
      </c>
      <c r="F8" s="119">
        <v>44.3</v>
      </c>
      <c r="G8" s="120">
        <v>43.6</v>
      </c>
    </row>
    <row r="9" spans="1:7" s="17" customFormat="1" ht="21" customHeight="1">
      <c r="A9" s="37" t="s">
        <v>510</v>
      </c>
      <c r="B9" s="118">
        <v>43.6</v>
      </c>
      <c r="C9" s="119">
        <v>44</v>
      </c>
      <c r="D9" s="119">
        <v>44</v>
      </c>
      <c r="E9" s="119">
        <v>43.8</v>
      </c>
      <c r="F9" s="119">
        <v>44.3</v>
      </c>
      <c r="G9" s="120">
        <v>43.7</v>
      </c>
    </row>
    <row r="10" spans="1:7" s="17" customFormat="1" ht="21" customHeight="1">
      <c r="A10" s="37" t="s">
        <v>511</v>
      </c>
      <c r="B10" s="118">
        <v>43.6</v>
      </c>
      <c r="C10" s="119">
        <v>45.7</v>
      </c>
      <c r="D10" s="119">
        <v>43.9</v>
      </c>
      <c r="E10" s="119">
        <v>43.4</v>
      </c>
      <c r="F10" s="119">
        <v>46.2</v>
      </c>
      <c r="G10" s="120">
        <v>43.7</v>
      </c>
    </row>
    <row r="11" spans="1:7" s="17" customFormat="1" ht="21" customHeight="1">
      <c r="A11" s="42" t="s">
        <v>174</v>
      </c>
      <c r="B11" s="462">
        <v>43.4</v>
      </c>
      <c r="C11" s="463">
        <v>44.1</v>
      </c>
      <c r="D11" s="463">
        <v>44</v>
      </c>
      <c r="E11" s="463">
        <v>44.1</v>
      </c>
      <c r="F11" s="463">
        <v>44.3</v>
      </c>
      <c r="G11" s="464">
        <v>43.6</v>
      </c>
    </row>
    <row r="12" spans="1:7" s="17" customFormat="1" ht="13.5">
      <c r="A12" s="7"/>
      <c r="B12" s="7"/>
      <c r="C12" s="7"/>
      <c r="D12" s="7"/>
      <c r="E12" s="7"/>
      <c r="F12" s="7"/>
      <c r="G12" s="7"/>
    </row>
    <row r="13" spans="1:7" s="17" customFormat="1" ht="13.5">
      <c r="A13" s="7"/>
      <c r="B13" s="7"/>
      <c r="C13" s="7"/>
      <c r="D13" s="7"/>
      <c r="E13" s="7"/>
      <c r="F13" s="7"/>
      <c r="G13" s="7"/>
    </row>
    <row r="14" ht="13.5">
      <c r="A14" s="92" t="s">
        <v>562</v>
      </c>
    </row>
    <row r="15" spans="1:7" ht="21" customHeight="1">
      <c r="A15" s="671" t="s">
        <v>500</v>
      </c>
      <c r="B15" s="100"/>
      <c r="C15" s="101"/>
      <c r="D15" s="99">
        <v>13</v>
      </c>
      <c r="E15" s="99" t="s">
        <v>153</v>
      </c>
      <c r="F15" s="101"/>
      <c r="G15" s="459"/>
    </row>
    <row r="16" spans="1:7" ht="21" customHeight="1">
      <c r="A16" s="747"/>
      <c r="B16" s="751" t="s">
        <v>132</v>
      </c>
      <c r="C16" s="752"/>
      <c r="D16" s="753"/>
      <c r="E16" s="673" t="s">
        <v>133</v>
      </c>
      <c r="F16" s="673"/>
      <c r="G16" s="748"/>
    </row>
    <row r="17" spans="1:7" ht="21" customHeight="1">
      <c r="A17" s="672"/>
      <c r="B17" s="12" t="s">
        <v>154</v>
      </c>
      <c r="C17" s="12" t="s">
        <v>155</v>
      </c>
      <c r="D17" s="12" t="s">
        <v>157</v>
      </c>
      <c r="E17" s="12" t="s">
        <v>154</v>
      </c>
      <c r="F17" s="12" t="s">
        <v>155</v>
      </c>
      <c r="G17" s="13" t="s">
        <v>157</v>
      </c>
    </row>
    <row r="18" spans="1:7" ht="21" customHeight="1">
      <c r="A18" s="37" t="s">
        <v>557</v>
      </c>
      <c r="B18" s="119">
        <v>48.6</v>
      </c>
      <c r="C18" s="119">
        <v>49.2</v>
      </c>
      <c r="D18" s="119">
        <v>49.2</v>
      </c>
      <c r="E18" s="119">
        <v>46.8</v>
      </c>
      <c r="F18" s="119">
        <v>47.1</v>
      </c>
      <c r="G18" s="465">
        <v>47.3</v>
      </c>
    </row>
    <row r="19" spans="1:7" ht="21" customHeight="1">
      <c r="A19" s="37" t="s">
        <v>508</v>
      </c>
      <c r="B19" s="119">
        <v>48.8</v>
      </c>
      <c r="C19" s="119">
        <v>49</v>
      </c>
      <c r="D19" s="119">
        <v>49</v>
      </c>
      <c r="E19" s="119">
        <v>47.2</v>
      </c>
      <c r="F19" s="119">
        <v>47.2</v>
      </c>
      <c r="G19" s="120">
        <v>47.1</v>
      </c>
    </row>
    <row r="20" spans="1:7" ht="21" customHeight="1">
      <c r="A20" s="37" t="s">
        <v>510</v>
      </c>
      <c r="B20" s="119">
        <v>48.3</v>
      </c>
      <c r="C20" s="119">
        <v>49.2</v>
      </c>
      <c r="D20" s="119">
        <v>49</v>
      </c>
      <c r="E20" s="119">
        <v>47.1</v>
      </c>
      <c r="F20" s="119">
        <v>47.4</v>
      </c>
      <c r="G20" s="120">
        <v>47.4</v>
      </c>
    </row>
    <row r="21" spans="1:7" ht="21" customHeight="1">
      <c r="A21" s="37" t="s">
        <v>511</v>
      </c>
      <c r="B21" s="119">
        <v>48.8</v>
      </c>
      <c r="C21" s="119">
        <v>50.7</v>
      </c>
      <c r="D21" s="119">
        <v>48.8</v>
      </c>
      <c r="E21" s="119">
        <v>46.8</v>
      </c>
      <c r="F21" s="119">
        <v>49.1</v>
      </c>
      <c r="G21" s="120">
        <v>47.1</v>
      </c>
    </row>
    <row r="22" spans="1:7" ht="21" customHeight="1">
      <c r="A22" s="42" t="s">
        <v>174</v>
      </c>
      <c r="B22" s="463">
        <v>48.4</v>
      </c>
      <c r="C22" s="463">
        <v>49.1</v>
      </c>
      <c r="D22" s="463">
        <v>48.8</v>
      </c>
      <c r="E22" s="463">
        <v>46.5</v>
      </c>
      <c r="F22" s="463">
        <v>47.6</v>
      </c>
      <c r="G22" s="464">
        <v>47.2</v>
      </c>
    </row>
    <row r="25" ht="13.5">
      <c r="A25" s="92" t="s">
        <v>563</v>
      </c>
    </row>
    <row r="26" spans="1:7" ht="21" customHeight="1">
      <c r="A26" s="671" t="s">
        <v>500</v>
      </c>
      <c r="B26" s="584" t="s">
        <v>165</v>
      </c>
      <c r="C26" s="568"/>
      <c r="D26" s="568"/>
      <c r="E26" s="568"/>
      <c r="F26" s="568"/>
      <c r="G26" s="568"/>
    </row>
    <row r="27" spans="1:7" ht="21" customHeight="1">
      <c r="A27" s="747"/>
      <c r="B27" s="673" t="s">
        <v>132</v>
      </c>
      <c r="C27" s="673"/>
      <c r="D27" s="673"/>
      <c r="E27" s="673" t="s">
        <v>133</v>
      </c>
      <c r="F27" s="673"/>
      <c r="G27" s="748"/>
    </row>
    <row r="28" spans="1:7" ht="21" customHeight="1">
      <c r="A28" s="672"/>
      <c r="B28" s="12" t="s">
        <v>154</v>
      </c>
      <c r="C28" s="12" t="s">
        <v>155</v>
      </c>
      <c r="D28" s="12" t="s">
        <v>156</v>
      </c>
      <c r="E28" s="12" t="s">
        <v>154</v>
      </c>
      <c r="F28" s="12" t="s">
        <v>155</v>
      </c>
      <c r="G28" s="13" t="s">
        <v>156</v>
      </c>
    </row>
    <row r="29" spans="1:7" ht="21" customHeight="1">
      <c r="A29" s="37" t="s">
        <v>557</v>
      </c>
      <c r="B29" s="119">
        <v>53.2</v>
      </c>
      <c r="C29" s="119">
        <v>53.9</v>
      </c>
      <c r="D29" s="119">
        <v>54.4</v>
      </c>
      <c r="E29" s="119">
        <v>48.8</v>
      </c>
      <c r="F29" s="119">
        <v>49.5</v>
      </c>
      <c r="G29" s="120">
        <v>50</v>
      </c>
    </row>
    <row r="30" spans="1:7" ht="21" customHeight="1">
      <c r="A30" s="37" t="s">
        <v>508</v>
      </c>
      <c r="B30" s="119">
        <v>53.5</v>
      </c>
      <c r="C30" s="119">
        <v>55.1</v>
      </c>
      <c r="D30" s="119">
        <v>54.2</v>
      </c>
      <c r="E30" s="119">
        <v>49</v>
      </c>
      <c r="F30" s="119">
        <v>49.4</v>
      </c>
      <c r="G30" s="120">
        <v>49.9</v>
      </c>
    </row>
    <row r="31" spans="1:7" ht="21" customHeight="1">
      <c r="A31" s="37" t="s">
        <v>510</v>
      </c>
      <c r="B31" s="119">
        <v>53.6</v>
      </c>
      <c r="C31" s="119">
        <v>53.9</v>
      </c>
      <c r="D31" s="119">
        <v>54.2</v>
      </c>
      <c r="E31" s="119">
        <v>49.3</v>
      </c>
      <c r="F31" s="119">
        <v>49.6</v>
      </c>
      <c r="G31" s="120">
        <v>49.9</v>
      </c>
    </row>
    <row r="32" spans="1:7" ht="21" customHeight="1">
      <c r="A32" s="37" t="s">
        <v>511</v>
      </c>
      <c r="B32" s="119">
        <v>52.6</v>
      </c>
      <c r="C32" s="119">
        <v>55.5</v>
      </c>
      <c r="D32" s="119">
        <v>54</v>
      </c>
      <c r="E32" s="119">
        <v>49</v>
      </c>
      <c r="F32" s="119">
        <v>51.2</v>
      </c>
      <c r="G32" s="120">
        <v>49.9</v>
      </c>
    </row>
    <row r="33" spans="1:7" ht="21" customHeight="1">
      <c r="A33" s="42" t="s">
        <v>174</v>
      </c>
      <c r="B33" s="463">
        <v>53.6</v>
      </c>
      <c r="C33" s="463">
        <v>53.9</v>
      </c>
      <c r="D33" s="463">
        <v>53.9</v>
      </c>
      <c r="E33" s="463">
        <v>49.4</v>
      </c>
      <c r="F33" s="463">
        <v>49.7</v>
      </c>
      <c r="G33" s="464">
        <v>50</v>
      </c>
    </row>
    <row r="34" spans="6:7" ht="13.5">
      <c r="F34" s="599" t="s">
        <v>166</v>
      </c>
      <c r="G34" s="599"/>
    </row>
  </sheetData>
  <sheetProtection/>
  <mergeCells count="13">
    <mergeCell ref="B26:G26"/>
    <mergeCell ref="B27:D27"/>
    <mergeCell ref="E27:G27"/>
    <mergeCell ref="F34:G34"/>
    <mergeCell ref="A1:G1"/>
    <mergeCell ref="E3:G3"/>
    <mergeCell ref="A4:A6"/>
    <mergeCell ref="B5:D5"/>
    <mergeCell ref="E5:G5"/>
    <mergeCell ref="A15:A17"/>
    <mergeCell ref="B16:D16"/>
    <mergeCell ref="E16:G16"/>
    <mergeCell ref="A26:A28"/>
  </mergeCells>
  <printOptions/>
  <pageMargins left="0.92" right="0.33" top="1.06" bottom="1" header="0.512" footer="0.512"/>
  <pageSetup fitToWidth="2" fitToHeight="1"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theme="9" tint="-0.24997000396251678"/>
    <pageSetUpPr fitToPage="1"/>
  </sheetPr>
  <dimension ref="A1:H34"/>
  <sheetViews>
    <sheetView showGridLines="0" zoomScale="85" zoomScaleNormal="85" zoomScaleSheetLayoutView="85" zoomScalePageLayoutView="0" workbookViewId="0" topLeftCell="A28">
      <selection activeCell="A1" sqref="A1:G1"/>
    </sheetView>
  </sheetViews>
  <sheetFormatPr defaultColWidth="9.140625" defaultRowHeight="15"/>
  <cols>
    <col min="1" max="1" width="16.00390625" style="6" customWidth="1"/>
    <col min="2" max="7" width="12.421875" style="6" customWidth="1"/>
    <col min="8" max="10" width="8.421875" style="6" customWidth="1"/>
    <col min="11" max="19" width="10.00390625" style="6" customWidth="1"/>
    <col min="20" max="16384" width="9.00390625" style="6" customWidth="1"/>
  </cols>
  <sheetData>
    <row r="1" spans="1:8" ht="21" customHeight="1">
      <c r="A1" s="592" t="s">
        <v>168</v>
      </c>
      <c r="B1" s="592"/>
      <c r="C1" s="592"/>
      <c r="D1" s="592"/>
      <c r="E1" s="592"/>
      <c r="F1" s="592"/>
      <c r="G1" s="592"/>
      <c r="H1" s="236"/>
    </row>
    <row r="2" spans="1:8" ht="21" customHeight="1">
      <c r="A2" s="420"/>
      <c r="B2" s="420"/>
      <c r="C2" s="420"/>
      <c r="D2" s="420"/>
      <c r="E2" s="420"/>
      <c r="F2" s="420"/>
      <c r="G2" s="420"/>
      <c r="H2" s="420"/>
    </row>
    <row r="3" spans="1:7" ht="13.5">
      <c r="A3" s="92" t="s">
        <v>561</v>
      </c>
      <c r="B3" s="54"/>
      <c r="C3" s="54"/>
      <c r="D3" s="54"/>
      <c r="E3" s="750" t="s">
        <v>152</v>
      </c>
      <c r="F3" s="750"/>
      <c r="G3" s="750"/>
    </row>
    <row r="4" spans="1:7" ht="21" customHeight="1">
      <c r="A4" s="671" t="s">
        <v>500</v>
      </c>
      <c r="B4" s="101"/>
      <c r="C4" s="101"/>
      <c r="D4" s="99">
        <v>12</v>
      </c>
      <c r="E4" s="99" t="s">
        <v>153</v>
      </c>
      <c r="F4" s="101"/>
      <c r="G4" s="459"/>
    </row>
    <row r="5" spans="1:7" ht="21" customHeight="1">
      <c r="A5" s="747"/>
      <c r="B5" s="749" t="s">
        <v>132</v>
      </c>
      <c r="C5" s="673"/>
      <c r="D5" s="673"/>
      <c r="E5" s="673" t="s">
        <v>133</v>
      </c>
      <c r="F5" s="673"/>
      <c r="G5" s="748"/>
    </row>
    <row r="6" spans="1:7" ht="21" customHeight="1">
      <c r="A6" s="672"/>
      <c r="B6" s="10" t="s">
        <v>154</v>
      </c>
      <c r="C6" s="12" t="s">
        <v>155</v>
      </c>
      <c r="D6" s="12" t="s">
        <v>156</v>
      </c>
      <c r="E6" s="12" t="s">
        <v>154</v>
      </c>
      <c r="F6" s="12" t="s">
        <v>155</v>
      </c>
      <c r="G6" s="13" t="s">
        <v>156</v>
      </c>
    </row>
    <row r="7" spans="1:7" s="17" customFormat="1" ht="21" customHeight="1">
      <c r="A7" s="37" t="s">
        <v>557</v>
      </c>
      <c r="B7" s="118">
        <v>80.4</v>
      </c>
      <c r="C7" s="119">
        <v>80.9</v>
      </c>
      <c r="D7" s="119">
        <v>81.3</v>
      </c>
      <c r="E7" s="119">
        <v>82.1</v>
      </c>
      <c r="F7" s="119">
        <v>81.8</v>
      </c>
      <c r="G7" s="465">
        <v>82.1</v>
      </c>
    </row>
    <row r="8" spans="1:7" s="17" customFormat="1" ht="21" customHeight="1">
      <c r="A8" s="37" t="s">
        <v>508</v>
      </c>
      <c r="B8" s="118">
        <v>80.8</v>
      </c>
      <c r="C8" s="119">
        <v>80.9</v>
      </c>
      <c r="D8" s="119">
        <v>81.2</v>
      </c>
      <c r="E8" s="119">
        <v>81.6</v>
      </c>
      <c r="F8" s="119">
        <v>81.7</v>
      </c>
      <c r="G8" s="120">
        <v>82.1</v>
      </c>
    </row>
    <row r="9" spans="1:7" s="17" customFormat="1" ht="21" customHeight="1">
      <c r="A9" s="37" t="s">
        <v>510</v>
      </c>
      <c r="B9" s="118">
        <v>80.9</v>
      </c>
      <c r="C9" s="119">
        <v>81</v>
      </c>
      <c r="D9" s="119">
        <v>81.3</v>
      </c>
      <c r="E9" s="119">
        <v>81.7</v>
      </c>
      <c r="F9" s="119">
        <v>81.1</v>
      </c>
      <c r="G9" s="120">
        <v>82.2</v>
      </c>
    </row>
    <row r="10" spans="1:7" s="17" customFormat="1" ht="21" customHeight="1">
      <c r="A10" s="37" t="s">
        <v>511</v>
      </c>
      <c r="B10" s="118">
        <v>80.8</v>
      </c>
      <c r="C10" s="119">
        <v>81</v>
      </c>
      <c r="D10" s="119">
        <v>81.2</v>
      </c>
      <c r="E10" s="119">
        <v>81.6</v>
      </c>
      <c r="F10" s="119">
        <v>82.1</v>
      </c>
      <c r="G10" s="120">
        <v>82.1</v>
      </c>
    </row>
    <row r="11" spans="1:7" s="17" customFormat="1" ht="21" customHeight="1">
      <c r="A11" s="42" t="s">
        <v>174</v>
      </c>
      <c r="B11" s="462">
        <v>80.4</v>
      </c>
      <c r="C11" s="463">
        <v>81.1</v>
      </c>
      <c r="D11" s="463">
        <v>81.3</v>
      </c>
      <c r="E11" s="463">
        <v>81.9</v>
      </c>
      <c r="F11" s="463">
        <v>81.8</v>
      </c>
      <c r="G11" s="464">
        <v>82.1</v>
      </c>
    </row>
    <row r="12" spans="1:7" s="17" customFormat="1" ht="13.5">
      <c r="A12" s="7"/>
      <c r="B12" s="7"/>
      <c r="C12" s="7"/>
      <c r="D12" s="7"/>
      <c r="E12" s="7"/>
      <c r="F12" s="7"/>
      <c r="G12" s="7"/>
    </row>
    <row r="13" spans="1:7" s="17" customFormat="1" ht="13.5">
      <c r="A13" s="7"/>
      <c r="B13" s="7"/>
      <c r="C13" s="7"/>
      <c r="D13" s="7"/>
      <c r="E13" s="7"/>
      <c r="F13" s="7"/>
      <c r="G13" s="7"/>
    </row>
    <row r="14" ht="13.5">
      <c r="A14" s="92" t="s">
        <v>564</v>
      </c>
    </row>
    <row r="15" spans="1:7" ht="21" customHeight="1">
      <c r="A15" s="671" t="s">
        <v>500</v>
      </c>
      <c r="B15" s="100"/>
      <c r="C15" s="101"/>
      <c r="D15" s="99">
        <v>13</v>
      </c>
      <c r="E15" s="99" t="s">
        <v>153</v>
      </c>
      <c r="F15" s="101"/>
      <c r="G15" s="459"/>
    </row>
    <row r="16" spans="1:7" ht="21" customHeight="1">
      <c r="A16" s="747"/>
      <c r="B16" s="751" t="s">
        <v>132</v>
      </c>
      <c r="C16" s="752"/>
      <c r="D16" s="753"/>
      <c r="E16" s="673" t="s">
        <v>133</v>
      </c>
      <c r="F16" s="673"/>
      <c r="G16" s="748"/>
    </row>
    <row r="17" spans="1:7" ht="21" customHeight="1">
      <c r="A17" s="672"/>
      <c r="B17" s="12" t="s">
        <v>154</v>
      </c>
      <c r="C17" s="12" t="s">
        <v>155</v>
      </c>
      <c r="D17" s="12" t="s">
        <v>157</v>
      </c>
      <c r="E17" s="12" t="s">
        <v>154</v>
      </c>
      <c r="F17" s="12" t="s">
        <v>155</v>
      </c>
      <c r="G17" s="13" t="s">
        <v>157</v>
      </c>
    </row>
    <row r="18" spans="1:7" ht="21" customHeight="1">
      <c r="A18" s="37" t="s">
        <v>557</v>
      </c>
      <c r="B18" s="119">
        <v>84.3</v>
      </c>
      <c r="C18" s="119">
        <v>84.6</v>
      </c>
      <c r="D18" s="119">
        <v>85</v>
      </c>
      <c r="E18" s="119">
        <v>83.2</v>
      </c>
      <c r="F18" s="119">
        <v>83.2</v>
      </c>
      <c r="G18" s="465">
        <v>83.8</v>
      </c>
    </row>
    <row r="19" spans="1:7" ht="21" customHeight="1">
      <c r="A19" s="37" t="s">
        <v>508</v>
      </c>
      <c r="B19" s="119">
        <v>84.1</v>
      </c>
      <c r="C19" s="119">
        <v>84.6</v>
      </c>
      <c r="D19" s="119">
        <v>84.9</v>
      </c>
      <c r="E19" s="119">
        <v>83.3</v>
      </c>
      <c r="F19" s="119">
        <v>83.2</v>
      </c>
      <c r="G19" s="120">
        <v>83.9</v>
      </c>
    </row>
    <row r="20" spans="1:7" ht="21" customHeight="1">
      <c r="A20" s="37" t="s">
        <v>510</v>
      </c>
      <c r="B20" s="119">
        <v>84.5</v>
      </c>
      <c r="C20" s="119">
        <v>84.7</v>
      </c>
      <c r="D20" s="119">
        <v>84.9</v>
      </c>
      <c r="E20" s="119">
        <v>83.2</v>
      </c>
      <c r="F20" s="119">
        <v>83.2</v>
      </c>
      <c r="G20" s="120">
        <v>83.9</v>
      </c>
    </row>
    <row r="21" spans="1:7" ht="21" customHeight="1">
      <c r="A21" s="37" t="s">
        <v>511</v>
      </c>
      <c r="B21" s="119">
        <v>84.4</v>
      </c>
      <c r="C21" s="119">
        <v>84.7</v>
      </c>
      <c r="D21" s="119">
        <v>84.8</v>
      </c>
      <c r="E21" s="119">
        <v>83</v>
      </c>
      <c r="F21" s="119">
        <v>83.2</v>
      </c>
      <c r="G21" s="120">
        <v>83.8</v>
      </c>
    </row>
    <row r="22" spans="1:7" ht="21" customHeight="1">
      <c r="A22" s="42" t="s">
        <v>174</v>
      </c>
      <c r="B22" s="463">
        <v>84.2</v>
      </c>
      <c r="C22" s="463">
        <v>84.7</v>
      </c>
      <c r="D22" s="463">
        <v>84.9</v>
      </c>
      <c r="E22" s="463">
        <v>83.1</v>
      </c>
      <c r="F22" s="463">
        <v>83.2</v>
      </c>
      <c r="G22" s="464">
        <v>83.8</v>
      </c>
    </row>
    <row r="25" ht="13.5">
      <c r="A25" s="92" t="s">
        <v>565</v>
      </c>
    </row>
    <row r="26" spans="1:7" ht="21" customHeight="1">
      <c r="A26" s="671" t="s">
        <v>500</v>
      </c>
      <c r="B26" s="584" t="s">
        <v>165</v>
      </c>
      <c r="C26" s="568"/>
      <c r="D26" s="568"/>
      <c r="E26" s="568"/>
      <c r="F26" s="568"/>
      <c r="G26" s="568"/>
    </row>
    <row r="27" spans="1:7" ht="21" customHeight="1">
      <c r="A27" s="747"/>
      <c r="B27" s="673" t="s">
        <v>132</v>
      </c>
      <c r="C27" s="673"/>
      <c r="D27" s="673"/>
      <c r="E27" s="673" t="s">
        <v>133</v>
      </c>
      <c r="F27" s="673"/>
      <c r="G27" s="748"/>
    </row>
    <row r="28" spans="1:7" ht="21" customHeight="1">
      <c r="A28" s="672"/>
      <c r="B28" s="12" t="s">
        <v>154</v>
      </c>
      <c r="C28" s="12" t="s">
        <v>155</v>
      </c>
      <c r="D28" s="12" t="s">
        <v>156</v>
      </c>
      <c r="E28" s="12" t="s">
        <v>154</v>
      </c>
      <c r="F28" s="12" t="s">
        <v>155</v>
      </c>
      <c r="G28" s="13" t="s">
        <v>156</v>
      </c>
    </row>
    <row r="29" spans="1:7" ht="21" customHeight="1">
      <c r="A29" s="37" t="s">
        <v>557</v>
      </c>
      <c r="B29" s="119">
        <v>87.1</v>
      </c>
      <c r="C29" s="119">
        <v>87.6</v>
      </c>
      <c r="D29" s="119">
        <v>88.1</v>
      </c>
      <c r="E29" s="119">
        <v>84.2</v>
      </c>
      <c r="F29" s="119">
        <v>84</v>
      </c>
      <c r="G29" s="120">
        <v>84.8</v>
      </c>
    </row>
    <row r="30" spans="1:7" ht="21" customHeight="1">
      <c r="A30" s="37" t="s">
        <v>508</v>
      </c>
      <c r="B30" s="119">
        <v>86.7</v>
      </c>
      <c r="C30" s="119">
        <v>87.5</v>
      </c>
      <c r="D30" s="119">
        <v>88.1</v>
      </c>
      <c r="E30" s="119">
        <v>84.2</v>
      </c>
      <c r="F30" s="119">
        <v>84.7</v>
      </c>
      <c r="G30" s="120">
        <v>84.9</v>
      </c>
    </row>
    <row r="31" spans="1:7" ht="21" customHeight="1">
      <c r="A31" s="37" t="s">
        <v>510</v>
      </c>
      <c r="B31" s="119">
        <v>87.6</v>
      </c>
      <c r="C31" s="119">
        <v>87.7</v>
      </c>
      <c r="D31" s="119">
        <v>88.2</v>
      </c>
      <c r="E31" s="119">
        <v>84.2</v>
      </c>
      <c r="F31" s="119">
        <v>84.1</v>
      </c>
      <c r="G31" s="120">
        <v>84.9</v>
      </c>
    </row>
    <row r="32" spans="1:7" ht="21" customHeight="1">
      <c r="A32" s="37" t="s">
        <v>511</v>
      </c>
      <c r="B32" s="119">
        <v>87.5</v>
      </c>
      <c r="C32" s="119">
        <v>88</v>
      </c>
      <c r="D32" s="119">
        <v>88.1</v>
      </c>
      <c r="E32" s="119">
        <v>83.8</v>
      </c>
      <c r="F32" s="119">
        <v>84.1</v>
      </c>
      <c r="G32" s="120">
        <v>84.9</v>
      </c>
    </row>
    <row r="33" spans="1:7" ht="21" customHeight="1">
      <c r="A33" s="42" t="s">
        <v>174</v>
      </c>
      <c r="B33" s="463">
        <v>87.7</v>
      </c>
      <c r="C33" s="463">
        <v>87.6</v>
      </c>
      <c r="D33" s="463">
        <v>88.1</v>
      </c>
      <c r="E33" s="463">
        <v>83.8</v>
      </c>
      <c r="F33" s="463">
        <v>84.2</v>
      </c>
      <c r="G33" s="464">
        <v>84.9</v>
      </c>
    </row>
    <row r="34" spans="6:7" ht="13.5">
      <c r="F34" s="599" t="s">
        <v>166</v>
      </c>
      <c r="G34" s="599"/>
    </row>
  </sheetData>
  <sheetProtection/>
  <mergeCells count="13">
    <mergeCell ref="B26:G26"/>
    <mergeCell ref="B27:D27"/>
    <mergeCell ref="E27:G27"/>
    <mergeCell ref="F34:G34"/>
    <mergeCell ref="A1:G1"/>
    <mergeCell ref="E3:G3"/>
    <mergeCell ref="A4:A6"/>
    <mergeCell ref="B5:D5"/>
    <mergeCell ref="E5:G5"/>
    <mergeCell ref="A15:A17"/>
    <mergeCell ref="B16:D16"/>
    <mergeCell ref="E16:G16"/>
    <mergeCell ref="A26:A28"/>
  </mergeCells>
  <printOptions/>
  <pageMargins left="0.92" right="0.33" top="1.06" bottom="1" header="0.512" footer="0.512"/>
  <pageSetup fitToWidth="2" fitToHeight="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S15"/>
  <sheetViews>
    <sheetView showGridLines="0" zoomScale="85" zoomScaleNormal="85" zoomScaleSheetLayoutView="85" zoomScalePageLayoutView="0" workbookViewId="0" topLeftCell="A1">
      <selection activeCell="A1" sqref="A1:I1"/>
    </sheetView>
  </sheetViews>
  <sheetFormatPr defaultColWidth="9.140625" defaultRowHeight="15"/>
  <cols>
    <col min="1" max="1" width="11.8515625" style="6" customWidth="1"/>
    <col min="2" max="9" width="9.7109375" style="6" customWidth="1"/>
    <col min="10" max="15" width="9.140625" style="6" bestFit="1" customWidth="1"/>
    <col min="16" max="16" width="11.57421875" style="6" bestFit="1" customWidth="1"/>
    <col min="17" max="17" width="9.7109375" style="6" bestFit="1" customWidth="1"/>
    <col min="18" max="16384" width="9.00390625" style="6" customWidth="1"/>
  </cols>
  <sheetData>
    <row r="1" spans="1:10" ht="27" customHeight="1">
      <c r="A1" s="754" t="s">
        <v>297</v>
      </c>
      <c r="B1" s="754"/>
      <c r="C1" s="754"/>
      <c r="D1" s="754"/>
      <c r="E1" s="754"/>
      <c r="F1" s="754"/>
      <c r="G1" s="754"/>
      <c r="H1" s="754"/>
      <c r="I1" s="754"/>
      <c r="J1" s="236" t="s">
        <v>583</v>
      </c>
    </row>
    <row r="2" spans="1:19" ht="13.5" customHeight="1">
      <c r="A2" s="92" t="s">
        <v>298</v>
      </c>
      <c r="B2" s="54"/>
      <c r="C2" s="54"/>
      <c r="D2" s="54"/>
      <c r="E2" s="54"/>
      <c r="F2" s="54"/>
      <c r="G2" s="54"/>
      <c r="H2" s="54"/>
      <c r="I2" s="54"/>
      <c r="S2" s="133" t="s">
        <v>645</v>
      </c>
    </row>
    <row r="3" spans="1:19" s="17" customFormat="1" ht="19.5" customHeight="1">
      <c r="A3" s="755"/>
      <c r="B3" s="583" t="s">
        <v>101</v>
      </c>
      <c r="C3" s="570"/>
      <c r="D3" s="698" t="s">
        <v>299</v>
      </c>
      <c r="E3" s="570"/>
      <c r="F3" s="698" t="s">
        <v>300</v>
      </c>
      <c r="G3" s="570"/>
      <c r="H3" s="698" t="s">
        <v>301</v>
      </c>
      <c r="I3" s="570"/>
      <c r="J3" s="698" t="s">
        <v>302</v>
      </c>
      <c r="K3" s="570"/>
      <c r="L3" s="698" t="s">
        <v>303</v>
      </c>
      <c r="M3" s="570"/>
      <c r="N3" s="698" t="s">
        <v>304</v>
      </c>
      <c r="O3" s="570"/>
      <c r="P3" s="698" t="s">
        <v>305</v>
      </c>
      <c r="Q3" s="570"/>
      <c r="R3" s="698" t="s">
        <v>306</v>
      </c>
      <c r="S3" s="584"/>
    </row>
    <row r="4" spans="1:19" s="17" customFormat="1" ht="19.5" customHeight="1">
      <c r="A4" s="756"/>
      <c r="B4" s="10" t="s">
        <v>307</v>
      </c>
      <c r="C4" s="12" t="s">
        <v>308</v>
      </c>
      <c r="D4" s="12" t="s">
        <v>307</v>
      </c>
      <c r="E4" s="12" t="s">
        <v>308</v>
      </c>
      <c r="F4" s="12" t="s">
        <v>307</v>
      </c>
      <c r="G4" s="12" t="s">
        <v>308</v>
      </c>
      <c r="H4" s="12" t="s">
        <v>307</v>
      </c>
      <c r="I4" s="12" t="s">
        <v>308</v>
      </c>
      <c r="J4" s="12" t="s">
        <v>307</v>
      </c>
      <c r="K4" s="12" t="s">
        <v>308</v>
      </c>
      <c r="L4" s="12" t="s">
        <v>307</v>
      </c>
      <c r="M4" s="12" t="s">
        <v>308</v>
      </c>
      <c r="N4" s="12" t="s">
        <v>307</v>
      </c>
      <c r="O4" s="12" t="s">
        <v>308</v>
      </c>
      <c r="P4" s="12" t="s">
        <v>307</v>
      </c>
      <c r="Q4" s="12" t="s">
        <v>308</v>
      </c>
      <c r="R4" s="12" t="s">
        <v>307</v>
      </c>
      <c r="S4" s="13" t="s">
        <v>308</v>
      </c>
    </row>
    <row r="5" spans="1:19" s="17" customFormat="1" ht="19.5" customHeight="1">
      <c r="A5" s="37" t="s">
        <v>557</v>
      </c>
      <c r="B5" s="520">
        <v>3199</v>
      </c>
      <c r="C5" s="521">
        <v>68267</v>
      </c>
      <c r="D5" s="19">
        <v>622</v>
      </c>
      <c r="E5" s="20">
        <v>28399</v>
      </c>
      <c r="F5" s="20">
        <v>288</v>
      </c>
      <c r="G5" s="20">
        <v>4178</v>
      </c>
      <c r="H5" s="20">
        <v>628</v>
      </c>
      <c r="I5" s="20">
        <v>7424</v>
      </c>
      <c r="J5" s="20">
        <v>99</v>
      </c>
      <c r="K5" s="20">
        <v>1632</v>
      </c>
      <c r="L5" s="20">
        <v>602</v>
      </c>
      <c r="M5" s="20">
        <v>7221</v>
      </c>
      <c r="N5" s="20">
        <v>610</v>
      </c>
      <c r="O5" s="20">
        <v>5590</v>
      </c>
      <c r="P5" s="237">
        <v>350</v>
      </c>
      <c r="Q5" s="40">
        <v>3587</v>
      </c>
      <c r="R5" s="237" t="s">
        <v>57</v>
      </c>
      <c r="S5" s="238">
        <v>10236</v>
      </c>
    </row>
    <row r="6" spans="1:19" s="17" customFormat="1" ht="19.5" customHeight="1">
      <c r="A6" s="37" t="s">
        <v>508</v>
      </c>
      <c r="B6" s="522">
        <v>3264</v>
      </c>
      <c r="C6" s="20">
        <v>76901</v>
      </c>
      <c r="D6" s="19">
        <v>759</v>
      </c>
      <c r="E6" s="20">
        <v>32868</v>
      </c>
      <c r="F6" s="20">
        <v>306</v>
      </c>
      <c r="G6" s="20">
        <v>4824</v>
      </c>
      <c r="H6" s="20">
        <v>601</v>
      </c>
      <c r="I6" s="20">
        <v>7170</v>
      </c>
      <c r="J6" s="20">
        <v>114</v>
      </c>
      <c r="K6" s="20">
        <v>2006</v>
      </c>
      <c r="L6" s="20">
        <v>506</v>
      </c>
      <c r="M6" s="20">
        <v>7244</v>
      </c>
      <c r="N6" s="20">
        <v>595</v>
      </c>
      <c r="O6" s="20">
        <v>7276</v>
      </c>
      <c r="P6" s="237">
        <v>383</v>
      </c>
      <c r="Q6" s="40">
        <v>4045</v>
      </c>
      <c r="R6" s="237" t="s">
        <v>57</v>
      </c>
      <c r="S6" s="238">
        <v>11468</v>
      </c>
    </row>
    <row r="7" spans="1:19" s="17" customFormat="1" ht="19.5" customHeight="1">
      <c r="A7" s="37" t="s">
        <v>510</v>
      </c>
      <c r="B7" s="522">
        <f>D7+F7+H7+J7+L7+N7+P7</f>
        <v>3212</v>
      </c>
      <c r="C7" s="20">
        <f>E7+G7+I7+K7+M7+O7+Q7+S7</f>
        <v>65164</v>
      </c>
      <c r="D7" s="19">
        <v>679</v>
      </c>
      <c r="E7" s="20">
        <v>27452</v>
      </c>
      <c r="F7" s="20">
        <v>261</v>
      </c>
      <c r="G7" s="20">
        <v>3828</v>
      </c>
      <c r="H7" s="20">
        <v>600</v>
      </c>
      <c r="I7" s="20">
        <v>6508</v>
      </c>
      <c r="J7" s="20">
        <v>90</v>
      </c>
      <c r="K7" s="20">
        <v>1650</v>
      </c>
      <c r="L7" s="20">
        <v>539</v>
      </c>
      <c r="M7" s="20">
        <v>5906</v>
      </c>
      <c r="N7" s="20">
        <v>539</v>
      </c>
      <c r="O7" s="20">
        <v>5709</v>
      </c>
      <c r="P7" s="237">
        <v>504</v>
      </c>
      <c r="Q7" s="40">
        <v>4514</v>
      </c>
      <c r="R7" s="237" t="s">
        <v>57</v>
      </c>
      <c r="S7" s="238">
        <v>9597</v>
      </c>
    </row>
    <row r="8" spans="1:19" s="17" customFormat="1" ht="19.5" customHeight="1">
      <c r="A8" s="37" t="s">
        <v>511</v>
      </c>
      <c r="B8" s="522">
        <f>D8+F8+H8+J8+L8+N8+P8</f>
        <v>2993</v>
      </c>
      <c r="C8" s="20">
        <f>E8+G8+I8+K8+M8+O8+Q8+S8</f>
        <v>60445</v>
      </c>
      <c r="D8" s="19">
        <v>711</v>
      </c>
      <c r="E8" s="20">
        <v>29916</v>
      </c>
      <c r="F8" s="20">
        <v>232</v>
      </c>
      <c r="G8" s="20">
        <v>2848</v>
      </c>
      <c r="H8" s="20">
        <v>554</v>
      </c>
      <c r="I8" s="20">
        <v>6111</v>
      </c>
      <c r="J8" s="20">
        <v>67</v>
      </c>
      <c r="K8" s="20">
        <v>1369</v>
      </c>
      <c r="L8" s="20">
        <v>557</v>
      </c>
      <c r="M8" s="20">
        <v>6073</v>
      </c>
      <c r="N8" s="20">
        <v>517</v>
      </c>
      <c r="O8" s="20">
        <v>5388</v>
      </c>
      <c r="P8" s="237">
        <v>355</v>
      </c>
      <c r="Q8" s="40">
        <v>2246</v>
      </c>
      <c r="R8" s="237" t="s">
        <v>57</v>
      </c>
      <c r="S8" s="238">
        <v>6494</v>
      </c>
    </row>
    <row r="9" spans="1:19" s="17" customFormat="1" ht="19.5" customHeight="1">
      <c r="A9" s="42" t="s">
        <v>174</v>
      </c>
      <c r="B9" s="523">
        <f>D9+F9+H9+J9+L9+N9+P9</f>
        <v>2721</v>
      </c>
      <c r="C9" s="423">
        <f>E9+G9+I9+K9+M9+O9+Q9+S9</f>
        <v>43470</v>
      </c>
      <c r="D9" s="422">
        <v>569</v>
      </c>
      <c r="E9" s="423">
        <v>19914</v>
      </c>
      <c r="F9" s="423">
        <v>166</v>
      </c>
      <c r="G9" s="423">
        <v>2301</v>
      </c>
      <c r="H9" s="423">
        <v>528</v>
      </c>
      <c r="I9" s="423">
        <v>5228</v>
      </c>
      <c r="J9" s="423">
        <v>57</v>
      </c>
      <c r="K9" s="423">
        <v>1071</v>
      </c>
      <c r="L9" s="423">
        <v>568</v>
      </c>
      <c r="M9" s="423">
        <v>5604</v>
      </c>
      <c r="N9" s="423">
        <v>407</v>
      </c>
      <c r="O9" s="423">
        <v>4298</v>
      </c>
      <c r="P9" s="466">
        <v>426</v>
      </c>
      <c r="Q9" s="467">
        <v>89</v>
      </c>
      <c r="R9" s="466" t="s">
        <v>566</v>
      </c>
      <c r="S9" s="468">
        <v>4965</v>
      </c>
    </row>
    <row r="10" spans="1:19" s="17" customFormat="1" ht="13.5">
      <c r="A10" s="7"/>
      <c r="B10" s="7"/>
      <c r="C10" s="7"/>
      <c r="D10" s="7"/>
      <c r="E10" s="7"/>
      <c r="F10" s="7"/>
      <c r="G10" s="7"/>
      <c r="H10" s="7"/>
      <c r="I10" s="7"/>
      <c r="J10" s="7"/>
      <c r="K10" s="7"/>
      <c r="L10" s="7"/>
      <c r="M10" s="7"/>
      <c r="N10" s="7"/>
      <c r="O10" s="7"/>
      <c r="P10" s="7"/>
      <c r="Q10" s="7"/>
      <c r="R10" s="599" t="s">
        <v>309</v>
      </c>
      <c r="S10" s="599"/>
    </row>
    <row r="11" spans="1:9" ht="13.5">
      <c r="A11" s="54"/>
      <c r="B11" s="54"/>
      <c r="C11" s="54"/>
      <c r="D11" s="54"/>
      <c r="E11" s="54"/>
      <c r="F11" s="54"/>
      <c r="G11" s="54"/>
      <c r="H11" s="54"/>
      <c r="I11" s="54"/>
    </row>
    <row r="12" spans="1:9" ht="13.5">
      <c r="A12" s="54"/>
      <c r="B12" s="54"/>
      <c r="C12" s="54"/>
      <c r="D12" s="54"/>
      <c r="E12" s="54"/>
      <c r="F12" s="54"/>
      <c r="G12" s="54"/>
      <c r="H12" s="54"/>
      <c r="I12" s="54"/>
    </row>
    <row r="13" ht="13.5">
      <c r="B13" s="239"/>
    </row>
    <row r="14" ht="13.5">
      <c r="B14" s="240"/>
    </row>
    <row r="15" ht="13.5">
      <c r="B15" s="239"/>
    </row>
  </sheetData>
  <sheetProtection/>
  <mergeCells count="12">
    <mergeCell ref="A1:I1"/>
    <mergeCell ref="A3:A4"/>
    <mergeCell ref="B3:C3"/>
    <mergeCell ref="D3:E3"/>
    <mergeCell ref="F3:G3"/>
    <mergeCell ref="H3:I3"/>
    <mergeCell ref="J3:K3"/>
    <mergeCell ref="L3:M3"/>
    <mergeCell ref="N3:O3"/>
    <mergeCell ref="P3:Q3"/>
    <mergeCell ref="R3:S3"/>
    <mergeCell ref="R10:S10"/>
  </mergeCells>
  <printOptions/>
  <pageMargins left="0.5511811023622047" right="0.5511811023622047" top="1.062992125984252" bottom="0.984251968503937" header="0.4724409448818898" footer="0.5118110236220472"/>
  <pageSetup fitToHeight="1" fitToWidth="1" horizontalDpi="300" verticalDpi="300" orientation="landscape" paperSize="9" scale="75" r:id="rId2"/>
  <drawing r:id="rId1"/>
</worksheet>
</file>

<file path=xl/worksheets/sheet27.xml><?xml version="1.0" encoding="utf-8"?>
<worksheet xmlns="http://schemas.openxmlformats.org/spreadsheetml/2006/main" xmlns:r="http://schemas.openxmlformats.org/officeDocument/2006/relationships">
  <sheetPr>
    <tabColor theme="9" tint="-0.24997000396251678"/>
    <pageSetUpPr fitToPage="1"/>
  </sheetPr>
  <dimension ref="A1:W12"/>
  <sheetViews>
    <sheetView showGridLines="0" zoomScale="85" zoomScaleNormal="85" zoomScaleSheetLayoutView="85" zoomScalePageLayoutView="0" workbookViewId="0" topLeftCell="F1">
      <selection activeCell="A1" sqref="A1:G1"/>
    </sheetView>
  </sheetViews>
  <sheetFormatPr defaultColWidth="9.140625" defaultRowHeight="15"/>
  <cols>
    <col min="1" max="1" width="11.8515625" style="6" customWidth="1"/>
    <col min="2" max="7" width="13.140625" style="6" customWidth="1"/>
    <col min="8" max="9" width="6.28125" style="6" customWidth="1"/>
    <col min="10" max="10" width="11.8515625" style="6" customWidth="1"/>
    <col min="11" max="22" width="5.7109375" style="6" customWidth="1"/>
    <col min="23" max="23" width="9.421875" style="6" customWidth="1"/>
    <col min="24" max="16384" width="9.00390625" style="6" customWidth="1"/>
  </cols>
  <sheetData>
    <row r="1" spans="1:23" s="17" customFormat="1" ht="21">
      <c r="A1" s="754" t="s">
        <v>310</v>
      </c>
      <c r="B1" s="757"/>
      <c r="C1" s="757"/>
      <c r="D1" s="757"/>
      <c r="E1" s="757"/>
      <c r="F1" s="757"/>
      <c r="G1" s="757"/>
      <c r="H1" s="241"/>
      <c r="J1" s="236" t="s">
        <v>584</v>
      </c>
      <c r="K1" s="236"/>
      <c r="L1" s="236"/>
      <c r="M1" s="236"/>
      <c r="N1" s="236"/>
      <c r="O1" s="236"/>
      <c r="P1" s="236"/>
      <c r="Q1" s="236"/>
      <c r="R1" s="236"/>
      <c r="S1" s="236"/>
      <c r="T1" s="236"/>
      <c r="U1" s="236"/>
      <c r="V1" s="236"/>
      <c r="W1" s="236"/>
    </row>
    <row r="2" spans="1:23" s="17" customFormat="1" ht="13.5" customHeight="1">
      <c r="A2" s="7" t="s">
        <v>298</v>
      </c>
      <c r="B2" s="7"/>
      <c r="C2" s="7"/>
      <c r="D2" s="7"/>
      <c r="E2" s="7"/>
      <c r="F2" s="7"/>
      <c r="G2" s="7"/>
      <c r="H2" s="7"/>
      <c r="I2" s="7"/>
      <c r="J2" s="7" t="s">
        <v>311</v>
      </c>
      <c r="K2" s="54"/>
      <c r="L2" s="54"/>
      <c r="M2" s="54"/>
      <c r="N2" s="54"/>
      <c r="O2" s="54"/>
      <c r="P2" s="133"/>
      <c r="Q2" s="6"/>
      <c r="R2" s="6"/>
      <c r="S2" s="6"/>
      <c r="T2" s="6"/>
      <c r="U2" s="6"/>
      <c r="V2" s="6"/>
      <c r="W2" s="133" t="s">
        <v>646</v>
      </c>
    </row>
    <row r="3" spans="1:23" s="17" customFormat="1" ht="17.25" customHeight="1">
      <c r="A3" s="755"/>
      <c r="B3" s="583" t="s">
        <v>71</v>
      </c>
      <c r="C3" s="583"/>
      <c r="D3" s="570"/>
      <c r="E3" s="698" t="s">
        <v>72</v>
      </c>
      <c r="F3" s="583"/>
      <c r="G3" s="584"/>
      <c r="H3" s="45"/>
      <c r="I3" s="242"/>
      <c r="J3" s="758"/>
      <c r="K3" s="759" t="s">
        <v>101</v>
      </c>
      <c r="L3" s="573" t="s">
        <v>312</v>
      </c>
      <c r="M3" s="573"/>
      <c r="N3" s="573" t="s">
        <v>313</v>
      </c>
      <c r="O3" s="573" t="s">
        <v>314</v>
      </c>
      <c r="P3" s="573"/>
      <c r="Q3" s="573" t="s">
        <v>315</v>
      </c>
      <c r="R3" s="573" t="s">
        <v>316</v>
      </c>
      <c r="S3" s="573" t="s">
        <v>317</v>
      </c>
      <c r="T3" s="634" t="s">
        <v>318</v>
      </c>
      <c r="U3" s="91" t="s">
        <v>319</v>
      </c>
      <c r="V3" s="573" t="s">
        <v>127</v>
      </c>
      <c r="W3" s="243" t="s">
        <v>320</v>
      </c>
    </row>
    <row r="4" spans="1:23" s="17" customFormat="1" ht="17.25" customHeight="1">
      <c r="A4" s="756"/>
      <c r="B4" s="10" t="s">
        <v>73</v>
      </c>
      <c r="C4" s="12" t="s">
        <v>74</v>
      </c>
      <c r="D4" s="35" t="s">
        <v>75</v>
      </c>
      <c r="E4" s="12" t="s">
        <v>73</v>
      </c>
      <c r="F4" s="12" t="s">
        <v>74</v>
      </c>
      <c r="G4" s="36" t="s">
        <v>75</v>
      </c>
      <c r="H4" s="47"/>
      <c r="I4" s="244"/>
      <c r="J4" s="758"/>
      <c r="K4" s="759"/>
      <c r="L4" s="12" t="s">
        <v>321</v>
      </c>
      <c r="M4" s="12" t="s">
        <v>322</v>
      </c>
      <c r="N4" s="574"/>
      <c r="O4" s="12" t="s">
        <v>323</v>
      </c>
      <c r="P4" s="12" t="s">
        <v>324</v>
      </c>
      <c r="Q4" s="574"/>
      <c r="R4" s="574"/>
      <c r="S4" s="574"/>
      <c r="T4" s="635"/>
      <c r="U4" s="144" t="s">
        <v>325</v>
      </c>
      <c r="V4" s="574"/>
      <c r="W4" s="245" t="s">
        <v>326</v>
      </c>
    </row>
    <row r="5" spans="1:23" s="17" customFormat="1" ht="17.25" customHeight="1">
      <c r="A5" s="37" t="s">
        <v>572</v>
      </c>
      <c r="B5" s="246" t="s">
        <v>573</v>
      </c>
      <c r="C5" s="247">
        <v>128</v>
      </c>
      <c r="D5" s="248">
        <v>46.3</v>
      </c>
      <c r="E5" s="246">
        <v>276</v>
      </c>
      <c r="F5" s="249">
        <v>84</v>
      </c>
      <c r="G5" s="250">
        <v>30.4</v>
      </c>
      <c r="H5" s="251"/>
      <c r="I5" s="252"/>
      <c r="J5" s="37" t="s">
        <v>557</v>
      </c>
      <c r="K5" s="253">
        <v>87</v>
      </c>
      <c r="L5" s="254">
        <v>20</v>
      </c>
      <c r="M5" s="254">
        <v>11</v>
      </c>
      <c r="N5" s="254">
        <v>3</v>
      </c>
      <c r="O5" s="258" t="s">
        <v>57</v>
      </c>
      <c r="P5" s="254">
        <v>2</v>
      </c>
      <c r="Q5" s="254">
        <v>22</v>
      </c>
      <c r="R5" s="254">
        <v>4</v>
      </c>
      <c r="S5" s="254">
        <v>3</v>
      </c>
      <c r="T5" s="254">
        <v>9</v>
      </c>
      <c r="U5" s="254">
        <v>7</v>
      </c>
      <c r="V5" s="254">
        <v>6</v>
      </c>
      <c r="W5" s="255">
        <v>71960</v>
      </c>
    </row>
    <row r="6" spans="1:23" s="17" customFormat="1" ht="17.25" customHeight="1">
      <c r="A6" s="37" t="s">
        <v>574</v>
      </c>
      <c r="B6" s="246" t="s">
        <v>575</v>
      </c>
      <c r="C6" s="247">
        <v>145</v>
      </c>
      <c r="D6" s="248">
        <v>53.5</v>
      </c>
      <c r="E6" s="246" t="s">
        <v>575</v>
      </c>
      <c r="F6" s="249">
        <v>84</v>
      </c>
      <c r="G6" s="250">
        <v>31</v>
      </c>
      <c r="H6" s="256"/>
      <c r="I6" s="257"/>
      <c r="J6" s="37" t="s">
        <v>508</v>
      </c>
      <c r="K6" s="253">
        <f>SUM(L6:V6)</f>
        <v>97</v>
      </c>
      <c r="L6" s="254">
        <v>17</v>
      </c>
      <c r="M6" s="254">
        <v>18</v>
      </c>
      <c r="N6" s="254">
        <v>7</v>
      </c>
      <c r="O6" s="258">
        <v>2</v>
      </c>
      <c r="P6" s="254">
        <v>2</v>
      </c>
      <c r="Q6" s="254">
        <v>18</v>
      </c>
      <c r="R6" s="254">
        <v>6</v>
      </c>
      <c r="S6" s="254">
        <v>5</v>
      </c>
      <c r="T6" s="254">
        <v>4</v>
      </c>
      <c r="U6" s="254">
        <v>9</v>
      </c>
      <c r="V6" s="254">
        <v>9</v>
      </c>
      <c r="W6" s="255">
        <v>76050</v>
      </c>
    </row>
    <row r="7" spans="1:23" s="17" customFormat="1" ht="17.25" customHeight="1">
      <c r="A7" s="37" t="s">
        <v>576</v>
      </c>
      <c r="B7" s="246" t="s">
        <v>577</v>
      </c>
      <c r="C7" s="247">
        <v>147</v>
      </c>
      <c r="D7" s="248">
        <v>52.7</v>
      </c>
      <c r="E7" s="247" t="s">
        <v>577</v>
      </c>
      <c r="F7" s="249">
        <v>84</v>
      </c>
      <c r="G7" s="250">
        <v>30.1</v>
      </c>
      <c r="H7" s="257"/>
      <c r="I7" s="257"/>
      <c r="J7" s="37" t="s">
        <v>510</v>
      </c>
      <c r="K7" s="253">
        <f>SUM(L7:V7)</f>
        <v>98</v>
      </c>
      <c r="L7" s="254">
        <v>12</v>
      </c>
      <c r="M7" s="254">
        <v>16</v>
      </c>
      <c r="N7" s="254">
        <v>2</v>
      </c>
      <c r="O7" s="254">
        <v>1</v>
      </c>
      <c r="P7" s="254">
        <v>8</v>
      </c>
      <c r="Q7" s="254">
        <v>26</v>
      </c>
      <c r="R7" s="254">
        <v>3</v>
      </c>
      <c r="S7" s="254">
        <v>5</v>
      </c>
      <c r="T7" s="254">
        <v>11</v>
      </c>
      <c r="U7" s="254">
        <v>9</v>
      </c>
      <c r="V7" s="254">
        <v>5</v>
      </c>
      <c r="W7" s="259">
        <v>62470</v>
      </c>
    </row>
    <row r="8" spans="1:23" s="17" customFormat="1" ht="17.25" customHeight="1">
      <c r="A8" s="37" t="s">
        <v>578</v>
      </c>
      <c r="B8" s="49" t="s">
        <v>579</v>
      </c>
      <c r="C8" s="247">
        <v>140</v>
      </c>
      <c r="D8" s="248">
        <v>66.04</v>
      </c>
      <c r="E8" s="247" t="s">
        <v>579</v>
      </c>
      <c r="F8" s="249">
        <v>53</v>
      </c>
      <c r="G8" s="250">
        <v>25</v>
      </c>
      <c r="H8" s="257"/>
      <c r="I8" s="257"/>
      <c r="J8" s="37" t="s">
        <v>511</v>
      </c>
      <c r="K8" s="253">
        <f>SUM(L8:V8)</f>
        <v>143</v>
      </c>
      <c r="L8" s="254">
        <v>25</v>
      </c>
      <c r="M8" s="254">
        <v>14</v>
      </c>
      <c r="N8" s="254">
        <v>3</v>
      </c>
      <c r="O8" s="254">
        <v>0</v>
      </c>
      <c r="P8" s="254">
        <v>6</v>
      </c>
      <c r="Q8" s="254">
        <v>55</v>
      </c>
      <c r="R8" s="254">
        <v>3</v>
      </c>
      <c r="S8" s="254">
        <v>11</v>
      </c>
      <c r="T8" s="254">
        <v>8</v>
      </c>
      <c r="U8" s="254">
        <v>13</v>
      </c>
      <c r="V8" s="254">
        <v>5</v>
      </c>
      <c r="W8" s="259">
        <v>54550</v>
      </c>
    </row>
    <row r="9" spans="1:23" s="17" customFormat="1" ht="17.25" customHeight="1">
      <c r="A9" s="42" t="s">
        <v>580</v>
      </c>
      <c r="B9" s="53" t="s">
        <v>581</v>
      </c>
      <c r="C9" s="499">
        <v>123</v>
      </c>
      <c r="D9" s="500">
        <v>44.09</v>
      </c>
      <c r="E9" s="499" t="s">
        <v>582</v>
      </c>
      <c r="F9" s="501">
        <v>92</v>
      </c>
      <c r="G9" s="502">
        <v>31.19</v>
      </c>
      <c r="H9" s="257"/>
      <c r="I9" s="257"/>
      <c r="J9" s="42" t="s">
        <v>174</v>
      </c>
      <c r="K9" s="469">
        <f>SUM(L9:V9)</f>
        <v>88</v>
      </c>
      <c r="L9" s="470">
        <v>17</v>
      </c>
      <c r="M9" s="470">
        <v>12</v>
      </c>
      <c r="N9" s="470">
        <v>3</v>
      </c>
      <c r="O9" s="470">
        <v>1</v>
      </c>
      <c r="P9" s="470">
        <v>6</v>
      </c>
      <c r="Q9" s="470">
        <v>15</v>
      </c>
      <c r="R9" s="470">
        <v>3</v>
      </c>
      <c r="S9" s="470">
        <v>5</v>
      </c>
      <c r="T9" s="470">
        <v>7</v>
      </c>
      <c r="U9" s="470">
        <v>8</v>
      </c>
      <c r="V9" s="470">
        <v>11</v>
      </c>
      <c r="W9" s="471">
        <v>71070</v>
      </c>
    </row>
    <row r="10" spans="1:23" s="17" customFormat="1" ht="13.5">
      <c r="A10" s="26" t="s">
        <v>327</v>
      </c>
      <c r="B10" s="260"/>
      <c r="C10" s="260"/>
      <c r="D10" s="260"/>
      <c r="E10" s="7"/>
      <c r="F10" s="599" t="s">
        <v>328</v>
      </c>
      <c r="G10" s="599"/>
      <c r="H10" s="44"/>
      <c r="I10" s="44"/>
      <c r="J10" s="26" t="s">
        <v>329</v>
      </c>
      <c r="Q10" s="260"/>
      <c r="R10" s="260"/>
      <c r="S10" s="260"/>
      <c r="T10" s="7"/>
      <c r="U10" s="7"/>
      <c r="V10" s="599" t="s">
        <v>330</v>
      </c>
      <c r="W10" s="599"/>
    </row>
    <row r="11" spans="1:23" s="17" customFormat="1" ht="13.5">
      <c r="A11" s="82" t="s">
        <v>331</v>
      </c>
      <c r="B11" s="7"/>
      <c r="C11" s="7"/>
      <c r="D11" s="7"/>
      <c r="E11" s="7"/>
      <c r="F11" s="7"/>
      <c r="G11" s="7"/>
      <c r="H11" s="7"/>
      <c r="I11" s="7"/>
      <c r="J11" s="6"/>
      <c r="K11" s="6"/>
      <c r="L11" s="6"/>
      <c r="M11" s="6"/>
      <c r="N11" s="6"/>
      <c r="O11" s="6"/>
      <c r="P11" s="6"/>
      <c r="Q11" s="6"/>
      <c r="R11" s="6"/>
      <c r="S11" s="6"/>
      <c r="T11" s="6"/>
      <c r="U11" s="6"/>
      <c r="V11" s="6"/>
      <c r="W11" s="6"/>
    </row>
    <row r="12" spans="1:23" s="17" customFormat="1" ht="13.5">
      <c r="A12" s="82" t="s">
        <v>332</v>
      </c>
      <c r="B12" s="7"/>
      <c r="C12" s="7"/>
      <c r="D12" s="7"/>
      <c r="E12" s="7"/>
      <c r="F12" s="7"/>
      <c r="G12" s="7"/>
      <c r="H12" s="7"/>
      <c r="I12" s="7"/>
      <c r="J12" s="6"/>
      <c r="K12" s="6"/>
      <c r="L12" s="6"/>
      <c r="M12" s="6"/>
      <c r="N12" s="6"/>
      <c r="O12" s="6"/>
      <c r="P12" s="6"/>
      <c r="Q12" s="6"/>
      <c r="R12" s="6"/>
      <c r="S12" s="6"/>
      <c r="T12" s="6"/>
      <c r="U12" s="6"/>
      <c r="V12" s="6"/>
      <c r="W12" s="6"/>
    </row>
  </sheetData>
  <sheetProtection/>
  <mergeCells count="16">
    <mergeCell ref="A1:G1"/>
    <mergeCell ref="A3:A4"/>
    <mergeCell ref="B3:D3"/>
    <mergeCell ref="E3:G3"/>
    <mergeCell ref="J3:J4"/>
    <mergeCell ref="K3:K4"/>
    <mergeCell ref="T3:T4"/>
    <mergeCell ref="V3:V4"/>
    <mergeCell ref="F10:G10"/>
    <mergeCell ref="V10:W10"/>
    <mergeCell ref="L3:M3"/>
    <mergeCell ref="N3:N4"/>
    <mergeCell ref="O3:P3"/>
    <mergeCell ref="Q3:Q4"/>
    <mergeCell ref="R3:R4"/>
    <mergeCell ref="S3:S4"/>
  </mergeCells>
  <printOptions/>
  <pageMargins left="0.64" right="0.55" top="1" bottom="1" header="0.512" footer="0.512"/>
  <pageSetup fitToWidth="2" fitToHeight="1" horizontalDpi="300" verticalDpi="300" orientation="portrait" paperSize="9" scale="94" r:id="rId2"/>
  <drawing r:id="rId1"/>
</worksheet>
</file>

<file path=xl/worksheets/sheet28.xml><?xml version="1.0" encoding="utf-8"?>
<worksheet xmlns="http://schemas.openxmlformats.org/spreadsheetml/2006/main" xmlns:r="http://schemas.openxmlformats.org/officeDocument/2006/relationships">
  <sheetPr>
    <tabColor theme="9" tint="-0.24997000396251678"/>
    <pageSetUpPr fitToPage="1"/>
  </sheetPr>
  <dimension ref="A1:I12"/>
  <sheetViews>
    <sheetView showGridLines="0" zoomScaleSheetLayoutView="100" zoomScalePageLayoutView="0" workbookViewId="0" topLeftCell="A1">
      <selection activeCell="A1" sqref="A1:E1"/>
    </sheetView>
  </sheetViews>
  <sheetFormatPr defaultColWidth="16.28125" defaultRowHeight="15"/>
  <cols>
    <col min="1" max="6" width="16.28125" style="54" customWidth="1"/>
    <col min="7" max="16384" width="16.28125" style="124" customWidth="1"/>
  </cols>
  <sheetData>
    <row r="1" spans="1:6" s="125" customFormat="1" ht="21">
      <c r="A1" s="592" t="s">
        <v>333</v>
      </c>
      <c r="B1" s="592"/>
      <c r="C1" s="592"/>
      <c r="D1" s="592"/>
      <c r="E1" s="592"/>
      <c r="F1" s="236"/>
    </row>
    <row r="2" spans="1:6" s="125" customFormat="1" ht="13.5" customHeight="1">
      <c r="A2" s="7"/>
      <c r="B2" s="7"/>
      <c r="C2" s="7"/>
      <c r="D2" s="7"/>
      <c r="E2" s="234" t="s">
        <v>585</v>
      </c>
      <c r="F2" s="7"/>
    </row>
    <row r="3" spans="1:9" s="125" customFormat="1" ht="16.5" customHeight="1">
      <c r="A3" s="579" t="s">
        <v>586</v>
      </c>
      <c r="B3" s="760" t="s">
        <v>334</v>
      </c>
      <c r="C3" s="609"/>
      <c r="D3" s="609"/>
      <c r="E3" s="611"/>
      <c r="G3" s="122"/>
      <c r="H3" s="122"/>
      <c r="I3" s="122"/>
    </row>
    <row r="4" spans="1:5" s="125" customFormat="1" ht="16.5" customHeight="1">
      <c r="A4" s="581"/>
      <c r="B4" s="88" t="s">
        <v>335</v>
      </c>
      <c r="C4" s="10" t="s">
        <v>336</v>
      </c>
      <c r="D4" s="12" t="s">
        <v>337</v>
      </c>
      <c r="E4" s="13" t="s">
        <v>338</v>
      </c>
    </row>
    <row r="5" spans="1:5" s="125" customFormat="1" ht="24.75" customHeight="1">
      <c r="A5" s="261" t="s">
        <v>557</v>
      </c>
      <c r="B5" s="387">
        <f>SUM(C5:E5)</f>
        <v>13799</v>
      </c>
      <c r="C5" s="387">
        <v>3050</v>
      </c>
      <c r="D5" s="388">
        <v>395</v>
      </c>
      <c r="E5" s="389">
        <v>10354</v>
      </c>
    </row>
    <row r="6" spans="1:5" s="125" customFormat="1" ht="24.75" customHeight="1">
      <c r="A6" s="261" t="s">
        <v>508</v>
      </c>
      <c r="B6" s="387">
        <v>16280</v>
      </c>
      <c r="C6" s="387">
        <v>4532</v>
      </c>
      <c r="D6" s="388">
        <v>330</v>
      </c>
      <c r="E6" s="389">
        <v>11418</v>
      </c>
    </row>
    <row r="7" spans="1:5" s="125" customFormat="1" ht="24.75" customHeight="1">
      <c r="A7" s="261" t="s">
        <v>510</v>
      </c>
      <c r="B7" s="387">
        <v>14544</v>
      </c>
      <c r="C7" s="387">
        <v>3699</v>
      </c>
      <c r="D7" s="388">
        <v>459</v>
      </c>
      <c r="E7" s="389">
        <v>10386</v>
      </c>
    </row>
    <row r="8" spans="1:5" s="125" customFormat="1" ht="24.75" customHeight="1">
      <c r="A8" s="261" t="s">
        <v>511</v>
      </c>
      <c r="B8" s="387">
        <v>16358</v>
      </c>
      <c r="C8" s="387">
        <v>4044</v>
      </c>
      <c r="D8" s="388">
        <v>337</v>
      </c>
      <c r="E8" s="389">
        <v>11977</v>
      </c>
    </row>
    <row r="9" spans="1:5" s="125" customFormat="1" ht="24.75" customHeight="1">
      <c r="A9" s="390" t="s">
        <v>587</v>
      </c>
      <c r="B9" s="391">
        <f>SUM(C9:E9)</f>
        <v>14411</v>
      </c>
      <c r="C9" s="391">
        <v>3699</v>
      </c>
      <c r="D9" s="472">
        <v>482</v>
      </c>
      <c r="E9" s="473">
        <v>10230</v>
      </c>
    </row>
    <row r="10" spans="1:5" s="125" customFormat="1" ht="13.5">
      <c r="A10" s="82"/>
      <c r="B10" s="82"/>
      <c r="C10" s="7"/>
      <c r="D10" s="7"/>
      <c r="E10" s="44" t="s">
        <v>339</v>
      </c>
    </row>
    <row r="11" spans="1:2" ht="13.5" customHeight="1">
      <c r="A11" s="82"/>
      <c r="B11" s="82"/>
    </row>
    <row r="12" spans="1:6" s="263" customFormat="1" ht="13.5">
      <c r="A12" s="262"/>
      <c r="B12" s="262"/>
      <c r="C12" s="54"/>
      <c r="D12" s="54"/>
      <c r="E12" s="54"/>
      <c r="F12" s="54"/>
    </row>
  </sheetData>
  <sheetProtection/>
  <mergeCells count="3">
    <mergeCell ref="A1:E1"/>
    <mergeCell ref="B3:E3"/>
    <mergeCell ref="A3:A4"/>
  </mergeCells>
  <printOptions/>
  <pageMargins left="0.75" right="0.34" top="1" bottom="1" header="0.512" footer="0.512"/>
  <pageSetup fitToHeight="1" fitToWidth="1"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theme="9" tint="-0.24997000396251678"/>
  </sheetPr>
  <dimension ref="A1:N16"/>
  <sheetViews>
    <sheetView showGridLines="0" zoomScale="85" zoomScaleNormal="85" zoomScaleSheetLayoutView="85" zoomScalePageLayoutView="0" workbookViewId="0" topLeftCell="A1">
      <selection activeCell="A1" sqref="A1:G1"/>
    </sheetView>
  </sheetViews>
  <sheetFormatPr defaultColWidth="9.140625" defaultRowHeight="15"/>
  <cols>
    <col min="1" max="1" width="7.421875" style="54" customWidth="1"/>
    <col min="2" max="2" width="16.28125" style="54" customWidth="1"/>
    <col min="3" max="7" width="13.421875" style="54" customWidth="1"/>
    <col min="8" max="14" width="9.00390625" style="54" customWidth="1"/>
    <col min="15" max="16384" width="9.00390625" style="124" customWidth="1"/>
  </cols>
  <sheetData>
    <row r="1" spans="1:7" ht="21">
      <c r="A1" s="772" t="s">
        <v>340</v>
      </c>
      <c r="B1" s="772"/>
      <c r="C1" s="772"/>
      <c r="D1" s="772"/>
      <c r="E1" s="772"/>
      <c r="F1" s="772"/>
      <c r="G1" s="772"/>
    </row>
    <row r="2" spans="4:7" ht="17.25" customHeight="1">
      <c r="D2" s="264"/>
      <c r="E2" s="264"/>
      <c r="F2" s="264"/>
      <c r="G2" s="264" t="s">
        <v>635</v>
      </c>
    </row>
    <row r="3" spans="1:14" s="137" customFormat="1" ht="26.25" customHeight="1">
      <c r="A3" s="773" t="s">
        <v>588</v>
      </c>
      <c r="B3" s="774"/>
      <c r="C3" s="265" t="s">
        <v>557</v>
      </c>
      <c r="D3" s="266" t="s">
        <v>508</v>
      </c>
      <c r="E3" s="266" t="s">
        <v>510</v>
      </c>
      <c r="F3" s="265" t="s">
        <v>511</v>
      </c>
      <c r="G3" s="392" t="s">
        <v>174</v>
      </c>
      <c r="H3" s="98"/>
      <c r="I3" s="98"/>
      <c r="J3" s="98"/>
      <c r="K3" s="98"/>
      <c r="L3" s="98"/>
      <c r="M3" s="98"/>
      <c r="N3" s="98"/>
    </row>
    <row r="4" spans="1:14" s="137" customFormat="1" ht="26.25" customHeight="1">
      <c r="A4" s="775" t="s">
        <v>341</v>
      </c>
      <c r="B4" s="175" t="s">
        <v>342</v>
      </c>
      <c r="C4" s="269">
        <v>298932</v>
      </c>
      <c r="D4" s="270">
        <v>304690</v>
      </c>
      <c r="E4" s="270">
        <v>306215</v>
      </c>
      <c r="F4" s="269">
        <v>311076</v>
      </c>
      <c r="G4" s="474">
        <v>313626</v>
      </c>
      <c r="H4" s="98"/>
      <c r="I4" s="98"/>
      <c r="J4" s="98"/>
      <c r="K4" s="98"/>
      <c r="L4" s="98"/>
      <c r="M4" s="98"/>
      <c r="N4" s="98"/>
    </row>
    <row r="5" spans="1:14" s="125" customFormat="1" ht="31.5" customHeight="1">
      <c r="A5" s="776"/>
      <c r="B5" s="271" t="s">
        <v>343</v>
      </c>
      <c r="C5" s="267">
        <v>13930</v>
      </c>
      <c r="D5" s="268">
        <v>14131</v>
      </c>
      <c r="E5" s="268">
        <v>14579</v>
      </c>
      <c r="F5" s="267">
        <v>15013</v>
      </c>
      <c r="G5" s="475">
        <v>15345</v>
      </c>
      <c r="H5" s="7"/>
      <c r="I5" s="7"/>
      <c r="J5" s="7"/>
      <c r="K5" s="7"/>
      <c r="L5" s="7"/>
      <c r="M5" s="7"/>
      <c r="N5" s="7"/>
    </row>
    <row r="6" spans="1:14" s="125" customFormat="1" ht="31.5" customHeight="1">
      <c r="A6" s="776"/>
      <c r="B6" s="271" t="s">
        <v>344</v>
      </c>
      <c r="C6" s="267">
        <v>7691</v>
      </c>
      <c r="D6" s="268">
        <v>7420</v>
      </c>
      <c r="E6" s="268">
        <v>7379</v>
      </c>
      <c r="F6" s="267">
        <v>7279</v>
      </c>
      <c r="G6" s="475">
        <v>7304</v>
      </c>
      <c r="H6" s="7"/>
      <c r="I6" s="7"/>
      <c r="J6" s="7"/>
      <c r="K6" s="7"/>
      <c r="L6" s="7"/>
      <c r="M6" s="7"/>
      <c r="N6" s="7"/>
    </row>
    <row r="7" spans="1:14" s="125" customFormat="1" ht="31.5" customHeight="1">
      <c r="A7" s="617"/>
      <c r="B7" s="271" t="s">
        <v>88</v>
      </c>
      <c r="C7" s="267">
        <v>320553</v>
      </c>
      <c r="D7" s="268">
        <v>326241</v>
      </c>
      <c r="E7" s="268">
        <v>328173</v>
      </c>
      <c r="F7" s="267">
        <v>333368</v>
      </c>
      <c r="G7" s="544">
        <v>336275</v>
      </c>
      <c r="H7" s="7"/>
      <c r="I7" s="7"/>
      <c r="J7" s="7"/>
      <c r="K7" s="7"/>
      <c r="L7" s="7"/>
      <c r="M7" s="7"/>
      <c r="N7" s="7"/>
    </row>
    <row r="8" spans="1:14" s="125" customFormat="1" ht="19.5" customHeight="1">
      <c r="A8" s="763" t="s">
        <v>345</v>
      </c>
      <c r="B8" s="764"/>
      <c r="C8" s="272">
        <v>84079</v>
      </c>
      <c r="D8" s="273">
        <v>27820</v>
      </c>
      <c r="E8" s="273">
        <v>27036</v>
      </c>
      <c r="F8" s="272">
        <v>26728</v>
      </c>
      <c r="G8" s="545">
        <v>26430</v>
      </c>
      <c r="H8" s="7"/>
      <c r="I8" s="7"/>
      <c r="J8" s="7"/>
      <c r="K8" s="7"/>
      <c r="L8" s="7"/>
      <c r="M8" s="7"/>
      <c r="N8" s="7"/>
    </row>
    <row r="9" spans="1:14" s="125" customFormat="1" ht="19.5" customHeight="1">
      <c r="A9" s="765" t="s">
        <v>346</v>
      </c>
      <c r="B9" s="766"/>
      <c r="C9" s="274">
        <v>62055</v>
      </c>
      <c r="D9" s="275">
        <v>25910</v>
      </c>
      <c r="E9" s="275">
        <v>25287</v>
      </c>
      <c r="F9" s="274">
        <v>25163</v>
      </c>
      <c r="G9" s="546">
        <v>24790</v>
      </c>
      <c r="H9" s="503"/>
      <c r="I9" s="7"/>
      <c r="J9" s="7"/>
      <c r="K9" s="7"/>
      <c r="L9" s="7"/>
      <c r="M9" s="7"/>
      <c r="N9" s="7"/>
    </row>
    <row r="10" spans="1:13" s="125" customFormat="1" ht="33.75" customHeight="1">
      <c r="A10" s="761" t="s">
        <v>347</v>
      </c>
      <c r="B10" s="762"/>
      <c r="C10" s="267">
        <v>272</v>
      </c>
      <c r="D10" s="268">
        <v>270</v>
      </c>
      <c r="E10" s="268">
        <v>263</v>
      </c>
      <c r="F10" s="267">
        <v>248</v>
      </c>
      <c r="G10" s="544">
        <v>269</v>
      </c>
      <c r="H10" s="7"/>
      <c r="I10" s="7"/>
      <c r="J10" s="7"/>
      <c r="K10" s="7"/>
      <c r="L10" s="7"/>
      <c r="M10" s="7"/>
    </row>
    <row r="11" spans="1:14" s="125" customFormat="1" ht="19.5" customHeight="1">
      <c r="A11" s="763" t="s">
        <v>348</v>
      </c>
      <c r="B11" s="764"/>
      <c r="C11" s="276">
        <v>114786</v>
      </c>
      <c r="D11" s="277">
        <v>109104</v>
      </c>
      <c r="E11" s="277">
        <v>101789</v>
      </c>
      <c r="F11" s="276">
        <v>87385</v>
      </c>
      <c r="G11" s="547">
        <v>90582</v>
      </c>
      <c r="H11" s="7"/>
      <c r="I11" s="7"/>
      <c r="J11" s="7"/>
      <c r="K11" s="7"/>
      <c r="L11" s="7"/>
      <c r="M11" s="7"/>
      <c r="N11" s="7"/>
    </row>
    <row r="12" spans="1:14" s="125" customFormat="1" ht="19.5" customHeight="1">
      <c r="A12" s="765" t="s">
        <v>349</v>
      </c>
      <c r="B12" s="766"/>
      <c r="C12" s="278">
        <v>422</v>
      </c>
      <c r="D12" s="279">
        <v>404</v>
      </c>
      <c r="E12" s="279">
        <v>404</v>
      </c>
      <c r="F12" s="278">
        <v>352.4</v>
      </c>
      <c r="G12" s="548">
        <v>337</v>
      </c>
      <c r="H12" s="503"/>
      <c r="I12" s="7"/>
      <c r="J12" s="7"/>
      <c r="K12" s="7"/>
      <c r="L12" s="7"/>
      <c r="M12" s="7"/>
      <c r="N12" s="7"/>
    </row>
    <row r="13" spans="1:14" s="125" customFormat="1" ht="19.5" customHeight="1">
      <c r="A13" s="767" t="s">
        <v>350</v>
      </c>
      <c r="B13" s="768"/>
      <c r="C13" s="272">
        <v>381153</v>
      </c>
      <c r="D13" s="273">
        <v>365250</v>
      </c>
      <c r="E13" s="273">
        <v>345161</v>
      </c>
      <c r="F13" s="272">
        <v>318750</v>
      </c>
      <c r="G13" s="549">
        <v>323006</v>
      </c>
      <c r="H13" s="7"/>
      <c r="I13" s="7"/>
      <c r="J13" s="7"/>
      <c r="K13" s="7"/>
      <c r="L13" s="7"/>
      <c r="M13" s="7"/>
      <c r="N13" s="7"/>
    </row>
    <row r="14" spans="1:14" s="125" customFormat="1" ht="19.5" customHeight="1">
      <c r="A14" s="769" t="s">
        <v>351</v>
      </c>
      <c r="B14" s="770"/>
      <c r="C14" s="280">
        <v>4.5</v>
      </c>
      <c r="D14" s="281">
        <v>13.1</v>
      </c>
      <c r="E14" s="281">
        <v>12.7</v>
      </c>
      <c r="F14" s="280">
        <v>11.9</v>
      </c>
      <c r="G14" s="550">
        <v>12.2</v>
      </c>
      <c r="H14" s="7"/>
      <c r="I14" s="7"/>
      <c r="J14" s="7"/>
      <c r="K14" s="7"/>
      <c r="L14" s="7"/>
      <c r="M14" s="7"/>
      <c r="N14" s="7"/>
    </row>
    <row r="15" spans="1:14" s="125" customFormat="1" ht="33.75" customHeight="1">
      <c r="A15" s="771" t="s">
        <v>352</v>
      </c>
      <c r="B15" s="662"/>
      <c r="C15" s="282">
        <v>3.4</v>
      </c>
      <c r="D15" s="283">
        <v>3.4</v>
      </c>
      <c r="E15" s="283">
        <v>3.4</v>
      </c>
      <c r="F15" s="282">
        <v>3.5</v>
      </c>
      <c r="G15" s="551">
        <v>3.5</v>
      </c>
      <c r="H15" s="7"/>
      <c r="I15" s="7"/>
      <c r="J15" s="7"/>
      <c r="K15" s="7"/>
      <c r="L15" s="7"/>
      <c r="M15" s="7"/>
      <c r="N15" s="7"/>
    </row>
    <row r="16" spans="1:7" ht="13.5">
      <c r="A16" s="115" t="s">
        <v>353</v>
      </c>
      <c r="E16" s="234"/>
      <c r="F16" s="234"/>
      <c r="G16" s="234" t="s">
        <v>354</v>
      </c>
    </row>
  </sheetData>
  <sheetProtection/>
  <mergeCells count="11">
    <mergeCell ref="A1:G1"/>
    <mergeCell ref="A3:B3"/>
    <mergeCell ref="A4:A7"/>
    <mergeCell ref="A8:B8"/>
    <mergeCell ref="A9:B9"/>
    <mergeCell ref="A10:B10"/>
    <mergeCell ref="A11:B11"/>
    <mergeCell ref="A12:B12"/>
    <mergeCell ref="A13:B13"/>
    <mergeCell ref="A14:B14"/>
    <mergeCell ref="A15:B15"/>
  </mergeCells>
  <printOptions/>
  <pageMargins left="0.7874015748031497" right="0.4330708661417323" top="0.984251968503937" bottom="0.984251968503937" header="0.5118110236220472" footer="0.5118110236220472"/>
  <pageSetup horizontalDpi="300" verticalDpi="300" orientation="portrait" paperSize="9" scale="91"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R22"/>
  <sheetViews>
    <sheetView showGridLines="0" zoomScaleSheetLayoutView="100" workbookViewId="0" topLeftCell="A4">
      <selection activeCell="A1" sqref="A1:J1"/>
    </sheetView>
  </sheetViews>
  <sheetFormatPr defaultColWidth="11.8515625" defaultRowHeight="15"/>
  <cols>
    <col min="1" max="1" width="11.8515625" style="6" customWidth="1"/>
    <col min="2" max="10" width="11.140625" style="6" customWidth="1"/>
    <col min="11" max="16384" width="11.8515625" style="6" customWidth="1"/>
  </cols>
  <sheetData>
    <row r="1" spans="1:10" ht="21">
      <c r="A1" s="589" t="s">
        <v>82</v>
      </c>
      <c r="B1" s="589"/>
      <c r="C1" s="589"/>
      <c r="D1" s="589"/>
      <c r="E1" s="589"/>
      <c r="F1" s="589"/>
      <c r="G1" s="589"/>
      <c r="H1" s="589"/>
      <c r="I1" s="589"/>
      <c r="J1" s="589"/>
    </row>
    <row r="2" spans="1:10" ht="13.5">
      <c r="A2" s="7"/>
      <c r="B2" s="7"/>
      <c r="C2" s="7"/>
      <c r="D2" s="7"/>
      <c r="E2" s="7"/>
      <c r="F2" s="7"/>
      <c r="G2" s="7"/>
      <c r="H2" s="7"/>
      <c r="I2" s="7"/>
      <c r="J2" s="32" t="s">
        <v>539</v>
      </c>
    </row>
    <row r="3" spans="1:10" ht="18" customHeight="1">
      <c r="A3" s="579" t="s">
        <v>540</v>
      </c>
      <c r="B3" s="582" t="s">
        <v>84</v>
      </c>
      <c r="C3" s="583"/>
      <c r="D3" s="583"/>
      <c r="E3" s="583"/>
      <c r="F3" s="583"/>
      <c r="G3" s="583"/>
      <c r="H3" s="583"/>
      <c r="I3" s="583"/>
      <c r="J3" s="584"/>
    </row>
    <row r="4" spans="1:10" ht="18" customHeight="1">
      <c r="A4" s="580"/>
      <c r="B4" s="590" t="s">
        <v>85</v>
      </c>
      <c r="C4" s="587" t="s">
        <v>86</v>
      </c>
      <c r="D4" s="576" t="s">
        <v>87</v>
      </c>
      <c r="E4" s="577"/>
      <c r="F4" s="577"/>
      <c r="G4" s="577"/>
      <c r="H4" s="577"/>
      <c r="I4" s="577"/>
      <c r="J4" s="578"/>
    </row>
    <row r="5" spans="1:10" ht="18" customHeight="1">
      <c r="A5" s="581"/>
      <c r="B5" s="591"/>
      <c r="C5" s="588"/>
      <c r="D5" s="34" t="s">
        <v>88</v>
      </c>
      <c r="E5" s="35" t="s">
        <v>89</v>
      </c>
      <c r="F5" s="35" t="s">
        <v>90</v>
      </c>
      <c r="G5" s="35" t="s">
        <v>91</v>
      </c>
      <c r="H5" s="35" t="s">
        <v>92</v>
      </c>
      <c r="I5" s="35" t="s">
        <v>93</v>
      </c>
      <c r="J5" s="36" t="s">
        <v>94</v>
      </c>
    </row>
    <row r="6" spans="1:10" s="17" customFormat="1" ht="21" customHeight="1">
      <c r="A6" s="37" t="s">
        <v>508</v>
      </c>
      <c r="B6" s="38">
        <v>8</v>
      </c>
      <c r="C6" s="39">
        <v>208</v>
      </c>
      <c r="D6" s="40">
        <v>6218</v>
      </c>
      <c r="E6" s="40">
        <v>1012</v>
      </c>
      <c r="F6" s="40">
        <v>1020</v>
      </c>
      <c r="G6" s="40">
        <v>1019</v>
      </c>
      <c r="H6" s="40">
        <v>1081</v>
      </c>
      <c r="I6" s="40">
        <v>1049</v>
      </c>
      <c r="J6" s="41">
        <v>1037</v>
      </c>
    </row>
    <row r="7" spans="1:10" s="17" customFormat="1" ht="21" customHeight="1">
      <c r="A7" s="37" t="s">
        <v>510</v>
      </c>
      <c r="B7" s="38">
        <v>8</v>
      </c>
      <c r="C7" s="39">
        <v>216</v>
      </c>
      <c r="D7" s="40">
        <f>SUM(E7:J7)</f>
        <v>6177</v>
      </c>
      <c r="E7" s="40">
        <v>978</v>
      </c>
      <c r="F7" s="40">
        <v>1010</v>
      </c>
      <c r="G7" s="40">
        <v>1027</v>
      </c>
      <c r="H7" s="40">
        <v>1027</v>
      </c>
      <c r="I7" s="40">
        <v>1078</v>
      </c>
      <c r="J7" s="41">
        <v>1057</v>
      </c>
    </row>
    <row r="8" spans="1:10" s="17" customFormat="1" ht="21" customHeight="1">
      <c r="A8" s="37" t="s">
        <v>511</v>
      </c>
      <c r="B8" s="38">
        <v>8</v>
      </c>
      <c r="C8" s="39">
        <v>216</v>
      </c>
      <c r="D8" s="40">
        <v>6158</v>
      </c>
      <c r="E8" s="40">
        <v>1037</v>
      </c>
      <c r="F8" s="40">
        <v>979</v>
      </c>
      <c r="G8" s="40">
        <v>1020</v>
      </c>
      <c r="H8" s="40">
        <v>1018</v>
      </c>
      <c r="I8" s="40">
        <v>1023</v>
      </c>
      <c r="J8" s="41">
        <v>1081</v>
      </c>
    </row>
    <row r="9" spans="1:10" s="17" customFormat="1" ht="21" customHeight="1">
      <c r="A9" s="37" t="s">
        <v>512</v>
      </c>
      <c r="B9" s="38">
        <v>9</v>
      </c>
      <c r="C9" s="39">
        <v>226</v>
      </c>
      <c r="D9" s="40">
        <f>SUM(E9:J9)</f>
        <v>6160</v>
      </c>
      <c r="E9" s="40">
        <v>1049</v>
      </c>
      <c r="F9" s="40">
        <v>1036</v>
      </c>
      <c r="G9" s="40">
        <v>985</v>
      </c>
      <c r="H9" s="40">
        <v>1029</v>
      </c>
      <c r="I9" s="40">
        <v>1033</v>
      </c>
      <c r="J9" s="41">
        <v>1028</v>
      </c>
    </row>
    <row r="10" spans="1:10" s="17" customFormat="1" ht="21" customHeight="1">
      <c r="A10" s="42" t="s">
        <v>541</v>
      </c>
      <c r="B10" s="43">
        <v>9</v>
      </c>
      <c r="C10" s="429">
        <f>'[13]10-1学校別、学級数別'!B5</f>
        <v>232</v>
      </c>
      <c r="D10" s="467">
        <f>SUM(E10:J10)</f>
        <v>6239</v>
      </c>
      <c r="E10" s="467">
        <v>1084</v>
      </c>
      <c r="F10" s="467">
        <v>1051</v>
      </c>
      <c r="G10" s="467">
        <v>1043</v>
      </c>
      <c r="H10" s="467">
        <v>991</v>
      </c>
      <c r="I10" s="467">
        <v>1025</v>
      </c>
      <c r="J10" s="483">
        <v>1045</v>
      </c>
    </row>
    <row r="11" spans="1:18" s="17" customFormat="1" ht="13.5">
      <c r="A11" s="7"/>
      <c r="B11" s="7"/>
      <c r="C11" s="7"/>
      <c r="D11" s="7"/>
      <c r="E11" s="7"/>
      <c r="F11" s="7"/>
      <c r="G11" s="7"/>
      <c r="H11" s="7"/>
      <c r="I11" s="7"/>
      <c r="J11" s="28" t="s">
        <v>79</v>
      </c>
      <c r="R11" s="6"/>
    </row>
    <row r="13" spans="1:10" ht="13.5">
      <c r="A13" s="7"/>
      <c r="B13" s="7"/>
      <c r="C13" s="7"/>
      <c r="D13" s="7"/>
      <c r="E13" s="7"/>
      <c r="F13" s="7"/>
      <c r="G13" s="32" t="s">
        <v>83</v>
      </c>
      <c r="H13" s="44"/>
      <c r="I13" s="44"/>
      <c r="J13" s="7"/>
    </row>
    <row r="14" spans="1:10" ht="18" customHeight="1">
      <c r="A14" s="579" t="s">
        <v>540</v>
      </c>
      <c r="B14" s="582" t="s">
        <v>95</v>
      </c>
      <c r="C14" s="583"/>
      <c r="D14" s="583"/>
      <c r="E14" s="583"/>
      <c r="F14" s="583"/>
      <c r="G14" s="584"/>
      <c r="H14" s="45"/>
      <c r="I14" s="46"/>
      <c r="J14" s="46"/>
    </row>
    <row r="15" spans="1:10" ht="18" customHeight="1">
      <c r="A15" s="580"/>
      <c r="B15" s="585" t="s">
        <v>85</v>
      </c>
      <c r="C15" s="587" t="s">
        <v>86</v>
      </c>
      <c r="D15" s="576" t="s">
        <v>96</v>
      </c>
      <c r="E15" s="577"/>
      <c r="F15" s="577"/>
      <c r="G15" s="578"/>
      <c r="H15" s="45"/>
      <c r="I15" s="46"/>
      <c r="J15" s="46"/>
    </row>
    <row r="16" spans="1:10" ht="18" customHeight="1">
      <c r="A16" s="581"/>
      <c r="B16" s="586"/>
      <c r="C16" s="588"/>
      <c r="D16" s="34" t="s">
        <v>88</v>
      </c>
      <c r="E16" s="35" t="s">
        <v>89</v>
      </c>
      <c r="F16" s="35" t="s">
        <v>90</v>
      </c>
      <c r="G16" s="36" t="s">
        <v>91</v>
      </c>
      <c r="H16" s="47"/>
      <c r="I16" s="48"/>
      <c r="J16" s="48"/>
    </row>
    <row r="17" spans="1:10" s="17" customFormat="1" ht="21" customHeight="1">
      <c r="A17" s="47" t="s">
        <v>508</v>
      </c>
      <c r="B17" s="49">
        <v>4</v>
      </c>
      <c r="C17" s="40">
        <v>88</v>
      </c>
      <c r="D17" s="40">
        <v>3041</v>
      </c>
      <c r="E17" s="40">
        <v>1029</v>
      </c>
      <c r="F17" s="40">
        <v>990</v>
      </c>
      <c r="G17" s="41">
        <v>1022</v>
      </c>
      <c r="H17" s="50"/>
      <c r="I17" s="51"/>
      <c r="J17" s="51"/>
    </row>
    <row r="18" spans="1:10" s="17" customFormat="1" ht="21" customHeight="1">
      <c r="A18" s="47" t="s">
        <v>510</v>
      </c>
      <c r="B18" s="49">
        <v>4</v>
      </c>
      <c r="C18" s="40">
        <v>90</v>
      </c>
      <c r="D18" s="40">
        <f>SUM(E18:G18)</f>
        <v>3016</v>
      </c>
      <c r="E18" s="40">
        <v>997</v>
      </c>
      <c r="F18" s="40">
        <v>1025</v>
      </c>
      <c r="G18" s="41">
        <v>994</v>
      </c>
      <c r="H18" s="50"/>
      <c r="I18" s="51"/>
      <c r="J18" s="51"/>
    </row>
    <row r="19" spans="1:10" s="17" customFormat="1" ht="21" customHeight="1">
      <c r="A19" s="47" t="s">
        <v>511</v>
      </c>
      <c r="B19" s="49">
        <v>4</v>
      </c>
      <c r="C19" s="40">
        <v>89</v>
      </c>
      <c r="D19" s="40">
        <v>3025</v>
      </c>
      <c r="E19" s="40">
        <v>997</v>
      </c>
      <c r="F19" s="40">
        <v>999</v>
      </c>
      <c r="G19" s="41">
        <v>1029</v>
      </c>
      <c r="H19" s="50"/>
      <c r="I19" s="51"/>
      <c r="J19" s="51"/>
    </row>
    <row r="20" spans="1:10" s="17" customFormat="1" ht="21" customHeight="1">
      <c r="A20" s="47" t="s">
        <v>512</v>
      </c>
      <c r="B20" s="49">
        <v>4</v>
      </c>
      <c r="C20" s="40">
        <v>90</v>
      </c>
      <c r="D20" s="40">
        <f>SUM(E20:G20)</f>
        <v>3027</v>
      </c>
      <c r="E20" s="40">
        <v>1031</v>
      </c>
      <c r="F20" s="40">
        <v>990</v>
      </c>
      <c r="G20" s="41">
        <v>1006</v>
      </c>
      <c r="H20" s="50"/>
      <c r="I20" s="51"/>
      <c r="J20" s="51"/>
    </row>
    <row r="21" spans="1:10" s="17" customFormat="1" ht="21" customHeight="1">
      <c r="A21" s="52" t="s">
        <v>542</v>
      </c>
      <c r="B21" s="53">
        <v>4</v>
      </c>
      <c r="C21" s="467">
        <f>'[13]10-1学校別、学級数別'!B15</f>
        <v>89</v>
      </c>
      <c r="D21" s="467">
        <f>SUM(E21:G21)</f>
        <v>2992</v>
      </c>
      <c r="E21" s="467">
        <v>966</v>
      </c>
      <c r="F21" s="467">
        <v>1037</v>
      </c>
      <c r="G21" s="483">
        <v>989</v>
      </c>
      <c r="H21" s="50"/>
      <c r="I21" s="51"/>
      <c r="J21" s="51"/>
    </row>
    <row r="22" ht="13.5">
      <c r="G22" s="28" t="s">
        <v>79</v>
      </c>
    </row>
  </sheetData>
  <sheetProtection/>
  <mergeCells count="11">
    <mergeCell ref="A1:J1"/>
    <mergeCell ref="A3:A5"/>
    <mergeCell ref="B3:J3"/>
    <mergeCell ref="B4:B5"/>
    <mergeCell ref="C4:C5"/>
    <mergeCell ref="D4:J4"/>
    <mergeCell ref="A14:A16"/>
    <mergeCell ref="B14:G14"/>
    <mergeCell ref="B15:B16"/>
    <mergeCell ref="C15:C16"/>
    <mergeCell ref="D15:G15"/>
  </mergeCells>
  <printOptions/>
  <pageMargins left="0.75" right="0.75" top="1" bottom="1" header="0.512" footer="0.512"/>
  <pageSetup horizontalDpi="300" verticalDpi="300" orientation="portrait" paperSize="9" scale="77" r:id="rId2"/>
  <drawing r:id="rId1"/>
</worksheet>
</file>

<file path=xl/worksheets/sheet30.xml><?xml version="1.0" encoding="utf-8"?>
<worksheet xmlns="http://schemas.openxmlformats.org/spreadsheetml/2006/main" xmlns:r="http://schemas.openxmlformats.org/officeDocument/2006/relationships">
  <sheetPr>
    <tabColor theme="9" tint="-0.24997000396251678"/>
  </sheetPr>
  <dimension ref="A1:F18"/>
  <sheetViews>
    <sheetView showGridLines="0" zoomScale="85" zoomScaleNormal="85" zoomScaleSheetLayoutView="100" zoomScalePageLayoutView="0" workbookViewId="0" topLeftCell="A12">
      <selection activeCell="F12" sqref="F12"/>
    </sheetView>
  </sheetViews>
  <sheetFormatPr defaultColWidth="9.140625" defaultRowHeight="15"/>
  <cols>
    <col min="1" max="1" width="15.00390625" style="54" customWidth="1"/>
    <col min="2" max="6" width="15.140625" style="263" customWidth="1"/>
    <col min="7" max="16384" width="9.00390625" style="54" customWidth="1"/>
  </cols>
  <sheetData>
    <row r="1" spans="1:6" ht="21">
      <c r="A1" s="777" t="s">
        <v>355</v>
      </c>
      <c r="B1" s="777"/>
      <c r="C1" s="777"/>
      <c r="D1" s="777"/>
      <c r="E1" s="777"/>
      <c r="F1" s="777"/>
    </row>
    <row r="2" spans="1:6" ht="13.5" customHeight="1">
      <c r="A2" s="284" t="s">
        <v>356</v>
      </c>
      <c r="B2" s="147"/>
      <c r="C2" s="147"/>
      <c r="D2" s="186"/>
      <c r="E2" s="186"/>
      <c r="F2" s="186" t="s">
        <v>647</v>
      </c>
    </row>
    <row r="3" spans="1:6" ht="22.5" customHeight="1">
      <c r="A3" s="285"/>
      <c r="B3" s="286" t="s">
        <v>158</v>
      </c>
      <c r="C3" s="287" t="s">
        <v>159</v>
      </c>
      <c r="D3" s="287" t="s">
        <v>160</v>
      </c>
      <c r="E3" s="286" t="s">
        <v>161</v>
      </c>
      <c r="F3" s="393" t="s">
        <v>174</v>
      </c>
    </row>
    <row r="4" spans="1:6" ht="22.5" customHeight="1">
      <c r="A4" s="288" t="s">
        <v>357</v>
      </c>
      <c r="B4" s="289">
        <v>9723040</v>
      </c>
      <c r="C4" s="290">
        <v>11571430</v>
      </c>
      <c r="D4" s="290">
        <v>14516340</v>
      </c>
      <c r="E4" s="289">
        <v>11552140</v>
      </c>
      <c r="F4" s="476">
        <v>11612200</v>
      </c>
    </row>
    <row r="5" spans="1:6" ht="22.5" customHeight="1">
      <c r="A5" s="291" t="s">
        <v>358</v>
      </c>
      <c r="B5" s="292">
        <v>2688960</v>
      </c>
      <c r="C5" s="293">
        <v>1778300</v>
      </c>
      <c r="D5" s="293">
        <v>3162040</v>
      </c>
      <c r="E5" s="292">
        <v>2508150</v>
      </c>
      <c r="F5" s="477">
        <v>3421140</v>
      </c>
    </row>
    <row r="6" spans="1:6" ht="22.5" customHeight="1">
      <c r="A6" s="291" t="s">
        <v>359</v>
      </c>
      <c r="B6" s="292">
        <v>2727280</v>
      </c>
      <c r="C6" s="293">
        <v>3189820</v>
      </c>
      <c r="D6" s="293">
        <v>3626860</v>
      </c>
      <c r="E6" s="292">
        <v>3365050</v>
      </c>
      <c r="F6" s="477">
        <v>3700570</v>
      </c>
    </row>
    <row r="7" spans="1:6" ht="22.5" customHeight="1">
      <c r="A7" s="291" t="s">
        <v>624</v>
      </c>
      <c r="B7" s="292">
        <v>141510</v>
      </c>
      <c r="C7" s="293">
        <v>109520</v>
      </c>
      <c r="D7" s="293">
        <v>173920</v>
      </c>
      <c r="E7" s="292">
        <v>250270</v>
      </c>
      <c r="F7" s="477">
        <v>325470</v>
      </c>
    </row>
    <row r="8" spans="1:6" ht="22.5" customHeight="1">
      <c r="A8" s="123" t="s">
        <v>88</v>
      </c>
      <c r="B8" s="294">
        <v>15280790</v>
      </c>
      <c r="C8" s="295">
        <v>16649070</v>
      </c>
      <c r="D8" s="295">
        <v>21479160</v>
      </c>
      <c r="E8" s="294">
        <v>17675610</v>
      </c>
      <c r="F8" s="478">
        <f>SUM(F4:F7)</f>
        <v>19059380</v>
      </c>
    </row>
    <row r="9" spans="1:6" ht="13.5">
      <c r="A9" s="115"/>
      <c r="B9" s="296"/>
      <c r="C9" s="296"/>
      <c r="D9" s="186"/>
      <c r="E9" s="186"/>
      <c r="F9" s="186" t="s">
        <v>625</v>
      </c>
    </row>
    <row r="10" ht="13.5">
      <c r="A10" s="115"/>
    </row>
    <row r="11" spans="1:6" ht="13.5" customHeight="1">
      <c r="A11" s="284" t="s">
        <v>360</v>
      </c>
      <c r="B11" s="147"/>
      <c r="C11" s="147"/>
      <c r="D11" s="186"/>
      <c r="E11" s="186"/>
      <c r="F11" s="186" t="s">
        <v>648</v>
      </c>
    </row>
    <row r="12" spans="1:6" ht="22.5" customHeight="1">
      <c r="A12" s="285"/>
      <c r="B12" s="286" t="s">
        <v>158</v>
      </c>
      <c r="C12" s="287" t="s">
        <v>159</v>
      </c>
      <c r="D12" s="287" t="s">
        <v>160</v>
      </c>
      <c r="E12" s="286" t="s">
        <v>161</v>
      </c>
      <c r="F12" s="393" t="s">
        <v>174</v>
      </c>
    </row>
    <row r="13" spans="1:6" ht="22.5" customHeight="1">
      <c r="A13" s="288" t="s">
        <v>357</v>
      </c>
      <c r="B13" s="289">
        <v>125375</v>
      </c>
      <c r="C13" s="290">
        <v>134250</v>
      </c>
      <c r="D13" s="290">
        <v>148529</v>
      </c>
      <c r="E13" s="289">
        <v>142886</v>
      </c>
      <c r="F13" s="476">
        <v>189472</v>
      </c>
    </row>
    <row r="14" spans="1:6" ht="22.5" customHeight="1">
      <c r="A14" s="291" t="s">
        <v>358</v>
      </c>
      <c r="B14" s="292">
        <v>49112</v>
      </c>
      <c r="C14" s="293">
        <v>49902</v>
      </c>
      <c r="D14" s="293">
        <v>54849</v>
      </c>
      <c r="E14" s="292">
        <v>58480</v>
      </c>
      <c r="F14" s="477">
        <v>84432</v>
      </c>
    </row>
    <row r="15" spans="1:6" ht="22.5" customHeight="1">
      <c r="A15" s="291" t="s">
        <v>359</v>
      </c>
      <c r="B15" s="292">
        <v>11582</v>
      </c>
      <c r="C15" s="293">
        <v>12189</v>
      </c>
      <c r="D15" s="293">
        <v>12000</v>
      </c>
      <c r="E15" s="292">
        <v>12977</v>
      </c>
      <c r="F15" s="477">
        <v>18076</v>
      </c>
    </row>
    <row r="16" spans="1:6" ht="22.5" customHeight="1">
      <c r="A16" s="291" t="s">
        <v>626</v>
      </c>
      <c r="B16" s="292">
        <v>39726</v>
      </c>
      <c r="C16" s="293">
        <v>40317</v>
      </c>
      <c r="D16" s="293">
        <v>40385</v>
      </c>
      <c r="E16" s="292">
        <v>41924</v>
      </c>
      <c r="F16" s="477">
        <v>56048</v>
      </c>
    </row>
    <row r="17" spans="1:6" ht="22.5" customHeight="1">
      <c r="A17" s="123" t="s">
        <v>88</v>
      </c>
      <c r="B17" s="294">
        <v>225795</v>
      </c>
      <c r="C17" s="295">
        <v>236658</v>
      </c>
      <c r="D17" s="295">
        <v>255763</v>
      </c>
      <c r="E17" s="294">
        <v>256267</v>
      </c>
      <c r="F17" s="478">
        <f>SUM(F13:F16)</f>
        <v>348028</v>
      </c>
    </row>
    <row r="18" spans="1:6" ht="13.5">
      <c r="A18" s="115"/>
      <c r="B18" s="296"/>
      <c r="C18" s="296"/>
      <c r="D18" s="186"/>
      <c r="E18" s="186"/>
      <c r="F18" s="186" t="s">
        <v>625</v>
      </c>
    </row>
  </sheetData>
  <sheetProtection/>
  <mergeCells count="1">
    <mergeCell ref="A1:F1"/>
  </mergeCells>
  <printOptions/>
  <pageMargins left="0.7874015748031497" right="0.5905511811023623" top="0.984251968503937" bottom="0.984251968503937" header="0.5118110236220472" footer="0.5118110236220472"/>
  <pageSetup horizontalDpi="300" verticalDpi="300" orientation="portrait" paperSize="9" scale="97" r:id="rId2"/>
  <drawing r:id="rId1"/>
</worksheet>
</file>

<file path=xl/worksheets/sheet31.xml><?xml version="1.0" encoding="utf-8"?>
<worksheet xmlns="http://schemas.openxmlformats.org/spreadsheetml/2006/main" xmlns:r="http://schemas.openxmlformats.org/officeDocument/2006/relationships">
  <sheetPr>
    <tabColor theme="9" tint="-0.24997000396251678"/>
  </sheetPr>
  <dimension ref="A1:K11"/>
  <sheetViews>
    <sheetView showGridLines="0" zoomScaleSheetLayoutView="100" zoomScalePageLayoutView="0" workbookViewId="0" topLeftCell="A1">
      <selection activeCell="A1" sqref="A1:K1"/>
    </sheetView>
  </sheetViews>
  <sheetFormatPr defaultColWidth="9.140625" defaultRowHeight="15"/>
  <cols>
    <col min="1" max="1" width="2.57421875" style="7" customWidth="1"/>
    <col min="2" max="2" width="16.140625" style="7" customWidth="1"/>
    <col min="3" max="3" width="2.57421875" style="7" customWidth="1"/>
    <col min="4" max="11" width="8.421875" style="7" customWidth="1"/>
    <col min="12" max="16384" width="9.00390625" style="7" customWidth="1"/>
  </cols>
  <sheetData>
    <row r="1" spans="1:11" ht="21" customHeight="1">
      <c r="A1" s="589" t="s">
        <v>361</v>
      </c>
      <c r="B1" s="589"/>
      <c r="C1" s="589"/>
      <c r="D1" s="589"/>
      <c r="E1" s="589"/>
      <c r="F1" s="589"/>
      <c r="G1" s="589"/>
      <c r="H1" s="589"/>
      <c r="I1" s="589"/>
      <c r="J1" s="589"/>
      <c r="K1" s="589"/>
    </row>
    <row r="2" spans="4:7" ht="13.5">
      <c r="D2" s="599"/>
      <c r="E2" s="599"/>
      <c r="F2" s="599"/>
      <c r="G2" s="599"/>
    </row>
    <row r="3" spans="4:11" ht="13.5">
      <c r="D3" s="750"/>
      <c r="E3" s="750"/>
      <c r="F3" s="750"/>
      <c r="G3" s="750"/>
      <c r="H3" s="750" t="s">
        <v>649</v>
      </c>
      <c r="I3" s="750"/>
      <c r="J3" s="750"/>
      <c r="K3" s="750"/>
    </row>
    <row r="4" spans="1:11" ht="24" customHeight="1">
      <c r="A4" s="796" t="s">
        <v>586</v>
      </c>
      <c r="B4" s="797"/>
      <c r="C4" s="798"/>
      <c r="D4" s="802" t="s">
        <v>362</v>
      </c>
      <c r="E4" s="803"/>
      <c r="F4" s="803"/>
      <c r="G4" s="804"/>
      <c r="H4" s="788" t="s">
        <v>363</v>
      </c>
      <c r="I4" s="789"/>
      <c r="J4" s="789"/>
      <c r="K4" s="790"/>
    </row>
    <row r="5" spans="1:11" ht="24" customHeight="1">
      <c r="A5" s="799"/>
      <c r="B5" s="800"/>
      <c r="C5" s="801"/>
      <c r="D5" s="805"/>
      <c r="E5" s="806"/>
      <c r="F5" s="806"/>
      <c r="G5" s="807"/>
      <c r="H5" s="791"/>
      <c r="I5" s="792"/>
      <c r="J5" s="792"/>
      <c r="K5" s="793"/>
    </row>
    <row r="6" spans="1:11" ht="24" customHeight="1">
      <c r="A6" s="297"/>
      <c r="B6" s="298" t="s">
        <v>557</v>
      </c>
      <c r="C6" s="299"/>
      <c r="D6" s="785">
        <v>4866110</v>
      </c>
      <c r="E6" s="786"/>
      <c r="F6" s="786"/>
      <c r="G6" s="787"/>
      <c r="H6" s="808">
        <v>34500</v>
      </c>
      <c r="I6" s="786"/>
      <c r="J6" s="786"/>
      <c r="K6" s="809"/>
    </row>
    <row r="7" spans="1:11" ht="24" customHeight="1">
      <c r="A7" s="297"/>
      <c r="B7" s="298" t="s">
        <v>508</v>
      </c>
      <c r="C7" s="299"/>
      <c r="D7" s="782">
        <v>6134160</v>
      </c>
      <c r="E7" s="783"/>
      <c r="F7" s="783"/>
      <c r="G7" s="784"/>
      <c r="H7" s="810">
        <v>33856</v>
      </c>
      <c r="I7" s="783"/>
      <c r="J7" s="783"/>
      <c r="K7" s="811"/>
    </row>
    <row r="8" spans="1:11" ht="24" customHeight="1">
      <c r="A8" s="297"/>
      <c r="B8" s="298" t="s">
        <v>510</v>
      </c>
      <c r="C8" s="299"/>
      <c r="D8" s="782">
        <v>2821240</v>
      </c>
      <c r="E8" s="783"/>
      <c r="F8" s="783"/>
      <c r="G8" s="784"/>
      <c r="H8" s="810">
        <v>60130</v>
      </c>
      <c r="I8" s="783"/>
      <c r="J8" s="783"/>
      <c r="K8" s="811"/>
    </row>
    <row r="9" spans="1:11" ht="24" customHeight="1">
      <c r="A9" s="297"/>
      <c r="B9" s="298" t="s">
        <v>511</v>
      </c>
      <c r="C9" s="299"/>
      <c r="D9" s="782">
        <v>6092830</v>
      </c>
      <c r="E9" s="783"/>
      <c r="F9" s="783"/>
      <c r="G9" s="784"/>
      <c r="H9" s="810">
        <v>45669</v>
      </c>
      <c r="I9" s="783"/>
      <c r="J9" s="783"/>
      <c r="K9" s="811"/>
    </row>
    <row r="10" spans="1:11" ht="24" customHeight="1">
      <c r="A10" s="300"/>
      <c r="B10" s="298" t="s">
        <v>534</v>
      </c>
      <c r="C10" s="301"/>
      <c r="D10" s="779">
        <v>5111630</v>
      </c>
      <c r="E10" s="780"/>
      <c r="F10" s="780"/>
      <c r="G10" s="781"/>
      <c r="H10" s="794">
        <v>25186</v>
      </c>
      <c r="I10" s="780"/>
      <c r="J10" s="780"/>
      <c r="K10" s="795"/>
    </row>
    <row r="11" spans="2:11" ht="15.75" customHeight="1">
      <c r="B11" s="368"/>
      <c r="D11" s="778"/>
      <c r="E11" s="778"/>
      <c r="F11" s="778"/>
      <c r="G11" s="778"/>
      <c r="K11" s="234" t="s">
        <v>627</v>
      </c>
    </row>
  </sheetData>
  <sheetProtection/>
  <mergeCells count="18">
    <mergeCell ref="H10:K10"/>
    <mergeCell ref="H3:K3"/>
    <mergeCell ref="A4:C5"/>
    <mergeCell ref="D4:G5"/>
    <mergeCell ref="H6:K6"/>
    <mergeCell ref="H7:K7"/>
    <mergeCell ref="H8:K8"/>
    <mergeCell ref="H9:K9"/>
    <mergeCell ref="D11:G11"/>
    <mergeCell ref="D10:G10"/>
    <mergeCell ref="D9:G9"/>
    <mergeCell ref="D8:G8"/>
    <mergeCell ref="D7:G7"/>
    <mergeCell ref="A1:K1"/>
    <mergeCell ref="D6:G6"/>
    <mergeCell ref="H4:K5"/>
    <mergeCell ref="D2:G2"/>
    <mergeCell ref="D3:G3"/>
  </mergeCells>
  <printOptions horizontalCentered="1"/>
  <pageMargins left="0.7874015748031497" right="0.7874015748031497" top="0.984251968503937" bottom="0.984251968503937" header="0.5118110236220472" footer="0.5118110236220472"/>
  <pageSetup horizontalDpi="300" verticalDpi="300" orientation="portrait" paperSize="9" scale="74" r:id="rId2"/>
  <drawing r:id="rId1"/>
</worksheet>
</file>

<file path=xl/worksheets/sheet32.xml><?xml version="1.0" encoding="utf-8"?>
<worksheet xmlns="http://schemas.openxmlformats.org/spreadsheetml/2006/main" xmlns:r="http://schemas.openxmlformats.org/officeDocument/2006/relationships">
  <sheetPr>
    <tabColor theme="9" tint="-0.24997000396251678"/>
  </sheetPr>
  <dimension ref="A1:N51"/>
  <sheetViews>
    <sheetView showGridLines="0" zoomScale="85" zoomScaleNormal="85" zoomScaleSheetLayoutView="100" zoomScalePageLayoutView="0" workbookViewId="0" topLeftCell="A1">
      <selection activeCell="D42" sqref="A1:D45"/>
    </sheetView>
  </sheetViews>
  <sheetFormatPr defaultColWidth="9.140625" defaultRowHeight="15"/>
  <cols>
    <col min="1" max="1" width="24.57421875" style="307" customWidth="1"/>
    <col min="2" max="2" width="7.57421875" style="357" customWidth="1"/>
    <col min="3" max="3" width="23.57421875" style="307" customWidth="1"/>
    <col min="4" max="4" width="37.57421875" style="307" customWidth="1"/>
    <col min="5" max="5" width="0.5625" style="307" customWidth="1"/>
    <col min="6" max="6" width="24.57421875" style="307" customWidth="1"/>
    <col min="7" max="7" width="8.421875" style="358" bestFit="1" customWidth="1"/>
    <col min="8" max="8" width="23.57421875" style="307" customWidth="1"/>
    <col min="9" max="9" width="37.57421875" style="307" customWidth="1"/>
    <col min="10" max="10" width="0.42578125" style="307" customWidth="1"/>
    <col min="11" max="11" width="24.57421875" style="307" customWidth="1"/>
    <col min="12" max="12" width="8.421875" style="307" bestFit="1" customWidth="1"/>
    <col min="13" max="13" width="23.57421875" style="307" customWidth="1"/>
    <col min="14" max="14" width="37.57421875" style="307" customWidth="1"/>
    <col min="15" max="16384" width="9.00390625" style="307" customWidth="1"/>
  </cols>
  <sheetData>
    <row r="1" spans="1:12" ht="21">
      <c r="A1" s="835" t="s">
        <v>651</v>
      </c>
      <c r="B1" s="835"/>
      <c r="C1" s="835"/>
      <c r="D1" s="835"/>
      <c r="E1" s="302"/>
      <c r="F1" s="303" t="s">
        <v>364</v>
      </c>
      <c r="G1" s="304"/>
      <c r="H1" s="305"/>
      <c r="I1" s="305"/>
      <c r="J1" s="306"/>
      <c r="K1" s="303" t="s">
        <v>364</v>
      </c>
      <c r="L1" s="303"/>
    </row>
    <row r="2" spans="1:14" ht="17.25" customHeight="1">
      <c r="A2" s="306"/>
      <c r="B2" s="308"/>
      <c r="C2" s="306"/>
      <c r="D2" s="306"/>
      <c r="E2" s="306"/>
      <c r="F2" s="309" t="s">
        <v>365</v>
      </c>
      <c r="G2" s="832" t="s">
        <v>366</v>
      </c>
      <c r="H2" s="833"/>
      <c r="I2" s="312" t="s">
        <v>367</v>
      </c>
      <c r="J2" s="313"/>
      <c r="K2" s="317" t="s">
        <v>365</v>
      </c>
      <c r="L2" s="310" t="s">
        <v>366</v>
      </c>
      <c r="M2" s="311"/>
      <c r="N2" s="318" t="s">
        <v>367</v>
      </c>
    </row>
    <row r="3" spans="1:14" s="319" customFormat="1" ht="17.25" customHeight="1">
      <c r="A3" s="836" t="s">
        <v>368</v>
      </c>
      <c r="B3" s="836"/>
      <c r="C3" s="836"/>
      <c r="D3" s="836"/>
      <c r="E3" s="313"/>
      <c r="F3" s="315" t="s">
        <v>589</v>
      </c>
      <c r="G3" s="316" t="s">
        <v>369</v>
      </c>
      <c r="H3" s="823" t="s">
        <v>370</v>
      </c>
      <c r="I3" s="820" t="s">
        <v>371</v>
      </c>
      <c r="J3" s="313"/>
      <c r="K3" s="322" t="s">
        <v>590</v>
      </c>
      <c r="L3" s="316" t="s">
        <v>372</v>
      </c>
      <c r="M3" s="818" t="s">
        <v>373</v>
      </c>
      <c r="N3" s="820" t="s">
        <v>374</v>
      </c>
    </row>
    <row r="4" spans="1:14" s="319" customFormat="1" ht="17.25" customHeight="1">
      <c r="A4" s="836"/>
      <c r="B4" s="836"/>
      <c r="C4" s="836"/>
      <c r="D4" s="836"/>
      <c r="E4" s="313"/>
      <c r="F4" s="320" t="s">
        <v>375</v>
      </c>
      <c r="G4" s="321"/>
      <c r="H4" s="824"/>
      <c r="I4" s="821"/>
      <c r="J4" s="313"/>
      <c r="K4" s="320" t="s">
        <v>376</v>
      </c>
      <c r="L4" s="321"/>
      <c r="M4" s="813"/>
      <c r="N4" s="821"/>
    </row>
    <row r="5" spans="1:14" s="319" customFormat="1" ht="17.25" customHeight="1">
      <c r="A5" s="836"/>
      <c r="B5" s="836"/>
      <c r="C5" s="836"/>
      <c r="D5" s="836"/>
      <c r="E5" s="313"/>
      <c r="F5" s="323" t="s">
        <v>377</v>
      </c>
      <c r="G5" s="321"/>
      <c r="H5" s="824"/>
      <c r="I5" s="821"/>
      <c r="J5" s="313"/>
      <c r="K5" s="323" t="s">
        <v>378</v>
      </c>
      <c r="L5" s="321"/>
      <c r="M5" s="813"/>
      <c r="N5" s="821"/>
    </row>
    <row r="6" spans="1:14" s="319" customFormat="1" ht="17.25" customHeight="1">
      <c r="A6" s="836"/>
      <c r="B6" s="836"/>
      <c r="C6" s="836"/>
      <c r="D6" s="836"/>
      <c r="E6" s="313"/>
      <c r="F6" s="325" t="s">
        <v>379</v>
      </c>
      <c r="G6" s="321"/>
      <c r="H6" s="326"/>
      <c r="I6" s="327"/>
      <c r="J6" s="328"/>
      <c r="K6" s="325" t="s">
        <v>380</v>
      </c>
      <c r="L6" s="331"/>
      <c r="M6" s="332"/>
      <c r="N6" s="333"/>
    </row>
    <row r="7" spans="1:14" s="319" customFormat="1" ht="17.25" customHeight="1">
      <c r="A7" s="328"/>
      <c r="B7" s="308"/>
      <c r="C7" s="329"/>
      <c r="D7" s="328"/>
      <c r="E7" s="328"/>
      <c r="F7" s="322" t="s">
        <v>591</v>
      </c>
      <c r="G7" s="316" t="s">
        <v>381</v>
      </c>
      <c r="H7" s="818" t="s">
        <v>382</v>
      </c>
      <c r="I7" s="822" t="s">
        <v>383</v>
      </c>
      <c r="J7" s="330"/>
      <c r="K7" s="315" t="s">
        <v>592</v>
      </c>
      <c r="L7" s="321" t="s">
        <v>384</v>
      </c>
      <c r="M7" s="823" t="s">
        <v>385</v>
      </c>
      <c r="N7" s="820" t="s">
        <v>386</v>
      </c>
    </row>
    <row r="8" spans="1:14" s="319" customFormat="1" ht="17.25" customHeight="1">
      <c r="A8" s="303" t="s">
        <v>387</v>
      </c>
      <c r="B8" s="334"/>
      <c r="C8" s="330"/>
      <c r="D8" s="356" t="s">
        <v>593</v>
      </c>
      <c r="E8" s="330"/>
      <c r="F8" s="320" t="s">
        <v>388</v>
      </c>
      <c r="G8" s="321"/>
      <c r="H8" s="813"/>
      <c r="I8" s="816"/>
      <c r="J8" s="305"/>
      <c r="K8" s="320" t="s">
        <v>389</v>
      </c>
      <c r="L8" s="321"/>
      <c r="M8" s="824"/>
      <c r="N8" s="821"/>
    </row>
    <row r="9" spans="1:14" s="319" customFormat="1" ht="17.25" customHeight="1">
      <c r="A9" s="317" t="s">
        <v>365</v>
      </c>
      <c r="B9" s="832" t="s">
        <v>366</v>
      </c>
      <c r="C9" s="833"/>
      <c r="D9" s="318" t="s">
        <v>367</v>
      </c>
      <c r="E9" s="305"/>
      <c r="F9" s="336" t="s">
        <v>390</v>
      </c>
      <c r="G9" s="321"/>
      <c r="H9" s="813"/>
      <c r="I9" s="816"/>
      <c r="J9" s="314"/>
      <c r="K9" s="323" t="s">
        <v>378</v>
      </c>
      <c r="L9" s="321"/>
      <c r="M9" s="824"/>
      <c r="N9" s="821"/>
    </row>
    <row r="10" spans="1:14" s="319" customFormat="1" ht="17.25" customHeight="1">
      <c r="A10" s="322" t="s">
        <v>594</v>
      </c>
      <c r="B10" s="337" t="s">
        <v>391</v>
      </c>
      <c r="C10" s="818" t="s">
        <v>392</v>
      </c>
      <c r="D10" s="820" t="s">
        <v>393</v>
      </c>
      <c r="E10" s="314"/>
      <c r="F10" s="325" t="s">
        <v>379</v>
      </c>
      <c r="G10" s="331"/>
      <c r="H10" s="332"/>
      <c r="I10" s="825"/>
      <c r="J10" s="314"/>
      <c r="K10" s="325" t="s">
        <v>380</v>
      </c>
      <c r="L10" s="321"/>
      <c r="M10" s="326"/>
      <c r="N10" s="327"/>
    </row>
    <row r="11" spans="1:14" s="319" customFormat="1" ht="17.25" customHeight="1">
      <c r="A11" s="320" t="s">
        <v>394</v>
      </c>
      <c r="B11" s="339"/>
      <c r="C11" s="813"/>
      <c r="D11" s="834"/>
      <c r="E11" s="314"/>
      <c r="F11" s="322" t="s">
        <v>595</v>
      </c>
      <c r="G11" s="316" t="s">
        <v>391</v>
      </c>
      <c r="H11" s="818" t="s">
        <v>622</v>
      </c>
      <c r="I11" s="822" t="s">
        <v>395</v>
      </c>
      <c r="J11" s="314"/>
      <c r="K11" s="322" t="s">
        <v>596</v>
      </c>
      <c r="L11" s="316" t="s">
        <v>369</v>
      </c>
      <c r="M11" s="818" t="s">
        <v>396</v>
      </c>
      <c r="N11" s="822" t="s">
        <v>397</v>
      </c>
    </row>
    <row r="12" spans="1:14" s="319" customFormat="1" ht="17.25" customHeight="1">
      <c r="A12" s="323" t="s">
        <v>398</v>
      </c>
      <c r="B12" s="339"/>
      <c r="C12" s="813"/>
      <c r="D12" s="834"/>
      <c r="E12" s="314"/>
      <c r="F12" s="323" t="s">
        <v>399</v>
      </c>
      <c r="G12" s="321"/>
      <c r="H12" s="813"/>
      <c r="I12" s="816"/>
      <c r="J12" s="314"/>
      <c r="K12" s="320" t="s">
        <v>400</v>
      </c>
      <c r="L12" s="321"/>
      <c r="M12" s="813"/>
      <c r="N12" s="816"/>
    </row>
    <row r="13" spans="1:14" s="319" customFormat="1" ht="17.25" customHeight="1">
      <c r="A13" s="325" t="s">
        <v>401</v>
      </c>
      <c r="B13" s="340"/>
      <c r="C13" s="819"/>
      <c r="D13" s="338"/>
      <c r="E13" s="314"/>
      <c r="F13" s="323" t="s">
        <v>402</v>
      </c>
      <c r="G13" s="321"/>
      <c r="H13" s="813"/>
      <c r="I13" s="816"/>
      <c r="J13" s="314"/>
      <c r="K13" s="323" t="s">
        <v>378</v>
      </c>
      <c r="L13" s="321"/>
      <c r="M13" s="813"/>
      <c r="N13" s="816"/>
    </row>
    <row r="14" spans="1:14" s="319" customFormat="1" ht="17.25" customHeight="1">
      <c r="A14" s="315" t="s">
        <v>597</v>
      </c>
      <c r="B14" s="339" t="s">
        <v>403</v>
      </c>
      <c r="C14" s="818" t="s">
        <v>404</v>
      </c>
      <c r="D14" s="822" t="s">
        <v>405</v>
      </c>
      <c r="E14" s="314"/>
      <c r="F14" s="527" t="s">
        <v>380</v>
      </c>
      <c r="G14" s="321"/>
      <c r="H14" s="324"/>
      <c r="I14" s="335"/>
      <c r="J14" s="314"/>
      <c r="K14" s="325" t="s">
        <v>379</v>
      </c>
      <c r="L14" s="331"/>
      <c r="M14" s="342"/>
      <c r="N14" s="333"/>
    </row>
    <row r="15" spans="1:14" s="319" customFormat="1" ht="17.25" customHeight="1">
      <c r="A15" s="320" t="s">
        <v>406</v>
      </c>
      <c r="B15" s="339"/>
      <c r="C15" s="813"/>
      <c r="D15" s="816"/>
      <c r="E15" s="314"/>
      <c r="F15" s="526" t="s">
        <v>407</v>
      </c>
      <c r="G15" s="331"/>
      <c r="H15" s="332"/>
      <c r="I15" s="341"/>
      <c r="J15" s="314"/>
      <c r="K15" s="315" t="s">
        <v>598</v>
      </c>
      <c r="L15" s="321" t="s">
        <v>384</v>
      </c>
      <c r="M15" s="818" t="s">
        <v>408</v>
      </c>
      <c r="N15" s="822" t="s">
        <v>409</v>
      </c>
    </row>
    <row r="16" spans="1:14" s="319" customFormat="1" ht="17.25" customHeight="1">
      <c r="A16" s="323" t="s">
        <v>410</v>
      </c>
      <c r="B16" s="339"/>
      <c r="C16" s="813"/>
      <c r="D16" s="816"/>
      <c r="E16" s="314"/>
      <c r="F16" s="315" t="s">
        <v>599</v>
      </c>
      <c r="G16" s="321" t="s">
        <v>411</v>
      </c>
      <c r="H16" s="818" t="s">
        <v>412</v>
      </c>
      <c r="I16" s="820" t="s">
        <v>413</v>
      </c>
      <c r="J16" s="314"/>
      <c r="K16" s="320" t="s">
        <v>414</v>
      </c>
      <c r="L16" s="321"/>
      <c r="M16" s="813"/>
      <c r="N16" s="816"/>
    </row>
    <row r="17" spans="1:14" s="319" customFormat="1" ht="17.25" customHeight="1">
      <c r="A17" s="343" t="s">
        <v>415</v>
      </c>
      <c r="B17" s="344"/>
      <c r="C17" s="814"/>
      <c r="D17" s="817"/>
      <c r="E17" s="314"/>
      <c r="F17" s="323" t="s">
        <v>416</v>
      </c>
      <c r="G17" s="321"/>
      <c r="H17" s="813"/>
      <c r="I17" s="821"/>
      <c r="J17" s="328"/>
      <c r="K17" s="323" t="s">
        <v>378</v>
      </c>
      <c r="L17" s="321"/>
      <c r="M17" s="813"/>
      <c r="N17" s="816"/>
    </row>
    <row r="18" spans="1:14" s="319" customFormat="1" ht="17.25" customHeight="1">
      <c r="A18" s="330"/>
      <c r="B18" s="308"/>
      <c r="C18" s="330"/>
      <c r="D18" s="328"/>
      <c r="E18" s="328"/>
      <c r="F18" s="323" t="s">
        <v>402</v>
      </c>
      <c r="G18" s="321"/>
      <c r="H18" s="813"/>
      <c r="I18" s="821"/>
      <c r="J18" s="328"/>
      <c r="K18" s="325" t="s">
        <v>417</v>
      </c>
      <c r="L18" s="331"/>
      <c r="M18" s="332"/>
      <c r="N18" s="345"/>
    </row>
    <row r="19" spans="1:14" s="319" customFormat="1" ht="17.25" customHeight="1">
      <c r="A19" s="303" t="s">
        <v>418</v>
      </c>
      <c r="B19" s="308"/>
      <c r="C19" s="330"/>
      <c r="D19" s="328"/>
      <c r="E19" s="328"/>
      <c r="F19" s="325" t="s">
        <v>419</v>
      </c>
      <c r="G19" s="331"/>
      <c r="H19" s="332"/>
      <c r="I19" s="341"/>
      <c r="J19" s="305"/>
      <c r="K19" s="315" t="s">
        <v>600</v>
      </c>
      <c r="L19" s="321" t="s">
        <v>420</v>
      </c>
      <c r="M19" s="818" t="s">
        <v>421</v>
      </c>
      <c r="N19" s="820" t="s">
        <v>422</v>
      </c>
    </row>
    <row r="20" spans="1:14" s="319" customFormat="1" ht="17.25" customHeight="1">
      <c r="A20" s="317" t="s">
        <v>365</v>
      </c>
      <c r="B20" s="832" t="s">
        <v>366</v>
      </c>
      <c r="C20" s="833"/>
      <c r="D20" s="318" t="s">
        <v>367</v>
      </c>
      <c r="E20" s="305"/>
      <c r="F20" s="315" t="s">
        <v>601</v>
      </c>
      <c r="G20" s="321" t="s">
        <v>423</v>
      </c>
      <c r="H20" s="818" t="s">
        <v>424</v>
      </c>
      <c r="I20" s="820" t="s">
        <v>425</v>
      </c>
      <c r="J20" s="314"/>
      <c r="K20" s="320" t="s">
        <v>426</v>
      </c>
      <c r="L20" s="321"/>
      <c r="M20" s="813"/>
      <c r="N20" s="821"/>
    </row>
    <row r="21" spans="1:14" s="319" customFormat="1" ht="17.25" customHeight="1">
      <c r="A21" s="322" t="s">
        <v>602</v>
      </c>
      <c r="B21" s="337" t="s">
        <v>427</v>
      </c>
      <c r="C21" s="818" t="s">
        <v>428</v>
      </c>
      <c r="D21" s="822" t="s">
        <v>429</v>
      </c>
      <c r="E21" s="314"/>
      <c r="F21" s="320" t="s">
        <v>430</v>
      </c>
      <c r="G21" s="321"/>
      <c r="H21" s="813"/>
      <c r="I21" s="821"/>
      <c r="J21" s="314"/>
      <c r="K21" s="323" t="s">
        <v>378</v>
      </c>
      <c r="L21" s="321"/>
      <c r="M21" s="813"/>
      <c r="N21" s="821"/>
    </row>
    <row r="22" spans="1:14" s="319" customFormat="1" ht="17.25" customHeight="1">
      <c r="A22" s="320" t="s">
        <v>431</v>
      </c>
      <c r="B22" s="339"/>
      <c r="C22" s="813"/>
      <c r="D22" s="816"/>
      <c r="E22" s="314"/>
      <c r="F22" s="323" t="s">
        <v>432</v>
      </c>
      <c r="G22" s="321"/>
      <c r="H22" s="813"/>
      <c r="I22" s="821"/>
      <c r="J22" s="314"/>
      <c r="K22" s="325" t="s">
        <v>379</v>
      </c>
      <c r="L22" s="321"/>
      <c r="M22" s="347"/>
      <c r="N22" s="348"/>
    </row>
    <row r="23" spans="1:14" s="319" customFormat="1" ht="17.25" customHeight="1">
      <c r="A23" s="323" t="s">
        <v>433</v>
      </c>
      <c r="B23" s="339"/>
      <c r="C23" s="813"/>
      <c r="D23" s="816"/>
      <c r="E23" s="314"/>
      <c r="F23" s="325" t="s">
        <v>380</v>
      </c>
      <c r="G23" s="321"/>
      <c r="H23" s="326"/>
      <c r="I23" s="327"/>
      <c r="J23" s="346"/>
      <c r="K23" s="322" t="s">
        <v>603</v>
      </c>
      <c r="L23" s="316" t="s">
        <v>423</v>
      </c>
      <c r="M23" s="818" t="s">
        <v>434</v>
      </c>
      <c r="N23" s="820" t="s">
        <v>435</v>
      </c>
    </row>
    <row r="24" spans="1:14" s="319" customFormat="1" ht="17.25" customHeight="1">
      <c r="A24" s="325" t="s">
        <v>436</v>
      </c>
      <c r="B24" s="340"/>
      <c r="C24" s="819"/>
      <c r="D24" s="825"/>
      <c r="E24" s="346"/>
      <c r="F24" s="322" t="s">
        <v>604</v>
      </c>
      <c r="G24" s="316" t="s">
        <v>420</v>
      </c>
      <c r="H24" s="818" t="s">
        <v>437</v>
      </c>
      <c r="I24" s="820" t="s">
        <v>438</v>
      </c>
      <c r="J24" s="314"/>
      <c r="K24" s="320" t="s">
        <v>439</v>
      </c>
      <c r="L24" s="321"/>
      <c r="M24" s="813"/>
      <c r="N24" s="821"/>
    </row>
    <row r="25" spans="1:14" s="319" customFormat="1" ht="17.25" customHeight="1">
      <c r="A25" s="315" t="s">
        <v>605</v>
      </c>
      <c r="B25" s="339" t="s">
        <v>427</v>
      </c>
      <c r="C25" s="818" t="s">
        <v>440</v>
      </c>
      <c r="D25" s="820" t="s">
        <v>623</v>
      </c>
      <c r="E25" s="314"/>
      <c r="F25" s="320" t="s">
        <v>441</v>
      </c>
      <c r="G25" s="321"/>
      <c r="H25" s="813"/>
      <c r="I25" s="821"/>
      <c r="J25" s="314"/>
      <c r="K25" s="323" t="s">
        <v>442</v>
      </c>
      <c r="L25" s="321"/>
      <c r="M25" s="813"/>
      <c r="N25" s="821"/>
    </row>
    <row r="26" spans="1:14" s="319" customFormat="1" ht="17.25" customHeight="1">
      <c r="A26" s="320" t="s">
        <v>443</v>
      </c>
      <c r="B26" s="339"/>
      <c r="C26" s="813"/>
      <c r="D26" s="821"/>
      <c r="E26" s="314"/>
      <c r="F26" s="323" t="s">
        <v>432</v>
      </c>
      <c r="G26" s="321"/>
      <c r="H26" s="813"/>
      <c r="I26" s="821"/>
      <c r="J26" s="314"/>
      <c r="K26" s="325" t="s">
        <v>379</v>
      </c>
      <c r="L26" s="331"/>
      <c r="M26" s="332"/>
      <c r="N26" s="333"/>
    </row>
    <row r="27" spans="1:14" s="319" customFormat="1" ht="17.25" customHeight="1">
      <c r="A27" s="323" t="s">
        <v>444</v>
      </c>
      <c r="B27" s="339"/>
      <c r="C27" s="813"/>
      <c r="D27" s="821"/>
      <c r="E27" s="314"/>
      <c r="F27" s="325" t="s">
        <v>380</v>
      </c>
      <c r="G27" s="331"/>
      <c r="H27" s="819"/>
      <c r="I27" s="349"/>
      <c r="J27" s="350"/>
      <c r="K27" s="315" t="s">
        <v>606</v>
      </c>
      <c r="L27" s="321" t="s">
        <v>420</v>
      </c>
      <c r="M27" s="818" t="s">
        <v>445</v>
      </c>
      <c r="N27" s="822" t="s">
        <v>446</v>
      </c>
    </row>
    <row r="28" spans="1:14" s="319" customFormat="1" ht="17.25" customHeight="1">
      <c r="A28" s="325" t="s">
        <v>436</v>
      </c>
      <c r="B28" s="340"/>
      <c r="C28" s="819"/>
      <c r="D28" s="341"/>
      <c r="E28" s="350"/>
      <c r="F28" s="315" t="s">
        <v>607</v>
      </c>
      <c r="G28" s="321" t="s">
        <v>411</v>
      </c>
      <c r="H28" s="823" t="s">
        <v>447</v>
      </c>
      <c r="I28" s="820" t="s">
        <v>448</v>
      </c>
      <c r="J28" s="314"/>
      <c r="K28" s="320" t="s">
        <v>449</v>
      </c>
      <c r="L28" s="321"/>
      <c r="M28" s="813"/>
      <c r="N28" s="816"/>
    </row>
    <row r="29" spans="1:14" s="319" customFormat="1" ht="17.25" customHeight="1">
      <c r="A29" s="322" t="s">
        <v>608</v>
      </c>
      <c r="B29" s="337" t="s">
        <v>369</v>
      </c>
      <c r="C29" s="818" t="s">
        <v>450</v>
      </c>
      <c r="D29" s="822" t="s">
        <v>451</v>
      </c>
      <c r="E29" s="314"/>
      <c r="F29" s="320" t="s">
        <v>452</v>
      </c>
      <c r="G29" s="321"/>
      <c r="H29" s="824"/>
      <c r="I29" s="821"/>
      <c r="J29" s="314"/>
      <c r="K29" s="323" t="s">
        <v>453</v>
      </c>
      <c r="L29" s="321"/>
      <c r="M29" s="813"/>
      <c r="N29" s="816"/>
    </row>
    <row r="30" spans="1:14" s="319" customFormat="1" ht="17.25" customHeight="1">
      <c r="A30" s="320" t="s">
        <v>454</v>
      </c>
      <c r="B30" s="339"/>
      <c r="C30" s="813"/>
      <c r="D30" s="816"/>
      <c r="E30" s="314"/>
      <c r="F30" s="323" t="s">
        <v>432</v>
      </c>
      <c r="G30" s="321"/>
      <c r="H30" s="824"/>
      <c r="I30" s="821"/>
      <c r="J30" s="314"/>
      <c r="K30" s="325" t="s">
        <v>379</v>
      </c>
      <c r="L30" s="331"/>
      <c r="M30" s="332"/>
      <c r="N30" s="333"/>
    </row>
    <row r="31" spans="1:14" s="319" customFormat="1" ht="17.25" customHeight="1">
      <c r="A31" s="323" t="s">
        <v>455</v>
      </c>
      <c r="B31" s="339"/>
      <c r="C31" s="813"/>
      <c r="D31" s="816"/>
      <c r="E31" s="556"/>
      <c r="F31" s="325" t="s">
        <v>456</v>
      </c>
      <c r="G31" s="321"/>
      <c r="H31" s="326"/>
      <c r="I31" s="327"/>
      <c r="J31" s="346"/>
      <c r="K31" s="315" t="s">
        <v>609</v>
      </c>
      <c r="L31" s="321" t="s">
        <v>457</v>
      </c>
      <c r="M31" s="823" t="s">
        <v>458</v>
      </c>
      <c r="N31" s="822" t="s">
        <v>459</v>
      </c>
    </row>
    <row r="32" spans="1:14" s="319" customFormat="1" ht="17.25" customHeight="1">
      <c r="A32" s="323" t="s">
        <v>460</v>
      </c>
      <c r="B32" s="339"/>
      <c r="C32" s="326"/>
      <c r="D32" s="816"/>
      <c r="E32" s="346"/>
      <c r="F32" s="352" t="s">
        <v>610</v>
      </c>
      <c r="G32" s="316" t="s">
        <v>381</v>
      </c>
      <c r="H32" s="818" t="s">
        <v>461</v>
      </c>
      <c r="I32" s="822" t="s">
        <v>462</v>
      </c>
      <c r="J32" s="328"/>
      <c r="K32" s="320" t="s">
        <v>611</v>
      </c>
      <c r="L32" s="321"/>
      <c r="M32" s="824"/>
      <c r="N32" s="816"/>
    </row>
    <row r="33" spans="1:14" s="319" customFormat="1" ht="17.25" customHeight="1">
      <c r="A33" s="552" t="s">
        <v>612</v>
      </c>
      <c r="B33" s="553"/>
      <c r="C33" s="554"/>
      <c r="D33" s="557"/>
      <c r="E33" s="328"/>
      <c r="F33" s="320" t="s">
        <v>463</v>
      </c>
      <c r="G33" s="321"/>
      <c r="H33" s="813"/>
      <c r="I33" s="816"/>
      <c r="J33" s="328"/>
      <c r="K33" s="323" t="s">
        <v>453</v>
      </c>
      <c r="L33" s="321"/>
      <c r="M33" s="824"/>
      <c r="N33" s="816"/>
    </row>
    <row r="34" spans="2:14" s="319" customFormat="1" ht="17.25" customHeight="1">
      <c r="B34" s="308"/>
      <c r="C34" s="330"/>
      <c r="D34" s="328"/>
      <c r="E34" s="328"/>
      <c r="F34" s="323" t="s">
        <v>378</v>
      </c>
      <c r="G34" s="321"/>
      <c r="H34" s="813"/>
      <c r="I34" s="816"/>
      <c r="J34" s="305"/>
      <c r="K34" s="343" t="s">
        <v>464</v>
      </c>
      <c r="L34" s="353"/>
      <c r="M34" s="351"/>
      <c r="N34" s="354"/>
    </row>
    <row r="35" spans="5:14" s="319" customFormat="1" ht="17.25" customHeight="1">
      <c r="E35" s="305"/>
      <c r="F35" s="325" t="s">
        <v>380</v>
      </c>
      <c r="G35" s="331"/>
      <c r="H35" s="332"/>
      <c r="I35" s="825"/>
      <c r="J35" s="314"/>
      <c r="K35" s="350"/>
      <c r="L35" s="524"/>
      <c r="M35" s="350"/>
      <c r="N35" s="525"/>
    </row>
    <row r="36" spans="1:14" s="319" customFormat="1" ht="17.25" customHeight="1">
      <c r="A36" s="303" t="s">
        <v>364</v>
      </c>
      <c r="E36" s="314"/>
      <c r="F36" s="315" t="s">
        <v>613</v>
      </c>
      <c r="G36" s="321" t="s">
        <v>381</v>
      </c>
      <c r="H36" s="818" t="s">
        <v>465</v>
      </c>
      <c r="I36" s="820" t="s">
        <v>466</v>
      </c>
      <c r="J36" s="314"/>
      <c r="K36" s="394" t="s">
        <v>468</v>
      </c>
      <c r="L36" s="395"/>
      <c r="M36" s="396"/>
      <c r="N36" s="396"/>
    </row>
    <row r="37" spans="1:14" s="319" customFormat="1" ht="17.25" customHeight="1">
      <c r="A37" s="317" t="s">
        <v>365</v>
      </c>
      <c r="B37" s="832" t="s">
        <v>366</v>
      </c>
      <c r="C37" s="833"/>
      <c r="D37" s="318" t="s">
        <v>367</v>
      </c>
      <c r="E37" s="314"/>
      <c r="F37" s="320" t="s">
        <v>467</v>
      </c>
      <c r="G37" s="321"/>
      <c r="H37" s="813"/>
      <c r="I37" s="821"/>
      <c r="J37" s="314"/>
      <c r="K37" s="562" t="s">
        <v>365</v>
      </c>
      <c r="L37" s="826" t="s">
        <v>366</v>
      </c>
      <c r="M37" s="827"/>
      <c r="N37" s="397" t="s">
        <v>367</v>
      </c>
    </row>
    <row r="38" spans="1:14" s="319" customFormat="1" ht="17.25" customHeight="1">
      <c r="A38" s="322" t="s">
        <v>614</v>
      </c>
      <c r="B38" s="837" t="s">
        <v>427</v>
      </c>
      <c r="C38" s="818" t="s">
        <v>469</v>
      </c>
      <c r="D38" s="822" t="s">
        <v>470</v>
      </c>
      <c r="E38" s="314"/>
      <c r="F38" s="323" t="s">
        <v>378</v>
      </c>
      <c r="G38" s="321"/>
      <c r="H38" s="813"/>
      <c r="I38" s="821"/>
      <c r="J38" s="561"/>
      <c r="K38" s="559" t="s">
        <v>615</v>
      </c>
      <c r="L38" s="398" t="s">
        <v>616</v>
      </c>
      <c r="M38" s="828" t="s">
        <v>617</v>
      </c>
      <c r="N38" s="830" t="s">
        <v>618</v>
      </c>
    </row>
    <row r="39" spans="1:14" s="319" customFormat="1" ht="17.25" customHeight="1">
      <c r="A39" s="320" t="s">
        <v>471</v>
      </c>
      <c r="B39" s="838"/>
      <c r="C39" s="813"/>
      <c r="D39" s="816"/>
      <c r="E39" s="350"/>
      <c r="F39" s="325" t="s">
        <v>380</v>
      </c>
      <c r="G39" s="331"/>
      <c r="H39" s="819"/>
      <c r="I39" s="341"/>
      <c r="J39" s="555"/>
      <c r="K39" s="399" t="s">
        <v>474</v>
      </c>
      <c r="L39" s="400"/>
      <c r="M39" s="829"/>
      <c r="N39" s="831"/>
    </row>
    <row r="40" spans="1:14" s="319" customFormat="1" ht="24" customHeight="1">
      <c r="A40" s="323" t="s">
        <v>444</v>
      </c>
      <c r="B40" s="838"/>
      <c r="C40" s="813"/>
      <c r="D40" s="816"/>
      <c r="E40" s="558"/>
      <c r="F40" s="322" t="s">
        <v>619</v>
      </c>
      <c r="G40" s="321" t="s">
        <v>391</v>
      </c>
      <c r="H40" s="818" t="s">
        <v>472</v>
      </c>
      <c r="I40" s="822" t="s">
        <v>473</v>
      </c>
      <c r="J40" s="314"/>
      <c r="K40" s="401" t="s">
        <v>476</v>
      </c>
      <c r="L40" s="402"/>
      <c r="M40" s="403"/>
      <c r="N40" s="831"/>
    </row>
    <row r="41" spans="1:14" s="319" customFormat="1" ht="24" customHeight="1">
      <c r="A41" s="325" t="s">
        <v>379</v>
      </c>
      <c r="B41" s="838"/>
      <c r="C41" s="813"/>
      <c r="D41" s="816"/>
      <c r="E41" s="314"/>
      <c r="F41" s="320" t="s">
        <v>475</v>
      </c>
      <c r="G41" s="321"/>
      <c r="H41" s="813"/>
      <c r="I41" s="816"/>
      <c r="J41" s="314"/>
      <c r="K41" s="404" t="s">
        <v>479</v>
      </c>
      <c r="L41" s="405"/>
      <c r="M41" s="406"/>
      <c r="N41" s="407"/>
    </row>
    <row r="42" spans="1:14" s="319" customFormat="1" ht="17.25" customHeight="1">
      <c r="A42" s="352" t="s">
        <v>620</v>
      </c>
      <c r="B42" s="837" t="s">
        <v>427</v>
      </c>
      <c r="C42" s="818" t="s">
        <v>477</v>
      </c>
      <c r="D42" s="822" t="s">
        <v>478</v>
      </c>
      <c r="E42" s="314"/>
      <c r="F42" s="323" t="s">
        <v>378</v>
      </c>
      <c r="G42" s="321"/>
      <c r="H42" s="813"/>
      <c r="I42" s="816"/>
      <c r="J42" s="314"/>
      <c r="K42" s="479" t="s">
        <v>621</v>
      </c>
      <c r="L42" s="480" t="s">
        <v>481</v>
      </c>
      <c r="M42" s="812" t="s">
        <v>482</v>
      </c>
      <c r="N42" s="815" t="s">
        <v>650</v>
      </c>
    </row>
    <row r="43" spans="1:14" s="319" customFormat="1" ht="17.25" customHeight="1">
      <c r="A43" s="320" t="s">
        <v>480</v>
      </c>
      <c r="B43" s="838"/>
      <c r="C43" s="813"/>
      <c r="D43" s="816"/>
      <c r="E43" s="314"/>
      <c r="F43" s="343" t="s">
        <v>379</v>
      </c>
      <c r="G43" s="353"/>
      <c r="H43" s="814"/>
      <c r="I43" s="816"/>
      <c r="J43" s="314"/>
      <c r="K43" s="320" t="s">
        <v>483</v>
      </c>
      <c r="L43" s="481"/>
      <c r="M43" s="813"/>
      <c r="N43" s="816"/>
    </row>
    <row r="44" spans="1:14" s="319" customFormat="1" ht="17.25" customHeight="1">
      <c r="A44" s="323" t="s">
        <v>444</v>
      </c>
      <c r="B44" s="838"/>
      <c r="C44" s="813"/>
      <c r="D44" s="816"/>
      <c r="E44" s="314"/>
      <c r="F44" s="408"/>
      <c r="G44" s="409"/>
      <c r="H44" s="410"/>
      <c r="I44" s="411"/>
      <c r="J44" s="560"/>
      <c r="K44" s="323" t="s">
        <v>484</v>
      </c>
      <c r="L44" s="321"/>
      <c r="M44" s="813"/>
      <c r="N44" s="816"/>
    </row>
    <row r="45" spans="1:14" s="319" customFormat="1" ht="17.25" customHeight="1">
      <c r="A45" s="343" t="s">
        <v>379</v>
      </c>
      <c r="B45" s="839"/>
      <c r="C45" s="814"/>
      <c r="D45" s="817"/>
      <c r="E45" s="314"/>
      <c r="F45" s="412"/>
      <c r="G45" s="412"/>
      <c r="H45" s="412"/>
      <c r="I45" s="413"/>
      <c r="J45" s="350"/>
      <c r="K45" s="343" t="s">
        <v>485</v>
      </c>
      <c r="L45" s="353"/>
      <c r="M45" s="814"/>
      <c r="N45" s="817"/>
    </row>
    <row r="46" spans="3:14" s="319" customFormat="1" ht="17.25" customHeight="1">
      <c r="C46" s="414"/>
      <c r="D46" s="414"/>
      <c r="E46" s="314"/>
      <c r="F46" s="412"/>
      <c r="G46" s="412"/>
      <c r="H46" s="412"/>
      <c r="I46" s="412"/>
      <c r="J46" s="350"/>
      <c r="K46" s="416"/>
      <c r="L46" s="417"/>
      <c r="M46" s="418"/>
      <c r="N46" s="419"/>
    </row>
    <row r="47" spans="1:14" s="319" customFormat="1" ht="17.25" customHeight="1">
      <c r="A47" s="412"/>
      <c r="B47" s="415"/>
      <c r="C47" s="414"/>
      <c r="D47" s="414"/>
      <c r="E47" s="314"/>
      <c r="F47" s="412"/>
      <c r="G47" s="412"/>
      <c r="H47" s="412"/>
      <c r="I47" s="412"/>
      <c r="J47" s="350"/>
      <c r="N47" s="356" t="s">
        <v>486</v>
      </c>
    </row>
    <row r="48" spans="1:10" s="319" customFormat="1" ht="17.25" customHeight="1">
      <c r="A48" s="412"/>
      <c r="B48" s="415"/>
      <c r="C48" s="350"/>
      <c r="D48" s="350"/>
      <c r="E48" s="355"/>
      <c r="F48" s="412"/>
      <c r="G48" s="412"/>
      <c r="H48" s="412"/>
      <c r="I48" s="412"/>
      <c r="J48" s="307"/>
    </row>
    <row r="49" spans="11:14" ht="13.5">
      <c r="K49" s="319"/>
      <c r="L49" s="319"/>
      <c r="M49" s="319"/>
      <c r="N49" s="319"/>
    </row>
    <row r="50" spans="11:13" ht="13.5">
      <c r="K50" s="319"/>
      <c r="L50" s="319"/>
      <c r="M50" s="319"/>
    </row>
    <row r="51" ht="13.5">
      <c r="K51" s="319"/>
    </row>
  </sheetData>
  <sheetProtection/>
  <mergeCells count="63">
    <mergeCell ref="D42:D45"/>
    <mergeCell ref="N31:N33"/>
    <mergeCell ref="B37:C37"/>
    <mergeCell ref="B38:B41"/>
    <mergeCell ref="C38:C41"/>
    <mergeCell ref="D38:D41"/>
    <mergeCell ref="H40:H43"/>
    <mergeCell ref="I40:I43"/>
    <mergeCell ref="B42:B45"/>
    <mergeCell ref="C42:C45"/>
    <mergeCell ref="N3:N5"/>
    <mergeCell ref="M7:M9"/>
    <mergeCell ref="N7:N9"/>
    <mergeCell ref="M11:M13"/>
    <mergeCell ref="N11:N13"/>
    <mergeCell ref="M15:M17"/>
    <mergeCell ref="N15:N17"/>
    <mergeCell ref="A1:D1"/>
    <mergeCell ref="G2:H2"/>
    <mergeCell ref="A3:D6"/>
    <mergeCell ref="H3:H5"/>
    <mergeCell ref="I3:I5"/>
    <mergeCell ref="M3:M5"/>
    <mergeCell ref="H7:H9"/>
    <mergeCell ref="I7:I10"/>
    <mergeCell ref="B9:C9"/>
    <mergeCell ref="C10:C13"/>
    <mergeCell ref="D10:D12"/>
    <mergeCell ref="H11:H13"/>
    <mergeCell ref="I11:I13"/>
    <mergeCell ref="C14:C17"/>
    <mergeCell ref="D14:D17"/>
    <mergeCell ref="H16:H18"/>
    <mergeCell ref="I16:I18"/>
    <mergeCell ref="M19:M21"/>
    <mergeCell ref="N19:N21"/>
    <mergeCell ref="B20:C20"/>
    <mergeCell ref="H20:H22"/>
    <mergeCell ref="I20:I22"/>
    <mergeCell ref="C21:C24"/>
    <mergeCell ref="C25:C28"/>
    <mergeCell ref="D25:D27"/>
    <mergeCell ref="H28:H30"/>
    <mergeCell ref="I28:I30"/>
    <mergeCell ref="C29:C31"/>
    <mergeCell ref="D29:D32"/>
    <mergeCell ref="H32:H34"/>
    <mergeCell ref="L37:M37"/>
    <mergeCell ref="M38:M39"/>
    <mergeCell ref="N38:N40"/>
    <mergeCell ref="D21:D24"/>
    <mergeCell ref="H24:H27"/>
    <mergeCell ref="I24:I26"/>
    <mergeCell ref="M42:M45"/>
    <mergeCell ref="N42:N45"/>
    <mergeCell ref="M23:M25"/>
    <mergeCell ref="H36:H39"/>
    <mergeCell ref="I36:I38"/>
    <mergeCell ref="N23:N25"/>
    <mergeCell ref="M27:M29"/>
    <mergeCell ref="N27:N29"/>
    <mergeCell ref="M31:M33"/>
    <mergeCell ref="I32:I35"/>
  </mergeCells>
  <printOptions/>
  <pageMargins left="0.7874015748031497" right="0.2755905511811024" top="0.984251968503937" bottom="0.7874015748031497" header="0.5118110236220472" footer="0.5118110236220472"/>
  <pageSetup horizontalDpi="300" verticalDpi="300" orientation="portrait" paperSize="9" scale="93" r:id="rId1"/>
  <colBreaks count="2" manualBreakCount="2">
    <brk id="5" max="44" man="1"/>
    <brk id="9" max="44" man="1"/>
  </col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M32"/>
  <sheetViews>
    <sheetView showGridLines="0" zoomScaleSheetLayoutView="100" zoomScalePageLayoutView="0" workbookViewId="0" topLeftCell="A1">
      <selection activeCell="A1" sqref="A1:M1"/>
    </sheetView>
  </sheetViews>
  <sheetFormatPr defaultColWidth="9.140625" defaultRowHeight="15"/>
  <cols>
    <col min="1" max="1" width="13.140625" style="6" customWidth="1"/>
    <col min="2" max="12" width="6.421875" style="6" customWidth="1"/>
    <col min="13" max="13" width="7.421875" style="6" customWidth="1"/>
    <col min="14" max="16384" width="9.00390625" style="6" customWidth="1"/>
  </cols>
  <sheetData>
    <row r="1" spans="1:13" ht="21">
      <c r="A1" s="592" t="s">
        <v>97</v>
      </c>
      <c r="B1" s="592"/>
      <c r="C1" s="592"/>
      <c r="D1" s="592"/>
      <c r="E1" s="592"/>
      <c r="F1" s="592"/>
      <c r="G1" s="592"/>
      <c r="H1" s="592"/>
      <c r="I1" s="592"/>
      <c r="J1" s="592"/>
      <c r="K1" s="592"/>
      <c r="L1" s="592"/>
      <c r="M1" s="592"/>
    </row>
    <row r="2" spans="1:13" ht="13.5">
      <c r="A2" s="54"/>
      <c r="B2" s="31"/>
      <c r="C2" s="54"/>
      <c r="D2" s="54"/>
      <c r="E2" s="54"/>
      <c r="F2" s="54"/>
      <c r="G2" s="54"/>
      <c r="H2" s="54"/>
      <c r="I2" s="54"/>
      <c r="J2" s="54"/>
      <c r="L2" s="147"/>
      <c r="M2" s="8" t="s">
        <v>543</v>
      </c>
    </row>
    <row r="3" spans="1:13" ht="18.75" customHeight="1">
      <c r="A3" s="593"/>
      <c r="B3" s="595" t="s">
        <v>84</v>
      </c>
      <c r="C3" s="596"/>
      <c r="D3" s="596"/>
      <c r="E3" s="596"/>
      <c r="F3" s="596"/>
      <c r="G3" s="596"/>
      <c r="H3" s="597"/>
      <c r="I3" s="598" t="s">
        <v>95</v>
      </c>
      <c r="J3" s="596"/>
      <c r="K3" s="596"/>
      <c r="L3" s="597"/>
      <c r="M3" s="57" t="s">
        <v>98</v>
      </c>
    </row>
    <row r="4" spans="1:13" ht="18.75" customHeight="1">
      <c r="A4" s="594"/>
      <c r="B4" s="58" t="s">
        <v>99</v>
      </c>
      <c r="C4" s="59" t="s">
        <v>89</v>
      </c>
      <c r="D4" s="59" t="s">
        <v>90</v>
      </c>
      <c r="E4" s="59" t="s">
        <v>91</v>
      </c>
      <c r="F4" s="59" t="s">
        <v>92</v>
      </c>
      <c r="G4" s="59" t="s">
        <v>93</v>
      </c>
      <c r="H4" s="60" t="s">
        <v>94</v>
      </c>
      <c r="I4" s="61" t="s">
        <v>99</v>
      </c>
      <c r="J4" s="59" t="s">
        <v>89</v>
      </c>
      <c r="K4" s="59" t="s">
        <v>90</v>
      </c>
      <c r="L4" s="59" t="s">
        <v>91</v>
      </c>
      <c r="M4" s="62" t="s">
        <v>100</v>
      </c>
    </row>
    <row r="5" spans="1:13" s="17" customFormat="1" ht="15" customHeight="1" thickBot="1">
      <c r="A5" s="63" t="s">
        <v>101</v>
      </c>
      <c r="B5" s="64">
        <f>SUM(C5:H5)</f>
        <v>6239</v>
      </c>
      <c r="C5" s="65">
        <f aca="true" t="shared" si="0" ref="C5:H5">SUM(C6:C31)</f>
        <v>1084</v>
      </c>
      <c r="D5" s="65">
        <f t="shared" si="0"/>
        <v>1051</v>
      </c>
      <c r="E5" s="65">
        <f t="shared" si="0"/>
        <v>1043</v>
      </c>
      <c r="F5" s="65">
        <f t="shared" si="0"/>
        <v>991</v>
      </c>
      <c r="G5" s="65">
        <f t="shared" si="0"/>
        <v>1025</v>
      </c>
      <c r="H5" s="65">
        <f t="shared" si="0"/>
        <v>1045</v>
      </c>
      <c r="I5" s="66">
        <f>SUM(J5:L5)</f>
        <v>2992</v>
      </c>
      <c r="J5" s="65">
        <f>SUM(J6:J31)</f>
        <v>966</v>
      </c>
      <c r="K5" s="65">
        <f>SUM(K6:K31)</f>
        <v>1037</v>
      </c>
      <c r="L5" s="65">
        <f>SUM(L6:L31)</f>
        <v>989</v>
      </c>
      <c r="M5" s="67">
        <f>B5+I5</f>
        <v>9231</v>
      </c>
    </row>
    <row r="6" spans="1:13" s="17" customFormat="1" ht="15" customHeight="1" thickTop="1">
      <c r="A6" s="68" t="s">
        <v>102</v>
      </c>
      <c r="B6" s="69">
        <f>SUM(C6:H6)</f>
        <v>420</v>
      </c>
      <c r="C6" s="484">
        <v>67</v>
      </c>
      <c r="D6" s="484">
        <v>55</v>
      </c>
      <c r="E6" s="484">
        <v>64</v>
      </c>
      <c r="F6" s="484">
        <v>78</v>
      </c>
      <c r="G6" s="484">
        <v>80</v>
      </c>
      <c r="H6" s="485">
        <v>76</v>
      </c>
      <c r="I6" s="70">
        <f>SUM(J6:L6)</f>
        <v>237</v>
      </c>
      <c r="J6" s="484">
        <v>71</v>
      </c>
      <c r="K6" s="484">
        <v>97</v>
      </c>
      <c r="L6" s="485">
        <v>69</v>
      </c>
      <c r="M6" s="71">
        <f>B6+I6</f>
        <v>657</v>
      </c>
    </row>
    <row r="7" spans="1:13" s="17" customFormat="1" ht="15" customHeight="1">
      <c r="A7" s="68" t="s">
        <v>103</v>
      </c>
      <c r="B7" s="72">
        <f>SUM(C7:H7)</f>
        <v>49</v>
      </c>
      <c r="C7" s="486">
        <v>6</v>
      </c>
      <c r="D7" s="486">
        <v>5</v>
      </c>
      <c r="E7" s="486">
        <v>8</v>
      </c>
      <c r="F7" s="486">
        <v>8</v>
      </c>
      <c r="G7" s="486">
        <v>12</v>
      </c>
      <c r="H7" s="487">
        <v>10</v>
      </c>
      <c r="I7" s="73">
        <f>SUM(J7:L7)</f>
        <v>31</v>
      </c>
      <c r="J7" s="486">
        <v>10</v>
      </c>
      <c r="K7" s="486">
        <v>10</v>
      </c>
      <c r="L7" s="487">
        <v>11</v>
      </c>
      <c r="M7" s="74">
        <f aca="true" t="shared" si="1" ref="M7:M28">B7+I7</f>
        <v>80</v>
      </c>
    </row>
    <row r="8" spans="1:13" s="17" customFormat="1" ht="15" customHeight="1">
      <c r="A8" s="68" t="s">
        <v>104</v>
      </c>
      <c r="B8" s="72">
        <f aca="true" t="shared" si="2" ref="B8:B31">SUM(C8:H8)</f>
        <v>73</v>
      </c>
      <c r="C8" s="486">
        <v>13</v>
      </c>
      <c r="D8" s="486">
        <v>15</v>
      </c>
      <c r="E8" s="486">
        <v>10</v>
      </c>
      <c r="F8" s="486">
        <v>10</v>
      </c>
      <c r="G8" s="486">
        <v>12</v>
      </c>
      <c r="H8" s="487">
        <v>13</v>
      </c>
      <c r="I8" s="73">
        <f aca="true" t="shared" si="3" ref="I8:I29">SUM(J8:L8)</f>
        <v>33</v>
      </c>
      <c r="J8" s="486">
        <v>10</v>
      </c>
      <c r="K8" s="486">
        <v>10</v>
      </c>
      <c r="L8" s="487">
        <v>13</v>
      </c>
      <c r="M8" s="74">
        <f t="shared" si="1"/>
        <v>106</v>
      </c>
    </row>
    <row r="9" spans="1:13" s="17" customFormat="1" ht="15" customHeight="1">
      <c r="A9" s="68" t="s">
        <v>105</v>
      </c>
      <c r="B9" s="72">
        <f t="shared" si="2"/>
        <v>55</v>
      </c>
      <c r="C9" s="486">
        <v>4</v>
      </c>
      <c r="D9" s="486">
        <v>13</v>
      </c>
      <c r="E9" s="486">
        <v>8</v>
      </c>
      <c r="F9" s="486">
        <v>11</v>
      </c>
      <c r="G9" s="486">
        <v>9</v>
      </c>
      <c r="H9" s="487">
        <v>10</v>
      </c>
      <c r="I9" s="73">
        <f t="shared" si="3"/>
        <v>35</v>
      </c>
      <c r="J9" s="486">
        <v>12</v>
      </c>
      <c r="K9" s="486">
        <v>14</v>
      </c>
      <c r="L9" s="487">
        <v>9</v>
      </c>
      <c r="M9" s="74">
        <f t="shared" si="1"/>
        <v>90</v>
      </c>
    </row>
    <row r="10" spans="1:13" s="17" customFormat="1" ht="15" customHeight="1">
      <c r="A10" s="68" t="s">
        <v>106</v>
      </c>
      <c r="B10" s="72">
        <f t="shared" si="2"/>
        <v>37</v>
      </c>
      <c r="C10" s="486">
        <v>7</v>
      </c>
      <c r="D10" s="486">
        <v>4</v>
      </c>
      <c r="E10" s="488">
        <v>5</v>
      </c>
      <c r="F10" s="486">
        <v>7</v>
      </c>
      <c r="G10" s="486">
        <v>8</v>
      </c>
      <c r="H10" s="487">
        <v>6</v>
      </c>
      <c r="I10" s="73">
        <f t="shared" si="3"/>
        <v>18</v>
      </c>
      <c r="J10" s="486">
        <v>6</v>
      </c>
      <c r="K10" s="486">
        <v>7</v>
      </c>
      <c r="L10" s="487">
        <v>5</v>
      </c>
      <c r="M10" s="74">
        <f t="shared" si="1"/>
        <v>55</v>
      </c>
    </row>
    <row r="11" spans="1:13" s="17" customFormat="1" ht="15" customHeight="1">
      <c r="A11" s="68" t="s">
        <v>107</v>
      </c>
      <c r="B11" s="72">
        <f t="shared" si="2"/>
        <v>139</v>
      </c>
      <c r="C11" s="486">
        <v>23</v>
      </c>
      <c r="D11" s="486">
        <v>24</v>
      </c>
      <c r="E11" s="486">
        <v>17</v>
      </c>
      <c r="F11" s="486">
        <v>25</v>
      </c>
      <c r="G11" s="486">
        <v>27</v>
      </c>
      <c r="H11" s="487">
        <v>23</v>
      </c>
      <c r="I11" s="73">
        <f t="shared" si="3"/>
        <v>73</v>
      </c>
      <c r="J11" s="486">
        <v>18</v>
      </c>
      <c r="K11" s="486">
        <v>25</v>
      </c>
      <c r="L11" s="487">
        <v>30</v>
      </c>
      <c r="M11" s="74">
        <f t="shared" si="1"/>
        <v>212</v>
      </c>
    </row>
    <row r="12" spans="1:13" s="17" customFormat="1" ht="15" customHeight="1">
      <c r="A12" s="68" t="s">
        <v>108</v>
      </c>
      <c r="B12" s="72">
        <f t="shared" si="2"/>
        <v>302</v>
      </c>
      <c r="C12" s="486">
        <v>57</v>
      </c>
      <c r="D12" s="486">
        <v>55</v>
      </c>
      <c r="E12" s="486">
        <v>52</v>
      </c>
      <c r="F12" s="486">
        <v>38</v>
      </c>
      <c r="G12" s="486">
        <v>47</v>
      </c>
      <c r="H12" s="487">
        <v>53</v>
      </c>
      <c r="I12" s="73">
        <f t="shared" si="3"/>
        <v>154</v>
      </c>
      <c r="J12" s="486">
        <v>44</v>
      </c>
      <c r="K12" s="486">
        <v>53</v>
      </c>
      <c r="L12" s="487">
        <v>57</v>
      </c>
      <c r="M12" s="74">
        <f t="shared" si="1"/>
        <v>456</v>
      </c>
    </row>
    <row r="13" spans="1:13" s="17" customFormat="1" ht="15" customHeight="1">
      <c r="A13" s="68" t="s">
        <v>109</v>
      </c>
      <c r="B13" s="72">
        <f t="shared" si="2"/>
        <v>238</v>
      </c>
      <c r="C13" s="486">
        <v>35</v>
      </c>
      <c r="D13" s="486">
        <v>33</v>
      </c>
      <c r="E13" s="486">
        <v>39</v>
      </c>
      <c r="F13" s="486">
        <v>40</v>
      </c>
      <c r="G13" s="486">
        <v>48</v>
      </c>
      <c r="H13" s="487">
        <v>43</v>
      </c>
      <c r="I13" s="73">
        <f t="shared" si="3"/>
        <v>122</v>
      </c>
      <c r="J13" s="486">
        <v>33</v>
      </c>
      <c r="K13" s="486">
        <v>48</v>
      </c>
      <c r="L13" s="487">
        <v>41</v>
      </c>
      <c r="M13" s="74">
        <f t="shared" si="1"/>
        <v>360</v>
      </c>
    </row>
    <row r="14" spans="1:13" s="17" customFormat="1" ht="15" customHeight="1">
      <c r="A14" s="68" t="s">
        <v>110</v>
      </c>
      <c r="B14" s="72">
        <f t="shared" si="2"/>
        <v>258</v>
      </c>
      <c r="C14" s="486">
        <v>40</v>
      </c>
      <c r="D14" s="486">
        <v>48</v>
      </c>
      <c r="E14" s="486">
        <v>56</v>
      </c>
      <c r="F14" s="486">
        <v>45</v>
      </c>
      <c r="G14" s="486">
        <v>35</v>
      </c>
      <c r="H14" s="487">
        <v>34</v>
      </c>
      <c r="I14" s="73">
        <f t="shared" si="3"/>
        <v>103</v>
      </c>
      <c r="J14" s="486">
        <v>33</v>
      </c>
      <c r="K14" s="486">
        <v>39</v>
      </c>
      <c r="L14" s="487">
        <v>31</v>
      </c>
      <c r="M14" s="74">
        <f t="shared" si="1"/>
        <v>361</v>
      </c>
    </row>
    <row r="15" spans="1:13" s="17" customFormat="1" ht="15" customHeight="1">
      <c r="A15" s="68" t="s">
        <v>111</v>
      </c>
      <c r="B15" s="72">
        <f t="shared" si="2"/>
        <v>463</v>
      </c>
      <c r="C15" s="486">
        <v>81</v>
      </c>
      <c r="D15" s="486">
        <v>81</v>
      </c>
      <c r="E15" s="486">
        <v>80</v>
      </c>
      <c r="F15" s="486">
        <v>84</v>
      </c>
      <c r="G15" s="486">
        <v>65</v>
      </c>
      <c r="H15" s="487">
        <v>72</v>
      </c>
      <c r="I15" s="73">
        <f t="shared" si="3"/>
        <v>205</v>
      </c>
      <c r="J15" s="486">
        <v>63</v>
      </c>
      <c r="K15" s="486">
        <v>68</v>
      </c>
      <c r="L15" s="487">
        <v>74</v>
      </c>
      <c r="M15" s="74">
        <f t="shared" si="1"/>
        <v>668</v>
      </c>
    </row>
    <row r="16" spans="1:13" s="17" customFormat="1" ht="15" customHeight="1">
      <c r="A16" s="68" t="s">
        <v>112</v>
      </c>
      <c r="B16" s="72">
        <f t="shared" si="2"/>
        <v>495</v>
      </c>
      <c r="C16" s="486">
        <v>106</v>
      </c>
      <c r="D16" s="486">
        <v>87</v>
      </c>
      <c r="E16" s="486">
        <v>78</v>
      </c>
      <c r="F16" s="486">
        <v>74</v>
      </c>
      <c r="G16" s="486">
        <v>76</v>
      </c>
      <c r="H16" s="487">
        <v>74</v>
      </c>
      <c r="I16" s="73">
        <f t="shared" si="3"/>
        <v>220</v>
      </c>
      <c r="J16" s="486">
        <v>83</v>
      </c>
      <c r="K16" s="486">
        <v>67</v>
      </c>
      <c r="L16" s="487">
        <v>70</v>
      </c>
      <c r="M16" s="74">
        <f t="shared" si="1"/>
        <v>715</v>
      </c>
    </row>
    <row r="17" spans="1:13" s="17" customFormat="1" ht="15" customHeight="1">
      <c r="A17" s="68" t="s">
        <v>113</v>
      </c>
      <c r="B17" s="72">
        <f t="shared" si="2"/>
        <v>302</v>
      </c>
      <c r="C17" s="486">
        <v>58</v>
      </c>
      <c r="D17" s="486">
        <v>52</v>
      </c>
      <c r="E17" s="486">
        <v>52</v>
      </c>
      <c r="F17" s="486">
        <v>41</v>
      </c>
      <c r="G17" s="486">
        <v>55</v>
      </c>
      <c r="H17" s="487">
        <v>44</v>
      </c>
      <c r="I17" s="73">
        <f t="shared" si="3"/>
        <v>118</v>
      </c>
      <c r="J17" s="486">
        <v>40</v>
      </c>
      <c r="K17" s="486">
        <v>39</v>
      </c>
      <c r="L17" s="487">
        <v>39</v>
      </c>
      <c r="M17" s="74">
        <f t="shared" si="1"/>
        <v>420</v>
      </c>
    </row>
    <row r="18" spans="1:13" s="17" customFormat="1" ht="15" customHeight="1">
      <c r="A18" s="68" t="s">
        <v>114</v>
      </c>
      <c r="B18" s="72">
        <f t="shared" si="2"/>
        <v>186</v>
      </c>
      <c r="C18" s="486">
        <v>41</v>
      </c>
      <c r="D18" s="486">
        <v>20</v>
      </c>
      <c r="E18" s="486">
        <v>27</v>
      </c>
      <c r="F18" s="486">
        <v>26</v>
      </c>
      <c r="G18" s="486">
        <v>33</v>
      </c>
      <c r="H18" s="487">
        <v>39</v>
      </c>
      <c r="I18" s="73">
        <f t="shared" si="3"/>
        <v>114</v>
      </c>
      <c r="J18" s="486">
        <v>39</v>
      </c>
      <c r="K18" s="486">
        <v>37</v>
      </c>
      <c r="L18" s="487">
        <v>38</v>
      </c>
      <c r="M18" s="74">
        <f t="shared" si="1"/>
        <v>300</v>
      </c>
    </row>
    <row r="19" spans="1:13" s="17" customFormat="1" ht="15" customHeight="1">
      <c r="A19" s="68" t="s">
        <v>115</v>
      </c>
      <c r="B19" s="72">
        <f t="shared" si="2"/>
        <v>44</v>
      </c>
      <c r="C19" s="486">
        <v>10</v>
      </c>
      <c r="D19" s="486">
        <v>7</v>
      </c>
      <c r="E19" s="486">
        <v>10</v>
      </c>
      <c r="F19" s="486">
        <v>10</v>
      </c>
      <c r="G19" s="486">
        <v>4</v>
      </c>
      <c r="H19" s="487">
        <v>3</v>
      </c>
      <c r="I19" s="73">
        <f t="shared" si="3"/>
        <v>21</v>
      </c>
      <c r="J19" s="486">
        <v>10</v>
      </c>
      <c r="K19" s="486">
        <v>6</v>
      </c>
      <c r="L19" s="487">
        <v>5</v>
      </c>
      <c r="M19" s="74">
        <f t="shared" si="1"/>
        <v>65</v>
      </c>
    </row>
    <row r="20" spans="1:13" s="17" customFormat="1" ht="15" customHeight="1">
      <c r="A20" s="68" t="s">
        <v>116</v>
      </c>
      <c r="B20" s="72">
        <f t="shared" si="2"/>
        <v>72</v>
      </c>
      <c r="C20" s="486">
        <v>11</v>
      </c>
      <c r="D20" s="486">
        <v>15</v>
      </c>
      <c r="E20" s="486">
        <v>16</v>
      </c>
      <c r="F20" s="486">
        <v>10</v>
      </c>
      <c r="G20" s="486">
        <v>11</v>
      </c>
      <c r="H20" s="487">
        <v>9</v>
      </c>
      <c r="I20" s="73">
        <f t="shared" si="3"/>
        <v>47</v>
      </c>
      <c r="J20" s="488">
        <v>17</v>
      </c>
      <c r="K20" s="486">
        <v>16</v>
      </c>
      <c r="L20" s="487">
        <v>14</v>
      </c>
      <c r="M20" s="74">
        <f t="shared" si="1"/>
        <v>119</v>
      </c>
    </row>
    <row r="21" spans="1:13" s="17" customFormat="1" ht="15" customHeight="1">
      <c r="A21" s="68" t="s">
        <v>117</v>
      </c>
      <c r="B21" s="72">
        <f t="shared" si="2"/>
        <v>69</v>
      </c>
      <c r="C21" s="486">
        <v>9</v>
      </c>
      <c r="D21" s="486">
        <v>9</v>
      </c>
      <c r="E21" s="486">
        <v>12</v>
      </c>
      <c r="F21" s="486">
        <v>15</v>
      </c>
      <c r="G21" s="486">
        <v>9</v>
      </c>
      <c r="H21" s="487">
        <v>15</v>
      </c>
      <c r="I21" s="73">
        <f t="shared" si="3"/>
        <v>35</v>
      </c>
      <c r="J21" s="486">
        <v>12</v>
      </c>
      <c r="K21" s="486">
        <v>14</v>
      </c>
      <c r="L21" s="487">
        <v>9</v>
      </c>
      <c r="M21" s="74">
        <f t="shared" si="1"/>
        <v>104</v>
      </c>
    </row>
    <row r="22" spans="1:13" s="17" customFormat="1" ht="15" customHeight="1">
      <c r="A22" s="68" t="s">
        <v>118</v>
      </c>
      <c r="B22" s="72">
        <f t="shared" si="2"/>
        <v>195</v>
      </c>
      <c r="C22" s="486">
        <v>37</v>
      </c>
      <c r="D22" s="486">
        <v>20</v>
      </c>
      <c r="E22" s="486">
        <v>43</v>
      </c>
      <c r="F22" s="486">
        <v>33</v>
      </c>
      <c r="G22" s="486">
        <v>30</v>
      </c>
      <c r="H22" s="487">
        <v>32</v>
      </c>
      <c r="I22" s="73">
        <f t="shared" si="3"/>
        <v>88</v>
      </c>
      <c r="J22" s="486">
        <v>28</v>
      </c>
      <c r="K22" s="486">
        <v>33</v>
      </c>
      <c r="L22" s="487">
        <v>27</v>
      </c>
      <c r="M22" s="74">
        <f t="shared" si="1"/>
        <v>283</v>
      </c>
    </row>
    <row r="23" spans="1:13" s="17" customFormat="1" ht="15" customHeight="1">
      <c r="A23" s="68" t="s">
        <v>119</v>
      </c>
      <c r="B23" s="72">
        <f t="shared" si="2"/>
        <v>603</v>
      </c>
      <c r="C23" s="486">
        <v>100</v>
      </c>
      <c r="D23" s="486">
        <v>98</v>
      </c>
      <c r="E23" s="486">
        <v>98</v>
      </c>
      <c r="F23" s="486">
        <v>96</v>
      </c>
      <c r="G23" s="486">
        <v>95</v>
      </c>
      <c r="H23" s="487">
        <v>116</v>
      </c>
      <c r="I23" s="73">
        <f t="shared" si="3"/>
        <v>274</v>
      </c>
      <c r="J23" s="486">
        <v>103</v>
      </c>
      <c r="K23" s="486">
        <v>89</v>
      </c>
      <c r="L23" s="487">
        <v>82</v>
      </c>
      <c r="M23" s="74">
        <f t="shared" si="1"/>
        <v>877</v>
      </c>
    </row>
    <row r="24" spans="1:13" s="17" customFormat="1" ht="15" customHeight="1">
      <c r="A24" s="68" t="s">
        <v>120</v>
      </c>
      <c r="B24" s="72">
        <f t="shared" si="2"/>
        <v>462</v>
      </c>
      <c r="C24" s="486">
        <v>75</v>
      </c>
      <c r="D24" s="486">
        <v>82</v>
      </c>
      <c r="E24" s="486">
        <v>80</v>
      </c>
      <c r="F24" s="486">
        <v>79</v>
      </c>
      <c r="G24" s="486">
        <v>63</v>
      </c>
      <c r="H24" s="487">
        <v>83</v>
      </c>
      <c r="I24" s="73">
        <f t="shared" si="3"/>
        <v>203</v>
      </c>
      <c r="J24" s="486">
        <v>62</v>
      </c>
      <c r="K24" s="486">
        <v>71</v>
      </c>
      <c r="L24" s="487">
        <v>70</v>
      </c>
      <c r="M24" s="74">
        <f t="shared" si="1"/>
        <v>665</v>
      </c>
    </row>
    <row r="25" spans="1:13" s="17" customFormat="1" ht="15" customHeight="1">
      <c r="A25" s="68" t="s">
        <v>121</v>
      </c>
      <c r="B25" s="72">
        <f t="shared" si="2"/>
        <v>606</v>
      </c>
      <c r="C25" s="486">
        <v>107</v>
      </c>
      <c r="D25" s="486">
        <v>116</v>
      </c>
      <c r="E25" s="486">
        <v>100</v>
      </c>
      <c r="F25" s="486">
        <v>90</v>
      </c>
      <c r="G25" s="486">
        <v>103</v>
      </c>
      <c r="H25" s="487">
        <v>90</v>
      </c>
      <c r="I25" s="73">
        <f t="shared" si="3"/>
        <v>278</v>
      </c>
      <c r="J25" s="486">
        <v>91</v>
      </c>
      <c r="K25" s="486">
        <v>105</v>
      </c>
      <c r="L25" s="487">
        <v>82</v>
      </c>
      <c r="M25" s="74">
        <f t="shared" si="1"/>
        <v>884</v>
      </c>
    </row>
    <row r="26" spans="1:13" s="17" customFormat="1" ht="15" customHeight="1">
      <c r="A26" s="68" t="s">
        <v>122</v>
      </c>
      <c r="B26" s="72">
        <f t="shared" si="2"/>
        <v>342</v>
      </c>
      <c r="C26" s="486">
        <v>59</v>
      </c>
      <c r="D26" s="486">
        <v>68</v>
      </c>
      <c r="E26" s="486">
        <v>55</v>
      </c>
      <c r="F26" s="486">
        <v>56</v>
      </c>
      <c r="G26" s="486">
        <v>43</v>
      </c>
      <c r="H26" s="487">
        <v>61</v>
      </c>
      <c r="I26" s="73">
        <f t="shared" si="3"/>
        <v>168</v>
      </c>
      <c r="J26" s="486">
        <v>55</v>
      </c>
      <c r="K26" s="486">
        <v>53</v>
      </c>
      <c r="L26" s="487">
        <v>60</v>
      </c>
      <c r="M26" s="74">
        <f t="shared" si="1"/>
        <v>510</v>
      </c>
    </row>
    <row r="27" spans="1:13" s="17" customFormat="1" ht="15" customHeight="1">
      <c r="A27" s="68" t="s">
        <v>123</v>
      </c>
      <c r="B27" s="72">
        <f t="shared" si="2"/>
        <v>483</v>
      </c>
      <c r="C27" s="486">
        <v>73</v>
      </c>
      <c r="D27" s="486">
        <v>91</v>
      </c>
      <c r="E27" s="486">
        <v>75</v>
      </c>
      <c r="F27" s="486">
        <v>61</v>
      </c>
      <c r="G27" s="486">
        <v>99</v>
      </c>
      <c r="H27" s="487">
        <v>84</v>
      </c>
      <c r="I27" s="73">
        <f t="shared" si="3"/>
        <v>246</v>
      </c>
      <c r="J27" s="486">
        <v>76</v>
      </c>
      <c r="K27" s="486">
        <v>76</v>
      </c>
      <c r="L27" s="487">
        <v>94</v>
      </c>
      <c r="M27" s="74">
        <f t="shared" si="1"/>
        <v>729</v>
      </c>
    </row>
    <row r="28" spans="1:13" s="17" customFormat="1" ht="15" customHeight="1">
      <c r="A28" s="68" t="s">
        <v>124</v>
      </c>
      <c r="B28" s="72">
        <f t="shared" si="2"/>
        <v>342</v>
      </c>
      <c r="C28" s="486">
        <v>64</v>
      </c>
      <c r="D28" s="486">
        <v>53</v>
      </c>
      <c r="E28" s="486">
        <v>57</v>
      </c>
      <c r="F28" s="486">
        <v>52</v>
      </c>
      <c r="G28" s="486">
        <v>61</v>
      </c>
      <c r="H28" s="487">
        <v>55</v>
      </c>
      <c r="I28" s="73">
        <f t="shared" si="3"/>
        <v>166</v>
      </c>
      <c r="J28" s="486">
        <v>49</v>
      </c>
      <c r="K28" s="486">
        <v>60</v>
      </c>
      <c r="L28" s="487">
        <v>57</v>
      </c>
      <c r="M28" s="74">
        <f t="shared" si="1"/>
        <v>508</v>
      </c>
    </row>
    <row r="29" spans="1:13" s="17" customFormat="1" ht="15" customHeight="1">
      <c r="A29" s="68" t="s">
        <v>125</v>
      </c>
      <c r="B29" s="529" t="s">
        <v>187</v>
      </c>
      <c r="C29" s="489" t="s">
        <v>636</v>
      </c>
      <c r="D29" s="488" t="s">
        <v>187</v>
      </c>
      <c r="E29" s="488" t="s">
        <v>637</v>
      </c>
      <c r="F29" s="488" t="s">
        <v>187</v>
      </c>
      <c r="G29" s="488" t="s">
        <v>636</v>
      </c>
      <c r="H29" s="530" t="s">
        <v>187</v>
      </c>
      <c r="I29" s="73">
        <f t="shared" si="3"/>
        <v>3</v>
      </c>
      <c r="J29" s="488">
        <v>1</v>
      </c>
      <c r="K29" s="490" t="s">
        <v>187</v>
      </c>
      <c r="L29" s="487">
        <v>2</v>
      </c>
      <c r="M29" s="74">
        <v>3</v>
      </c>
    </row>
    <row r="30" spans="1:13" s="17" customFormat="1" ht="15" customHeight="1">
      <c r="A30" s="68" t="s">
        <v>126</v>
      </c>
      <c r="B30" s="72">
        <f t="shared" si="2"/>
        <v>3</v>
      </c>
      <c r="C30" s="489">
        <v>1</v>
      </c>
      <c r="D30" s="528" t="s">
        <v>637</v>
      </c>
      <c r="E30" s="486">
        <v>1</v>
      </c>
      <c r="F30" s="488">
        <v>1</v>
      </c>
      <c r="G30" s="488" t="s">
        <v>637</v>
      </c>
      <c r="H30" s="530" t="s">
        <v>637</v>
      </c>
      <c r="I30" s="531" t="s">
        <v>637</v>
      </c>
      <c r="J30" s="488" t="s">
        <v>637</v>
      </c>
      <c r="K30" s="490" t="s">
        <v>637</v>
      </c>
      <c r="L30" s="530" t="s">
        <v>637</v>
      </c>
      <c r="M30" s="74">
        <v>3</v>
      </c>
    </row>
    <row r="31" spans="1:13" s="17" customFormat="1" ht="15" customHeight="1">
      <c r="A31" s="75" t="s">
        <v>127</v>
      </c>
      <c r="B31" s="72">
        <f t="shared" si="2"/>
        <v>1</v>
      </c>
      <c r="C31" s="491" t="s">
        <v>637</v>
      </c>
      <c r="D31" s="492" t="s">
        <v>638</v>
      </c>
      <c r="E31" s="492" t="s">
        <v>636</v>
      </c>
      <c r="F31" s="492">
        <v>1</v>
      </c>
      <c r="G31" s="492" t="s">
        <v>637</v>
      </c>
      <c r="H31" s="532" t="s">
        <v>638</v>
      </c>
      <c r="I31" s="533" t="s">
        <v>636</v>
      </c>
      <c r="J31" s="492" t="s">
        <v>637</v>
      </c>
      <c r="K31" s="493" t="s">
        <v>637</v>
      </c>
      <c r="L31" s="532" t="s">
        <v>637</v>
      </c>
      <c r="M31" s="367">
        <v>1</v>
      </c>
    </row>
    <row r="32" spans="1:13" s="17" customFormat="1" ht="13.5">
      <c r="A32" s="7"/>
      <c r="B32" s="368"/>
      <c r="C32" s="7"/>
      <c r="D32" s="7"/>
      <c r="E32" s="7"/>
      <c r="F32" s="7"/>
      <c r="G32" s="7"/>
      <c r="H32" s="7"/>
      <c r="I32" s="7"/>
      <c r="J32" s="7"/>
      <c r="K32" s="7"/>
      <c r="L32" s="599" t="s">
        <v>128</v>
      </c>
      <c r="M32" s="599"/>
    </row>
  </sheetData>
  <sheetProtection/>
  <mergeCells count="5">
    <mergeCell ref="A1:M1"/>
    <mergeCell ref="A3:A4"/>
    <mergeCell ref="B3:H3"/>
    <mergeCell ref="I3:L3"/>
    <mergeCell ref="L32:M32"/>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V12"/>
  <sheetViews>
    <sheetView showGridLines="0" zoomScaleSheetLayoutView="100" workbookViewId="0" topLeftCell="A1">
      <selection activeCell="A1" sqref="A1:I1"/>
    </sheetView>
  </sheetViews>
  <sheetFormatPr defaultColWidth="9.140625" defaultRowHeight="15"/>
  <cols>
    <col min="1" max="1" width="12.57421875" style="6" customWidth="1"/>
    <col min="2" max="9" width="9.8515625" style="6" customWidth="1"/>
    <col min="10" max="16384" width="9.00390625" style="6" customWidth="1"/>
  </cols>
  <sheetData>
    <row r="1" spans="1:9" ht="21">
      <c r="A1" s="592" t="s">
        <v>129</v>
      </c>
      <c r="B1" s="600"/>
      <c r="C1" s="600"/>
      <c r="D1" s="600"/>
      <c r="E1" s="600"/>
      <c r="F1" s="600"/>
      <c r="G1" s="600"/>
      <c r="H1" s="600"/>
      <c r="I1" s="600"/>
    </row>
    <row r="2" spans="1:9" ht="13.5">
      <c r="A2" s="7"/>
      <c r="B2" s="7"/>
      <c r="C2" s="7"/>
      <c r="D2" s="7"/>
      <c r="E2" s="7"/>
      <c r="F2" s="7"/>
      <c r="G2" s="601" t="s">
        <v>544</v>
      </c>
      <c r="H2" s="601"/>
      <c r="I2" s="601"/>
    </row>
    <row r="3" spans="1:9" ht="17.25" customHeight="1">
      <c r="A3" s="579" t="s">
        <v>540</v>
      </c>
      <c r="B3" s="570" t="s">
        <v>85</v>
      </c>
      <c r="C3" s="573" t="s">
        <v>86</v>
      </c>
      <c r="D3" s="572" t="s">
        <v>130</v>
      </c>
      <c r="E3" s="573"/>
      <c r="F3" s="573"/>
      <c r="G3" s="572" t="s">
        <v>131</v>
      </c>
      <c r="H3" s="573"/>
      <c r="I3" s="575"/>
    </row>
    <row r="4" spans="1:9" ht="17.25" customHeight="1">
      <c r="A4" s="581"/>
      <c r="B4" s="571"/>
      <c r="C4" s="574"/>
      <c r="D4" s="11" t="s">
        <v>101</v>
      </c>
      <c r="E4" s="12" t="s">
        <v>132</v>
      </c>
      <c r="F4" s="12" t="s">
        <v>133</v>
      </c>
      <c r="G4" s="11" t="s">
        <v>101</v>
      </c>
      <c r="H4" s="12" t="s">
        <v>132</v>
      </c>
      <c r="I4" s="13" t="s">
        <v>133</v>
      </c>
    </row>
    <row r="5" spans="1:9" s="17" customFormat="1" ht="17.25" customHeight="1">
      <c r="A5" s="37" t="s">
        <v>508</v>
      </c>
      <c r="B5" s="77">
        <v>8</v>
      </c>
      <c r="C5" s="78">
        <v>26</v>
      </c>
      <c r="D5" s="78">
        <f>SUM(E5:F5)</f>
        <v>700</v>
      </c>
      <c r="E5" s="78">
        <v>363</v>
      </c>
      <c r="F5" s="78">
        <v>337</v>
      </c>
      <c r="G5" s="78">
        <f>SUM(H5:I5)</f>
        <v>51</v>
      </c>
      <c r="H5" s="78">
        <v>4</v>
      </c>
      <c r="I5" s="79">
        <v>47</v>
      </c>
    </row>
    <row r="6" spans="1:9" s="17" customFormat="1" ht="17.25" customHeight="1">
      <c r="A6" s="37" t="s">
        <v>510</v>
      </c>
      <c r="B6" s="77">
        <v>8</v>
      </c>
      <c r="C6" s="78">
        <v>26</v>
      </c>
      <c r="D6" s="78">
        <f>SUM(E6:F6)</f>
        <v>730</v>
      </c>
      <c r="E6" s="78">
        <v>368</v>
      </c>
      <c r="F6" s="78">
        <v>362</v>
      </c>
      <c r="G6" s="369">
        <f>SUM(H6:I6)</f>
        <v>51</v>
      </c>
      <c r="H6" s="369">
        <v>6</v>
      </c>
      <c r="I6" s="370">
        <v>45</v>
      </c>
    </row>
    <row r="7" spans="1:9" s="17" customFormat="1" ht="17.25" customHeight="1">
      <c r="A7" s="37" t="s">
        <v>511</v>
      </c>
      <c r="B7" s="77">
        <v>8</v>
      </c>
      <c r="C7" s="78">
        <v>28</v>
      </c>
      <c r="D7" s="78">
        <v>728</v>
      </c>
      <c r="E7" s="78">
        <v>364</v>
      </c>
      <c r="F7" s="78">
        <v>364</v>
      </c>
      <c r="G7" s="369">
        <v>52</v>
      </c>
      <c r="H7" s="369">
        <v>6</v>
      </c>
      <c r="I7" s="370">
        <v>46</v>
      </c>
    </row>
    <row r="8" spans="1:9" s="17" customFormat="1" ht="17.25" customHeight="1">
      <c r="A8" s="37" t="s">
        <v>512</v>
      </c>
      <c r="B8" s="77">
        <v>9</v>
      </c>
      <c r="C8" s="78">
        <v>30</v>
      </c>
      <c r="D8" s="78">
        <f>SUM(E8:F8)</f>
        <v>769</v>
      </c>
      <c r="E8" s="78">
        <v>368</v>
      </c>
      <c r="F8" s="78">
        <v>401</v>
      </c>
      <c r="G8" s="369">
        <v>66</v>
      </c>
      <c r="H8" s="369">
        <v>2</v>
      </c>
      <c r="I8" s="370">
        <v>64</v>
      </c>
    </row>
    <row r="9" spans="1:9" s="17" customFormat="1" ht="17.25" customHeight="1">
      <c r="A9" s="42" t="s">
        <v>545</v>
      </c>
      <c r="B9" s="424">
        <v>9</v>
      </c>
      <c r="C9" s="425">
        <v>30</v>
      </c>
      <c r="D9" s="425">
        <f>SUM(E9:F9)</f>
        <v>758</v>
      </c>
      <c r="E9" s="425">
        <v>378</v>
      </c>
      <c r="F9" s="425">
        <v>380</v>
      </c>
      <c r="G9" s="371">
        <f>SUM(H9:I9)</f>
        <v>89</v>
      </c>
      <c r="H9" s="371">
        <v>1</v>
      </c>
      <c r="I9" s="372">
        <v>88</v>
      </c>
    </row>
    <row r="10" spans="1:22" s="17" customFormat="1" ht="13.5">
      <c r="A10" s="7"/>
      <c r="B10" s="7"/>
      <c r="C10" s="7"/>
      <c r="D10" s="7"/>
      <c r="E10" s="7"/>
      <c r="F10" s="7"/>
      <c r="G10" s="7"/>
      <c r="H10" s="28"/>
      <c r="I10" s="28" t="s">
        <v>79</v>
      </c>
      <c r="V10" s="6"/>
    </row>
    <row r="12" ht="13.5">
      <c r="A12" s="80"/>
    </row>
  </sheetData>
  <sheetProtection/>
  <mergeCells count="7">
    <mergeCell ref="A1:I1"/>
    <mergeCell ref="A3:A4"/>
    <mergeCell ref="B3:B4"/>
    <mergeCell ref="C3:C4"/>
    <mergeCell ref="D3:F3"/>
    <mergeCell ref="G3:I3"/>
    <mergeCell ref="G2:I2"/>
  </mergeCells>
  <printOptions/>
  <pageMargins left="0.7874015748031497" right="0.24" top="0.984251968503937" bottom="0.984251968503937" header="0.5118110236220472" footer="0.5118110236220472"/>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L12"/>
  <sheetViews>
    <sheetView showGridLines="0" zoomScaleSheetLayoutView="100" workbookViewId="0" topLeftCell="A1">
      <selection activeCell="S22" sqref="S22"/>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92" t="s">
        <v>169</v>
      </c>
      <c r="B1" s="592"/>
      <c r="C1" s="592"/>
      <c r="D1" s="592"/>
      <c r="E1" s="592"/>
      <c r="F1" s="592"/>
      <c r="G1" s="592"/>
      <c r="H1" s="592"/>
      <c r="I1" s="592"/>
      <c r="J1" s="592"/>
      <c r="K1" s="592"/>
      <c r="L1" s="592"/>
    </row>
    <row r="2" spans="1:12" s="128" customFormat="1" ht="19.5" customHeight="1">
      <c r="A2" s="126" t="s">
        <v>176</v>
      </c>
      <c r="B2" s="127"/>
      <c r="C2" s="127"/>
      <c r="D2" s="127"/>
      <c r="E2" s="127"/>
      <c r="F2" s="127"/>
      <c r="G2" s="127"/>
      <c r="H2" s="127"/>
      <c r="I2" s="127"/>
      <c r="K2" s="147"/>
      <c r="L2" s="8" t="s">
        <v>639</v>
      </c>
    </row>
    <row r="3" spans="1:12" ht="19.5" customHeight="1">
      <c r="A3" s="602" t="s">
        <v>497</v>
      </c>
      <c r="B3" s="604" t="s">
        <v>490</v>
      </c>
      <c r="C3" s="606" t="s">
        <v>86</v>
      </c>
      <c r="D3" s="608" t="s">
        <v>170</v>
      </c>
      <c r="E3" s="609"/>
      <c r="F3" s="610"/>
      <c r="G3" s="608" t="s">
        <v>171</v>
      </c>
      <c r="H3" s="609"/>
      <c r="I3" s="610"/>
      <c r="J3" s="608" t="s">
        <v>172</v>
      </c>
      <c r="K3" s="609"/>
      <c r="L3" s="611"/>
    </row>
    <row r="4" spans="1:12" s="17" customFormat="1" ht="19.5" customHeight="1">
      <c r="A4" s="603"/>
      <c r="B4" s="605"/>
      <c r="C4" s="607"/>
      <c r="D4" s="11" t="s">
        <v>101</v>
      </c>
      <c r="E4" s="12" t="s">
        <v>132</v>
      </c>
      <c r="F4" s="12" t="s">
        <v>133</v>
      </c>
      <c r="G4" s="11" t="s">
        <v>101</v>
      </c>
      <c r="H4" s="12" t="s">
        <v>132</v>
      </c>
      <c r="I4" s="12" t="s">
        <v>133</v>
      </c>
      <c r="J4" s="11" t="s">
        <v>101</v>
      </c>
      <c r="K4" s="12" t="s">
        <v>132</v>
      </c>
      <c r="L4" s="13" t="s">
        <v>133</v>
      </c>
    </row>
    <row r="5" spans="1:12" s="17" customFormat="1" ht="19.5" customHeight="1">
      <c r="A5" s="37" t="s">
        <v>508</v>
      </c>
      <c r="B5" s="48" t="s">
        <v>509</v>
      </c>
      <c r="C5" s="78">
        <v>30</v>
      </c>
      <c r="D5" s="130">
        <v>1200</v>
      </c>
      <c r="E5" s="130">
        <v>525</v>
      </c>
      <c r="F5" s="130">
        <v>675</v>
      </c>
      <c r="G5" s="130">
        <v>68</v>
      </c>
      <c r="H5" s="130">
        <v>32</v>
      </c>
      <c r="I5" s="130">
        <v>36</v>
      </c>
      <c r="J5" s="130">
        <v>26</v>
      </c>
      <c r="K5" s="130">
        <v>11</v>
      </c>
      <c r="L5" s="131">
        <v>15</v>
      </c>
    </row>
    <row r="6" spans="1:12" s="17" customFormat="1" ht="19.5" customHeight="1">
      <c r="A6" s="37" t="s">
        <v>510</v>
      </c>
      <c r="B6" s="48" t="s">
        <v>509</v>
      </c>
      <c r="C6" s="78">
        <v>30</v>
      </c>
      <c r="D6" s="130">
        <v>1197</v>
      </c>
      <c r="E6" s="130">
        <v>544</v>
      </c>
      <c r="F6" s="130">
        <v>653</v>
      </c>
      <c r="G6" s="130">
        <v>68</v>
      </c>
      <c r="H6" s="130">
        <v>30</v>
      </c>
      <c r="I6" s="130">
        <v>38</v>
      </c>
      <c r="J6" s="130">
        <v>26</v>
      </c>
      <c r="K6" s="130">
        <v>14</v>
      </c>
      <c r="L6" s="131">
        <v>12</v>
      </c>
    </row>
    <row r="7" spans="1:12" s="17" customFormat="1" ht="19.5" customHeight="1">
      <c r="A7" s="37" t="s">
        <v>511</v>
      </c>
      <c r="B7" s="48" t="s">
        <v>509</v>
      </c>
      <c r="C7" s="78">
        <v>30</v>
      </c>
      <c r="D7" s="130">
        <v>1197</v>
      </c>
      <c r="E7" s="130">
        <v>548</v>
      </c>
      <c r="F7" s="130">
        <v>649</v>
      </c>
      <c r="G7" s="130">
        <v>64</v>
      </c>
      <c r="H7" s="130">
        <v>31</v>
      </c>
      <c r="I7" s="130">
        <v>33</v>
      </c>
      <c r="J7" s="130">
        <v>22</v>
      </c>
      <c r="K7" s="130">
        <v>10</v>
      </c>
      <c r="L7" s="131">
        <v>12</v>
      </c>
    </row>
    <row r="8" spans="1:12" s="17" customFormat="1" ht="19.5" customHeight="1">
      <c r="A8" s="37" t="s">
        <v>512</v>
      </c>
      <c r="B8" s="48" t="s">
        <v>509</v>
      </c>
      <c r="C8" s="78">
        <v>30</v>
      </c>
      <c r="D8" s="130">
        <v>1200</v>
      </c>
      <c r="E8" s="130">
        <v>528</v>
      </c>
      <c r="F8" s="130">
        <v>672</v>
      </c>
      <c r="G8" s="130">
        <v>65</v>
      </c>
      <c r="H8" s="130">
        <v>34</v>
      </c>
      <c r="I8" s="130">
        <v>31</v>
      </c>
      <c r="J8" s="130">
        <v>25</v>
      </c>
      <c r="K8" s="130">
        <v>14</v>
      </c>
      <c r="L8" s="131">
        <v>11</v>
      </c>
    </row>
    <row r="9" spans="1:12" s="17" customFormat="1" ht="19.5" customHeight="1">
      <c r="A9" s="42" t="s">
        <v>513</v>
      </c>
      <c r="B9" s="132" t="s">
        <v>173</v>
      </c>
      <c r="C9" s="425">
        <v>30</v>
      </c>
      <c r="D9" s="494">
        <v>1201</v>
      </c>
      <c r="E9" s="494">
        <v>510</v>
      </c>
      <c r="F9" s="494">
        <v>691</v>
      </c>
      <c r="G9" s="494">
        <v>66</v>
      </c>
      <c r="H9" s="494">
        <v>34</v>
      </c>
      <c r="I9" s="494">
        <v>32</v>
      </c>
      <c r="J9" s="494">
        <v>25</v>
      </c>
      <c r="K9" s="494">
        <v>11</v>
      </c>
      <c r="L9" s="495">
        <v>14</v>
      </c>
    </row>
    <row r="10" ht="13.5">
      <c r="L10" s="133" t="s">
        <v>175</v>
      </c>
    </row>
    <row r="11" spans="1:5" ht="13.5">
      <c r="A11" s="134"/>
      <c r="E11" s="135"/>
    </row>
    <row r="12" ht="13.5">
      <c r="A12" s="136"/>
    </row>
  </sheetData>
  <sheetProtection/>
  <mergeCells count="7">
    <mergeCell ref="A1:L1"/>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L17"/>
  <sheetViews>
    <sheetView showGridLines="0" zoomScaleSheetLayoutView="100" zoomScalePageLayoutView="0" workbookViewId="0" topLeftCell="A1">
      <selection activeCell="L10" sqref="A2:L10"/>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92" t="s">
        <v>169</v>
      </c>
      <c r="B1" s="600"/>
      <c r="C1" s="600"/>
      <c r="D1" s="600"/>
      <c r="E1" s="600"/>
      <c r="F1" s="600"/>
      <c r="G1" s="600"/>
      <c r="H1" s="600"/>
      <c r="I1" s="600"/>
      <c r="J1" s="600"/>
      <c r="K1" s="600"/>
      <c r="L1" s="600"/>
    </row>
    <row r="2" spans="1:12" ht="19.5" customHeight="1">
      <c r="A2" s="126" t="s">
        <v>193</v>
      </c>
      <c r="B2" s="7"/>
      <c r="C2" s="7"/>
      <c r="D2" s="7"/>
      <c r="E2" s="7"/>
      <c r="F2" s="7"/>
      <c r="G2" s="7"/>
      <c r="H2" s="7"/>
      <c r="I2" s="7"/>
      <c r="K2" s="147"/>
      <c r="L2" s="8" t="s">
        <v>640</v>
      </c>
    </row>
    <row r="3" spans="1:12" ht="19.5" customHeight="1">
      <c r="A3" s="602" t="s">
        <v>497</v>
      </c>
      <c r="B3" s="570" t="s">
        <v>490</v>
      </c>
      <c r="C3" s="612" t="s">
        <v>86</v>
      </c>
      <c r="D3" s="572" t="s">
        <v>170</v>
      </c>
      <c r="E3" s="573"/>
      <c r="F3" s="573"/>
      <c r="G3" s="572" t="s">
        <v>171</v>
      </c>
      <c r="H3" s="573"/>
      <c r="I3" s="573"/>
      <c r="J3" s="572" t="s">
        <v>172</v>
      </c>
      <c r="K3" s="573"/>
      <c r="L3" s="575"/>
    </row>
    <row r="4" spans="1:12" ht="19.5" customHeight="1">
      <c r="A4" s="603"/>
      <c r="B4" s="571"/>
      <c r="C4" s="613"/>
      <c r="D4" s="11" t="s">
        <v>101</v>
      </c>
      <c r="E4" s="12" t="s">
        <v>132</v>
      </c>
      <c r="F4" s="12" t="s">
        <v>133</v>
      </c>
      <c r="G4" s="11" t="s">
        <v>101</v>
      </c>
      <c r="H4" s="12" t="s">
        <v>132</v>
      </c>
      <c r="I4" s="12" t="s">
        <v>133</v>
      </c>
      <c r="J4" s="11" t="s">
        <v>101</v>
      </c>
      <c r="K4" s="12" t="s">
        <v>132</v>
      </c>
      <c r="L4" s="13" t="s">
        <v>133</v>
      </c>
    </row>
    <row r="5" spans="1:12" ht="19.5" customHeight="1">
      <c r="A5" s="37" t="s">
        <v>508</v>
      </c>
      <c r="B5" s="48" t="s">
        <v>509</v>
      </c>
      <c r="C5" s="145">
        <v>21</v>
      </c>
      <c r="D5" s="145">
        <v>645</v>
      </c>
      <c r="E5" s="145">
        <v>235</v>
      </c>
      <c r="F5" s="145">
        <v>410</v>
      </c>
      <c r="G5" s="145">
        <v>55</v>
      </c>
      <c r="H5" s="145">
        <v>22</v>
      </c>
      <c r="I5" s="145">
        <v>33</v>
      </c>
      <c r="J5" s="145">
        <v>15</v>
      </c>
      <c r="K5" s="145">
        <v>8</v>
      </c>
      <c r="L5" s="146">
        <v>7</v>
      </c>
    </row>
    <row r="6" spans="1:12" ht="19.5" customHeight="1">
      <c r="A6" s="37" t="s">
        <v>510</v>
      </c>
      <c r="B6" s="48" t="s">
        <v>509</v>
      </c>
      <c r="C6" s="145">
        <v>21</v>
      </c>
      <c r="D6" s="145">
        <v>649</v>
      </c>
      <c r="E6" s="145">
        <v>265</v>
      </c>
      <c r="F6" s="145">
        <v>384</v>
      </c>
      <c r="G6" s="145">
        <v>63</v>
      </c>
      <c r="H6" s="145">
        <v>25</v>
      </c>
      <c r="I6" s="145">
        <v>38</v>
      </c>
      <c r="J6" s="145">
        <v>13</v>
      </c>
      <c r="K6" s="145">
        <v>6</v>
      </c>
      <c r="L6" s="146">
        <v>7</v>
      </c>
    </row>
    <row r="7" spans="1:12" ht="19.5" customHeight="1">
      <c r="A7" s="37" t="s">
        <v>511</v>
      </c>
      <c r="B7" s="48" t="s">
        <v>509</v>
      </c>
      <c r="C7" s="145">
        <v>21</v>
      </c>
      <c r="D7" s="145">
        <v>716</v>
      </c>
      <c r="E7" s="145">
        <v>315</v>
      </c>
      <c r="F7" s="145">
        <v>401</v>
      </c>
      <c r="G7" s="145">
        <v>57</v>
      </c>
      <c r="H7" s="145">
        <v>21</v>
      </c>
      <c r="I7" s="145">
        <v>36</v>
      </c>
      <c r="J7" s="145">
        <v>12</v>
      </c>
      <c r="K7" s="145">
        <v>5</v>
      </c>
      <c r="L7" s="146">
        <v>7</v>
      </c>
    </row>
    <row r="8" spans="1:12" ht="19.5" customHeight="1">
      <c r="A8" s="37" t="s">
        <v>512</v>
      </c>
      <c r="B8" s="48" t="s">
        <v>509</v>
      </c>
      <c r="C8" s="145">
        <v>21</v>
      </c>
      <c r="D8" s="145">
        <v>736</v>
      </c>
      <c r="E8" s="145">
        <v>354</v>
      </c>
      <c r="F8" s="145">
        <v>382</v>
      </c>
      <c r="G8" s="145">
        <v>61</v>
      </c>
      <c r="H8" s="145">
        <v>29</v>
      </c>
      <c r="I8" s="145">
        <v>32</v>
      </c>
      <c r="J8" s="145">
        <v>13</v>
      </c>
      <c r="K8" s="145">
        <v>4</v>
      </c>
      <c r="L8" s="146">
        <v>10</v>
      </c>
    </row>
    <row r="9" spans="1:12" ht="19.5" customHeight="1">
      <c r="A9" s="42" t="s">
        <v>513</v>
      </c>
      <c r="B9" s="132" t="s">
        <v>173</v>
      </c>
      <c r="C9" s="496">
        <v>21</v>
      </c>
      <c r="D9" s="496">
        <v>742</v>
      </c>
      <c r="E9" s="496">
        <v>340</v>
      </c>
      <c r="F9" s="496">
        <v>402</v>
      </c>
      <c r="G9" s="496">
        <v>61</v>
      </c>
      <c r="H9" s="496">
        <v>23</v>
      </c>
      <c r="I9" s="496">
        <v>38</v>
      </c>
      <c r="J9" s="496">
        <v>13</v>
      </c>
      <c r="K9" s="496">
        <v>2</v>
      </c>
      <c r="L9" s="497">
        <v>11</v>
      </c>
    </row>
    <row r="10" ht="13.5">
      <c r="L10" s="133" t="s">
        <v>188</v>
      </c>
    </row>
    <row r="11" spans="1:4" ht="13.5">
      <c r="A11" s="134"/>
      <c r="D11" s="135"/>
    </row>
    <row r="12" ht="13.5">
      <c r="A12" s="134"/>
    </row>
    <row r="14" ht="15.75" customHeight="1">
      <c r="A14" s="124"/>
    </row>
    <row r="15" ht="15.75" customHeight="1">
      <c r="A15" s="124"/>
    </row>
    <row r="16" ht="15.75" customHeight="1">
      <c r="A16" s="124"/>
    </row>
    <row r="17" ht="16.5" customHeight="1">
      <c r="A17" s="124"/>
    </row>
  </sheetData>
  <sheetProtection/>
  <mergeCells count="7">
    <mergeCell ref="A1:L1"/>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L14"/>
  <sheetViews>
    <sheetView showGridLines="0" zoomScaleSheetLayoutView="100" zoomScalePageLayoutView="0" workbookViewId="0" topLeftCell="A1">
      <selection activeCell="J14" sqref="A2:L14"/>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92" t="s">
        <v>169</v>
      </c>
      <c r="B1" s="600"/>
      <c r="C1" s="600"/>
      <c r="D1" s="600"/>
      <c r="E1" s="600"/>
      <c r="F1" s="600"/>
      <c r="G1" s="600"/>
      <c r="H1" s="600"/>
      <c r="I1" s="600"/>
      <c r="J1" s="600"/>
      <c r="K1" s="600"/>
      <c r="L1" s="600"/>
    </row>
    <row r="2" spans="1:12" ht="19.5" customHeight="1">
      <c r="A2" s="126" t="s">
        <v>199</v>
      </c>
      <c r="B2" s="127"/>
      <c r="C2" s="127"/>
      <c r="D2" s="127"/>
      <c r="E2" s="127"/>
      <c r="F2" s="127"/>
      <c r="G2" s="127"/>
      <c r="H2" s="127"/>
      <c r="I2" s="127"/>
      <c r="K2" s="147"/>
      <c r="L2" s="8" t="s">
        <v>639</v>
      </c>
    </row>
    <row r="3" spans="1:12" ht="19.5" customHeight="1">
      <c r="A3" s="614" t="s">
        <v>529</v>
      </c>
      <c r="B3" s="570" t="s">
        <v>490</v>
      </c>
      <c r="C3" s="612" t="s">
        <v>86</v>
      </c>
      <c r="D3" s="572" t="s">
        <v>170</v>
      </c>
      <c r="E3" s="573"/>
      <c r="F3" s="573"/>
      <c r="G3" s="572" t="s">
        <v>171</v>
      </c>
      <c r="H3" s="573"/>
      <c r="I3" s="573"/>
      <c r="J3" s="572" t="s">
        <v>172</v>
      </c>
      <c r="K3" s="573"/>
      <c r="L3" s="575"/>
    </row>
    <row r="4" spans="1:12" ht="19.5" customHeight="1">
      <c r="A4" s="615"/>
      <c r="B4" s="571"/>
      <c r="C4" s="613"/>
      <c r="D4" s="11" t="s">
        <v>101</v>
      </c>
      <c r="E4" s="12" t="s">
        <v>132</v>
      </c>
      <c r="F4" s="12" t="s">
        <v>133</v>
      </c>
      <c r="G4" s="11" t="s">
        <v>101</v>
      </c>
      <c r="H4" s="12" t="s">
        <v>132</v>
      </c>
      <c r="I4" s="12" t="s">
        <v>133</v>
      </c>
      <c r="J4" s="11" t="s">
        <v>101</v>
      </c>
      <c r="K4" s="12" t="s">
        <v>132</v>
      </c>
      <c r="L4" s="13" t="s">
        <v>133</v>
      </c>
    </row>
    <row r="5" spans="1:12" ht="19.5" customHeight="1">
      <c r="A5" s="37" t="s">
        <v>159</v>
      </c>
      <c r="B5" s="150" t="s">
        <v>195</v>
      </c>
      <c r="C5" s="78">
        <v>18</v>
      </c>
      <c r="D5" s="130">
        <v>689</v>
      </c>
      <c r="E5" s="130">
        <v>464</v>
      </c>
      <c r="F5" s="130">
        <v>225</v>
      </c>
      <c r="G5" s="130">
        <v>46</v>
      </c>
      <c r="H5" s="130">
        <v>30</v>
      </c>
      <c r="I5" s="130">
        <v>16</v>
      </c>
      <c r="J5" s="130">
        <v>17</v>
      </c>
      <c r="K5" s="130">
        <v>8</v>
      </c>
      <c r="L5" s="131">
        <v>9</v>
      </c>
    </row>
    <row r="6" spans="1:12" ht="19.5" customHeight="1">
      <c r="A6" s="374" t="s">
        <v>160</v>
      </c>
      <c r="B6" s="150" t="s">
        <v>195</v>
      </c>
      <c r="C6" s="78">
        <v>18</v>
      </c>
      <c r="D6" s="130">
        <v>708</v>
      </c>
      <c r="E6" s="130">
        <v>480</v>
      </c>
      <c r="F6" s="130">
        <v>228</v>
      </c>
      <c r="G6" s="130">
        <v>46</v>
      </c>
      <c r="H6" s="130">
        <v>27</v>
      </c>
      <c r="I6" s="130">
        <v>19</v>
      </c>
      <c r="J6" s="130">
        <v>17</v>
      </c>
      <c r="K6" s="130">
        <v>7</v>
      </c>
      <c r="L6" s="131">
        <v>10</v>
      </c>
    </row>
    <row r="7" spans="1:12" ht="19.5" customHeight="1">
      <c r="A7" s="374"/>
      <c r="B7" s="150" t="s">
        <v>196</v>
      </c>
      <c r="C7" s="78">
        <v>2</v>
      </c>
      <c r="D7" s="130">
        <v>80</v>
      </c>
      <c r="E7" s="130">
        <v>29</v>
      </c>
      <c r="F7" s="130">
        <v>51</v>
      </c>
      <c r="G7" s="130">
        <v>5</v>
      </c>
      <c r="H7" s="130">
        <v>2</v>
      </c>
      <c r="I7" s="130">
        <v>3</v>
      </c>
      <c r="J7" s="130">
        <v>4</v>
      </c>
      <c r="K7" s="130">
        <v>1</v>
      </c>
      <c r="L7" s="131">
        <v>3</v>
      </c>
    </row>
    <row r="8" spans="1:12" ht="19.5" customHeight="1">
      <c r="A8" s="374" t="s">
        <v>161</v>
      </c>
      <c r="B8" s="150" t="s">
        <v>195</v>
      </c>
      <c r="C8" s="78">
        <v>18</v>
      </c>
      <c r="D8" s="130">
        <v>709</v>
      </c>
      <c r="E8" s="130">
        <v>477</v>
      </c>
      <c r="F8" s="130">
        <v>232</v>
      </c>
      <c r="G8" s="130">
        <v>41</v>
      </c>
      <c r="H8" s="130">
        <v>23</v>
      </c>
      <c r="I8" s="130">
        <v>18</v>
      </c>
      <c r="J8" s="130">
        <v>14</v>
      </c>
      <c r="K8" s="130">
        <v>6</v>
      </c>
      <c r="L8" s="131">
        <v>8</v>
      </c>
    </row>
    <row r="9" spans="1:12" ht="19.5" customHeight="1">
      <c r="A9" s="374"/>
      <c r="B9" s="150" t="s">
        <v>196</v>
      </c>
      <c r="C9" s="78">
        <v>4</v>
      </c>
      <c r="D9" s="130">
        <v>158</v>
      </c>
      <c r="E9" s="130">
        <v>69</v>
      </c>
      <c r="F9" s="130">
        <v>89</v>
      </c>
      <c r="G9" s="130">
        <v>6</v>
      </c>
      <c r="H9" s="130">
        <v>3</v>
      </c>
      <c r="I9" s="130">
        <v>3</v>
      </c>
      <c r="J9" s="130">
        <v>2</v>
      </c>
      <c r="K9" s="130">
        <v>1</v>
      </c>
      <c r="L9" s="131">
        <v>1</v>
      </c>
    </row>
    <row r="10" spans="1:12" ht="19.5" customHeight="1">
      <c r="A10" s="374" t="s">
        <v>174</v>
      </c>
      <c r="B10" s="150" t="s">
        <v>195</v>
      </c>
      <c r="C10" s="78">
        <v>18</v>
      </c>
      <c r="D10" s="130">
        <f>SUM(E10:F10)</f>
        <v>696</v>
      </c>
      <c r="E10" s="130">
        <v>466</v>
      </c>
      <c r="F10" s="130">
        <v>230</v>
      </c>
      <c r="G10" s="130">
        <f>SUM(H10:I10)</f>
        <v>46</v>
      </c>
      <c r="H10" s="130">
        <v>25</v>
      </c>
      <c r="I10" s="130">
        <v>21</v>
      </c>
      <c r="J10" s="130">
        <f>SUM(K10:L10)</f>
        <v>18</v>
      </c>
      <c r="K10" s="130">
        <v>7</v>
      </c>
      <c r="L10" s="131">
        <v>11</v>
      </c>
    </row>
    <row r="11" spans="1:12" ht="19.5" customHeight="1">
      <c r="A11" s="374"/>
      <c r="B11" s="150" t="s">
        <v>196</v>
      </c>
      <c r="C11" s="78">
        <v>6</v>
      </c>
      <c r="D11" s="130">
        <f>SUM(E11:F11)</f>
        <v>204</v>
      </c>
      <c r="E11" s="130">
        <v>86</v>
      </c>
      <c r="F11" s="130">
        <v>118</v>
      </c>
      <c r="G11" s="130">
        <f>SUM(H11:I11)</f>
        <v>7</v>
      </c>
      <c r="H11" s="130">
        <v>4</v>
      </c>
      <c r="I11" s="130">
        <v>3</v>
      </c>
      <c r="J11" s="130">
        <f>SUM(K11:L11)</f>
        <v>2</v>
      </c>
      <c r="K11" s="130">
        <v>1</v>
      </c>
      <c r="L11" s="131">
        <v>1</v>
      </c>
    </row>
    <row r="12" spans="1:12" ht="19.5" customHeight="1">
      <c r="A12" s="374" t="s">
        <v>513</v>
      </c>
      <c r="B12" s="150" t="s">
        <v>195</v>
      </c>
      <c r="C12" s="77">
        <v>18</v>
      </c>
      <c r="D12" s="130">
        <v>700</v>
      </c>
      <c r="E12" s="509">
        <v>456</v>
      </c>
      <c r="F12" s="509">
        <v>244</v>
      </c>
      <c r="G12" s="130">
        <v>41</v>
      </c>
      <c r="H12" s="509">
        <v>21</v>
      </c>
      <c r="I12" s="509">
        <v>20</v>
      </c>
      <c r="J12" s="130">
        <v>21</v>
      </c>
      <c r="K12" s="509">
        <v>6</v>
      </c>
      <c r="L12" s="131">
        <v>15</v>
      </c>
    </row>
    <row r="13" spans="1:12" ht="13.5">
      <c r="A13" s="375"/>
      <c r="B13" s="151" t="s">
        <v>196</v>
      </c>
      <c r="C13" s="439">
        <v>7</v>
      </c>
      <c r="D13" s="494">
        <f>SUM(E13:F13)</f>
        <v>223</v>
      </c>
      <c r="E13" s="510">
        <v>97</v>
      </c>
      <c r="F13" s="510">
        <v>126</v>
      </c>
      <c r="G13" s="494">
        <f>SUM(H13:I13)</f>
        <v>7</v>
      </c>
      <c r="H13" s="510">
        <v>3</v>
      </c>
      <c r="I13" s="510">
        <v>4</v>
      </c>
      <c r="J13" s="494">
        <f>SUM(K13:L13)</f>
        <v>2</v>
      </c>
      <c r="K13" s="510">
        <v>1</v>
      </c>
      <c r="L13" s="495">
        <v>1</v>
      </c>
    </row>
    <row r="14" spans="1:12" ht="13.5">
      <c r="A14" s="82" t="s">
        <v>197</v>
      </c>
      <c r="B14" s="7"/>
      <c r="C14" s="7"/>
      <c r="D14" s="7"/>
      <c r="E14" s="7"/>
      <c r="F14" s="7"/>
      <c r="G14" s="7"/>
      <c r="H14" s="7"/>
      <c r="I14" s="7"/>
      <c r="J14" s="599" t="s">
        <v>198</v>
      </c>
      <c r="K14" s="599"/>
      <c r="L14" s="599"/>
    </row>
  </sheetData>
  <sheetProtection/>
  <mergeCells count="8">
    <mergeCell ref="J14:L14"/>
    <mergeCell ref="J3:L3"/>
    <mergeCell ref="A1:L1"/>
    <mergeCell ref="A3:A4"/>
    <mergeCell ref="B3:B4"/>
    <mergeCell ref="C3:C4"/>
    <mergeCell ref="D3:F3"/>
    <mergeCell ref="G3:I3"/>
  </mergeCells>
  <printOptions/>
  <pageMargins left="0.16" right="0.16" top="0.984251968503937" bottom="0.984251968503937"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J31"/>
  <sheetViews>
    <sheetView showGridLines="0" zoomScaleSheetLayoutView="100" zoomScalePageLayoutView="0" workbookViewId="0" topLeftCell="A1">
      <selection activeCell="A1" sqref="A1:H1"/>
    </sheetView>
  </sheetViews>
  <sheetFormatPr defaultColWidth="9.140625" defaultRowHeight="15"/>
  <cols>
    <col min="1" max="2" width="3.140625" style="124" customWidth="1"/>
    <col min="3" max="3" width="14.140625" style="124" bestFit="1" customWidth="1"/>
    <col min="4" max="5" width="12.140625" style="124" customWidth="1"/>
    <col min="6" max="8" width="13.421875" style="124" customWidth="1"/>
    <col min="9" max="16384" width="9.00390625" style="124" customWidth="1"/>
  </cols>
  <sheetData>
    <row r="1" spans="1:8" ht="21">
      <c r="A1" s="592" t="s">
        <v>201</v>
      </c>
      <c r="B1" s="592"/>
      <c r="C1" s="592"/>
      <c r="D1" s="592"/>
      <c r="E1" s="592"/>
      <c r="F1" s="592"/>
      <c r="G1" s="592"/>
      <c r="H1" s="592"/>
    </row>
    <row r="2" spans="1:8" ht="13.5">
      <c r="A2" s="7"/>
      <c r="B2" s="7"/>
      <c r="C2" s="7"/>
      <c r="D2" s="82"/>
      <c r="E2" s="82"/>
      <c r="F2" s="133"/>
      <c r="G2" s="133"/>
      <c r="H2" s="133" t="s">
        <v>641</v>
      </c>
    </row>
    <row r="3" spans="1:8" ht="15" customHeight="1">
      <c r="A3" s="626"/>
      <c r="B3" s="627"/>
      <c r="C3" s="628"/>
      <c r="D3" s="632" t="s">
        <v>516</v>
      </c>
      <c r="E3" s="634" t="s">
        <v>517</v>
      </c>
      <c r="F3" s="634" t="s">
        <v>518</v>
      </c>
      <c r="G3" s="636" t="s">
        <v>519</v>
      </c>
      <c r="H3" s="638" t="s">
        <v>520</v>
      </c>
    </row>
    <row r="4" spans="1:8" ht="15" customHeight="1">
      <c r="A4" s="629"/>
      <c r="B4" s="630"/>
      <c r="C4" s="631"/>
      <c r="D4" s="633"/>
      <c r="E4" s="635"/>
      <c r="F4" s="635"/>
      <c r="G4" s="637"/>
      <c r="H4" s="639"/>
    </row>
    <row r="5" spans="1:10" s="125" customFormat="1" ht="17.25" customHeight="1">
      <c r="A5" s="617" t="s">
        <v>202</v>
      </c>
      <c r="B5" s="618"/>
      <c r="C5" s="154" t="s">
        <v>203</v>
      </c>
      <c r="D5" s="16">
        <v>1950</v>
      </c>
      <c r="E5" s="16">
        <v>1974</v>
      </c>
      <c r="F5" s="376">
        <v>1999</v>
      </c>
      <c r="G5" s="155">
        <v>2047</v>
      </c>
      <c r="H5" s="504">
        <v>2081</v>
      </c>
      <c r="J5" s="156"/>
    </row>
    <row r="6" spans="1:8" s="125" customFormat="1" ht="17.25" customHeight="1">
      <c r="A6" s="619"/>
      <c r="B6" s="620"/>
      <c r="C6" s="157" t="s">
        <v>204</v>
      </c>
      <c r="D6" s="158">
        <v>8</v>
      </c>
      <c r="E6" s="158">
        <v>8</v>
      </c>
      <c r="F6" s="158">
        <v>8</v>
      </c>
      <c r="G6" s="159">
        <v>8</v>
      </c>
      <c r="H6" s="505">
        <v>8</v>
      </c>
    </row>
    <row r="7" spans="1:8" s="125" customFormat="1" ht="17.25" customHeight="1">
      <c r="A7" s="619"/>
      <c r="B7" s="620"/>
      <c r="C7" s="157" t="s">
        <v>205</v>
      </c>
      <c r="D7" s="158">
        <v>304</v>
      </c>
      <c r="E7" s="158">
        <v>303</v>
      </c>
      <c r="F7" s="158">
        <v>297</v>
      </c>
      <c r="G7" s="159">
        <v>291</v>
      </c>
      <c r="H7" s="505">
        <v>296</v>
      </c>
    </row>
    <row r="8" spans="1:8" s="125" customFormat="1" ht="17.25" customHeight="1">
      <c r="A8" s="619"/>
      <c r="B8" s="620"/>
      <c r="C8" s="157" t="s">
        <v>206</v>
      </c>
      <c r="D8" s="158">
        <v>257</v>
      </c>
      <c r="E8" s="158">
        <v>247</v>
      </c>
      <c r="F8" s="158">
        <v>248</v>
      </c>
      <c r="G8" s="159">
        <v>252</v>
      </c>
      <c r="H8" s="505">
        <v>253</v>
      </c>
    </row>
    <row r="9" spans="1:8" s="125" customFormat="1" ht="17.25" customHeight="1">
      <c r="A9" s="619"/>
      <c r="B9" s="620"/>
      <c r="C9" s="157" t="s">
        <v>207</v>
      </c>
      <c r="D9" s="158">
        <v>64</v>
      </c>
      <c r="E9" s="158">
        <v>74</v>
      </c>
      <c r="F9" s="158">
        <v>74</v>
      </c>
      <c r="G9" s="159">
        <v>71</v>
      </c>
      <c r="H9" s="505">
        <v>67</v>
      </c>
    </row>
    <row r="10" spans="1:8" s="125" customFormat="1" ht="17.25" customHeight="1">
      <c r="A10" s="619"/>
      <c r="B10" s="620"/>
      <c r="C10" s="157" t="s">
        <v>208</v>
      </c>
      <c r="D10" s="158">
        <v>202</v>
      </c>
      <c r="E10" s="158">
        <v>193</v>
      </c>
      <c r="F10" s="158">
        <v>201</v>
      </c>
      <c r="G10" s="159">
        <v>207</v>
      </c>
      <c r="H10" s="505">
        <v>210</v>
      </c>
    </row>
    <row r="11" spans="1:8" s="125" customFormat="1" ht="17.25" customHeight="1">
      <c r="A11" s="619"/>
      <c r="B11" s="620"/>
      <c r="C11" s="157" t="s">
        <v>209</v>
      </c>
      <c r="D11" s="158">
        <v>2</v>
      </c>
      <c r="E11" s="178" t="s">
        <v>57</v>
      </c>
      <c r="F11" s="178" t="s">
        <v>57</v>
      </c>
      <c r="G11" s="160" t="s">
        <v>57</v>
      </c>
      <c r="H11" s="161" t="s">
        <v>57</v>
      </c>
    </row>
    <row r="12" spans="1:8" s="125" customFormat="1" ht="17.25" customHeight="1">
      <c r="A12" s="619"/>
      <c r="B12" s="620"/>
      <c r="C12" s="157" t="s">
        <v>210</v>
      </c>
      <c r="D12" s="158">
        <v>50</v>
      </c>
      <c r="E12" s="158">
        <v>51</v>
      </c>
      <c r="F12" s="158">
        <v>52</v>
      </c>
      <c r="G12" s="159">
        <v>51</v>
      </c>
      <c r="H12" s="505">
        <v>51</v>
      </c>
    </row>
    <row r="13" spans="1:8" s="125" customFormat="1" ht="17.25" customHeight="1">
      <c r="A13" s="619"/>
      <c r="B13" s="620"/>
      <c r="C13" s="162" t="s">
        <v>211</v>
      </c>
      <c r="D13" s="158">
        <v>1063</v>
      </c>
      <c r="E13" s="158">
        <v>1098</v>
      </c>
      <c r="F13" s="158">
        <v>1117</v>
      </c>
      <c r="G13" s="159">
        <v>1167</v>
      </c>
      <c r="H13" s="505">
        <v>1196</v>
      </c>
    </row>
    <row r="14" spans="1:8" s="125" customFormat="1" ht="17.25" customHeight="1">
      <c r="A14" s="621" t="s">
        <v>212</v>
      </c>
      <c r="B14" s="620" t="s">
        <v>99</v>
      </c>
      <c r="C14" s="116" t="s">
        <v>203</v>
      </c>
      <c r="D14" s="158">
        <v>8541</v>
      </c>
      <c r="E14" s="158">
        <v>7263</v>
      </c>
      <c r="F14" s="158">
        <v>8443</v>
      </c>
      <c r="G14" s="159">
        <v>8424</v>
      </c>
      <c r="H14" s="505">
        <v>8404</v>
      </c>
    </row>
    <row r="15" spans="1:8" s="125" customFormat="1" ht="17.25" customHeight="1">
      <c r="A15" s="622"/>
      <c r="B15" s="620"/>
      <c r="C15" s="163" t="s">
        <v>132</v>
      </c>
      <c r="D15" s="158">
        <v>5241</v>
      </c>
      <c r="E15" s="158">
        <v>4413</v>
      </c>
      <c r="F15" s="158">
        <v>5179</v>
      </c>
      <c r="G15" s="159">
        <v>5184</v>
      </c>
      <c r="H15" s="505">
        <v>5210</v>
      </c>
    </row>
    <row r="16" spans="1:8" s="125" customFormat="1" ht="17.25" customHeight="1">
      <c r="A16" s="622"/>
      <c r="B16" s="620"/>
      <c r="C16" s="163" t="s">
        <v>133</v>
      </c>
      <c r="D16" s="158">
        <v>3300</v>
      </c>
      <c r="E16" s="158">
        <v>2850</v>
      </c>
      <c r="F16" s="158">
        <v>3264</v>
      </c>
      <c r="G16" s="159">
        <v>3240</v>
      </c>
      <c r="H16" s="505">
        <v>3194</v>
      </c>
    </row>
    <row r="17" spans="1:8" s="125" customFormat="1" ht="17.25" customHeight="1">
      <c r="A17" s="622"/>
      <c r="B17" s="620" t="s">
        <v>213</v>
      </c>
      <c r="C17" s="163" t="s">
        <v>132</v>
      </c>
      <c r="D17" s="158">
        <v>4888</v>
      </c>
      <c r="E17" s="158">
        <v>4084</v>
      </c>
      <c r="F17" s="158">
        <v>4862</v>
      </c>
      <c r="G17" s="159">
        <v>4864</v>
      </c>
      <c r="H17" s="505">
        <v>4877</v>
      </c>
    </row>
    <row r="18" spans="1:8" s="125" customFormat="1" ht="17.25" customHeight="1">
      <c r="A18" s="622"/>
      <c r="B18" s="620"/>
      <c r="C18" s="163" t="s">
        <v>133</v>
      </c>
      <c r="D18" s="158">
        <v>3113</v>
      </c>
      <c r="E18" s="158">
        <v>2653</v>
      </c>
      <c r="F18" s="158">
        <v>3063</v>
      </c>
      <c r="G18" s="159">
        <v>3052</v>
      </c>
      <c r="H18" s="505">
        <v>3008</v>
      </c>
    </row>
    <row r="19" spans="1:8" s="125" customFormat="1" ht="17.25" customHeight="1">
      <c r="A19" s="622"/>
      <c r="B19" s="620" t="s">
        <v>214</v>
      </c>
      <c r="C19" s="163" t="s">
        <v>132</v>
      </c>
      <c r="D19" s="158">
        <v>353</v>
      </c>
      <c r="E19" s="158">
        <v>329</v>
      </c>
      <c r="F19" s="158">
        <v>317</v>
      </c>
      <c r="G19" s="159">
        <v>320</v>
      </c>
      <c r="H19" s="505">
        <v>333</v>
      </c>
    </row>
    <row r="20" spans="1:8" s="125" customFormat="1" ht="17.25" customHeight="1">
      <c r="A20" s="622"/>
      <c r="B20" s="620"/>
      <c r="C20" s="163" t="s">
        <v>133</v>
      </c>
      <c r="D20" s="158">
        <v>187</v>
      </c>
      <c r="E20" s="158">
        <v>197</v>
      </c>
      <c r="F20" s="158">
        <v>201</v>
      </c>
      <c r="G20" s="159">
        <v>188</v>
      </c>
      <c r="H20" s="505">
        <v>186</v>
      </c>
    </row>
    <row r="21" spans="1:8" s="125" customFormat="1" ht="17.25" customHeight="1">
      <c r="A21" s="623"/>
      <c r="B21" s="624" t="s">
        <v>215</v>
      </c>
      <c r="C21" s="625"/>
      <c r="D21" s="164">
        <v>3868</v>
      </c>
      <c r="E21" s="164">
        <v>3886</v>
      </c>
      <c r="F21" s="164">
        <v>3891</v>
      </c>
      <c r="G21" s="165">
        <v>3928</v>
      </c>
      <c r="H21" s="506">
        <v>3958</v>
      </c>
    </row>
    <row r="22" spans="1:8" s="169" customFormat="1" ht="17.25" customHeight="1">
      <c r="A22" s="166" t="s">
        <v>216</v>
      </c>
      <c r="B22" s="166" t="s">
        <v>217</v>
      </c>
      <c r="C22" s="82" t="s">
        <v>58</v>
      </c>
      <c r="D22" s="167"/>
      <c r="E22" s="167"/>
      <c r="F22" s="168"/>
      <c r="G22" s="168"/>
      <c r="H22" s="168" t="s">
        <v>218</v>
      </c>
    </row>
    <row r="23" spans="1:7" s="125" customFormat="1" ht="17.25" customHeight="1">
      <c r="A23" s="26"/>
      <c r="B23" s="26"/>
      <c r="E23" s="616"/>
      <c r="F23" s="616"/>
      <c r="G23" s="616"/>
    </row>
    <row r="24" spans="1:2" s="125" customFormat="1" ht="17.25" customHeight="1">
      <c r="A24" s="26"/>
      <c r="B24" s="26"/>
    </row>
    <row r="25" spans="1:8" s="125" customFormat="1" ht="13.5">
      <c r="A25" s="7"/>
      <c r="B25" s="7"/>
      <c r="C25" s="170"/>
      <c r="D25" s="170"/>
      <c r="E25" s="170"/>
      <c r="F25" s="170"/>
      <c r="G25" s="170"/>
      <c r="H25" s="170"/>
    </row>
    <row r="26" spans="3:8" ht="13.5">
      <c r="C26" s="170"/>
      <c r="D26" s="170"/>
      <c r="E26" s="170"/>
      <c r="F26" s="170"/>
      <c r="G26" s="170"/>
      <c r="H26" s="170"/>
    </row>
    <row r="27" spans="3:8" ht="13.5">
      <c r="C27" s="170"/>
      <c r="D27" s="170"/>
      <c r="E27" s="170"/>
      <c r="F27" s="170"/>
      <c r="G27" s="170"/>
      <c r="H27" s="170"/>
    </row>
    <row r="28" spans="1:8" ht="13.5">
      <c r="A28" s="171"/>
      <c r="C28" s="170"/>
      <c r="D28" s="170"/>
      <c r="E28" s="170"/>
      <c r="F28" s="170"/>
      <c r="G28" s="170"/>
      <c r="H28" s="170"/>
    </row>
    <row r="29" spans="1:8" ht="13.5">
      <c r="A29" s="171"/>
      <c r="C29" s="170"/>
      <c r="D29" s="170"/>
      <c r="E29" s="170"/>
      <c r="F29" s="170"/>
      <c r="G29" s="170"/>
      <c r="H29" s="170"/>
    </row>
    <row r="30" spans="3:8" ht="13.5">
      <c r="C30" s="170"/>
      <c r="D30" s="170"/>
      <c r="E30" s="170"/>
      <c r="F30" s="170"/>
      <c r="G30" s="170"/>
      <c r="H30" s="170"/>
    </row>
    <row r="31" spans="3:8" ht="13.5">
      <c r="C31" s="170"/>
      <c r="D31" s="170"/>
      <c r="E31" s="170"/>
      <c r="F31" s="170"/>
      <c r="G31" s="170"/>
      <c r="H31" s="170"/>
    </row>
  </sheetData>
  <sheetProtection/>
  <mergeCells count="14">
    <mergeCell ref="A1:H1"/>
    <mergeCell ref="A3:C4"/>
    <mergeCell ref="D3:D4"/>
    <mergeCell ref="E3:E4"/>
    <mergeCell ref="F3:F4"/>
    <mergeCell ref="G3:G4"/>
    <mergeCell ref="H3:H4"/>
    <mergeCell ref="E23:G23"/>
    <mergeCell ref="A5:B13"/>
    <mergeCell ref="A14:A21"/>
    <mergeCell ref="B14:B16"/>
    <mergeCell ref="B17:B18"/>
    <mergeCell ref="B19:B20"/>
    <mergeCell ref="B21:C21"/>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宜野湾市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dc:creator>
  <cp:keywords/>
  <dc:description/>
  <cp:lastModifiedBy>宜野湾市</cp:lastModifiedBy>
  <cp:lastPrinted>2016-03-11T01:45:16Z</cp:lastPrinted>
  <dcterms:created xsi:type="dcterms:W3CDTF">2014-03-11T01:18:11Z</dcterms:created>
  <dcterms:modified xsi:type="dcterms:W3CDTF">2016-04-27T08:48:48Z</dcterms:modified>
  <cp:category/>
  <cp:version/>
  <cp:contentType/>
  <cp:contentStatus/>
</cp:coreProperties>
</file>