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13226\Desktop\令和元年度版_市統計書\市ホームページ掲載\"/>
    </mc:Choice>
  </mc:AlternateContent>
  <bookViews>
    <workbookView xWindow="17985" yWindow="4305" windowWidth="20520" windowHeight="4365" tabRatio="880"/>
  </bookViews>
  <sheets>
    <sheet name="グラフ " sheetId="16" r:id="rId1"/>
    <sheet name="9-1母子保健事業健康診査状況 " sheetId="17" r:id="rId2"/>
    <sheet name="9-2予防接種の状況(1)" sheetId="18" r:id="rId3"/>
    <sheet name="9-2予防接種の状況(2)" sheetId="19" r:id="rId4"/>
    <sheet name="9-3各種健診(検診受診状況" sheetId="20" r:id="rId5"/>
    <sheet name="9-4親子健康手帳交付状況" sheetId="21" r:id="rId6"/>
    <sheet name="9-5ごみ処理状況" sheetId="22" r:id="rId7"/>
    <sheet name="9-6し尿処理状況" sheetId="23" r:id="rId8"/>
    <sheet name="9-7畜犬野犬等の状況 " sheetId="24" r:id="rId9"/>
    <sheet name="9-8公害苦情一覧" sheetId="25" r:id="rId10"/>
    <sheet name="9-9国民健康保険加入状況" sheetId="11" r:id="rId11"/>
    <sheet name="9-10国民健康保険受診状況" sheetId="26" r:id="rId12"/>
    <sheet name="9-11国民健康保険税賦課" sheetId="13" r:id="rId13"/>
    <sheet name="9-12国民健康保険の出産育児" sheetId="14" r:id="rId14"/>
    <sheet name="9-13医療施設数、病床数" sheetId="15" r:id="rId15"/>
  </sheets>
  <definedNames>
    <definedName name="_xlnm._FilterDatabase" localSheetId="10" hidden="1">'9-9国民健康保険加入状況'!#REF!</definedName>
    <definedName name="_xlnm.Print_Area" localSheetId="12">'9-11国民健康保険税賦課'!$A$1:$L$28</definedName>
    <definedName name="_xlnm.Print_Area" localSheetId="13">'9-12国民健康保険の出産育児'!$A$1:$E$10</definedName>
    <definedName name="_xlnm.Print_Area" localSheetId="14">'9-13医療施設数、病床数'!$A$1:$I$11</definedName>
    <definedName name="_xlnm.Print_Area" localSheetId="1">'9-1母子保健事業健康診査状況 '!$A$1:$J$11</definedName>
    <definedName name="_xlnm.Print_Area" localSheetId="2">'9-2予防接種の状況(1)'!$A$1:$G$31</definedName>
    <definedName name="_xlnm.Print_Area" localSheetId="3">'9-2予防接種の状況(2)'!$A$1:$G$46</definedName>
    <definedName name="_xlnm.Print_Area" localSheetId="6">'9-5ごみ処理状況'!$A$1:$K$10</definedName>
    <definedName name="_xlnm.Print_Area" localSheetId="7">'9-6し尿処理状況'!$A$1:$D$10</definedName>
    <definedName name="_xlnm.Print_Area" localSheetId="9">'9-8公害苦情一覧'!$A$1:$O$15</definedName>
    <definedName name="_xlnm.Print_Area" localSheetId="10">'9-9国民健康保険加入状況'!$A$1:$K$21</definedName>
    <definedName name="_xlnm.Print_Area" localSheetId="0">'グラフ '!$A$1:$K$65</definedName>
    <definedName name="使用場所" localSheetId="6">#REF!</definedName>
    <definedName name="使用場所" localSheetId="7">#REF!</definedName>
    <definedName name="使用場所" localSheetId="8">#REF!</definedName>
    <definedName name="使用場所" localSheetId="9">#REF!</definedName>
    <definedName name="使用場所">#REF!</definedName>
  </definedNames>
  <calcPr calcId="162913"/>
</workbook>
</file>

<file path=xl/calcChain.xml><?xml version="1.0" encoding="utf-8"?>
<calcChain xmlns="http://schemas.openxmlformats.org/spreadsheetml/2006/main">
  <c r="D15" i="13" l="1"/>
  <c r="E83" i="16" l="1"/>
  <c r="C75" i="16"/>
  <c r="G32" i="26" l="1"/>
  <c r="E32" i="26"/>
  <c r="D32" i="26"/>
  <c r="C32" i="26"/>
  <c r="A32" i="26"/>
  <c r="E31" i="26"/>
  <c r="D31" i="26"/>
  <c r="C31" i="26"/>
  <c r="A31" i="26"/>
  <c r="A40" i="26"/>
  <c r="C40" i="26"/>
  <c r="D40" i="26"/>
  <c r="E40" i="26"/>
  <c r="A41" i="26"/>
  <c r="C41" i="26"/>
  <c r="D41" i="26"/>
  <c r="E41" i="26"/>
  <c r="G41" i="26"/>
  <c r="A49" i="26"/>
  <c r="C49" i="26"/>
  <c r="D49" i="26"/>
  <c r="E49" i="26"/>
  <c r="A50" i="26"/>
  <c r="C50" i="26"/>
  <c r="D50" i="26"/>
  <c r="E50" i="26"/>
  <c r="G50" i="26"/>
  <c r="A56" i="26"/>
  <c r="A59" i="26"/>
  <c r="C56" i="26"/>
  <c r="C59" i="26"/>
  <c r="D56" i="26"/>
  <c r="A58" i="26"/>
  <c r="C58" i="26"/>
  <c r="D58" i="26"/>
  <c r="E58" i="26"/>
  <c r="D59" i="26"/>
  <c r="E59" i="26"/>
  <c r="G59" i="26"/>
  <c r="L6" i="20"/>
  <c r="L7" i="20"/>
  <c r="L12" i="20"/>
  <c r="L13" i="20"/>
  <c r="L14" i="20"/>
  <c r="L15" i="20"/>
  <c r="L11" i="20"/>
  <c r="L5" i="20"/>
  <c r="C15" i="13"/>
  <c r="F14" i="13"/>
  <c r="F13" i="13"/>
  <c r="C12" i="25"/>
  <c r="C13" i="25"/>
  <c r="B7" i="21"/>
  <c r="I13" i="20"/>
  <c r="I12" i="20"/>
  <c r="I11" i="20"/>
  <c r="I7" i="20"/>
  <c r="I6" i="20"/>
  <c r="I5" i="20"/>
  <c r="C73" i="16"/>
  <c r="C72" i="16"/>
  <c r="C71" i="16"/>
  <c r="E79" i="16"/>
  <c r="E80" i="16"/>
  <c r="E81" i="16"/>
  <c r="E82" i="16"/>
  <c r="C10" i="25"/>
  <c r="C9" i="25"/>
  <c r="C8" i="25"/>
  <c r="C7" i="25"/>
  <c r="C6" i="25"/>
  <c r="C5" i="25"/>
  <c r="C4" i="25"/>
  <c r="C14" i="25"/>
  <c r="C74" i="16"/>
  <c r="C11" i="25"/>
</calcChain>
</file>

<file path=xl/sharedStrings.xml><?xml version="1.0" encoding="utf-8"?>
<sst xmlns="http://schemas.openxmlformats.org/spreadsheetml/2006/main" count="590" uniqueCount="301">
  <si>
    <t>－</t>
  </si>
  <si>
    <t>野焼き</t>
  </si>
  <si>
    <t>粉じん関係</t>
  </si>
  <si>
    <t>空地管理関係</t>
  </si>
  <si>
    <t>ハブ類関係</t>
  </si>
  <si>
    <t xml:space="preserve">    １．ご み 処 理 状 況</t>
    <rPh sb="10" eb="11">
      <t>トコロ</t>
    </rPh>
    <rPh sb="12" eb="13">
      <t>リ</t>
    </rPh>
    <rPh sb="14" eb="15">
      <t>ジョウ</t>
    </rPh>
    <rPh sb="16" eb="17">
      <t>キョウ</t>
    </rPh>
    <phoneticPr fontId="2"/>
  </si>
  <si>
    <t xml:space="preserve">  ２．し 尿 処 理 状 況</t>
    <rPh sb="6" eb="7">
      <t>ニョウ</t>
    </rPh>
    <rPh sb="8" eb="9">
      <t>トコロ</t>
    </rPh>
    <rPh sb="10" eb="11">
      <t>リ</t>
    </rPh>
    <rPh sb="12" eb="13">
      <t>ジョウ</t>
    </rPh>
    <rPh sb="14" eb="15">
      <t>キョウ</t>
    </rPh>
    <phoneticPr fontId="2"/>
  </si>
  <si>
    <t xml:space="preserve">     ４．市 内 医 療 施 設 数</t>
    <rPh sb="7" eb="8">
      <t>シ</t>
    </rPh>
    <rPh sb="9" eb="10">
      <t>ナイ</t>
    </rPh>
    <rPh sb="11" eb="12">
      <t>イ</t>
    </rPh>
    <rPh sb="13" eb="14">
      <t>イヤス</t>
    </rPh>
    <rPh sb="15" eb="16">
      <t>シ</t>
    </rPh>
    <rPh sb="17" eb="18">
      <t>セツ</t>
    </rPh>
    <rPh sb="19" eb="20">
      <t>カズ</t>
    </rPh>
    <phoneticPr fontId="2"/>
  </si>
  <si>
    <t>4．市内医療施設</t>
    <rPh sb="2" eb="4">
      <t>シナイ</t>
    </rPh>
    <rPh sb="4" eb="6">
      <t>イリョウ</t>
    </rPh>
    <rPh sb="6" eb="8">
      <t>シセツ</t>
    </rPh>
    <phoneticPr fontId="2"/>
  </si>
  <si>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</si>
  <si>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</si>
  <si>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</si>
  <si>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1．ごみ処理状況</t>
    <rPh sb="4" eb="6">
      <t>ショリ</t>
    </rPh>
    <rPh sb="6" eb="8">
      <t>ジョウキョウ</t>
    </rPh>
    <phoneticPr fontId="2"/>
  </si>
  <si>
    <t>可燃</t>
    <rPh sb="0" eb="2">
      <t>カネン</t>
    </rPh>
    <phoneticPr fontId="2"/>
  </si>
  <si>
    <t>不燃</t>
    <rPh sb="0" eb="2">
      <t>フネン</t>
    </rPh>
    <phoneticPr fontId="2"/>
  </si>
  <si>
    <t>粗大</t>
    <rPh sb="0" eb="2">
      <t>ソダイ</t>
    </rPh>
    <phoneticPr fontId="2"/>
  </si>
  <si>
    <t>その他</t>
    <rPh sb="2" eb="3">
      <t>タ</t>
    </rPh>
    <phoneticPr fontId="2"/>
  </si>
  <si>
    <t>2．し尿処理状況</t>
    <rPh sb="3" eb="4">
      <t>ニョウ</t>
    </rPh>
    <rPh sb="4" eb="6">
      <t>ショリ</t>
    </rPh>
    <rPh sb="6" eb="8">
      <t>ジョウキョウ</t>
    </rPh>
    <phoneticPr fontId="2"/>
  </si>
  <si>
    <t>収集運搬量（千㎘）</t>
    <rPh sb="0" eb="2">
      <t>シュウシュウ</t>
    </rPh>
    <rPh sb="2" eb="4">
      <t>ウンパン</t>
    </rPh>
    <rPh sb="4" eb="5">
      <t>リョウ</t>
    </rPh>
    <rPh sb="6" eb="7">
      <t>セン</t>
    </rPh>
    <phoneticPr fontId="2"/>
  </si>
  <si>
    <t>乳児一般健康診査</t>
    <rPh sb="0" eb="1">
      <t>チチ</t>
    </rPh>
    <rPh sb="1" eb="2">
      <t>コ</t>
    </rPh>
    <rPh sb="2" eb="3">
      <t>１</t>
    </rPh>
    <rPh sb="3" eb="4">
      <t>バン</t>
    </rPh>
    <rPh sb="4" eb="5">
      <t>ケン</t>
    </rPh>
    <rPh sb="5" eb="6">
      <t>ヤスシ</t>
    </rPh>
    <rPh sb="6" eb="7">
      <t>シン</t>
    </rPh>
    <rPh sb="7" eb="8">
      <t>サ</t>
    </rPh>
    <phoneticPr fontId="2"/>
  </si>
  <si>
    <t>1才6ヶ月健診</t>
    <rPh sb="1" eb="2">
      <t>サイ</t>
    </rPh>
    <rPh sb="4" eb="5">
      <t>ツキ</t>
    </rPh>
    <rPh sb="5" eb="6">
      <t>ケン</t>
    </rPh>
    <rPh sb="6" eb="7">
      <t>ミ</t>
    </rPh>
    <phoneticPr fontId="2"/>
  </si>
  <si>
    <t>3才児健診</t>
    <rPh sb="1" eb="2">
      <t>サイ</t>
    </rPh>
    <rPh sb="2" eb="3">
      <t>ジ</t>
    </rPh>
    <rPh sb="3" eb="4">
      <t>ケン</t>
    </rPh>
    <rPh sb="4" eb="5">
      <t>ミ</t>
    </rPh>
    <phoneticPr fontId="2"/>
  </si>
  <si>
    <t>該当者</t>
    <rPh sb="0" eb="1">
      <t>ガイ</t>
    </rPh>
    <rPh sb="1" eb="2">
      <t>トウ</t>
    </rPh>
    <rPh sb="2" eb="3">
      <t>モノ</t>
    </rPh>
    <phoneticPr fontId="2"/>
  </si>
  <si>
    <t>受診者数</t>
    <rPh sb="0" eb="1">
      <t>ウケ</t>
    </rPh>
    <rPh sb="1" eb="2">
      <t>ミ</t>
    </rPh>
    <rPh sb="2" eb="3">
      <t>モノ</t>
    </rPh>
    <rPh sb="3" eb="4">
      <t>スウ</t>
    </rPh>
    <phoneticPr fontId="2"/>
  </si>
  <si>
    <t>４．親子健康手帳(母子手帳)交付状況</t>
    <rPh sb="2" eb="4">
      <t>オヤコ</t>
    </rPh>
    <rPh sb="4" eb="6">
      <t>ケンコウ</t>
    </rPh>
    <rPh sb="6" eb="8">
      <t>テチョウ</t>
    </rPh>
    <rPh sb="9" eb="10">
      <t>ハハ</t>
    </rPh>
    <rPh sb="10" eb="11">
      <t>コ</t>
    </rPh>
    <rPh sb="11" eb="12">
      <t>テ</t>
    </rPh>
    <rPh sb="12" eb="13">
      <t>トバリ</t>
    </rPh>
    <rPh sb="14" eb="15">
      <t>コウ</t>
    </rPh>
    <rPh sb="15" eb="16">
      <t>ヅケ</t>
    </rPh>
    <rPh sb="16" eb="17">
      <t>ジョウ</t>
    </rPh>
    <rPh sb="17" eb="18">
      <t>イワン</t>
    </rPh>
    <phoneticPr fontId="2"/>
  </si>
  <si>
    <t>総数</t>
    <rPh sb="0" eb="1">
      <t>フサ</t>
    </rPh>
    <rPh sb="1" eb="2">
      <t>カズ</t>
    </rPh>
    <phoneticPr fontId="2"/>
  </si>
  <si>
    <t>1月</t>
    <rPh sb="1" eb="2">
      <t>ガツ</t>
    </rPh>
    <phoneticPr fontId="2"/>
  </si>
  <si>
    <t>2月</t>
    <rPh sb="1" eb="2">
      <t>ガツ</t>
    </rPh>
    <phoneticPr fontId="2"/>
  </si>
  <si>
    <t>3月</t>
    <rPh sb="1" eb="2">
      <t>ガツ</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</si>
  <si>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</si>
  <si>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</si>
  <si>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</si>
  <si>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</si>
  <si>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</si>
  <si>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</si>
  <si>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</si>
  <si>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</si>
  <si>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</si>
  <si>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 xml:space="preserve">    資料：健康増進課</t>
    <rPh sb="4" eb="6">
      <t>シリョウ</t>
    </rPh>
    <rPh sb="7" eb="9">
      <t>ケンコウ</t>
    </rPh>
    <rPh sb="9" eb="11">
      <t>ゾウシン</t>
    </rPh>
    <rPh sb="11" eb="12">
      <t>カ</t>
    </rPh>
    <phoneticPr fontId="2"/>
  </si>
  <si>
    <t>５．ご み 処 理 状 況</t>
    <rPh sb="6" eb="7">
      <t>トコロ</t>
    </rPh>
    <rPh sb="8" eb="9">
      <t>リ</t>
    </rPh>
    <rPh sb="10" eb="11">
      <t>ジョウ</t>
    </rPh>
    <rPh sb="12" eb="13">
      <t>イワン</t>
    </rPh>
    <phoneticPr fontId="2"/>
  </si>
  <si>
    <t>収集運搬</t>
    <rPh sb="0" eb="2">
      <t>シュウシュウ</t>
    </rPh>
    <rPh sb="2" eb="4">
      <t>ウンパン</t>
    </rPh>
    <phoneticPr fontId="2"/>
  </si>
  <si>
    <t>1日平均</t>
    <rPh sb="1" eb="2">
      <t>ニチ</t>
    </rPh>
    <rPh sb="2" eb="4">
      <t>ヘイキン</t>
    </rPh>
    <phoneticPr fontId="2"/>
  </si>
  <si>
    <t>合計</t>
    <rPh sb="0" eb="2">
      <t>ゴウケイ</t>
    </rPh>
    <phoneticPr fontId="2"/>
  </si>
  <si>
    <t>資源</t>
    <rPh sb="0" eb="2">
      <t>シゲン</t>
    </rPh>
    <phoneticPr fontId="2"/>
  </si>
  <si>
    <t>有害</t>
    <rPh sb="0" eb="2">
      <t>ユウガイ</t>
    </rPh>
    <phoneticPr fontId="2"/>
  </si>
  <si>
    <t xml:space="preserve">        資料：環境対策課</t>
    <rPh sb="8" eb="10">
      <t>シリョウ</t>
    </rPh>
    <rPh sb="11" eb="13">
      <t>カンキョウ</t>
    </rPh>
    <rPh sb="13" eb="15">
      <t>タイサク</t>
    </rPh>
    <rPh sb="15" eb="16">
      <t>カ</t>
    </rPh>
    <phoneticPr fontId="2"/>
  </si>
  <si>
    <t>６．し 尿 処 理 状 況</t>
    <rPh sb="4" eb="5">
      <t>ニョウ</t>
    </rPh>
    <rPh sb="6" eb="7">
      <t>トコロ</t>
    </rPh>
    <rPh sb="8" eb="9">
      <t>リ</t>
    </rPh>
    <rPh sb="10" eb="11">
      <t>ジョウ</t>
    </rPh>
    <rPh sb="12" eb="13">
      <t>イワン</t>
    </rPh>
    <phoneticPr fontId="2"/>
  </si>
  <si>
    <t>収集運搬・</t>
    <rPh sb="0" eb="2">
      <t>シュウシュウ</t>
    </rPh>
    <rPh sb="2" eb="4">
      <t>ウンパン</t>
    </rPh>
    <phoneticPr fontId="2"/>
  </si>
  <si>
    <t>１日平均収集</t>
    <rPh sb="1" eb="2">
      <t>ニチ</t>
    </rPh>
    <rPh sb="2" eb="4">
      <t>ヘイキン</t>
    </rPh>
    <rPh sb="4" eb="6">
      <t>シュウシュウ</t>
    </rPh>
    <phoneticPr fontId="2"/>
  </si>
  <si>
    <t>日      数</t>
    <rPh sb="0" eb="1">
      <t>ヒ</t>
    </rPh>
    <rPh sb="7" eb="8">
      <t>カズ</t>
    </rPh>
    <phoneticPr fontId="2"/>
  </si>
  <si>
    <t>運搬量(kℓ)</t>
    <rPh sb="0" eb="2">
      <t>ウンパン</t>
    </rPh>
    <rPh sb="2" eb="3">
      <t>リョウ</t>
    </rPh>
    <phoneticPr fontId="2"/>
  </si>
  <si>
    <t>資料：環境対策課</t>
    <rPh sb="0" eb="2">
      <t>シリョウ</t>
    </rPh>
    <rPh sb="3" eb="5">
      <t>カンキョウ</t>
    </rPh>
    <rPh sb="5" eb="7">
      <t>タイサク</t>
    </rPh>
    <rPh sb="7" eb="8">
      <t>カ</t>
    </rPh>
    <phoneticPr fontId="2"/>
  </si>
  <si>
    <t>７．畜　犬・野　犬　等　の　状　況</t>
    <rPh sb="2" eb="3">
      <t>チク</t>
    </rPh>
    <rPh sb="4" eb="5">
      <t>ケン</t>
    </rPh>
    <rPh sb="6" eb="7">
      <t>ノ</t>
    </rPh>
    <rPh sb="8" eb="9">
      <t>イヌ</t>
    </rPh>
    <rPh sb="10" eb="11">
      <t>トウ</t>
    </rPh>
    <rPh sb="14" eb="15">
      <t>ジョウ</t>
    </rPh>
    <rPh sb="16" eb="17">
      <t>キョウ</t>
    </rPh>
    <phoneticPr fontId="2"/>
  </si>
  <si>
    <t>畜犬登録数</t>
    <rPh sb="0" eb="1">
      <t>チク</t>
    </rPh>
    <rPh sb="1" eb="2">
      <t>ケン</t>
    </rPh>
    <rPh sb="2" eb="4">
      <t>トウロク</t>
    </rPh>
    <rPh sb="4" eb="5">
      <t>スウ</t>
    </rPh>
    <phoneticPr fontId="2"/>
  </si>
  <si>
    <t>犬による咬傷被害状況</t>
    <rPh sb="0" eb="1">
      <t>イヌ</t>
    </rPh>
    <rPh sb="4" eb="5">
      <t>カ</t>
    </rPh>
    <rPh sb="5" eb="6">
      <t>キズ</t>
    </rPh>
    <rPh sb="6" eb="8">
      <t>ヒガイ</t>
    </rPh>
    <rPh sb="8" eb="10">
      <t>ジョウキョウ</t>
    </rPh>
    <phoneticPr fontId="2"/>
  </si>
  <si>
    <t>飼い犬</t>
    <rPh sb="0" eb="1">
      <t>カ</t>
    </rPh>
    <rPh sb="2" eb="3">
      <t>イヌ</t>
    </rPh>
    <phoneticPr fontId="2"/>
  </si>
  <si>
    <t>野犬</t>
    <rPh sb="0" eb="1">
      <t>ノ</t>
    </rPh>
    <rPh sb="1" eb="2">
      <t>イヌ</t>
    </rPh>
    <phoneticPr fontId="2"/>
  </si>
  <si>
    <t>　※（　）内は新規登録</t>
    <rPh sb="5" eb="6">
      <t>ナイ</t>
    </rPh>
    <rPh sb="7" eb="9">
      <t>シンキ</t>
    </rPh>
    <rPh sb="9" eb="11">
      <t>トウロク</t>
    </rPh>
    <phoneticPr fontId="2"/>
  </si>
  <si>
    <t xml:space="preserve">           資料：環境対策課</t>
    <rPh sb="11" eb="13">
      <t>シリョウ</t>
    </rPh>
    <rPh sb="14" eb="16">
      <t>カンキョウ</t>
    </rPh>
    <rPh sb="16" eb="18">
      <t>タイサク</t>
    </rPh>
    <rPh sb="18" eb="19">
      <t>カ</t>
    </rPh>
    <phoneticPr fontId="2"/>
  </si>
  <si>
    <t>ﾊﾁ､ｺﾞｷﾌﾞﾘ､ﾔｽﾃﾞ関係</t>
    <rPh sb="14" eb="16">
      <t>カンケイ</t>
    </rPh>
    <phoneticPr fontId="2"/>
  </si>
  <si>
    <t>犬の苦情</t>
    <rPh sb="2" eb="4">
      <t>クジョウ</t>
    </rPh>
    <phoneticPr fontId="2"/>
  </si>
  <si>
    <t>猫の苦情</t>
    <rPh sb="0" eb="1">
      <t>ネコ</t>
    </rPh>
    <rPh sb="2" eb="4">
      <t>クジョウ</t>
    </rPh>
    <phoneticPr fontId="2"/>
  </si>
  <si>
    <t>計</t>
    <rPh sb="0" eb="1">
      <t>ケイ</t>
    </rPh>
    <phoneticPr fontId="2"/>
  </si>
  <si>
    <t>国民健康保険</t>
    <rPh sb="0" eb="2">
      <t>コクミン</t>
    </rPh>
    <rPh sb="2" eb="4">
      <t>ケンコウ</t>
    </rPh>
    <rPh sb="4" eb="6">
      <t>ホケン</t>
    </rPh>
    <phoneticPr fontId="2"/>
  </si>
  <si>
    <t>９．国 民 健 康 保 険 加 入 状 況</t>
    <rPh sb="2" eb="3">
      <t>クニ</t>
    </rPh>
    <rPh sb="4" eb="5">
      <t>タミ</t>
    </rPh>
    <rPh sb="6" eb="7">
      <t>ケン</t>
    </rPh>
    <rPh sb="8" eb="9">
      <t>ヤスシ</t>
    </rPh>
    <rPh sb="10" eb="11">
      <t>タモツ</t>
    </rPh>
    <rPh sb="12" eb="13">
      <t>ケン</t>
    </rPh>
    <rPh sb="14" eb="15">
      <t>クワ</t>
    </rPh>
    <rPh sb="16" eb="17">
      <t>イ</t>
    </rPh>
    <rPh sb="18" eb="19">
      <t>ジョウ</t>
    </rPh>
    <rPh sb="20" eb="21">
      <t>イワン</t>
    </rPh>
    <phoneticPr fontId="2"/>
  </si>
  <si>
    <t>住民登録</t>
    <rPh sb="0" eb="1">
      <t>ジュウ</t>
    </rPh>
    <rPh sb="1" eb="2">
      <t>タミ</t>
    </rPh>
    <rPh sb="2" eb="3">
      <t>ノボル</t>
    </rPh>
    <rPh sb="3" eb="4">
      <t>リョク</t>
    </rPh>
    <phoneticPr fontId="2"/>
  </si>
  <si>
    <t>国民健康保険</t>
    <rPh sb="0" eb="1">
      <t>クニ</t>
    </rPh>
    <rPh sb="1" eb="2">
      <t>タミ</t>
    </rPh>
    <rPh sb="2" eb="3">
      <t>ケン</t>
    </rPh>
    <rPh sb="3" eb="4">
      <t>ヤスシ</t>
    </rPh>
    <rPh sb="4" eb="5">
      <t>タモツ</t>
    </rPh>
    <rPh sb="5" eb="6">
      <t>ケン</t>
    </rPh>
    <phoneticPr fontId="2"/>
  </si>
  <si>
    <t>被保険者の内訳</t>
    <rPh sb="0" eb="1">
      <t>ヒ</t>
    </rPh>
    <rPh sb="1" eb="2">
      <t>タモツ</t>
    </rPh>
    <rPh sb="2" eb="3">
      <t>ケン</t>
    </rPh>
    <rPh sb="3" eb="4">
      <t>モノ</t>
    </rPh>
    <rPh sb="5" eb="6">
      <t>ウチ</t>
    </rPh>
    <rPh sb="6" eb="7">
      <t>ヤク</t>
    </rPh>
    <phoneticPr fontId="2"/>
  </si>
  <si>
    <t>世帯数</t>
    <rPh sb="0" eb="3">
      <t>セタイスウ</t>
    </rPh>
    <phoneticPr fontId="2"/>
  </si>
  <si>
    <t>人口</t>
    <rPh sb="0" eb="1">
      <t>ヒト</t>
    </rPh>
    <rPh sb="1" eb="2">
      <t>クチ</t>
    </rPh>
    <phoneticPr fontId="2"/>
  </si>
  <si>
    <t>加入率</t>
    <rPh sb="0" eb="2">
      <t>カニュウ</t>
    </rPh>
    <rPh sb="2" eb="3">
      <t>リツ</t>
    </rPh>
    <phoneticPr fontId="2"/>
  </si>
  <si>
    <t>被  保</t>
    <rPh sb="0" eb="1">
      <t>ヒ</t>
    </rPh>
    <rPh sb="3" eb="4">
      <t>ホ</t>
    </rPh>
    <phoneticPr fontId="2"/>
  </si>
  <si>
    <t>一般被</t>
    <rPh sb="0" eb="2">
      <t>イッパン</t>
    </rPh>
    <rPh sb="2" eb="3">
      <t>ヒ</t>
    </rPh>
    <phoneticPr fontId="2"/>
  </si>
  <si>
    <t>構成比</t>
    <rPh sb="0" eb="3">
      <t>コウセイヒ</t>
    </rPh>
    <phoneticPr fontId="2"/>
  </si>
  <si>
    <t>退職被</t>
    <rPh sb="0" eb="2">
      <t>タイショク</t>
    </rPh>
    <rPh sb="2" eb="3">
      <t>ヒ</t>
    </rPh>
    <phoneticPr fontId="2"/>
  </si>
  <si>
    <t>険者数</t>
    <rPh sb="0" eb="1">
      <t>ケン</t>
    </rPh>
    <rPh sb="1" eb="2">
      <t>モノ</t>
    </rPh>
    <rPh sb="2" eb="3">
      <t>スウ</t>
    </rPh>
    <phoneticPr fontId="2"/>
  </si>
  <si>
    <t>保険者数</t>
    <rPh sb="0" eb="3">
      <t>ホケンシャ</t>
    </rPh>
    <rPh sb="3" eb="4">
      <t>スウ</t>
    </rPh>
    <phoneticPr fontId="2"/>
  </si>
  <si>
    <t>伸　率</t>
  </si>
  <si>
    <t xml:space="preserve">　　　資料：国民健康保険課 </t>
    <rPh sb="3" eb="5">
      <t>シリョウ</t>
    </rPh>
    <rPh sb="6" eb="8">
      <t>コクミン</t>
    </rPh>
    <rPh sb="8" eb="10">
      <t>ケンコウ</t>
    </rPh>
    <rPh sb="10" eb="12">
      <t>ホケン</t>
    </rPh>
    <rPh sb="12" eb="13">
      <t>カ</t>
    </rPh>
    <phoneticPr fontId="2"/>
  </si>
  <si>
    <t>一般被保険者療養の給付等</t>
    <rPh sb="0" eb="2">
      <t>イッパン</t>
    </rPh>
    <rPh sb="2" eb="3">
      <t>ヒ</t>
    </rPh>
    <rPh sb="3" eb="4">
      <t>タモツ</t>
    </rPh>
    <rPh sb="4" eb="5">
      <t>ケン</t>
    </rPh>
    <rPh sb="5" eb="6">
      <t>モノ</t>
    </rPh>
    <rPh sb="6" eb="8">
      <t>リョウヨウ</t>
    </rPh>
    <rPh sb="9" eb="11">
      <t>キュウフ</t>
    </rPh>
    <rPh sb="11" eb="12">
      <t>トウ</t>
    </rPh>
    <phoneticPr fontId="2"/>
  </si>
  <si>
    <t>退職被保険者療養の給付等</t>
    <rPh sb="0" eb="1">
      <t>シリゾ</t>
    </rPh>
    <rPh sb="1" eb="2">
      <t>ショク</t>
    </rPh>
    <rPh sb="2" eb="3">
      <t>ヒ</t>
    </rPh>
    <rPh sb="3" eb="4">
      <t>タモツ</t>
    </rPh>
    <rPh sb="4" eb="5">
      <t>ケン</t>
    </rPh>
    <rPh sb="5" eb="6">
      <t>モノ</t>
    </rPh>
    <phoneticPr fontId="2"/>
  </si>
  <si>
    <t>1人当り療養諸費
費用額(全体)</t>
    <rPh sb="1" eb="2">
      <t>ヒト</t>
    </rPh>
    <rPh sb="2" eb="3">
      <t>ア</t>
    </rPh>
    <rPh sb="4" eb="6">
      <t>リョウヨウ</t>
    </rPh>
    <rPh sb="6" eb="8">
      <t>ショヒ</t>
    </rPh>
    <phoneticPr fontId="2"/>
  </si>
  <si>
    <t>診療費</t>
    <rPh sb="0" eb="3">
      <t>シンリョウヒ</t>
    </rPh>
    <phoneticPr fontId="2"/>
  </si>
  <si>
    <t>1人当り療養諸費
費用額</t>
    <rPh sb="1" eb="2">
      <t>ヒト</t>
    </rPh>
    <rPh sb="2" eb="3">
      <t>ア</t>
    </rPh>
    <rPh sb="4" eb="6">
      <t>リョウヨウ</t>
    </rPh>
    <phoneticPr fontId="2"/>
  </si>
  <si>
    <t>1人当り療養諸費　費用額</t>
    <rPh sb="1" eb="2">
      <t>ヒト</t>
    </rPh>
    <rPh sb="2" eb="3">
      <t>ア</t>
    </rPh>
    <rPh sb="4" eb="6">
      <t>リョウヨウ</t>
    </rPh>
    <phoneticPr fontId="2"/>
  </si>
  <si>
    <t>1件当り</t>
    <rPh sb="1" eb="2">
      <t>ケン</t>
    </rPh>
    <rPh sb="2" eb="3">
      <t>ア</t>
    </rPh>
    <phoneticPr fontId="2"/>
  </si>
  <si>
    <t>1日当り</t>
    <rPh sb="1" eb="2">
      <t>ニチ</t>
    </rPh>
    <rPh sb="2" eb="3">
      <t>ア</t>
    </rPh>
    <phoneticPr fontId="2"/>
  </si>
  <si>
    <t>1人当り</t>
    <rPh sb="1" eb="2">
      <t>ヒト</t>
    </rPh>
    <rPh sb="2" eb="3">
      <t>ア</t>
    </rPh>
    <phoneticPr fontId="2"/>
  </si>
  <si>
    <t xml:space="preserve">  注 ： 診療費＝入院＋入院外＋歯科</t>
    <rPh sb="2" eb="3">
      <t>チュウ</t>
    </rPh>
    <rPh sb="6" eb="9">
      <t>シンリョウヒ</t>
    </rPh>
    <rPh sb="10" eb="12">
      <t>ニュウイン</t>
    </rPh>
    <rPh sb="13" eb="15">
      <t>ニュウイン</t>
    </rPh>
    <rPh sb="15" eb="16">
      <t>ガイ</t>
    </rPh>
    <rPh sb="17" eb="19">
      <t>シカ</t>
    </rPh>
    <phoneticPr fontId="2"/>
  </si>
  <si>
    <t xml:space="preserve"> 　　　 療養の給付＝診療費＋調剤＋食事・生活療養費＋訪問看護</t>
    <rPh sb="5" eb="7">
      <t>リョウヨウ</t>
    </rPh>
    <rPh sb="8" eb="10">
      <t>キュウフ</t>
    </rPh>
    <rPh sb="11" eb="14">
      <t>シンリョウヒ</t>
    </rPh>
    <rPh sb="15" eb="17">
      <t>チョウザイ</t>
    </rPh>
    <rPh sb="18" eb="20">
      <t>ショクジ</t>
    </rPh>
    <rPh sb="21" eb="23">
      <t>セイカツ</t>
    </rPh>
    <rPh sb="23" eb="26">
      <t>リョウヨウヒ</t>
    </rPh>
    <rPh sb="27" eb="29">
      <t>ホウモン</t>
    </rPh>
    <rPh sb="29" eb="31">
      <t>カンゴ</t>
    </rPh>
    <phoneticPr fontId="2"/>
  </si>
  <si>
    <t>　　　　療養諸費＝療養の給付＋療養費</t>
    <rPh sb="4" eb="6">
      <t>リョウヨウ</t>
    </rPh>
    <rPh sb="6" eb="8">
      <t>ショヒ</t>
    </rPh>
    <rPh sb="9" eb="11">
      <t>リョウヨウ</t>
    </rPh>
    <rPh sb="12" eb="14">
      <t>キュウフ</t>
    </rPh>
    <rPh sb="15" eb="17">
      <t>リョウヨウ</t>
    </rPh>
    <rPh sb="17" eb="18">
      <t>ヒ</t>
    </rPh>
    <phoneticPr fontId="2"/>
  </si>
  <si>
    <t>　　　　療養の給付は3月～2月診療分</t>
    <rPh sb="4" eb="6">
      <t>リョウヨウ</t>
    </rPh>
    <rPh sb="7" eb="9">
      <t>キュウフ</t>
    </rPh>
    <rPh sb="11" eb="12">
      <t>ガツ</t>
    </rPh>
    <rPh sb="14" eb="15">
      <t>ガツ</t>
    </rPh>
    <rPh sb="15" eb="17">
      <t>シンリョウ</t>
    </rPh>
    <rPh sb="17" eb="18">
      <t>ブン</t>
    </rPh>
    <phoneticPr fontId="2"/>
  </si>
  <si>
    <t>　　　　療養費は4月～3月支給決定分</t>
    <rPh sb="4" eb="7">
      <t>リョウヨウヒ</t>
    </rPh>
    <rPh sb="9" eb="10">
      <t>ガツ</t>
    </rPh>
    <rPh sb="12" eb="13">
      <t>ガツ</t>
    </rPh>
    <rPh sb="13" eb="15">
      <t>シキュウ</t>
    </rPh>
    <rPh sb="15" eb="17">
      <t>ケッテイ</t>
    </rPh>
    <rPh sb="17" eb="18">
      <t>ブン</t>
    </rPh>
    <phoneticPr fontId="2"/>
  </si>
  <si>
    <t>１１．国民健康保険税賦課・収納状況(現年分)</t>
    <rPh sb="3" eb="5">
      <t>コクミン</t>
    </rPh>
    <rPh sb="5" eb="7">
      <t>ケンコウ</t>
    </rPh>
    <rPh sb="7" eb="9">
      <t>ホケン</t>
    </rPh>
    <rPh sb="9" eb="10">
      <t>ゼイ</t>
    </rPh>
    <rPh sb="10" eb="11">
      <t>ミツギ</t>
    </rPh>
    <rPh sb="11" eb="12">
      <t>カ</t>
    </rPh>
    <rPh sb="13" eb="15">
      <t>シュウノウ</t>
    </rPh>
    <rPh sb="15" eb="17">
      <t>ジョウキョウ</t>
    </rPh>
    <rPh sb="18" eb="20">
      <t>ゲンネン</t>
    </rPh>
    <rPh sb="20" eb="21">
      <t>ブン</t>
    </rPh>
    <phoneticPr fontId="2"/>
  </si>
  <si>
    <t>種別</t>
    <rPh sb="0" eb="2">
      <t>シュベツ</t>
    </rPh>
    <phoneticPr fontId="2"/>
  </si>
  <si>
    <t>調定額</t>
    <rPh sb="0" eb="1">
      <t>チョウ</t>
    </rPh>
    <rPh sb="1" eb="2">
      <t>テイ</t>
    </rPh>
    <rPh sb="2" eb="3">
      <t>ガク</t>
    </rPh>
    <phoneticPr fontId="2"/>
  </si>
  <si>
    <t>一人当り税額</t>
    <rPh sb="0" eb="2">
      <t>ヒトリ</t>
    </rPh>
    <rPh sb="2" eb="3">
      <t>アタ</t>
    </rPh>
    <rPh sb="4" eb="6">
      <t>ゼイガク</t>
    </rPh>
    <phoneticPr fontId="2"/>
  </si>
  <si>
    <t>被保険者数</t>
    <rPh sb="0" eb="1">
      <t>ヒ</t>
    </rPh>
    <rPh sb="1" eb="4">
      <t>ホケンシャ</t>
    </rPh>
    <rPh sb="4" eb="5">
      <t>スウ</t>
    </rPh>
    <phoneticPr fontId="2"/>
  </si>
  <si>
    <t>一般</t>
  </si>
  <si>
    <t>退職</t>
  </si>
  <si>
    <t>計</t>
  </si>
  <si>
    <t>一般</t>
    <rPh sb="0" eb="2">
      <t>イッパン</t>
    </rPh>
    <phoneticPr fontId="2"/>
  </si>
  <si>
    <t>退職</t>
    <rPh sb="0" eb="2">
      <t>タイショク</t>
    </rPh>
    <phoneticPr fontId="2"/>
  </si>
  <si>
    <t>資料：国民健康保険課</t>
    <rPh sb="0" eb="2">
      <t>シリョウ</t>
    </rPh>
    <rPh sb="3" eb="5">
      <t>コクミン</t>
    </rPh>
    <rPh sb="5" eb="7">
      <t>ケンコウ</t>
    </rPh>
    <rPh sb="7" eb="9">
      <t>ホケン</t>
    </rPh>
    <rPh sb="9" eb="10">
      <t>カ</t>
    </rPh>
    <phoneticPr fontId="2"/>
  </si>
  <si>
    <t>　注：一人当り税額＝調定額÷被保険者数</t>
    <rPh sb="1" eb="2">
      <t>チュウ</t>
    </rPh>
    <rPh sb="3" eb="5">
      <t>ヒトリ</t>
    </rPh>
    <rPh sb="5" eb="6">
      <t>アタ</t>
    </rPh>
    <rPh sb="7" eb="9">
      <t>ゼイガク</t>
    </rPh>
    <rPh sb="10" eb="13">
      <t>チョウテイガク</t>
    </rPh>
    <rPh sb="14" eb="18">
      <t>ヒホケンシャ</t>
    </rPh>
    <rPh sb="18" eb="19">
      <t>スウ</t>
    </rPh>
    <phoneticPr fontId="2"/>
  </si>
  <si>
    <t>１２．国民健康保険の出産育児一時金・葬祭費</t>
    <rPh sb="3" eb="5">
      <t>コクミン</t>
    </rPh>
    <rPh sb="5" eb="7">
      <t>ケンコウ</t>
    </rPh>
    <rPh sb="7" eb="9">
      <t>ホケン</t>
    </rPh>
    <rPh sb="10" eb="12">
      <t>シュッサン</t>
    </rPh>
    <rPh sb="12" eb="14">
      <t>イクジ</t>
    </rPh>
    <rPh sb="14" eb="17">
      <t>イチジキン</t>
    </rPh>
    <rPh sb="18" eb="20">
      <t>ソウサイ</t>
    </rPh>
    <rPh sb="20" eb="21">
      <t>ヒ</t>
    </rPh>
    <phoneticPr fontId="2"/>
  </si>
  <si>
    <t>出産育児一時金</t>
    <rPh sb="0" eb="2">
      <t>シュッサン</t>
    </rPh>
    <rPh sb="2" eb="4">
      <t>イクジ</t>
    </rPh>
    <rPh sb="4" eb="7">
      <t>イチジキン</t>
    </rPh>
    <phoneticPr fontId="2"/>
  </si>
  <si>
    <t>葬祭費</t>
    <rPh sb="0" eb="1">
      <t>ソウ</t>
    </rPh>
    <rPh sb="1" eb="2">
      <t>サイ</t>
    </rPh>
    <rPh sb="2" eb="3">
      <t>ヒ</t>
    </rPh>
    <phoneticPr fontId="2"/>
  </si>
  <si>
    <t>件数</t>
    <rPh sb="0" eb="1">
      <t>ケン</t>
    </rPh>
    <rPh sb="1" eb="2">
      <t>カズ</t>
    </rPh>
    <phoneticPr fontId="2"/>
  </si>
  <si>
    <t>支給額</t>
    <rPh sb="0" eb="1">
      <t>ササ</t>
    </rPh>
    <rPh sb="1" eb="2">
      <t>キュウ</t>
    </rPh>
    <rPh sb="2" eb="3">
      <t>ガク</t>
    </rPh>
    <phoneticPr fontId="2"/>
  </si>
  <si>
    <t>１３．医療施設数、病床数</t>
    <rPh sb="3" eb="5">
      <t>イリョウ</t>
    </rPh>
    <rPh sb="5" eb="7">
      <t>シセツ</t>
    </rPh>
    <rPh sb="7" eb="8">
      <t>スウ</t>
    </rPh>
    <rPh sb="9" eb="10">
      <t>ビョウ</t>
    </rPh>
    <rPh sb="10" eb="11">
      <t>ユカ</t>
    </rPh>
    <rPh sb="11" eb="12">
      <t>スウ</t>
    </rPh>
    <phoneticPr fontId="2"/>
  </si>
  <si>
    <t>総　　数</t>
    <rPh sb="0" eb="1">
      <t>フサ</t>
    </rPh>
    <rPh sb="3" eb="4">
      <t>カズ</t>
    </rPh>
    <phoneticPr fontId="2"/>
  </si>
  <si>
    <t>病　　院</t>
    <rPh sb="0" eb="1">
      <t>ヤマイ</t>
    </rPh>
    <rPh sb="3" eb="4">
      <t>イン</t>
    </rPh>
    <phoneticPr fontId="2"/>
  </si>
  <si>
    <t>一般診療所</t>
    <rPh sb="0" eb="1">
      <t>１</t>
    </rPh>
    <rPh sb="1" eb="2">
      <t>バン</t>
    </rPh>
    <rPh sb="2" eb="3">
      <t>ミ</t>
    </rPh>
    <rPh sb="3" eb="4">
      <t>リョウ</t>
    </rPh>
    <rPh sb="4" eb="5">
      <t>トコロ</t>
    </rPh>
    <phoneticPr fontId="2"/>
  </si>
  <si>
    <t>歯科診療所</t>
    <rPh sb="0" eb="1">
      <t>ハ</t>
    </rPh>
    <rPh sb="1" eb="2">
      <t>カ</t>
    </rPh>
    <rPh sb="2" eb="4">
      <t>シンリョウ</t>
    </rPh>
    <rPh sb="4" eb="5">
      <t>ショ</t>
    </rPh>
    <phoneticPr fontId="2"/>
  </si>
  <si>
    <t>有床診療所</t>
    <rPh sb="0" eb="1">
      <t>ユウ</t>
    </rPh>
    <rPh sb="1" eb="2">
      <t>ユカ</t>
    </rPh>
    <rPh sb="2" eb="3">
      <t>ミ</t>
    </rPh>
    <rPh sb="3" eb="4">
      <t>リョウ</t>
    </rPh>
    <rPh sb="4" eb="5">
      <t>トコロ</t>
    </rPh>
    <phoneticPr fontId="2"/>
  </si>
  <si>
    <t>無   床</t>
    <rPh sb="0" eb="1">
      <t>ム</t>
    </rPh>
    <rPh sb="4" eb="5">
      <t>ユカ</t>
    </rPh>
    <phoneticPr fontId="2"/>
  </si>
  <si>
    <t>施設数</t>
    <rPh sb="0" eb="1">
      <t>ホドコ</t>
    </rPh>
    <rPh sb="1" eb="2">
      <t>セツ</t>
    </rPh>
    <rPh sb="2" eb="3">
      <t>スウ</t>
    </rPh>
    <phoneticPr fontId="2"/>
  </si>
  <si>
    <t>病床数</t>
    <rPh sb="0" eb="1">
      <t>ビョウ</t>
    </rPh>
    <rPh sb="1" eb="2">
      <t>ユカ</t>
    </rPh>
    <rPh sb="2" eb="3">
      <t>スウ</t>
    </rPh>
    <phoneticPr fontId="2"/>
  </si>
  <si>
    <t>診療所</t>
    <rPh sb="0" eb="1">
      <t>ミ</t>
    </rPh>
    <rPh sb="1" eb="2">
      <t>リョウ</t>
    </rPh>
    <rPh sb="2" eb="3">
      <t>トコロ</t>
    </rPh>
    <phoneticPr fontId="2"/>
  </si>
  <si>
    <t xml:space="preserve"> 資料：国民健康保険課</t>
    <rPh sb="1" eb="3">
      <t>シリョウ</t>
    </rPh>
    <rPh sb="4" eb="6">
      <t>コクミン</t>
    </rPh>
    <rPh sb="6" eb="8">
      <t>ケンコウ</t>
    </rPh>
    <rPh sb="8" eb="10">
      <t>ホケン</t>
    </rPh>
    <rPh sb="10" eb="11">
      <t>カ</t>
    </rPh>
    <phoneticPr fontId="2"/>
  </si>
  <si>
    <t>対象者</t>
  </si>
  <si>
    <t>受診者</t>
  </si>
  <si>
    <t>１．母子保健事業健康診査状況</t>
    <rPh sb="2" eb="4">
      <t>ボシ</t>
    </rPh>
    <rPh sb="4" eb="6">
      <t>ホケン</t>
    </rPh>
    <rPh sb="6" eb="7">
      <t>コト</t>
    </rPh>
    <rPh sb="7" eb="8">
      <t>ギョウ</t>
    </rPh>
    <rPh sb="8" eb="10">
      <t>ケンコウ</t>
    </rPh>
    <rPh sb="10" eb="12">
      <t>シンサ</t>
    </rPh>
    <rPh sb="12" eb="14">
      <t>ジョウキョウ</t>
    </rPh>
    <phoneticPr fontId="2"/>
  </si>
  <si>
    <t>対象者</t>
    <rPh sb="0" eb="3">
      <t>タイショウシャ</t>
    </rPh>
    <phoneticPr fontId="2"/>
  </si>
  <si>
    <t>接種者</t>
    <rPh sb="0" eb="2">
      <t>セッシュ</t>
    </rPh>
    <rPh sb="2" eb="3">
      <t>シャ</t>
    </rPh>
    <phoneticPr fontId="2"/>
  </si>
  <si>
    <t>日本脳炎</t>
    <rPh sb="0" eb="2">
      <t>ニホン</t>
    </rPh>
    <rPh sb="2" eb="4">
      <t>ノウエン</t>
    </rPh>
    <phoneticPr fontId="2"/>
  </si>
  <si>
    <t>不活化ポリオ</t>
    <rPh sb="0" eb="3">
      <t>フカツカ</t>
    </rPh>
    <phoneticPr fontId="2"/>
  </si>
  <si>
    <t>麻しん風しんMR１期</t>
    <rPh sb="0" eb="1">
      <t>マ</t>
    </rPh>
    <rPh sb="3" eb="4">
      <t>フウ</t>
    </rPh>
    <rPh sb="9" eb="10">
      <t>キ</t>
    </rPh>
    <phoneticPr fontId="2"/>
  </si>
  <si>
    <t>麻しん風しんMR２期</t>
    <rPh sb="0" eb="1">
      <t>マ</t>
    </rPh>
    <rPh sb="3" eb="4">
      <t>フウ</t>
    </rPh>
    <rPh sb="9" eb="10">
      <t>キ</t>
    </rPh>
    <phoneticPr fontId="2"/>
  </si>
  <si>
    <t>小児の肺炎球菌</t>
    <rPh sb="0" eb="2">
      <t>ショウニ</t>
    </rPh>
    <rPh sb="3" eb="5">
      <t>ハイエン</t>
    </rPh>
    <rPh sb="5" eb="7">
      <t>キュウキン</t>
    </rPh>
    <phoneticPr fontId="2"/>
  </si>
  <si>
    <t>子宮頸がん予防ワクチン</t>
    <rPh sb="0" eb="2">
      <t>シキュウ</t>
    </rPh>
    <rPh sb="2" eb="3">
      <t>ケイ</t>
    </rPh>
    <rPh sb="5" eb="7">
      <t>ヨボウ</t>
    </rPh>
    <phoneticPr fontId="2"/>
  </si>
  <si>
    <t>ＤＰＴ
（３種混合）</t>
    <rPh sb="6" eb="7">
      <t>シュ</t>
    </rPh>
    <rPh sb="7" eb="9">
      <t>コンゴウ</t>
    </rPh>
    <phoneticPr fontId="2"/>
  </si>
  <si>
    <t>DPT-IPV
（４種混合）</t>
    <rPh sb="10" eb="11">
      <t>シュ</t>
    </rPh>
    <rPh sb="11" eb="13">
      <t>コンゴウ</t>
    </rPh>
    <phoneticPr fontId="2"/>
  </si>
  <si>
    <r>
      <t xml:space="preserve">おたふくかぜ
</t>
    </r>
    <r>
      <rPr>
        <sz val="8"/>
        <rFont val="ＭＳ 明朝"/>
        <family val="1"/>
        <charset val="128"/>
      </rPr>
      <t>(流行性耳下腺炎)</t>
    </r>
    <rPh sb="8" eb="10">
      <t>リュウコウ</t>
    </rPh>
    <rPh sb="10" eb="11">
      <t>セイ</t>
    </rPh>
    <rPh sb="11" eb="14">
      <t>ジカセン</t>
    </rPh>
    <rPh sb="14" eb="15">
      <t>エン</t>
    </rPh>
    <phoneticPr fontId="2"/>
  </si>
  <si>
    <r>
      <t xml:space="preserve">水痘
</t>
    </r>
    <r>
      <rPr>
        <sz val="9"/>
        <rFont val="ＭＳ 明朝"/>
        <family val="1"/>
        <charset val="128"/>
      </rPr>
      <t>(みずぼうそう)</t>
    </r>
    <rPh sb="0" eb="2">
      <t>スイトウ</t>
    </rPh>
    <phoneticPr fontId="2"/>
  </si>
  <si>
    <t>２．予 防 接 種 の 状 況</t>
    <rPh sb="2" eb="3">
      <t>ヨ</t>
    </rPh>
    <rPh sb="4" eb="5">
      <t>ボウ</t>
    </rPh>
    <rPh sb="6" eb="7">
      <t>セッ</t>
    </rPh>
    <rPh sb="8" eb="9">
      <t>タネ</t>
    </rPh>
    <rPh sb="12" eb="13">
      <t>ジョウ</t>
    </rPh>
    <rPh sb="14" eb="15">
      <t>キョウ</t>
    </rPh>
    <phoneticPr fontId="2"/>
  </si>
  <si>
    <t>各年度末現在(単位:人・％)</t>
    <rPh sb="0" eb="1">
      <t>カク</t>
    </rPh>
    <rPh sb="1" eb="4">
      <t>ネンドマツ</t>
    </rPh>
    <rPh sb="4" eb="6">
      <t>ゲンザイ</t>
    </rPh>
    <rPh sb="7" eb="9">
      <t>タンイ</t>
    </rPh>
    <rPh sb="10" eb="11">
      <t>ヒト</t>
    </rPh>
    <phoneticPr fontId="2"/>
  </si>
  <si>
    <t>資料：健康増進課</t>
    <rPh sb="0" eb="2">
      <t>シリョウ</t>
    </rPh>
    <rPh sb="3" eb="5">
      <t>ケンコウ</t>
    </rPh>
    <rPh sb="5" eb="7">
      <t>ゾウシン</t>
    </rPh>
    <rPh sb="7" eb="8">
      <t>カ</t>
    </rPh>
    <phoneticPr fontId="2"/>
  </si>
  <si>
    <t>【定期予防接種-その１】</t>
    <rPh sb="1" eb="3">
      <t>テイキ</t>
    </rPh>
    <rPh sb="3" eb="5">
      <t>ヨボウ</t>
    </rPh>
    <rPh sb="5" eb="7">
      <t>セッシュ</t>
    </rPh>
    <phoneticPr fontId="2"/>
  </si>
  <si>
    <t>接種率(％)</t>
    <rPh sb="0" eb="2">
      <t>セッシュ</t>
    </rPh>
    <rPh sb="2" eb="3">
      <t>リツ</t>
    </rPh>
    <phoneticPr fontId="2"/>
  </si>
  <si>
    <t>注：生ポリオは、平成24年9月1日より不活化ポリオへ変更になり、平成25年度以降の実績なし。</t>
    <rPh sb="2" eb="3">
      <t>ナマ</t>
    </rPh>
    <rPh sb="8" eb="10">
      <t>ヘイセイ</t>
    </rPh>
    <rPh sb="12" eb="13">
      <t>ネン</t>
    </rPh>
    <rPh sb="14" eb="15">
      <t>ガツ</t>
    </rPh>
    <rPh sb="16" eb="17">
      <t>ニチ</t>
    </rPh>
    <rPh sb="19" eb="22">
      <t>フカツカ</t>
    </rPh>
    <rPh sb="26" eb="28">
      <t>ヘンコウ</t>
    </rPh>
    <rPh sb="32" eb="34">
      <t>ヘイセイ</t>
    </rPh>
    <rPh sb="36" eb="37">
      <t>ネン</t>
    </rPh>
    <rPh sb="37" eb="38">
      <t>ド</t>
    </rPh>
    <rPh sb="38" eb="40">
      <t>イコウ</t>
    </rPh>
    <rPh sb="41" eb="43">
      <t>ジッセキ</t>
    </rPh>
    <phoneticPr fontId="2"/>
  </si>
  <si>
    <t>【定期予防接種-その２】</t>
    <rPh sb="1" eb="3">
      <t>テイキ</t>
    </rPh>
    <rPh sb="3" eb="5">
      <t>ヨボウ</t>
    </rPh>
    <rPh sb="5" eb="7">
      <t>セッシュ</t>
    </rPh>
    <phoneticPr fontId="2"/>
  </si>
  <si>
    <t>【定期予防接種-その３】</t>
    <rPh sb="1" eb="3">
      <t>テイキ</t>
    </rPh>
    <rPh sb="3" eb="5">
      <t>ヨボウ</t>
    </rPh>
    <rPh sb="5" eb="7">
      <t>セッシュ</t>
    </rPh>
    <phoneticPr fontId="2"/>
  </si>
  <si>
    <t>【定期予防接種-その４】</t>
    <rPh sb="1" eb="3">
      <t>テイキ</t>
    </rPh>
    <rPh sb="3" eb="5">
      <t>ヨボウ</t>
    </rPh>
    <rPh sb="5" eb="7">
      <t>セッシュ</t>
    </rPh>
    <phoneticPr fontId="2"/>
  </si>
  <si>
    <t xml:space="preserve">注：ヒブ・小児の肺炎球菌・子宮頸がんは、平成23年度及び平成24年度は公費で接種できる
</t>
    <rPh sb="5" eb="7">
      <t>ショウニ</t>
    </rPh>
    <rPh sb="8" eb="10">
      <t>ハイエン</t>
    </rPh>
    <rPh sb="10" eb="12">
      <t>キュウキン</t>
    </rPh>
    <rPh sb="13" eb="15">
      <t>シキュウ</t>
    </rPh>
    <rPh sb="15" eb="16">
      <t>ケイ</t>
    </rPh>
    <rPh sb="20" eb="22">
      <t>ヘイセイ</t>
    </rPh>
    <rPh sb="24" eb="25">
      <t>ネン</t>
    </rPh>
    <rPh sb="25" eb="26">
      <t>ド</t>
    </rPh>
    <rPh sb="26" eb="27">
      <t>オヨ</t>
    </rPh>
    <rPh sb="28" eb="30">
      <t>ヘイセイ</t>
    </rPh>
    <rPh sb="32" eb="34">
      <t>ネンド</t>
    </rPh>
    <rPh sb="35" eb="37">
      <t>コウヒ</t>
    </rPh>
    <rPh sb="38" eb="40">
      <t>セッシュ</t>
    </rPh>
    <phoneticPr fontId="2"/>
  </si>
  <si>
    <t>【任意予防接種】</t>
    <rPh sb="1" eb="3">
      <t>ニンイ</t>
    </rPh>
    <rPh sb="3" eb="5">
      <t>ヨボウ</t>
    </rPh>
    <rPh sb="5" eb="7">
      <t>セッシュ</t>
    </rPh>
    <phoneticPr fontId="2"/>
  </si>
  <si>
    <t>３．各種健診（検診）受診状況</t>
    <rPh sb="2" eb="4">
      <t>カクシュ</t>
    </rPh>
    <rPh sb="4" eb="5">
      <t>ケン</t>
    </rPh>
    <rPh sb="5" eb="6">
      <t>ケンシン</t>
    </rPh>
    <rPh sb="7" eb="9">
      <t>ケンシン</t>
    </rPh>
    <rPh sb="10" eb="12">
      <t>ジュシン</t>
    </rPh>
    <rPh sb="12" eb="14">
      <t>ジョウキョウ</t>
    </rPh>
    <phoneticPr fontId="2"/>
  </si>
  <si>
    <t>年度</t>
    <rPh sb="0" eb="2">
      <t>ネンド</t>
    </rPh>
    <phoneticPr fontId="2"/>
  </si>
  <si>
    <t>受診者</t>
    <rPh sb="0" eb="3">
      <t>ジュシンシャ</t>
    </rPh>
    <phoneticPr fontId="2"/>
  </si>
  <si>
    <t>特定健康診査</t>
    <rPh sb="0" eb="2">
      <t>トクテイ</t>
    </rPh>
    <rPh sb="2" eb="4">
      <t>ケンコウ</t>
    </rPh>
    <rPh sb="4" eb="6">
      <t>シンサ</t>
    </rPh>
    <phoneticPr fontId="2"/>
  </si>
  <si>
    <t>一般健康診査</t>
    <rPh sb="0" eb="2">
      <t>イッパン</t>
    </rPh>
    <rPh sb="2" eb="4">
      <t>ケンコウ</t>
    </rPh>
    <rPh sb="4" eb="6">
      <t>シンサ</t>
    </rPh>
    <phoneticPr fontId="2"/>
  </si>
  <si>
    <t>個別及び
集団方式</t>
    <rPh sb="0" eb="2">
      <t>コベツ</t>
    </rPh>
    <rPh sb="2" eb="3">
      <t>オヨ</t>
    </rPh>
    <rPh sb="5" eb="7">
      <t>シュウダン</t>
    </rPh>
    <rPh sb="7" eb="9">
      <t>ホウシキ</t>
    </rPh>
    <phoneticPr fontId="2"/>
  </si>
  <si>
    <t>４０歳以上</t>
    <rPh sb="2" eb="5">
      <t>サイイジョウ</t>
    </rPh>
    <phoneticPr fontId="2"/>
  </si>
  <si>
    <t>４０歳未満</t>
    <rPh sb="2" eb="5">
      <t>サイミマン</t>
    </rPh>
    <phoneticPr fontId="2"/>
  </si>
  <si>
    <t>人間
ドック</t>
    <rPh sb="0" eb="2">
      <t>ニンゲン</t>
    </rPh>
    <phoneticPr fontId="2"/>
  </si>
  <si>
    <t>訪問診査</t>
    <rPh sb="0" eb="2">
      <t>ホウモン</t>
    </rPh>
    <rPh sb="2" eb="4">
      <t>シンサ</t>
    </rPh>
    <phoneticPr fontId="2"/>
  </si>
  <si>
    <t>胃がん検診</t>
    <rPh sb="0" eb="1">
      <t>イ</t>
    </rPh>
    <rPh sb="3" eb="4">
      <t>ケン</t>
    </rPh>
    <rPh sb="4" eb="5">
      <t>ミ</t>
    </rPh>
    <phoneticPr fontId="2"/>
  </si>
  <si>
    <t>大腸がん検診</t>
    <rPh sb="0" eb="2">
      <t>ダイチョウ</t>
    </rPh>
    <rPh sb="4" eb="6">
      <t>ケンシン</t>
    </rPh>
    <phoneticPr fontId="2"/>
  </si>
  <si>
    <t>肺がん・結核検診</t>
    <rPh sb="0" eb="1">
      <t>ハイ</t>
    </rPh>
    <rPh sb="4" eb="6">
      <t>ケッカク</t>
    </rPh>
    <rPh sb="6" eb="8">
      <t>ケンシン</t>
    </rPh>
    <phoneticPr fontId="2"/>
  </si>
  <si>
    <t>子宮頸がん検診</t>
    <rPh sb="0" eb="2">
      <t>シキュウ</t>
    </rPh>
    <rPh sb="2" eb="3">
      <t>ケイ</t>
    </rPh>
    <rPh sb="5" eb="7">
      <t>ケンシン</t>
    </rPh>
    <phoneticPr fontId="2"/>
  </si>
  <si>
    <t>乳がん検診</t>
    <rPh sb="0" eb="1">
      <t>ニュウ</t>
    </rPh>
    <rPh sb="3" eb="5">
      <t>ケンシン</t>
    </rPh>
    <phoneticPr fontId="2"/>
  </si>
  <si>
    <t xml:space="preserve">　注：乳がん･子宮頸がんの受診率
    </t>
    <rPh sb="1" eb="2">
      <t>チュウ</t>
    </rPh>
    <rPh sb="3" eb="4">
      <t>ニュウ</t>
    </rPh>
    <rPh sb="7" eb="9">
      <t>シキュウ</t>
    </rPh>
    <rPh sb="9" eb="10">
      <t>ケイ</t>
    </rPh>
    <rPh sb="13" eb="15">
      <t>ジュシン</t>
    </rPh>
    <rPh sb="15" eb="16">
      <t>リツ</t>
    </rPh>
    <phoneticPr fontId="2"/>
  </si>
  <si>
    <t xml:space="preserve">     ＝（[前年度受診者数＋当該年度受診者数]-2年連続受診者数）／当該年度の対象者数</t>
    <phoneticPr fontId="2"/>
  </si>
  <si>
    <t xml:space="preserve">    各年月末現在(単位:冊)</t>
    <rPh sb="4" eb="6">
      <t>カクネン</t>
    </rPh>
    <rPh sb="6" eb="7">
      <t>ガツ</t>
    </rPh>
    <rPh sb="7" eb="8">
      <t>スエ</t>
    </rPh>
    <rPh sb="8" eb="10">
      <t>ゲンザイ</t>
    </rPh>
    <rPh sb="11" eb="13">
      <t>タンイ</t>
    </rPh>
    <rPh sb="14" eb="15">
      <t>サツ</t>
    </rPh>
    <phoneticPr fontId="2"/>
  </si>
  <si>
    <t>各年度末現在(単位:世帯・日・台・トン)</t>
    <rPh sb="0" eb="4">
      <t>カクネンドマツ</t>
    </rPh>
    <rPh sb="4" eb="6">
      <t>ゲンザイ</t>
    </rPh>
    <rPh sb="7" eb="9">
      <t>タンイ</t>
    </rPh>
    <rPh sb="10" eb="12">
      <t>セタイ</t>
    </rPh>
    <rPh sb="13" eb="14">
      <t>ニチ</t>
    </rPh>
    <rPh sb="15" eb="16">
      <t>ダイ</t>
    </rPh>
    <phoneticPr fontId="2"/>
  </si>
  <si>
    <t>各年度末現在(単位:日・kℓ)</t>
    <rPh sb="0" eb="4">
      <t>カクネンドマツ</t>
    </rPh>
    <rPh sb="4" eb="6">
      <t>ゲンザイ</t>
    </rPh>
    <rPh sb="7" eb="9">
      <t>タンイ</t>
    </rPh>
    <rPh sb="10" eb="11">
      <t>ニチ</t>
    </rPh>
    <phoneticPr fontId="2"/>
  </si>
  <si>
    <t>各年度末現在(単位:頭)</t>
    <rPh sb="0" eb="4">
      <t>カクネンドマツ</t>
    </rPh>
    <rPh sb="4" eb="6">
      <t>ゲンザイ</t>
    </rPh>
    <rPh sb="7" eb="9">
      <t>タンイ</t>
    </rPh>
    <rPh sb="10" eb="11">
      <t>アタマ</t>
    </rPh>
    <phoneticPr fontId="2"/>
  </si>
  <si>
    <t>８． 公 害 苦 情 一 覧</t>
    <rPh sb="3" eb="4">
      <t>コウ</t>
    </rPh>
    <rPh sb="5" eb="6">
      <t>ガイ</t>
    </rPh>
    <rPh sb="7" eb="8">
      <t>ク</t>
    </rPh>
    <rPh sb="9" eb="10">
      <t>ジョウ</t>
    </rPh>
    <rPh sb="11" eb="12">
      <t>イチ</t>
    </rPh>
    <rPh sb="13" eb="14">
      <t>ラン</t>
    </rPh>
    <phoneticPr fontId="2"/>
  </si>
  <si>
    <t>各年度月末現在(単位:件)</t>
    <rPh sb="0" eb="3">
      <t>カクネンド</t>
    </rPh>
    <rPh sb="3" eb="5">
      <t>ゲツマツ</t>
    </rPh>
    <rPh sb="5" eb="7">
      <t>ゲンザイ</t>
    </rPh>
    <rPh sb="8" eb="10">
      <t>タンイ</t>
    </rPh>
    <rPh sb="11" eb="12">
      <t>ケン</t>
    </rPh>
    <phoneticPr fontId="2"/>
  </si>
  <si>
    <t>各年度末現在(単位：人・％)</t>
    <rPh sb="0" eb="1">
      <t>カク</t>
    </rPh>
    <rPh sb="1" eb="4">
      <t>ネンドマツ</t>
    </rPh>
    <rPh sb="4" eb="6">
      <t>ゲンザイ</t>
    </rPh>
    <rPh sb="7" eb="9">
      <t>タンイ</t>
    </rPh>
    <rPh sb="10" eb="11">
      <t>ヒト</t>
    </rPh>
    <phoneticPr fontId="2"/>
  </si>
  <si>
    <t>(単位：円・人・％)</t>
    <rPh sb="1" eb="3">
      <t>タンイ</t>
    </rPh>
    <rPh sb="4" eb="5">
      <t>エン</t>
    </rPh>
    <rPh sb="6" eb="7">
      <t>ヒト</t>
    </rPh>
    <phoneticPr fontId="2"/>
  </si>
  <si>
    <t>(単位：件・千円)</t>
    <rPh sb="1" eb="3">
      <t>タンイ</t>
    </rPh>
    <rPh sb="4" eb="5">
      <t>ケン</t>
    </rPh>
    <rPh sb="6" eb="8">
      <t>センエン</t>
    </rPh>
    <phoneticPr fontId="2"/>
  </si>
  <si>
    <t>各年度末現在（単位：人・％）</t>
    <rPh sb="0" eb="4">
      <t>カクネンドマツ</t>
    </rPh>
    <rPh sb="4" eb="6">
      <t>ゲンザイ</t>
    </rPh>
    <rPh sb="7" eb="9">
      <t>タンイ</t>
    </rPh>
    <rPh sb="10" eb="11">
      <t>ニン</t>
    </rPh>
    <phoneticPr fontId="2"/>
  </si>
  <si>
    <t>各年度末現在(単位：施設・床)</t>
    <rPh sb="0" eb="4">
      <t>カクネンドマツ</t>
    </rPh>
    <rPh sb="4" eb="6">
      <t>ゲンザイ</t>
    </rPh>
    <rPh sb="7" eb="9">
      <t>タンイ</t>
    </rPh>
    <rPh sb="10" eb="12">
      <t>シセツ</t>
    </rPh>
    <rPh sb="13" eb="14">
      <t>ユカ</t>
    </rPh>
    <phoneticPr fontId="2"/>
  </si>
  <si>
    <t>畜犬登録数</t>
    <rPh sb="0" eb="1">
      <t>チク</t>
    </rPh>
    <rPh sb="1" eb="2">
      <t>ケン</t>
    </rPh>
    <rPh sb="2" eb="5">
      <t>トウロクスウ</t>
    </rPh>
    <phoneticPr fontId="2"/>
  </si>
  <si>
    <t>野犬捕獲数（頭）</t>
    <rPh sb="0" eb="2">
      <t>ヤケン</t>
    </rPh>
    <rPh sb="2" eb="4">
      <t>ホカク</t>
    </rPh>
    <rPh sb="4" eb="5">
      <t>スウ</t>
    </rPh>
    <rPh sb="6" eb="7">
      <t>アタマ</t>
    </rPh>
    <phoneticPr fontId="2"/>
  </si>
  <si>
    <t>平成27年度</t>
    <rPh sb="0" eb="2">
      <t>ヘイセイ</t>
    </rPh>
    <rPh sb="4" eb="6">
      <t>ネンド</t>
    </rPh>
    <phoneticPr fontId="2"/>
  </si>
  <si>
    <t>平成26年度</t>
  </si>
  <si>
    <t>平成27年度</t>
    <rPh sb="0" eb="2">
      <t>ヘイセイ</t>
    </rPh>
    <rPh sb="4" eb="5">
      <t>ネン</t>
    </rPh>
    <rPh sb="5" eb="6">
      <t>ド</t>
    </rPh>
    <phoneticPr fontId="3"/>
  </si>
  <si>
    <t>平成27年度</t>
    <rPh sb="0" eb="2">
      <t>ヘイセイ</t>
    </rPh>
    <rPh sb="4" eb="6">
      <t>ネンド</t>
    </rPh>
    <phoneticPr fontId="4"/>
  </si>
  <si>
    <t>平成27年度</t>
    <rPh sb="0" eb="2">
      <t>ヘイセイ</t>
    </rPh>
    <rPh sb="4" eb="5">
      <t>ネン</t>
    </rPh>
    <rPh sb="5" eb="6">
      <t>ド</t>
    </rPh>
    <phoneticPr fontId="4"/>
  </si>
  <si>
    <t>26年度</t>
  </si>
  <si>
    <t>平成26年度</t>
    <rPh sb="5" eb="6">
      <t>ド</t>
    </rPh>
    <phoneticPr fontId="3"/>
  </si>
  <si>
    <t>有床</t>
    <rPh sb="0" eb="2">
      <t>ユウショウ</t>
    </rPh>
    <phoneticPr fontId="2"/>
  </si>
  <si>
    <t>無   床</t>
    <phoneticPr fontId="2"/>
  </si>
  <si>
    <t>平成28年度</t>
  </si>
  <si>
    <t>【定期予防接種-その５】</t>
    <rPh sb="1" eb="3">
      <t>テイキ</t>
    </rPh>
    <rPh sb="3" eb="5">
      <t>ヨボウ</t>
    </rPh>
    <rPh sb="5" eb="7">
      <t>セッシュ</t>
    </rPh>
    <phoneticPr fontId="2"/>
  </si>
  <si>
    <t>年　度</t>
    <rPh sb="0" eb="1">
      <t>トシ</t>
    </rPh>
    <rPh sb="2" eb="3">
      <t>ド</t>
    </rPh>
    <phoneticPr fontId="2"/>
  </si>
  <si>
    <t>平成29年</t>
  </si>
  <si>
    <t>4,288(267)</t>
  </si>
  <si>
    <t>3,632(217)</t>
  </si>
  <si>
    <t>28年度</t>
  </si>
  <si>
    <t>平成29年度</t>
  </si>
  <si>
    <t>平成27年度</t>
    <rPh sb="0" eb="2">
      <t>ヘイセイ</t>
    </rPh>
    <rPh sb="4" eb="5">
      <t>ネン</t>
    </rPh>
    <rPh sb="5" eb="6">
      <t>ド</t>
    </rPh>
    <phoneticPr fontId="2"/>
  </si>
  <si>
    <t>ＢＣＧ</t>
    <phoneticPr fontId="2"/>
  </si>
  <si>
    <t>ＤＴ</t>
    <phoneticPr fontId="2"/>
  </si>
  <si>
    <t>ヒブ</t>
    <phoneticPr fontId="2"/>
  </si>
  <si>
    <t>　　任意予防接種として実施し、平成25年度から法律改正により、定期接種として実施。</t>
    <phoneticPr fontId="2"/>
  </si>
  <si>
    <t>注2：平成26年度の水痘については予防接種施行令の一部改正に伴い定期接種になったため、接種者数は４月～９月</t>
    <rPh sb="0" eb="1">
      <t>チュウ</t>
    </rPh>
    <rPh sb="3" eb="5">
      <t>ヘイセイ</t>
    </rPh>
    <rPh sb="7" eb="9">
      <t>ネンド</t>
    </rPh>
    <rPh sb="10" eb="12">
      <t>スイトウ</t>
    </rPh>
    <rPh sb="17" eb="19">
      <t>ヨボウ</t>
    </rPh>
    <rPh sb="19" eb="21">
      <t>セッシュ</t>
    </rPh>
    <rPh sb="21" eb="24">
      <t>セコウレイ</t>
    </rPh>
    <rPh sb="25" eb="27">
      <t>イチブ</t>
    </rPh>
    <rPh sb="27" eb="29">
      <t>カイセイ</t>
    </rPh>
    <rPh sb="30" eb="31">
      <t>トモナ</t>
    </rPh>
    <rPh sb="32" eb="34">
      <t>テイキ</t>
    </rPh>
    <rPh sb="34" eb="36">
      <t>セッシュ</t>
    </rPh>
    <rPh sb="43" eb="45">
      <t>セッシュ</t>
    </rPh>
    <rPh sb="45" eb="46">
      <t>シャ</t>
    </rPh>
    <rPh sb="46" eb="47">
      <t>スウ</t>
    </rPh>
    <rPh sb="49" eb="50">
      <t>ガツ</t>
    </rPh>
    <rPh sb="52" eb="53">
      <t>ガツ</t>
    </rPh>
    <phoneticPr fontId="2"/>
  </si>
  <si>
    <t>　　までとなっており、平成27年度の実績からは定期接種実施状況へ掲載しております。</t>
    <phoneticPr fontId="2"/>
  </si>
  <si>
    <t>各年度末現在(単位:人・％)</t>
    <rPh sb="0" eb="1">
      <t>カク</t>
    </rPh>
    <rPh sb="1" eb="3">
      <t>ネンド</t>
    </rPh>
    <rPh sb="3" eb="4">
      <t>マツ</t>
    </rPh>
    <rPh sb="4" eb="6">
      <t>ゲンザイ</t>
    </rPh>
    <rPh sb="7" eb="9">
      <t>タンイ</t>
    </rPh>
    <rPh sb="10" eb="11">
      <t>ヒト</t>
    </rPh>
    <phoneticPr fontId="2"/>
  </si>
  <si>
    <t>平成29年度</t>
    <phoneticPr fontId="2"/>
  </si>
  <si>
    <t>※親子（母子）健康手帳交付数には、多胎、出生後交付、再交付も含む。</t>
    <rPh sb="1" eb="3">
      <t>オヤコ</t>
    </rPh>
    <rPh sb="4" eb="6">
      <t>ボシ</t>
    </rPh>
    <rPh sb="7" eb="9">
      <t>ケンコウ</t>
    </rPh>
    <rPh sb="9" eb="11">
      <t>テチョウ</t>
    </rPh>
    <rPh sb="11" eb="13">
      <t>コウフ</t>
    </rPh>
    <rPh sb="13" eb="14">
      <t>スウ</t>
    </rPh>
    <rPh sb="17" eb="19">
      <t>タタイ</t>
    </rPh>
    <rPh sb="20" eb="22">
      <t>シュッセイ</t>
    </rPh>
    <rPh sb="22" eb="23">
      <t>ゴ</t>
    </rPh>
    <rPh sb="23" eb="25">
      <t>コウフ</t>
    </rPh>
    <rPh sb="26" eb="27">
      <t>サイ</t>
    </rPh>
    <rPh sb="27" eb="29">
      <t>コウフ</t>
    </rPh>
    <rPh sb="30" eb="31">
      <t>フク</t>
    </rPh>
    <phoneticPr fontId="2"/>
  </si>
  <si>
    <r>
      <t xml:space="preserve">水痘
</t>
    </r>
    <r>
      <rPr>
        <sz val="9"/>
        <color indexed="8"/>
        <rFont val="ＭＳ 明朝"/>
        <family val="1"/>
        <charset val="128"/>
      </rPr>
      <t>(みずぼうそう)</t>
    </r>
    <rPh sb="0" eb="2">
      <t>スイトウ</t>
    </rPh>
    <phoneticPr fontId="2"/>
  </si>
  <si>
    <t>処理量(kℓ)</t>
    <phoneticPr fontId="2"/>
  </si>
  <si>
    <t>野犬及び不要犬</t>
    <rPh sb="0" eb="2">
      <t>ヤケン</t>
    </rPh>
    <rPh sb="2" eb="3">
      <t>オヨ</t>
    </rPh>
    <rPh sb="4" eb="6">
      <t>フヨウ</t>
    </rPh>
    <rPh sb="6" eb="7">
      <t>ケン</t>
    </rPh>
    <phoneticPr fontId="2"/>
  </si>
  <si>
    <t>捕      獲      数</t>
    <rPh sb="0" eb="1">
      <t>ツカ</t>
    </rPh>
    <rPh sb="7" eb="8">
      <t>エ</t>
    </rPh>
    <rPh sb="14" eb="15">
      <t>スウ</t>
    </rPh>
    <phoneticPr fontId="2"/>
  </si>
  <si>
    <t>4月</t>
    <phoneticPr fontId="2"/>
  </si>
  <si>
    <t>5月</t>
    <phoneticPr fontId="2"/>
  </si>
  <si>
    <t>6月</t>
    <phoneticPr fontId="2"/>
  </si>
  <si>
    <t>7月</t>
    <phoneticPr fontId="2"/>
  </si>
  <si>
    <t>8月</t>
    <phoneticPr fontId="2"/>
  </si>
  <si>
    <t>9月</t>
    <phoneticPr fontId="2"/>
  </si>
  <si>
    <t>10月</t>
    <phoneticPr fontId="2"/>
  </si>
  <si>
    <t>11月</t>
    <phoneticPr fontId="2"/>
  </si>
  <si>
    <t>12月</t>
    <phoneticPr fontId="2"/>
  </si>
  <si>
    <t>1月</t>
    <phoneticPr fontId="2"/>
  </si>
  <si>
    <t>2月</t>
    <phoneticPr fontId="2"/>
  </si>
  <si>
    <t>3月</t>
    <phoneticPr fontId="2"/>
  </si>
  <si>
    <t>騒音関係</t>
    <phoneticPr fontId="2"/>
  </si>
  <si>
    <t>悪臭関係</t>
    <phoneticPr fontId="2"/>
  </si>
  <si>
    <t>27年度</t>
    <rPh sb="2" eb="4">
      <t>ネンド</t>
    </rPh>
    <phoneticPr fontId="2"/>
  </si>
  <si>
    <t>伸　率</t>
    <rPh sb="0" eb="1">
      <t>ノ</t>
    </rPh>
    <rPh sb="2" eb="3">
      <t>リツ</t>
    </rPh>
    <phoneticPr fontId="2"/>
  </si>
  <si>
    <t>　　　　</t>
    <phoneticPr fontId="2"/>
  </si>
  <si>
    <t>各年度末現在(単位：円)</t>
    <rPh sb="0" eb="1">
      <t>カク</t>
    </rPh>
    <rPh sb="1" eb="4">
      <t>ネンドマツ</t>
    </rPh>
    <rPh sb="4" eb="6">
      <t>ゲンザイ</t>
    </rPh>
    <rPh sb="7" eb="9">
      <t>タンイ</t>
    </rPh>
    <rPh sb="10" eb="11">
      <t>エン</t>
    </rPh>
    <phoneticPr fontId="2"/>
  </si>
  <si>
    <t>【H29年報データより】</t>
    <rPh sb="4" eb="6">
      <t>ネンポウ</t>
    </rPh>
    <phoneticPr fontId="2"/>
  </si>
  <si>
    <t>C(3)、F(2)</t>
    <phoneticPr fontId="2"/>
  </si>
  <si>
    <t xml:space="preserve">C(1)、F(1) </t>
    <phoneticPr fontId="2"/>
  </si>
  <si>
    <t>A表</t>
    <rPh sb="1" eb="2">
      <t>ヒョウ</t>
    </rPh>
    <phoneticPr fontId="2"/>
  </si>
  <si>
    <t>診療費の費用額（小計）</t>
    <rPh sb="0" eb="2">
      <t>シンリョウ</t>
    </rPh>
    <rPh sb="2" eb="3">
      <t>ヒ</t>
    </rPh>
    <rPh sb="4" eb="6">
      <t>ヒヨウ</t>
    </rPh>
    <rPh sb="6" eb="7">
      <t>ガク</t>
    </rPh>
    <rPh sb="8" eb="10">
      <t>ショウケイ</t>
    </rPh>
    <phoneticPr fontId="2"/>
  </si>
  <si>
    <t>件数（小計）</t>
    <rPh sb="0" eb="1">
      <t>ケン</t>
    </rPh>
    <rPh sb="1" eb="2">
      <t>スウ</t>
    </rPh>
    <rPh sb="3" eb="5">
      <t>ショウケイ</t>
    </rPh>
    <phoneticPr fontId="2"/>
  </si>
  <si>
    <t>日数（小計）</t>
    <rPh sb="0" eb="2">
      <t>ヒカズ</t>
    </rPh>
    <rPh sb="3" eb="5">
      <t>ショウケイ</t>
    </rPh>
    <phoneticPr fontId="2"/>
  </si>
  <si>
    <t>費用額計</t>
    <rPh sb="0" eb="2">
      <t>ヒヨウ</t>
    </rPh>
    <rPh sb="2" eb="3">
      <t>ガク</t>
    </rPh>
    <rPh sb="3" eb="4">
      <t>ケイ</t>
    </rPh>
    <phoneticPr fontId="2"/>
  </si>
  <si>
    <t>被保数　年度平均</t>
    <rPh sb="0" eb="1">
      <t>ヒ</t>
    </rPh>
    <rPh sb="1" eb="2">
      <t>ホ</t>
    </rPh>
    <rPh sb="2" eb="3">
      <t>スウ</t>
    </rPh>
    <rPh sb="4" eb="6">
      <t>ネンド</t>
    </rPh>
    <rPh sb="6" eb="8">
      <t>ヘイキン</t>
    </rPh>
    <phoneticPr fontId="2"/>
  </si>
  <si>
    <t>⇒ 一般</t>
    <rPh sb="2" eb="4">
      <t>イッパン</t>
    </rPh>
    <phoneticPr fontId="2"/>
  </si>
  <si>
    <t>⇒ 退職</t>
    <rPh sb="2" eb="4">
      <t>タイショク</t>
    </rPh>
    <phoneticPr fontId="2"/>
  </si>
  <si>
    <t>1人あたり診療費</t>
    <rPh sb="1" eb="2">
      <t>ニン</t>
    </rPh>
    <rPh sb="5" eb="7">
      <t>シンリョウ</t>
    </rPh>
    <rPh sb="7" eb="8">
      <t>ヒ</t>
    </rPh>
    <phoneticPr fontId="2"/>
  </si>
  <si>
    <t>1件あたり</t>
    <rPh sb="1" eb="2">
      <t>ケン</t>
    </rPh>
    <phoneticPr fontId="2"/>
  </si>
  <si>
    <t>1日あたり</t>
    <rPh sb="1" eb="2">
      <t>ニチ</t>
    </rPh>
    <phoneticPr fontId="2"/>
  </si>
  <si>
    <t>1人あたり費用額</t>
    <rPh sb="1" eb="2">
      <t>ニン</t>
    </rPh>
    <rPh sb="5" eb="7">
      <t>ヒヨウ</t>
    </rPh>
    <rPh sb="7" eb="8">
      <t>ガク</t>
    </rPh>
    <phoneticPr fontId="2"/>
  </si>
  <si>
    <t>1人あたり費用額(一般＋退職)</t>
    <rPh sb="1" eb="2">
      <t>ニン</t>
    </rPh>
    <rPh sb="5" eb="7">
      <t>ヒヨウ</t>
    </rPh>
    <rPh sb="7" eb="8">
      <t>ガク</t>
    </rPh>
    <rPh sb="9" eb="11">
      <t>イッパン</t>
    </rPh>
    <rPh sb="12" eb="14">
      <t>タイショク</t>
    </rPh>
    <phoneticPr fontId="2"/>
  </si>
  <si>
    <t>【H28年報データより】</t>
    <rPh sb="4" eb="6">
      <t>ネンポウ</t>
    </rPh>
    <phoneticPr fontId="2"/>
  </si>
  <si>
    <t>【H27年報データより】</t>
    <rPh sb="4" eb="6">
      <t>ネンポウ</t>
    </rPh>
    <phoneticPr fontId="2"/>
  </si>
  <si>
    <t>収入済額</t>
    <rPh sb="0" eb="1">
      <t>オサム</t>
    </rPh>
    <rPh sb="1" eb="2">
      <t>イ</t>
    </rPh>
    <rPh sb="2" eb="3">
      <t>ズ</t>
    </rPh>
    <rPh sb="3" eb="4">
      <t>ガク</t>
    </rPh>
    <phoneticPr fontId="2"/>
  </si>
  <si>
    <t>平成26年度</t>
    <rPh sb="5" eb="6">
      <t>ド</t>
    </rPh>
    <phoneticPr fontId="2"/>
  </si>
  <si>
    <t>その他（資源・有害）</t>
    <rPh sb="2" eb="3">
      <t>タ</t>
    </rPh>
    <rPh sb="4" eb="6">
      <t>シゲン</t>
    </rPh>
    <rPh sb="7" eb="9">
      <t>ユウガイ</t>
    </rPh>
    <phoneticPr fontId="2"/>
  </si>
  <si>
    <t xml:space="preserve">    ３－２．野犬及び不要犬捕獲数推移</t>
    <rPh sb="8" eb="10">
      <t>ヤケン</t>
    </rPh>
    <rPh sb="10" eb="11">
      <t>オヨ</t>
    </rPh>
    <rPh sb="12" eb="14">
      <t>フヨウ</t>
    </rPh>
    <rPh sb="14" eb="15">
      <t>ケン</t>
    </rPh>
    <rPh sb="15" eb="17">
      <t>ホカク</t>
    </rPh>
    <rPh sb="17" eb="18">
      <t>カズ</t>
    </rPh>
    <rPh sb="18" eb="20">
      <t>スイイ</t>
    </rPh>
    <phoneticPr fontId="2"/>
  </si>
  <si>
    <t>平成30年度</t>
    <phoneticPr fontId="2"/>
  </si>
  <si>
    <t>平成30年度</t>
    <rPh sb="0" eb="2">
      <t>ヘイセイ</t>
    </rPh>
    <rPh sb="4" eb="6">
      <t>ネンド</t>
    </rPh>
    <phoneticPr fontId="2"/>
  </si>
  <si>
    <t>平成30年度</t>
    <phoneticPr fontId="2"/>
  </si>
  <si>
    <t>平成30年度</t>
    <phoneticPr fontId="2"/>
  </si>
  <si>
    <t>平成30年度</t>
    <phoneticPr fontId="2"/>
  </si>
  <si>
    <t>平成28年</t>
  </si>
  <si>
    <t>平成30年</t>
  </si>
  <si>
    <t>平成27年度</t>
  </si>
  <si>
    <t>平成30年度</t>
    <phoneticPr fontId="2"/>
  </si>
  <si>
    <t>3,560(243)</t>
  </si>
  <si>
    <t>3,520(220)</t>
  </si>
  <si>
    <t>平成30年度</t>
    <phoneticPr fontId="2"/>
  </si>
  <si>
    <t>平成30年度　　　　　　　総数</t>
    <phoneticPr fontId="2"/>
  </si>
  <si>
    <t>29年度</t>
    <phoneticPr fontId="5"/>
  </si>
  <si>
    <t>30年度</t>
    <phoneticPr fontId="2"/>
  </si>
  <si>
    <t>平成30年度</t>
    <phoneticPr fontId="16"/>
  </si>
  <si>
    <t>平成30年度</t>
    <phoneticPr fontId="2"/>
  </si>
  <si>
    <t>令和元年</t>
    <rPh sb="0" eb="2">
      <t>レイワ</t>
    </rPh>
    <rPh sb="2" eb="4">
      <t>ガンネン</t>
    </rPh>
    <phoneticPr fontId="2"/>
  </si>
  <si>
    <t>←削除</t>
    <rPh sb="1" eb="3">
      <t>サクジョ</t>
    </rPh>
    <phoneticPr fontId="2"/>
  </si>
  <si>
    <t>【H30年報データより】</t>
    <rPh sb="4" eb="6">
      <t>ネンポウ</t>
    </rPh>
    <phoneticPr fontId="2"/>
  </si>
  <si>
    <t>C(3)、F(2)</t>
    <phoneticPr fontId="2"/>
  </si>
  <si>
    <t xml:space="preserve">C(1)、F(1) </t>
    <phoneticPr fontId="2"/>
  </si>
  <si>
    <t>3,603(287)</t>
    <phoneticPr fontId="2"/>
  </si>
  <si>
    <t>－</t>
    <phoneticPr fontId="2"/>
  </si>
  <si>
    <t>平成30年度</t>
  </si>
  <si>
    <t>3-1畜犬登録数</t>
    <rPh sb="3" eb="4">
      <t>チク</t>
    </rPh>
    <rPh sb="4" eb="5">
      <t>ケン</t>
    </rPh>
    <rPh sb="5" eb="8">
      <t>トウロクスウ</t>
    </rPh>
    <phoneticPr fontId="2"/>
  </si>
  <si>
    <t>3-2野犬・不要犬の捕獲数</t>
    <rPh sb="3" eb="5">
      <t>ヤケン</t>
    </rPh>
    <rPh sb="6" eb="7">
      <t>フ</t>
    </rPh>
    <rPh sb="8" eb="9">
      <t>ケン</t>
    </rPh>
    <rPh sb="10" eb="12">
      <t>ホカク</t>
    </rPh>
    <rPh sb="12" eb="13">
      <t>カズ</t>
    </rPh>
    <phoneticPr fontId="2"/>
  </si>
  <si>
    <t>　平成30年度国民健康保険の加入状況は、平成31年3月31日現在で世帯数14,984世帯（対前年度比 1.27 %減）、被保険者数26,006人（対前年度比 2.80%減）となっている。</t>
    <rPh sb="1" eb="3">
      <t>ヘイセイ</t>
    </rPh>
    <rPh sb="5" eb="7">
      <t>ネンド</t>
    </rPh>
    <rPh sb="7" eb="9">
      <t>コクミン</t>
    </rPh>
    <rPh sb="9" eb="11">
      <t>ケンコウ</t>
    </rPh>
    <rPh sb="11" eb="13">
      <t>ホケン</t>
    </rPh>
    <rPh sb="14" eb="16">
      <t>カニュウ</t>
    </rPh>
    <rPh sb="16" eb="18">
      <t>ジョウキョウ</t>
    </rPh>
    <rPh sb="20" eb="22">
      <t>ヘイセイ</t>
    </rPh>
    <rPh sb="24" eb="25">
      <t>ネン</t>
    </rPh>
    <rPh sb="26" eb="27">
      <t>ガツ</t>
    </rPh>
    <rPh sb="29" eb="30">
      <t>ヒ</t>
    </rPh>
    <rPh sb="30" eb="32">
      <t>ゲンザイ</t>
    </rPh>
    <rPh sb="33" eb="36">
      <t>セタイスウ</t>
    </rPh>
    <rPh sb="42" eb="44">
      <t>セタイ</t>
    </rPh>
    <rPh sb="45" eb="46">
      <t>タイ</t>
    </rPh>
    <rPh sb="46" eb="47">
      <t>ゼン</t>
    </rPh>
    <rPh sb="57" eb="58">
      <t>ゲン</t>
    </rPh>
    <rPh sb="84" eb="85">
      <t>ゲン</t>
    </rPh>
    <phoneticPr fontId="2"/>
  </si>
  <si>
    <t>資料：健康増進課</t>
    <phoneticPr fontId="2"/>
  </si>
  <si>
    <t>受診率</t>
    <rPh sb="0" eb="2">
      <t>ジュシン</t>
    </rPh>
    <rPh sb="2" eb="3">
      <t>リツ</t>
    </rPh>
    <phoneticPr fontId="2"/>
  </si>
  <si>
    <t>　　　　　　年度
　区分</t>
    <rPh sb="6" eb="8">
      <t>ネンド</t>
    </rPh>
    <rPh sb="10" eb="12">
      <t>クブン</t>
    </rPh>
    <phoneticPr fontId="2"/>
  </si>
  <si>
    <t>　　　月別</t>
    <rPh sb="3" eb="5">
      <t>ツキベツ</t>
    </rPh>
    <phoneticPr fontId="2"/>
  </si>
  <si>
    <t>１０．国 民 健 康 保 険</t>
    <rPh sb="3" eb="4">
      <t>クニ</t>
    </rPh>
    <rPh sb="5" eb="6">
      <t>タミ</t>
    </rPh>
    <rPh sb="7" eb="8">
      <t>ケン</t>
    </rPh>
    <rPh sb="9" eb="10">
      <t>ヤスシ</t>
    </rPh>
    <rPh sb="11" eb="12">
      <t>ホ</t>
    </rPh>
    <rPh sb="13" eb="14">
      <t>ケン</t>
    </rPh>
    <phoneticPr fontId="2"/>
  </si>
  <si>
    <t>受 診 状 況</t>
    <phoneticPr fontId="2"/>
  </si>
  <si>
    <t>平成29年度　　　　　　　総数</t>
    <phoneticPr fontId="2"/>
  </si>
  <si>
    <t>注2：平成26年度の水痘については予防接種施行令の一部改正に伴い定期接種となる</t>
    <rPh sb="0" eb="1">
      <t>チュウ</t>
    </rPh>
    <rPh sb="3" eb="5">
      <t>ヘイセイ</t>
    </rPh>
    <rPh sb="7" eb="9">
      <t>ネンド</t>
    </rPh>
    <rPh sb="10" eb="12">
      <t>スイトウ</t>
    </rPh>
    <rPh sb="17" eb="19">
      <t>ヨボウ</t>
    </rPh>
    <rPh sb="19" eb="21">
      <t>セッシュ</t>
    </rPh>
    <rPh sb="21" eb="24">
      <t>セコウレイ</t>
    </rPh>
    <rPh sb="25" eb="27">
      <t>イチブ</t>
    </rPh>
    <rPh sb="27" eb="29">
      <t>カイセイ</t>
    </rPh>
    <rPh sb="30" eb="31">
      <t>トモナ</t>
    </rPh>
    <rPh sb="32" eb="34">
      <t>テイキ</t>
    </rPh>
    <rPh sb="34" eb="36">
      <t>セッシュ</t>
    </rPh>
    <phoneticPr fontId="2"/>
  </si>
  <si>
    <t>収集
運搬
台数</t>
    <rPh sb="0" eb="2">
      <t>シュウシュウ</t>
    </rPh>
    <rPh sb="3" eb="5">
      <t>ウンパン</t>
    </rPh>
    <phoneticPr fontId="2"/>
  </si>
  <si>
    <t>収集
運搬
日数</t>
    <rPh sb="0" eb="2">
      <t>シュウシュウ</t>
    </rPh>
    <rPh sb="3" eb="5">
      <t>ウンパン</t>
    </rPh>
    <phoneticPr fontId="2"/>
  </si>
  <si>
    <t>収集
運搬
世帯数</t>
    <rPh sb="0" eb="2">
      <t>シュウシュウ</t>
    </rPh>
    <rPh sb="3" eb="5">
      <t>ウンパン</t>
    </rPh>
    <phoneticPr fontId="2"/>
  </si>
  <si>
    <t>資料：国民健康保険課</t>
    <rPh sb="0" eb="2">
      <t>シリョウ</t>
    </rPh>
    <rPh sb="3" eb="5">
      <t>コクミン</t>
    </rPh>
    <rPh sb="5" eb="7">
      <t>ケンコウ</t>
    </rPh>
    <rPh sb="7" eb="9">
      <t>ホケン</t>
    </rPh>
    <rPh sb="9" eb="10">
      <t>カ</t>
    </rPh>
    <phoneticPr fontId="2"/>
  </si>
  <si>
    <t>受 診 率</t>
    <phoneticPr fontId="2"/>
  </si>
  <si>
    <t>受 診 率</t>
    <phoneticPr fontId="2"/>
  </si>
  <si>
    <t>受 診 率</t>
    <rPh sb="0" eb="1">
      <t>ウケ</t>
    </rPh>
    <rPh sb="2" eb="3">
      <t>ミ</t>
    </rPh>
    <rPh sb="4" eb="5">
      <t>リツ</t>
    </rPh>
    <phoneticPr fontId="2"/>
  </si>
  <si>
    <t>ごみの種別収集量</t>
    <rPh sb="3" eb="5">
      <t>シュベツ</t>
    </rPh>
    <rPh sb="5" eb="7">
      <t>シュウシュウ</t>
    </rPh>
    <rPh sb="7" eb="8">
      <t>リョウ</t>
    </rPh>
    <phoneticPr fontId="2"/>
  </si>
  <si>
    <t>排 出 量</t>
    <rPh sb="0" eb="1">
      <t>ハイ</t>
    </rPh>
    <rPh sb="2" eb="3">
      <t>デ</t>
    </rPh>
    <rPh sb="4" eb="5">
      <t>リョウ</t>
    </rPh>
    <phoneticPr fontId="2"/>
  </si>
  <si>
    <t xml:space="preserve">注：平成23年度より、任意予防接種のうち感染力の高いおたふくかぜの予防接種希望者
　　は公費で接種できる。
</t>
    <rPh sb="2" eb="4">
      <t>ヘイセイ</t>
    </rPh>
    <rPh sb="6" eb="8">
      <t>ネンド</t>
    </rPh>
    <rPh sb="11" eb="13">
      <t>ニンイ</t>
    </rPh>
    <rPh sb="13" eb="15">
      <t>ヨボウ</t>
    </rPh>
    <rPh sb="15" eb="17">
      <t>セッシュ</t>
    </rPh>
    <rPh sb="20" eb="23">
      <t>カンセンリョク</t>
    </rPh>
    <rPh sb="24" eb="25">
      <t>タカ</t>
    </rPh>
    <rPh sb="33" eb="35">
      <t>ヨボウ</t>
    </rPh>
    <rPh sb="35" eb="37">
      <t>セッシュ</t>
    </rPh>
    <rPh sb="37" eb="39">
      <t>キボウ</t>
    </rPh>
    <rPh sb="39" eb="40">
      <t>シャ</t>
    </rPh>
    <phoneticPr fontId="2"/>
  </si>
  <si>
    <t>接種率</t>
    <rPh sb="0" eb="2">
      <t>セッシュ</t>
    </rPh>
    <rPh sb="2" eb="3">
      <t>リツ</t>
    </rPh>
    <phoneticPr fontId="2"/>
  </si>
  <si>
    <t>インフル
エンザ</t>
    <phoneticPr fontId="2"/>
  </si>
  <si>
    <t>収 納 率</t>
    <rPh sb="0" eb="1">
      <t>オサム</t>
    </rPh>
    <rPh sb="2" eb="3">
      <t>オサメ</t>
    </rPh>
    <rPh sb="4" eb="5">
      <t>リツ</t>
    </rPh>
    <phoneticPr fontId="2"/>
  </si>
  <si>
    <t xml:space="preserve">    ３－１．畜 犬 登 録 数 の 推 移</t>
    <rPh sb="8" eb="9">
      <t>チク</t>
    </rPh>
    <rPh sb="10" eb="11">
      <t>ケン</t>
    </rPh>
    <rPh sb="12" eb="13">
      <t>ノボル</t>
    </rPh>
    <rPh sb="14" eb="15">
      <t>ロク</t>
    </rPh>
    <rPh sb="16" eb="17">
      <t>スウ</t>
    </rPh>
    <rPh sb="20" eb="21">
      <t>スイ</t>
    </rPh>
    <rPh sb="22" eb="23">
      <t>イ</t>
    </rPh>
    <phoneticPr fontId="2"/>
  </si>
  <si>
    <t>　　　収納率＝収納額÷（調定額－居所不明者分調定額）×100</t>
    <rPh sb="3" eb="5">
      <t>シュウノウ</t>
    </rPh>
    <rPh sb="5" eb="6">
      <t>リツ</t>
    </rPh>
    <rPh sb="7" eb="9">
      <t>シュウノウ</t>
    </rPh>
    <rPh sb="9" eb="10">
      <t>ガク</t>
    </rPh>
    <rPh sb="12" eb="14">
      <t>チョウテイ</t>
    </rPh>
    <rPh sb="14" eb="15">
      <t>ガク</t>
    </rPh>
    <rPh sb="16" eb="18">
      <t>キョショ</t>
    </rPh>
    <rPh sb="18" eb="20">
      <t>フメイ</t>
    </rPh>
    <rPh sb="20" eb="21">
      <t>シャ</t>
    </rPh>
    <rPh sb="21" eb="22">
      <t>ブン</t>
    </rPh>
    <rPh sb="22" eb="24">
      <t>チョウテイ</t>
    </rPh>
    <rPh sb="24" eb="25">
      <t>ガク</t>
    </rPh>
    <phoneticPr fontId="2"/>
  </si>
  <si>
    <t xml:space="preserve">注：DPT-IPV(４種混合)は、平成24年11月１日から導入。
</t>
    <rPh sb="0" eb="1">
      <t>チュウ</t>
    </rPh>
    <rPh sb="11" eb="12">
      <t>シュ</t>
    </rPh>
    <rPh sb="12" eb="14">
      <t>コンゴウ</t>
    </rPh>
    <rPh sb="17" eb="19">
      <t>ヘイセイ</t>
    </rPh>
    <rPh sb="21" eb="22">
      <t>ネン</t>
    </rPh>
    <rPh sb="24" eb="25">
      <t>ガツ</t>
    </rPh>
    <rPh sb="26" eb="27">
      <t>ニチ</t>
    </rPh>
    <rPh sb="29" eb="31">
      <t>ドウニュウ</t>
    </rPh>
    <phoneticPr fontId="2"/>
  </si>
  <si>
    <t>　　そのため接種者数は10月～3月までの期間。</t>
    <rPh sb="20" eb="22">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</si>
</sst>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_ "/>
    <numFmt numFmtId="178" formatCode="0.0_ "/>
    <numFmt numFmtId="179" formatCode="0.0%"/>
    <numFmt numFmtId="180" formatCode="#,##0_ ;[Red]\-#,##0\ "/>
    <numFmt numFmtId="181" formatCode="#,##0.00;&quot;△ &quot;#,##0.00"/>
    <numFmt numFmtId="182" formatCode="#,##0_);[Red]\(#,##0\)"/>
    <numFmt numFmtId="183" formatCode="#,##0.00_ "/>
    <numFmt numFmtId="184" formatCode="0.00_ "/>
    <numFmt numFmtId="185" formatCode="#,##0\ "/>
    <numFmt numFmtId="186" formatCode="#,##0.0;[Red]\-#,##0.0"/>
    <numFmt numFmtId="187" formatCode="0.0"/>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4"/>
      <name val="ＭＳ Ｐゴシック"/>
      <family val="3"/>
      <charset val="128"/>
    </font>
    <font>
      <sz val="6"/>
      <name val="ＭＳ Ｐゴシック"/>
      <family val="3"/>
      <charset val="128"/>
    </font>
    <font>
      <sz val="9"/>
      <name val="ＭＳ 明朝"/>
      <family val="1"/>
      <charset val="128"/>
    </font>
    <font>
      <sz val="11"/>
      <name val="ＭＳ ゴシック"/>
      <family val="3"/>
      <charset val="128"/>
    </font>
    <font>
      <b/>
      <sz val="18"/>
      <name val="ＭＳ 明朝"/>
      <family val="1"/>
      <charset val="128"/>
    </font>
    <font>
      <sz val="10"/>
      <name val="ＭＳ 明朝"/>
      <family val="1"/>
      <charset val="128"/>
    </font>
    <font>
      <sz val="10"/>
      <name val="ＭＳ ゴシック"/>
      <family val="3"/>
      <charset val="128"/>
    </font>
    <font>
      <sz val="8"/>
      <name val="ＭＳ 明朝"/>
      <family val="1"/>
      <charset val="128"/>
    </font>
    <font>
      <sz val="9"/>
      <name val="ＭＳ Ｐ明朝"/>
      <family val="1"/>
      <charset val="128"/>
    </font>
    <font>
      <b/>
      <sz val="11"/>
      <name val="ＭＳ 明朝"/>
      <family val="1"/>
      <charset val="128"/>
    </font>
    <font>
      <sz val="18"/>
      <name val="ＭＳ Ｐゴシック"/>
      <family val="3"/>
      <charset val="128"/>
    </font>
    <font>
      <b/>
      <sz val="10"/>
      <name val="ＭＳ 明朝"/>
      <family val="1"/>
      <charset val="128"/>
    </font>
    <font>
      <u/>
      <sz val="11"/>
      <color indexed="12"/>
      <name val="ＭＳ Ｐゴシック"/>
      <family val="3"/>
      <charset val="128"/>
    </font>
    <font>
      <sz val="9"/>
      <color indexed="8"/>
      <name val="ＭＳ 明朝"/>
      <family val="1"/>
      <charset val="128"/>
    </font>
    <font>
      <sz val="9"/>
      <name val="ＭＳ Ｐゴシック"/>
      <family val="3"/>
      <charset val="128"/>
    </font>
    <font>
      <sz val="11"/>
      <name val="Meiryo UI"/>
      <family val="3"/>
      <charset val="128"/>
    </font>
    <font>
      <sz val="10"/>
      <name val="Meiryo UI"/>
      <family val="3"/>
      <charset val="128"/>
    </font>
    <font>
      <sz val="10"/>
      <name val="Arial"/>
      <family val="2"/>
    </font>
    <font>
      <b/>
      <sz val="10"/>
      <name val="Meiryo UI"/>
      <family val="3"/>
      <charset val="128"/>
    </font>
    <font>
      <sz val="9"/>
      <name val="Meiryo UI"/>
      <family val="3"/>
      <charset val="128"/>
    </font>
    <font>
      <sz val="11"/>
      <color theme="1"/>
      <name val="ＭＳ Ｐゴシック"/>
      <family val="3"/>
      <charset val="128"/>
      <scheme val="minor"/>
    </font>
    <font>
      <strike/>
      <sz val="9"/>
      <color rgb="FFFF0000"/>
      <name val="ＭＳ 明朝"/>
      <family val="1"/>
      <charset val="128"/>
    </font>
    <font>
      <sz val="11"/>
      <color rgb="FFFF0000"/>
      <name val="ＭＳ 明朝"/>
      <family val="1"/>
      <charset val="128"/>
    </font>
    <font>
      <sz val="11"/>
      <color rgb="FFFF0000"/>
      <name val="ＭＳ Ｐゴシック"/>
      <family val="3"/>
      <charset val="128"/>
    </font>
    <font>
      <sz val="11"/>
      <color theme="0"/>
      <name val="ＭＳ Ｐゴシック"/>
      <family val="3"/>
      <charset val="128"/>
    </font>
    <font>
      <sz val="11"/>
      <color theme="1"/>
      <name val="ＭＳ ゴシック"/>
      <family val="3"/>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9"/>
      <color theme="0"/>
      <name val="ＭＳ 明朝"/>
      <family val="1"/>
      <charset val="128"/>
    </font>
    <font>
      <b/>
      <sz val="10"/>
      <color theme="1"/>
      <name val="ＭＳ 明朝"/>
      <family val="1"/>
      <charset val="128"/>
    </font>
    <font>
      <b/>
      <sz val="14"/>
      <color theme="1"/>
      <name val="ＭＳ Ｐゴシック"/>
      <family val="3"/>
      <charset val="128"/>
    </font>
    <font>
      <b/>
      <sz val="14"/>
      <color theme="1"/>
      <name val="ＭＳ 明朝"/>
      <family val="1"/>
      <charset val="128"/>
    </font>
    <font>
      <sz val="11"/>
      <color theme="0"/>
      <name val="ＭＳ 明朝"/>
      <family val="1"/>
      <charset val="128"/>
    </font>
    <font>
      <sz val="8"/>
      <color theme="0"/>
      <name val="ＭＳ Ｐゴシック"/>
      <family val="3"/>
      <charset val="128"/>
    </font>
    <font>
      <sz val="11"/>
      <color theme="0"/>
      <name val="ＭＳ ゴシック"/>
      <family val="3"/>
      <charset val="128"/>
    </font>
    <font>
      <sz val="10"/>
      <color theme="0"/>
      <name val="ＭＳ Ｐゴシック"/>
      <family val="3"/>
      <charset val="128"/>
    </font>
  </fonts>
  <fills count="2">
    <fill>
      <patternFill patternType="none"/>
    </fill>
    <fill>
      <patternFill patternType="gray125"/>
    </fill>
  </fills>
  <borders count="96">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bottom/>
      <diagonal/>
    </border>
    <border>
      <left/>
      <right/>
      <top style="thin">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top style="thin">
        <color indexed="64"/>
      </top>
      <bottom/>
      <diagonal/>
    </border>
    <border diagonalDown="1">
      <left style="thin">
        <color indexed="64"/>
      </left>
      <right style="thin">
        <color indexed="64"/>
      </right>
      <top/>
      <bottom/>
      <diagonal style="thin">
        <color indexed="64"/>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hair">
        <color indexed="64"/>
      </right>
      <top style="thin">
        <color indexed="64"/>
      </top>
      <bottom/>
      <diagonal style="thin">
        <color indexed="64"/>
      </diagonal>
    </border>
    <border diagonalDown="1">
      <left style="hair">
        <color indexed="64"/>
      </left>
      <right style="hair">
        <color indexed="64"/>
      </right>
      <top style="thin">
        <color indexed="64"/>
      </top>
      <bottom/>
      <diagonal style="thin">
        <color indexed="64"/>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hair">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s>
  <cellStyleXfs count="10">
    <xf numFmtId="0" fontId="0" fillId="0" borderId="0"/>
    <xf numFmtId="9" fontId="24" fillId="0" borderId="0" applyFont="0" applyFill="0" applyBorder="0" applyAlignment="0" applyProtection="0">
      <alignment vertical="center"/>
    </xf>
    <xf numFmtId="9" fontId="1" fillId="0" borderId="0" applyFont="0" applyFill="0" applyBorder="0" applyAlignment="0" applyProtection="0"/>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1" fillId="0" borderId="0" applyFont="0" applyFill="0" applyBorder="0" applyAlignment="0" applyProtection="0"/>
    <xf numFmtId="38" fontId="24" fillId="0" borderId="0" applyFont="0" applyFill="0" applyBorder="0" applyAlignment="0" applyProtection="0">
      <alignment vertical="center"/>
    </xf>
    <xf numFmtId="0" fontId="24" fillId="0" borderId="0">
      <alignment vertical="center"/>
    </xf>
    <xf numFmtId="0" fontId="1" fillId="0" borderId="0">
      <alignment vertical="center"/>
    </xf>
    <xf numFmtId="0" fontId="1" fillId="0" borderId="0">
      <alignment vertical="center"/>
    </xf>
  </cellStyleXfs>
  <cellXfs count="550">
    <xf numFmtId="0" fontId="0" fillId="0" borderId="0" xfId="0"/>
    <xf numFmtId="0" fontId="3" fillId="0" borderId="0" xfId="0" applyFont="1" applyFill="1" applyBorder="1" applyAlignment="1">
      <alignment horizontal="center" vertical="center"/>
    </xf>
    <xf numFmtId="176" fontId="7" fillId="0" borderId="0" xfId="0" applyNumberFormat="1" applyFont="1" applyFill="1" applyBorder="1" applyAlignment="1">
      <alignment vertical="center"/>
    </xf>
    <xf numFmtId="0" fontId="8" fillId="0" borderId="0" xfId="0" applyFont="1" applyFill="1" applyAlignment="1">
      <alignment vertical="center"/>
    </xf>
    <xf numFmtId="0" fontId="1" fillId="0" borderId="0" xfId="0" applyFont="1" applyFill="1"/>
    <xf numFmtId="0" fontId="3" fillId="0" borderId="0" xfId="0" applyFont="1" applyFill="1"/>
    <xf numFmtId="0" fontId="3" fillId="0" borderId="2" xfId="0" applyFont="1" applyFill="1" applyBorder="1" applyAlignment="1">
      <alignment horizontal="distributed" vertical="center" justifyLastLine="1"/>
    </xf>
    <xf numFmtId="0" fontId="3" fillId="0" borderId="2" xfId="0" applyFont="1" applyFill="1" applyBorder="1" applyAlignment="1">
      <alignment horizontal="center" vertical="center"/>
    </xf>
    <xf numFmtId="176" fontId="7" fillId="0" borderId="3"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7" fontId="7" fillId="0" borderId="5" xfId="0" applyNumberFormat="1" applyFont="1" applyFill="1" applyBorder="1" applyAlignment="1">
      <alignment horizontal="right" vertical="center"/>
    </xf>
    <xf numFmtId="176" fontId="7" fillId="0" borderId="5" xfId="0" applyNumberFormat="1" applyFont="1" applyFill="1" applyBorder="1" applyAlignment="1">
      <alignment horizontal="right" vertical="center"/>
    </xf>
    <xf numFmtId="177" fontId="7" fillId="0" borderId="4"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6" fillId="0" borderId="0" xfId="0" applyFont="1" applyFill="1"/>
    <xf numFmtId="0" fontId="3" fillId="0" borderId="8" xfId="0" applyFont="1" applyFill="1" applyBorder="1" applyAlignment="1">
      <alignment horizontal="distributed" vertical="center" justifyLastLine="1"/>
    </xf>
    <xf numFmtId="176" fontId="7" fillId="0" borderId="9" xfId="0" applyNumberFormat="1" applyFont="1" applyFill="1" applyBorder="1" applyAlignment="1">
      <alignment vertical="center"/>
    </xf>
    <xf numFmtId="176" fontId="7" fillId="0" borderId="5" xfId="0" applyNumberFormat="1" applyFont="1" applyFill="1" applyBorder="1" applyAlignment="1">
      <alignment vertical="center"/>
    </xf>
    <xf numFmtId="177" fontId="7" fillId="0" borderId="10" xfId="0" applyNumberFormat="1" applyFont="1" applyFill="1" applyBorder="1" applyAlignment="1">
      <alignment vertical="center"/>
    </xf>
    <xf numFmtId="0" fontId="6" fillId="0" borderId="0" xfId="0" applyFont="1" applyFill="1" applyAlignment="1"/>
    <xf numFmtId="176" fontId="7" fillId="0" borderId="3" xfId="0" applyNumberFormat="1" applyFont="1" applyFill="1" applyBorder="1" applyAlignment="1">
      <alignment vertical="center"/>
    </xf>
    <xf numFmtId="176" fontId="7" fillId="0" borderId="10" xfId="0" applyNumberFormat="1"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176" fontId="1" fillId="0" borderId="0" xfId="0" applyNumberFormat="1" applyFont="1" applyFill="1"/>
    <xf numFmtId="179" fontId="1" fillId="0" borderId="0" xfId="2" applyNumberFormat="1"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distributed" vertical="center"/>
    </xf>
    <xf numFmtId="38" fontId="6" fillId="0" borderId="0" xfId="5" applyFont="1" applyFill="1" applyBorder="1" applyAlignment="1">
      <alignment vertical="center"/>
    </xf>
    <xf numFmtId="178" fontId="6" fillId="0" borderId="0" xfId="5" applyNumberFormat="1" applyFont="1" applyFill="1" applyBorder="1" applyAlignment="1">
      <alignment horizontal="right"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distributed"/>
    </xf>
    <xf numFmtId="0" fontId="6" fillId="0" borderId="0" xfId="0" applyFont="1" applyFill="1" applyBorder="1" applyAlignment="1">
      <alignment horizontal="center" vertical="center"/>
    </xf>
    <xf numFmtId="0" fontId="3" fillId="0" borderId="0" xfId="0" applyFont="1" applyFill="1" applyBorder="1"/>
    <xf numFmtId="0" fontId="12" fillId="0" borderId="0" xfId="0" applyFont="1" applyFill="1" applyBorder="1"/>
    <xf numFmtId="0" fontId="0" fillId="0" borderId="0" xfId="0" applyFill="1"/>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38" fontId="7" fillId="0" borderId="3" xfId="5" applyFont="1" applyFill="1" applyBorder="1" applyAlignment="1">
      <alignment vertical="center"/>
    </xf>
    <xf numFmtId="38" fontId="7" fillId="0" borderId="5" xfId="5" applyFont="1" applyFill="1" applyBorder="1" applyAlignment="1">
      <alignment vertical="center"/>
    </xf>
    <xf numFmtId="38" fontId="7" fillId="0" borderId="5" xfId="5" applyFont="1" applyFill="1" applyBorder="1" applyAlignment="1">
      <alignment horizontal="right" vertical="center"/>
    </xf>
    <xf numFmtId="0" fontId="0" fillId="0" borderId="0" xfId="0" applyFill="1" applyAlignment="1">
      <alignment vertical="center"/>
    </xf>
    <xf numFmtId="38" fontId="7" fillId="0" borderId="4" xfId="5" applyFont="1" applyFill="1" applyBorder="1" applyAlignment="1">
      <alignment horizontal="right" vertical="center"/>
    </xf>
    <xf numFmtId="176" fontId="7" fillId="0" borderId="0" xfId="0" applyNumberFormat="1" applyFont="1" applyFill="1" applyBorder="1" applyAlignment="1">
      <alignment horizontal="right" vertical="center"/>
    </xf>
    <xf numFmtId="0" fontId="6" fillId="0" borderId="0" xfId="0" applyFont="1" applyFill="1" applyAlignment="1">
      <alignment vertical="center"/>
    </xf>
    <xf numFmtId="0" fontId="3" fillId="0" borderId="14" xfId="0" applyFont="1" applyFill="1" applyBorder="1" applyAlignment="1">
      <alignment horizontal="distributed" vertical="center" indent="1"/>
    </xf>
    <xf numFmtId="176" fontId="7" fillId="0" borderId="5" xfId="0" applyNumberFormat="1" applyFont="1" applyFill="1" applyBorder="1" applyAlignment="1">
      <alignment horizontal="center" vertical="center"/>
    </xf>
    <xf numFmtId="177" fontId="7" fillId="0" borderId="1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19" xfId="0" applyFont="1" applyFill="1" applyBorder="1" applyAlignment="1">
      <alignment horizontal="distributed" vertical="center" justifyLastLine="1"/>
    </xf>
    <xf numFmtId="0" fontId="6" fillId="0" borderId="0" xfId="0" applyFont="1" applyFill="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shrinkToFit="1"/>
    </xf>
    <xf numFmtId="38" fontId="7" fillId="0" borderId="24" xfId="5" applyFont="1" applyFill="1" applyBorder="1" applyAlignment="1">
      <alignment horizontal="center" vertical="center" wrapText="1"/>
    </xf>
    <xf numFmtId="176" fontId="0" fillId="0" borderId="0" xfId="0" applyNumberFormat="1" applyFill="1"/>
    <xf numFmtId="0" fontId="3" fillId="0" borderId="25" xfId="0" applyFont="1" applyFill="1" applyBorder="1" applyAlignment="1">
      <alignment horizontal="left" vertical="center" shrinkToFit="1"/>
    </xf>
    <xf numFmtId="180" fontId="7" fillId="0" borderId="25" xfId="5" applyNumberFormat="1" applyFont="1" applyFill="1" applyBorder="1" applyAlignment="1">
      <alignment horizontal="center" vertical="center" wrapText="1"/>
    </xf>
    <xf numFmtId="0" fontId="9" fillId="0" borderId="25" xfId="0" applyFont="1" applyFill="1" applyBorder="1" applyAlignment="1">
      <alignment horizontal="left" vertical="center" shrinkToFit="1"/>
    </xf>
    <xf numFmtId="0" fontId="3" fillId="0" borderId="1" xfId="0" applyFont="1" applyFill="1" applyBorder="1" applyAlignment="1">
      <alignment horizontal="center" vertical="center" wrapText="1"/>
    </xf>
    <xf numFmtId="180" fontId="7" fillId="0" borderId="1" xfId="5" applyNumberFormat="1" applyFont="1" applyFill="1" applyBorder="1" applyAlignment="1">
      <alignment horizontal="center" vertical="center" wrapText="1"/>
    </xf>
    <xf numFmtId="38" fontId="7" fillId="0" borderId="1" xfId="5" applyFont="1" applyFill="1" applyBorder="1" applyAlignment="1">
      <alignment horizontal="center" vertical="center" wrapText="1"/>
    </xf>
    <xf numFmtId="0" fontId="9" fillId="0" borderId="0" xfId="0" applyFont="1" applyFill="1" applyAlignment="1">
      <alignment vertical="center"/>
    </xf>
    <xf numFmtId="176" fontId="0" fillId="0" borderId="0" xfId="0" applyNumberFormat="1" applyFill="1" applyAlignment="1">
      <alignment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9" fillId="0" borderId="0" xfId="0" applyFont="1" applyFill="1" applyAlignment="1">
      <alignment vertical="center" wrapText="1"/>
    </xf>
    <xf numFmtId="0" fontId="9" fillId="0" borderId="26" xfId="0" applyFont="1" applyFill="1" applyBorder="1" applyAlignment="1">
      <alignment horizontal="distributed" justifyLastLine="1"/>
    </xf>
    <xf numFmtId="0" fontId="9" fillId="0" borderId="17" xfId="0" applyFont="1" applyFill="1" applyBorder="1" applyAlignment="1">
      <alignment horizontal="center" vertical="center"/>
    </xf>
    <xf numFmtId="0" fontId="9" fillId="0" borderId="28" xfId="0" applyFont="1" applyFill="1" applyBorder="1" applyAlignment="1">
      <alignment horizontal="center" vertical="center"/>
    </xf>
    <xf numFmtId="40" fontId="10" fillId="0" borderId="5" xfId="5" applyNumberFormat="1" applyFont="1" applyFill="1" applyBorder="1" applyAlignment="1">
      <alignment vertical="center"/>
    </xf>
    <xf numFmtId="4" fontId="10" fillId="0" borderId="5" xfId="0" applyNumberFormat="1" applyFont="1" applyFill="1" applyBorder="1" applyAlignment="1">
      <alignment vertical="center"/>
    </xf>
    <xf numFmtId="40" fontId="10" fillId="0" borderId="10" xfId="5" applyNumberFormat="1" applyFont="1" applyFill="1" applyBorder="1" applyAlignment="1">
      <alignment vertical="center"/>
    </xf>
    <xf numFmtId="0" fontId="9" fillId="0" borderId="29" xfId="0" applyFont="1" applyFill="1" applyBorder="1" applyAlignment="1">
      <alignment horizontal="center" vertical="center"/>
    </xf>
    <xf numFmtId="181" fontId="10" fillId="0" borderId="19" xfId="5" applyNumberFormat="1" applyFont="1" applyFill="1" applyBorder="1" applyAlignment="1">
      <alignment vertical="center" shrinkToFit="1"/>
    </xf>
    <xf numFmtId="181" fontId="10" fillId="0" borderId="30" xfId="5" applyNumberFormat="1" applyFont="1" applyFill="1" applyBorder="1" applyAlignment="1">
      <alignment vertical="center" shrinkToFit="1"/>
    </xf>
    <xf numFmtId="181" fontId="10" fillId="0" borderId="31" xfId="5" applyNumberFormat="1" applyFont="1" applyFill="1" applyBorder="1" applyAlignment="1">
      <alignment vertical="center" shrinkToFit="1"/>
    </xf>
    <xf numFmtId="0" fontId="9" fillId="0" borderId="32" xfId="0" applyFont="1" applyFill="1" applyBorder="1" applyAlignment="1">
      <alignment horizontal="center" vertical="center"/>
    </xf>
    <xf numFmtId="40" fontId="10" fillId="0" borderId="26" xfId="5" applyNumberFormat="1" applyFont="1" applyFill="1" applyBorder="1" applyAlignment="1">
      <alignment vertical="center"/>
    </xf>
    <xf numFmtId="4" fontId="10" fillId="0" borderId="26" xfId="0" applyNumberFormat="1" applyFont="1" applyFill="1" applyBorder="1" applyAlignment="1">
      <alignment vertical="center"/>
    </xf>
    <xf numFmtId="40" fontId="10" fillId="0" borderId="27" xfId="5" applyNumberFormat="1" applyFont="1" applyFill="1" applyBorder="1" applyAlignment="1">
      <alignment vertical="center"/>
    </xf>
    <xf numFmtId="181" fontId="10" fillId="0" borderId="9" xfId="5" applyNumberFormat="1" applyFont="1" applyFill="1" applyBorder="1" applyAlignment="1">
      <alignment vertical="center" shrinkToFit="1"/>
    </xf>
    <xf numFmtId="181" fontId="10" fillId="0" borderId="5" xfId="5" applyNumberFormat="1" applyFont="1" applyFill="1" applyBorder="1" applyAlignment="1">
      <alignment vertical="center" shrinkToFit="1"/>
    </xf>
    <xf numFmtId="181" fontId="10" fillId="0" borderId="10" xfId="5" applyNumberFormat="1" applyFont="1" applyFill="1" applyBorder="1" applyAlignment="1">
      <alignment vertical="center" shrinkToFit="1"/>
    </xf>
    <xf numFmtId="0" fontId="9" fillId="0" borderId="33" xfId="0" applyFont="1" applyFill="1" applyBorder="1" applyAlignment="1">
      <alignment horizontal="center" vertical="center"/>
    </xf>
    <xf numFmtId="0" fontId="25" fillId="0" borderId="0" xfId="0" applyFont="1" applyFill="1" applyBorder="1" applyAlignment="1">
      <alignment vertical="center"/>
    </xf>
    <xf numFmtId="0" fontId="26" fillId="0" borderId="0" xfId="0" applyFont="1" applyFill="1" applyAlignment="1">
      <alignment vertical="center"/>
    </xf>
    <xf numFmtId="0" fontId="3" fillId="0" borderId="7" xfId="0" applyFont="1" applyFill="1" applyBorder="1" applyAlignment="1">
      <alignment vertical="center"/>
    </xf>
    <xf numFmtId="0" fontId="6" fillId="0" borderId="0" xfId="0" applyFont="1" applyFill="1" applyAlignment="1">
      <alignment horizontal="right"/>
    </xf>
    <xf numFmtId="0" fontId="0" fillId="0" borderId="0" xfId="0" applyFill="1" applyBorder="1"/>
    <xf numFmtId="0" fontId="0" fillId="0" borderId="0" xfId="0" applyFill="1" applyBorder="1" applyAlignment="1">
      <alignment vertical="center"/>
    </xf>
    <xf numFmtId="38" fontId="1" fillId="0" borderId="0" xfId="5" applyFill="1" applyBorder="1" applyAlignment="1">
      <alignment vertical="center"/>
    </xf>
    <xf numFmtId="0" fontId="3" fillId="0" borderId="34" xfId="0" applyFont="1" applyFill="1" applyBorder="1" applyAlignment="1">
      <alignment horizontal="distributed" vertical="center" justifyLastLine="1"/>
    </xf>
    <xf numFmtId="38" fontId="0" fillId="0" borderId="0" xfId="0" applyNumberFormat="1" applyFill="1" applyBorder="1"/>
    <xf numFmtId="0" fontId="6" fillId="0" borderId="0" xfId="0" applyFont="1" applyFill="1" applyAlignment="1">
      <alignment horizontal="right" vertical="center"/>
    </xf>
    <xf numFmtId="0" fontId="3" fillId="0" borderId="22" xfId="0" applyFont="1" applyFill="1" applyBorder="1" applyAlignment="1">
      <alignment horizontal="center" vertical="center"/>
    </xf>
    <xf numFmtId="0" fontId="3" fillId="0" borderId="21" xfId="0" applyFont="1" applyFill="1" applyBorder="1" applyAlignment="1">
      <alignment horizontal="distributed" vertical="center" justifyLastLine="1"/>
    </xf>
    <xf numFmtId="0" fontId="3" fillId="0" borderId="21" xfId="0" applyFont="1" applyFill="1" applyBorder="1" applyAlignment="1">
      <alignment horizontal="center" vertical="center"/>
    </xf>
    <xf numFmtId="0" fontId="3" fillId="0" borderId="23" xfId="0" applyFont="1" applyFill="1" applyBorder="1" applyAlignment="1">
      <alignment horizontal="distributed" vertical="center" justifyLastLine="1"/>
    </xf>
    <xf numFmtId="176" fontId="7" fillId="0" borderId="30" xfId="0" applyNumberFormat="1" applyFont="1" applyFill="1" applyBorder="1" applyAlignment="1">
      <alignment vertical="center"/>
    </xf>
    <xf numFmtId="183" fontId="7" fillId="0" borderId="30" xfId="0" applyNumberFormat="1" applyFont="1" applyFill="1" applyBorder="1" applyAlignment="1">
      <alignment vertical="center"/>
    </xf>
    <xf numFmtId="176" fontId="7" fillId="0" borderId="36" xfId="0" applyNumberFormat="1" applyFont="1" applyFill="1" applyBorder="1" applyAlignment="1">
      <alignment vertical="center"/>
    </xf>
    <xf numFmtId="176" fontId="7" fillId="0" borderId="37" xfId="0" applyNumberFormat="1" applyFont="1" applyFill="1" applyBorder="1" applyAlignment="1">
      <alignment vertical="center"/>
    </xf>
    <xf numFmtId="183" fontId="7" fillId="0" borderId="37" xfId="0" applyNumberFormat="1" applyFont="1" applyFill="1" applyBorder="1" applyAlignment="1">
      <alignment vertical="center"/>
    </xf>
    <xf numFmtId="176" fontId="7" fillId="0" borderId="38" xfId="0" applyNumberFormat="1" applyFont="1" applyFill="1" applyBorder="1" applyAlignment="1">
      <alignment vertical="center"/>
    </xf>
    <xf numFmtId="176" fontId="7" fillId="0" borderId="26" xfId="0" applyNumberFormat="1" applyFont="1" applyFill="1" applyBorder="1" applyAlignment="1">
      <alignment vertical="center"/>
    </xf>
    <xf numFmtId="183" fontId="7" fillId="0" borderId="26" xfId="0" applyNumberFormat="1" applyFont="1" applyFill="1" applyBorder="1" applyAlignment="1">
      <alignment vertical="center"/>
    </xf>
    <xf numFmtId="176" fontId="7" fillId="0" borderId="39" xfId="0" applyNumberFormat="1" applyFont="1" applyFill="1" applyBorder="1" applyAlignment="1">
      <alignment vertical="center"/>
    </xf>
    <xf numFmtId="176" fontId="7" fillId="0" borderId="40" xfId="0" applyNumberFormat="1" applyFont="1" applyFill="1" applyBorder="1" applyAlignment="1">
      <alignment vertical="center"/>
    </xf>
    <xf numFmtId="176" fontId="7" fillId="0" borderId="27" xfId="0" applyNumberFormat="1" applyFont="1" applyFill="1" applyBorder="1" applyAlignment="1">
      <alignment vertical="center"/>
    </xf>
    <xf numFmtId="184" fontId="7" fillId="0" borderId="37" xfId="0" applyNumberFormat="1" applyFont="1" applyFill="1" applyBorder="1" applyAlignment="1">
      <alignment vertical="center"/>
    </xf>
    <xf numFmtId="183" fontId="1" fillId="0" borderId="0" xfId="0" applyNumberFormat="1" applyFont="1" applyFill="1"/>
    <xf numFmtId="0" fontId="3" fillId="0" borderId="41" xfId="0" applyFont="1" applyFill="1" applyBorder="1" applyAlignment="1">
      <alignment horizontal="distributed" vertical="center" justifyLastLine="1"/>
    </xf>
    <xf numFmtId="0" fontId="3" fillId="0" borderId="28" xfId="0" applyFont="1" applyFill="1" applyBorder="1" applyAlignment="1">
      <alignment horizontal="distributed" vertical="center" justifyLastLine="1"/>
    </xf>
    <xf numFmtId="185" fontId="7" fillId="0" borderId="9" xfId="0" applyNumberFormat="1" applyFont="1" applyFill="1" applyBorder="1" applyAlignment="1">
      <alignment vertical="center"/>
    </xf>
    <xf numFmtId="185" fontId="7" fillId="0" borderId="5" xfId="0" applyNumberFormat="1" applyFont="1" applyFill="1" applyBorder="1" applyAlignment="1">
      <alignment vertical="center"/>
    </xf>
    <xf numFmtId="185" fontId="7" fillId="0" borderId="10" xfId="0" applyNumberFormat="1" applyFont="1" applyFill="1" applyBorder="1" applyAlignment="1">
      <alignment vertical="center"/>
    </xf>
    <xf numFmtId="38" fontId="0" fillId="0" borderId="0" xfId="0" applyNumberFormat="1" applyFont="1" applyFill="1"/>
    <xf numFmtId="0" fontId="0" fillId="0" borderId="0" xfId="0" applyFont="1" applyFill="1"/>
    <xf numFmtId="0" fontId="3" fillId="0" borderId="0" xfId="5" applyNumberFormat="1" applyFont="1" applyFill="1" applyBorder="1" applyAlignment="1">
      <alignment horizontal="right" vertical="center"/>
    </xf>
    <xf numFmtId="38" fontId="3" fillId="0" borderId="0" xfId="5" applyFont="1" applyFill="1" applyBorder="1" applyAlignment="1">
      <alignment horizontal="right" vertical="center"/>
    </xf>
    <xf numFmtId="0" fontId="3" fillId="0" borderId="21" xfId="9" applyFont="1" applyFill="1" applyBorder="1" applyAlignment="1">
      <alignment horizontal="distributed" vertical="center"/>
    </xf>
    <xf numFmtId="38" fontId="7" fillId="0" borderId="22" xfId="5" applyFont="1" applyFill="1" applyBorder="1" applyAlignment="1">
      <alignment horizontal="right" vertical="center"/>
    </xf>
    <xf numFmtId="181" fontId="10" fillId="0" borderId="42" xfId="5" applyNumberFormat="1" applyFont="1" applyFill="1" applyBorder="1" applyAlignment="1">
      <alignment vertical="center" shrinkToFit="1"/>
    </xf>
    <xf numFmtId="181" fontId="10" fillId="0" borderId="17" xfId="5" applyNumberFormat="1" applyFont="1" applyFill="1" applyBorder="1" applyAlignment="1">
      <alignment vertical="center" shrinkToFit="1"/>
    </xf>
    <xf numFmtId="181" fontId="10" fillId="0" borderId="18" xfId="5" applyNumberFormat="1" applyFont="1" applyFill="1" applyBorder="1" applyAlignment="1">
      <alignment vertical="center" shrinkToFit="1"/>
    </xf>
    <xf numFmtId="176" fontId="7" fillId="0" borderId="2" xfId="0" applyNumberFormat="1" applyFont="1" applyFill="1" applyBorder="1" applyAlignment="1">
      <alignment vertical="center"/>
    </xf>
    <xf numFmtId="0" fontId="6" fillId="0" borderId="11" xfId="0" applyFont="1" applyFill="1" applyBorder="1" applyAlignment="1">
      <alignment horizontal="right" vertical="center"/>
    </xf>
    <xf numFmtId="177" fontId="7" fillId="0" borderId="10" xfId="0" applyNumberFormat="1" applyFont="1" applyFill="1" applyBorder="1" applyAlignment="1">
      <alignment horizontal="right" vertical="center"/>
    </xf>
    <xf numFmtId="38" fontId="7" fillId="0" borderId="37" xfId="5" applyFont="1" applyFill="1" applyBorder="1" applyAlignment="1">
      <alignment horizontal="right" vertical="center"/>
    </xf>
    <xf numFmtId="38" fontId="7" fillId="0" borderId="37" xfId="5" applyFont="1" applyFill="1" applyBorder="1"/>
    <xf numFmtId="176" fontId="7" fillId="0" borderId="9" xfId="0" applyNumberFormat="1" applyFont="1" applyFill="1" applyBorder="1" applyAlignment="1">
      <alignment horizontal="center" vertical="center"/>
    </xf>
    <xf numFmtId="0" fontId="7" fillId="0" borderId="5" xfId="0" applyFont="1" applyFill="1" applyBorder="1" applyAlignment="1">
      <alignment horizontal="center" vertical="center"/>
    </xf>
    <xf numFmtId="0" fontId="7" fillId="0" borderId="10" xfId="0" applyFont="1" applyFill="1" applyBorder="1" applyAlignment="1">
      <alignment horizontal="center" vertical="center"/>
    </xf>
    <xf numFmtId="49" fontId="3" fillId="0" borderId="45" xfId="0" applyNumberFormat="1" applyFont="1" applyFill="1" applyBorder="1" applyAlignment="1">
      <alignment horizontal="distributed" vertical="center" wrapText="1" justifyLastLine="1"/>
    </xf>
    <xf numFmtId="0" fontId="6" fillId="0" borderId="11" xfId="0" applyFont="1" applyFill="1" applyBorder="1" applyAlignment="1">
      <alignment vertical="center"/>
    </xf>
    <xf numFmtId="38" fontId="10" fillId="0" borderId="9" xfId="5" applyFont="1" applyFill="1" applyBorder="1" applyAlignment="1">
      <alignment vertical="center"/>
    </xf>
    <xf numFmtId="38" fontId="10" fillId="0" borderId="5" xfId="5" applyFont="1" applyFill="1" applyBorder="1" applyAlignment="1">
      <alignment vertical="center"/>
    </xf>
    <xf numFmtId="38" fontId="10" fillId="0" borderId="35" xfId="5" applyFont="1" applyFill="1" applyBorder="1" applyAlignment="1">
      <alignment vertical="center"/>
    </xf>
    <xf numFmtId="38" fontId="10" fillId="0" borderId="26" xfId="5" applyFont="1" applyFill="1" applyBorder="1" applyAlignment="1">
      <alignment vertical="center"/>
    </xf>
    <xf numFmtId="0" fontId="9" fillId="0" borderId="46" xfId="0" applyFont="1" applyFill="1" applyBorder="1" applyAlignment="1">
      <alignment horizontal="left" justifyLastLine="1"/>
    </xf>
    <xf numFmtId="176" fontId="0" fillId="0" borderId="6" xfId="0" applyNumberFormat="1" applyFill="1" applyBorder="1"/>
    <xf numFmtId="0" fontId="0" fillId="0" borderId="6" xfId="0" applyFont="1" applyFill="1" applyBorder="1"/>
    <xf numFmtId="182" fontId="7" fillId="0" borderId="5" xfId="0" applyNumberFormat="1" applyFont="1" applyFill="1" applyBorder="1" applyAlignment="1">
      <alignment horizontal="right" vertical="center"/>
    </xf>
    <xf numFmtId="182" fontId="7" fillId="0" borderId="10" xfId="0" applyNumberFormat="1" applyFont="1" applyFill="1" applyBorder="1" applyAlignment="1">
      <alignment horizontal="right" vertical="center"/>
    </xf>
    <xf numFmtId="180" fontId="7" fillId="0" borderId="24" xfId="5" applyNumberFormat="1" applyFont="1" applyFill="1" applyBorder="1" applyAlignment="1">
      <alignment horizontal="center" vertical="center" wrapText="1"/>
    </xf>
    <xf numFmtId="179" fontId="6" fillId="0" borderId="0" xfId="1" applyNumberFormat="1" applyFont="1" applyFill="1" applyAlignment="1">
      <alignment horizontal="left" vertical="center" wrapText="1"/>
    </xf>
    <xf numFmtId="0" fontId="30" fillId="0" borderId="0" xfId="0" applyFont="1" applyFill="1"/>
    <xf numFmtId="0" fontId="32" fillId="0" borderId="0" xfId="0" applyFont="1" applyFill="1" applyBorder="1" applyAlignment="1">
      <alignment vertical="center"/>
    </xf>
    <xf numFmtId="38" fontId="7" fillId="0" borderId="0" xfId="5" applyFont="1" applyFill="1" applyBorder="1" applyAlignment="1">
      <alignment horizontal="center" vertical="center"/>
    </xf>
    <xf numFmtId="38" fontId="7" fillId="0" borderId="0" xfId="4" applyFont="1" applyFill="1" applyBorder="1" applyAlignment="1">
      <alignment horizontal="center" vertical="center"/>
    </xf>
    <xf numFmtId="38" fontId="1" fillId="0" borderId="0" xfId="0" applyNumberFormat="1" applyFont="1" applyFill="1"/>
    <xf numFmtId="38" fontId="18" fillId="0" borderId="0" xfId="5" applyFont="1" applyFill="1" applyAlignment="1">
      <alignment vertical="center"/>
    </xf>
    <xf numFmtId="0" fontId="19" fillId="0" borderId="50" xfId="0" applyFont="1" applyFill="1" applyBorder="1" applyAlignment="1">
      <alignment vertical="top"/>
    </xf>
    <xf numFmtId="0" fontId="3" fillId="0" borderId="51" xfId="0" applyFont="1" applyFill="1" applyBorder="1" applyAlignment="1">
      <alignment vertical="center"/>
    </xf>
    <xf numFmtId="0" fontId="1" fillId="0" borderId="51" xfId="0" applyFont="1" applyFill="1" applyBorder="1"/>
    <xf numFmtId="0" fontId="3" fillId="0" borderId="52" xfId="0" applyFont="1" applyFill="1" applyBorder="1" applyAlignment="1">
      <alignment vertical="center"/>
    </xf>
    <xf numFmtId="0" fontId="3" fillId="0" borderId="53" xfId="0" applyFont="1" applyFill="1" applyBorder="1" applyAlignment="1">
      <alignment vertical="center"/>
    </xf>
    <xf numFmtId="38" fontId="20" fillId="0" borderId="47" xfId="5" applyFont="1" applyFill="1" applyBorder="1" applyAlignment="1">
      <alignment horizontal="center"/>
    </xf>
    <xf numFmtId="38" fontId="20" fillId="0" borderId="53" xfId="5" applyFont="1" applyFill="1" applyBorder="1" applyAlignment="1"/>
    <xf numFmtId="38" fontId="22" fillId="0" borderId="56" xfId="5" applyFont="1" applyFill="1" applyBorder="1" applyAlignment="1"/>
    <xf numFmtId="0" fontId="23" fillId="0" borderId="57" xfId="0" applyFont="1" applyFill="1" applyBorder="1" applyAlignment="1">
      <alignment horizontal="right"/>
    </xf>
    <xf numFmtId="0" fontId="23" fillId="0" borderId="0" xfId="0" applyFont="1" applyFill="1" applyBorder="1"/>
    <xf numFmtId="0" fontId="18" fillId="0" borderId="0" xfId="0" applyFont="1" applyFill="1" applyBorder="1"/>
    <xf numFmtId="0" fontId="23" fillId="0" borderId="53" xfId="0" applyFont="1" applyFill="1" applyBorder="1"/>
    <xf numFmtId="38" fontId="20" fillId="0" borderId="57" xfId="4" applyFont="1" applyFill="1" applyBorder="1" applyAlignment="1"/>
    <xf numFmtId="0" fontId="20" fillId="0" borderId="0" xfId="0" applyFont="1" applyFill="1" applyBorder="1"/>
    <xf numFmtId="38" fontId="20" fillId="0" borderId="0" xfId="4" applyFont="1" applyFill="1" applyBorder="1" applyAlignment="1"/>
    <xf numFmtId="0" fontId="20" fillId="0" borderId="53" xfId="0" applyFont="1" applyFill="1" applyBorder="1"/>
    <xf numFmtId="38" fontId="20" fillId="0" borderId="58" xfId="4" applyFont="1" applyFill="1" applyBorder="1" applyAlignment="1"/>
    <xf numFmtId="0" fontId="20" fillId="0" borderId="59" xfId="0" applyFont="1" applyFill="1" applyBorder="1"/>
    <xf numFmtId="38" fontId="20" fillId="0" borderId="59" xfId="4" applyFont="1" applyFill="1" applyBorder="1" applyAlignment="1"/>
    <xf numFmtId="38" fontId="20" fillId="0" borderId="60" xfId="4" applyFont="1" applyFill="1" applyBorder="1" applyAlignment="1"/>
    <xf numFmtId="0" fontId="20" fillId="0" borderId="61" xfId="0" applyFont="1" applyFill="1" applyBorder="1"/>
    <xf numFmtId="38" fontId="21" fillId="0" borderId="0" xfId="5" applyFont="1" applyFill="1" applyAlignment="1">
      <alignment vertical="center"/>
    </xf>
    <xf numFmtId="0" fontId="19" fillId="0" borderId="0" xfId="0" applyFont="1" applyFill="1" applyBorder="1" applyAlignment="1">
      <alignment vertical="top"/>
    </xf>
    <xf numFmtId="0" fontId="1" fillId="0" borderId="0" xfId="0" applyFont="1" applyFill="1" applyBorder="1"/>
    <xf numFmtId="38" fontId="20" fillId="0" borderId="0" xfId="5" applyFont="1" applyFill="1" applyBorder="1" applyAlignment="1"/>
    <xf numFmtId="38" fontId="20" fillId="0" borderId="0" xfId="5" applyFont="1" applyFill="1" applyAlignment="1">
      <alignment vertical="center"/>
    </xf>
    <xf numFmtId="38" fontId="22" fillId="0" borderId="54" xfId="5" applyFont="1" applyFill="1" applyBorder="1" applyAlignment="1"/>
    <xf numFmtId="38" fontId="21" fillId="0" borderId="0" xfId="5" applyFont="1" applyFill="1"/>
    <xf numFmtId="182" fontId="1" fillId="0" borderId="0" xfId="0" applyNumberFormat="1" applyFont="1" applyFill="1"/>
    <xf numFmtId="0" fontId="23" fillId="0" borderId="0" xfId="0" applyFont="1" applyFill="1" applyBorder="1" applyAlignment="1">
      <alignment horizontal="right"/>
    </xf>
    <xf numFmtId="0" fontId="18" fillId="0" borderId="0" xfId="0" applyFont="1" applyFill="1"/>
    <xf numFmtId="38" fontId="20" fillId="0" borderId="62" xfId="4" applyFont="1" applyFill="1" applyBorder="1" applyAlignment="1"/>
    <xf numFmtId="0" fontId="1" fillId="0" borderId="6" xfId="0" applyFont="1" applyFill="1" applyBorder="1" applyAlignment="1">
      <alignment vertical="center"/>
    </xf>
    <xf numFmtId="0" fontId="30" fillId="0" borderId="0" xfId="8" applyFont="1">
      <alignment vertical="center"/>
    </xf>
    <xf numFmtId="0" fontId="30" fillId="0" borderId="0" xfId="8" applyFont="1" applyBorder="1">
      <alignment vertical="center"/>
    </xf>
    <xf numFmtId="176" fontId="29" fillId="0" borderId="0" xfId="0" applyNumberFormat="1" applyFont="1" applyFill="1" applyBorder="1" applyAlignment="1">
      <alignment vertical="center"/>
    </xf>
    <xf numFmtId="0" fontId="32" fillId="0" borderId="0" xfId="0" applyFont="1" applyFill="1"/>
    <xf numFmtId="38" fontId="7" fillId="0" borderId="63" xfId="5" applyFont="1" applyFill="1" applyBorder="1" applyAlignment="1">
      <alignment horizontal="right"/>
    </xf>
    <xf numFmtId="38" fontId="7" fillId="0" borderId="37" xfId="5" applyFont="1" applyFill="1" applyBorder="1" applyAlignment="1">
      <alignment horizontal="right"/>
    </xf>
    <xf numFmtId="0" fontId="33" fillId="0" borderId="7" xfId="0" applyFont="1" applyFill="1" applyBorder="1" applyAlignment="1">
      <alignment horizontal="right" vertical="center"/>
    </xf>
    <xf numFmtId="0" fontId="27" fillId="0" borderId="0" xfId="0" applyFont="1" applyFill="1"/>
    <xf numFmtId="0" fontId="33" fillId="0" borderId="0" xfId="0" applyFont="1" applyFill="1" applyBorder="1" applyAlignment="1">
      <alignment vertical="center"/>
    </xf>
    <xf numFmtId="0" fontId="28" fillId="0" borderId="0" xfId="0" applyFont="1" applyFill="1"/>
    <xf numFmtId="38" fontId="20" fillId="0" borderId="64" xfId="5" applyFont="1" applyFill="1" applyBorder="1" applyAlignment="1">
      <alignment horizontal="center"/>
    </xf>
    <xf numFmtId="0" fontId="31" fillId="0" borderId="0" xfId="0" applyFont="1" applyFill="1" applyBorder="1" applyAlignment="1">
      <alignment horizontal="distributed" vertical="center" justifyLastLine="1"/>
    </xf>
    <xf numFmtId="0" fontId="8" fillId="0" borderId="0" xfId="0" applyFont="1" applyFill="1" applyAlignment="1">
      <alignment horizontal="center" vertical="center"/>
    </xf>
    <xf numFmtId="0" fontId="6" fillId="0" borderId="11" xfId="0" applyFont="1" applyFill="1" applyBorder="1" applyAlignment="1">
      <alignment horizontal="right"/>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6" fillId="0" borderId="7" xfId="0" applyFont="1" applyFill="1" applyBorder="1" applyAlignment="1">
      <alignment horizontal="right" vertical="center"/>
    </xf>
    <xf numFmtId="0" fontId="3" fillId="0" borderId="43" xfId="0" applyFont="1" applyFill="1" applyBorder="1" applyAlignment="1">
      <alignment horizontal="distributed" vertical="center" justifyLastLine="1"/>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0" fontId="0" fillId="0" borderId="0" xfId="0" applyFill="1" applyBorder="1" applyAlignment="1">
      <alignment horizontal="center" vertical="center"/>
    </xf>
    <xf numFmtId="0" fontId="3" fillId="0" borderId="26" xfId="0" applyFont="1" applyFill="1" applyBorder="1" applyAlignment="1">
      <alignment horizontal="distributed" vertical="center" justifyLastLine="1"/>
    </xf>
    <xf numFmtId="38" fontId="20" fillId="0" borderId="54" xfId="5" applyFont="1" applyFill="1" applyBorder="1" applyAlignment="1">
      <alignment horizontal="center"/>
    </xf>
    <xf numFmtId="38" fontId="20" fillId="0" borderId="55" xfId="5" applyFont="1" applyFill="1" applyBorder="1" applyAlignment="1">
      <alignment horizontal="center"/>
    </xf>
    <xf numFmtId="38" fontId="20" fillId="0" borderId="68" xfId="5" applyFont="1" applyFill="1" applyBorder="1" applyAlignment="1">
      <alignment horizontal="center"/>
    </xf>
    <xf numFmtId="0" fontId="3" fillId="0" borderId="28" xfId="0" applyFont="1" applyFill="1" applyBorder="1" applyAlignment="1">
      <alignment horizontal="center" vertical="center"/>
    </xf>
    <xf numFmtId="0" fontId="31" fillId="0" borderId="0" xfId="8" applyFont="1">
      <alignment vertical="center"/>
    </xf>
    <xf numFmtId="0" fontId="35" fillId="0" borderId="0" xfId="8" applyFont="1">
      <alignment vertical="center"/>
    </xf>
    <xf numFmtId="0" fontId="36" fillId="0" borderId="0" xfId="8" applyFont="1">
      <alignment vertical="center"/>
    </xf>
    <xf numFmtId="0" fontId="32" fillId="0" borderId="0" xfId="8" applyFont="1">
      <alignment vertical="center"/>
    </xf>
    <xf numFmtId="0" fontId="3" fillId="0" borderId="15" xfId="0" applyFont="1" applyFill="1" applyBorder="1" applyAlignment="1">
      <alignment horizontal="center" vertical="center"/>
    </xf>
    <xf numFmtId="176" fontId="7" fillId="0" borderId="16" xfId="0" applyNumberFormat="1" applyFont="1" applyFill="1" applyBorder="1" applyAlignment="1">
      <alignment horizontal="right" vertical="center"/>
    </xf>
    <xf numFmtId="176" fontId="7" fillId="0" borderId="6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6" fontId="7" fillId="0" borderId="17" xfId="0" applyNumberFormat="1" applyFont="1" applyFill="1" applyBorder="1" applyAlignment="1">
      <alignment horizontal="right" vertical="center"/>
    </xf>
    <xf numFmtId="177" fontId="7" fillId="0" borderId="65" xfId="0" applyNumberFormat="1" applyFont="1" applyFill="1" applyBorder="1" applyAlignment="1">
      <alignment horizontal="right" vertical="center"/>
    </xf>
    <xf numFmtId="177" fontId="7" fillId="0" borderId="18" xfId="0" applyNumberFormat="1" applyFont="1" applyFill="1" applyBorder="1" applyAlignment="1">
      <alignment horizontal="right" vertical="center"/>
    </xf>
    <xf numFmtId="38" fontId="7" fillId="0" borderId="37" xfId="5" applyFont="1" applyFill="1" applyBorder="1" applyAlignment="1">
      <alignment vertical="center"/>
    </xf>
    <xf numFmtId="0" fontId="27" fillId="0" borderId="0" xfId="0" applyFont="1" applyFill="1" applyAlignment="1">
      <alignment vertical="center"/>
    </xf>
    <xf numFmtId="0" fontId="26" fillId="0" borderId="0" xfId="0" applyFont="1" applyFill="1"/>
    <xf numFmtId="0" fontId="33" fillId="0" borderId="7" xfId="0" applyFont="1" applyFill="1" applyBorder="1" applyAlignment="1"/>
    <xf numFmtId="0" fontId="33" fillId="0" borderId="7" xfId="0" applyFont="1" applyFill="1" applyBorder="1" applyAlignment="1">
      <alignment wrapText="1"/>
    </xf>
    <xf numFmtId="0" fontId="6" fillId="0" borderId="7" xfId="0" applyFont="1" applyFill="1" applyBorder="1" applyAlignment="1">
      <alignment vertical="center"/>
    </xf>
    <xf numFmtId="0" fontId="6" fillId="0" borderId="7" xfId="0" applyFont="1" applyFill="1" applyBorder="1" applyAlignment="1">
      <alignment vertical="center" wrapText="1"/>
    </xf>
    <xf numFmtId="0" fontId="6" fillId="0" borderId="0" xfId="0" applyFont="1" applyFill="1" applyAlignment="1">
      <alignment vertical="center" wrapText="1"/>
    </xf>
    <xf numFmtId="176" fontId="7" fillId="0" borderId="16" xfId="0" applyNumberFormat="1" applyFont="1" applyFill="1" applyBorder="1" applyAlignment="1">
      <alignment vertical="center"/>
    </xf>
    <xf numFmtId="176" fontId="7" fillId="0" borderId="17" xfId="0" applyNumberFormat="1" applyFont="1" applyFill="1" applyBorder="1" applyAlignment="1">
      <alignment vertical="center"/>
    </xf>
    <xf numFmtId="176" fontId="7" fillId="0" borderId="18" xfId="0" applyNumberFormat="1" applyFont="1" applyFill="1" applyBorder="1" applyAlignment="1">
      <alignment vertical="center"/>
    </xf>
    <xf numFmtId="38" fontId="7" fillId="0" borderId="16" xfId="5" applyFont="1" applyFill="1" applyBorder="1" applyAlignment="1">
      <alignment vertical="center"/>
    </xf>
    <xf numFmtId="38" fontId="7" fillId="0" borderId="17" xfId="5" applyFont="1" applyFill="1" applyBorder="1" applyAlignment="1">
      <alignment vertical="center"/>
    </xf>
    <xf numFmtId="38" fontId="7" fillId="0" borderId="17" xfId="5" applyFont="1" applyFill="1" applyBorder="1" applyAlignment="1">
      <alignment horizontal="right" vertical="center"/>
    </xf>
    <xf numFmtId="38" fontId="7" fillId="0" borderId="65" xfId="5" applyFont="1" applyFill="1" applyBorder="1" applyAlignment="1">
      <alignment horizontal="right" vertical="center"/>
    </xf>
    <xf numFmtId="177" fontId="7" fillId="0" borderId="18" xfId="0" applyNumberFormat="1" applyFont="1" applyFill="1" applyBorder="1" applyAlignment="1">
      <alignment vertical="center"/>
    </xf>
    <xf numFmtId="0" fontId="3" fillId="0" borderId="33" xfId="0" applyFont="1" applyFill="1" applyBorder="1" applyAlignment="1">
      <alignment horizontal="center" vertical="center"/>
    </xf>
    <xf numFmtId="176" fontId="7" fillId="0" borderId="42"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0" fontId="3" fillId="0" borderId="33" xfId="0" applyFont="1" applyFill="1" applyBorder="1" applyAlignment="1">
      <alignment horizontal="distributed" vertical="center" justifyLastLine="1"/>
    </xf>
    <xf numFmtId="38" fontId="7" fillId="0" borderId="11" xfId="5"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38" fontId="7" fillId="0" borderId="30" xfId="5" applyFont="1" applyFill="1" applyBorder="1" applyAlignment="1">
      <alignment horizontal="center" vertical="center" wrapText="1"/>
    </xf>
    <xf numFmtId="38" fontId="7" fillId="0" borderId="19" xfId="5" applyFont="1" applyFill="1" applyBorder="1" applyAlignment="1">
      <alignment horizontal="center" vertical="center" wrapText="1"/>
    </xf>
    <xf numFmtId="38" fontId="7" fillId="0" borderId="31" xfId="5" applyFont="1" applyFill="1" applyBorder="1" applyAlignment="1">
      <alignment horizontal="center" vertical="center" wrapText="1"/>
    </xf>
    <xf numFmtId="38" fontId="7" fillId="0" borderId="34" xfId="5" applyFont="1" applyFill="1" applyBorder="1" applyAlignment="1">
      <alignment horizontal="center" vertical="center" wrapText="1"/>
    </xf>
    <xf numFmtId="38" fontId="7" fillId="0" borderId="40" xfId="5" applyFont="1" applyFill="1" applyBorder="1" applyAlignment="1">
      <alignment horizontal="center" vertical="center" wrapText="1"/>
    </xf>
    <xf numFmtId="38" fontId="7" fillId="0" borderId="37" xfId="5" applyFont="1" applyFill="1" applyBorder="1" applyAlignment="1">
      <alignment horizontal="center" vertical="center" wrapText="1"/>
    </xf>
    <xf numFmtId="38" fontId="7" fillId="0" borderId="37" xfId="5" applyFont="1" applyFill="1" applyBorder="1" applyAlignment="1">
      <alignment horizontal="center" vertical="center"/>
    </xf>
    <xf numFmtId="38" fontId="7" fillId="0" borderId="40" xfId="5" applyFont="1" applyFill="1" applyBorder="1" applyAlignment="1">
      <alignment horizontal="center" vertical="center"/>
    </xf>
    <xf numFmtId="38" fontId="7" fillId="0" borderId="2" xfId="5" applyFont="1" applyFill="1" applyBorder="1" applyAlignment="1">
      <alignment horizontal="center" vertical="center" wrapText="1"/>
    </xf>
    <xf numFmtId="38" fontId="10" fillId="0" borderId="35" xfId="5" applyNumberFormat="1" applyFont="1" applyFill="1" applyBorder="1" applyAlignment="1">
      <alignment vertical="center"/>
    </xf>
    <xf numFmtId="38" fontId="10" fillId="0" borderId="26" xfId="5" applyNumberFormat="1" applyFont="1" applyFill="1" applyBorder="1" applyAlignment="1">
      <alignment vertical="center"/>
    </xf>
    <xf numFmtId="176" fontId="7" fillId="0" borderId="42" xfId="0" applyNumberFormat="1" applyFont="1" applyFill="1" applyBorder="1" applyAlignment="1">
      <alignment vertical="center"/>
    </xf>
    <xf numFmtId="182" fontId="7" fillId="0" borderId="17" xfId="0" applyNumberFormat="1" applyFont="1" applyFill="1" applyBorder="1" applyAlignment="1">
      <alignment horizontal="right" vertical="center"/>
    </xf>
    <xf numFmtId="182" fontId="7" fillId="0" borderId="18" xfId="0" applyNumberFormat="1" applyFont="1" applyFill="1" applyBorder="1" applyAlignment="1">
      <alignment horizontal="right" vertical="center"/>
    </xf>
    <xf numFmtId="0" fontId="13" fillId="0" borderId="47" xfId="0" applyFont="1" applyFill="1" applyBorder="1" applyAlignment="1">
      <alignment horizontal="center" vertical="center"/>
    </xf>
    <xf numFmtId="38" fontId="21" fillId="0" borderId="47" xfId="5" applyFont="1" applyFill="1" applyBorder="1" applyAlignment="1"/>
    <xf numFmtId="38" fontId="21" fillId="0" borderId="54" xfId="5" applyFont="1" applyFill="1" applyBorder="1" applyAlignment="1"/>
    <xf numFmtId="38" fontId="21" fillId="0" borderId="55" xfId="5" applyFont="1" applyFill="1" applyBorder="1" applyAlignment="1"/>
    <xf numFmtId="0" fontId="13" fillId="0" borderId="67" xfId="0" applyFont="1" applyFill="1" applyBorder="1" applyAlignment="1">
      <alignment horizontal="center" vertical="center"/>
    </xf>
    <xf numFmtId="38" fontId="21" fillId="0" borderId="68" xfId="5" applyFont="1" applyFill="1" applyBorder="1" applyAlignment="1">
      <alignment horizontal="center"/>
    </xf>
    <xf numFmtId="38" fontId="21" fillId="0" borderId="55" xfId="5" applyFont="1" applyFill="1" applyBorder="1" applyAlignment="1">
      <alignment horizontal="center"/>
    </xf>
    <xf numFmtId="0" fontId="13" fillId="0" borderId="55" xfId="0" applyFont="1" applyFill="1" applyBorder="1" applyAlignment="1">
      <alignment horizontal="center" vertical="center"/>
    </xf>
    <xf numFmtId="38" fontId="21" fillId="0" borderId="64" xfId="5" applyFont="1" applyFill="1" applyBorder="1" applyAlignment="1">
      <alignment horizontal="center"/>
    </xf>
    <xf numFmtId="185" fontId="7" fillId="0" borderId="42" xfId="0" applyNumberFormat="1" applyFont="1" applyFill="1" applyBorder="1" applyAlignment="1">
      <alignment vertical="center"/>
    </xf>
    <xf numFmtId="185" fontId="7" fillId="0" borderId="17" xfId="0" applyNumberFormat="1" applyFont="1" applyFill="1" applyBorder="1" applyAlignment="1">
      <alignment vertical="center"/>
    </xf>
    <xf numFmtId="185" fontId="7" fillId="0" borderId="18" xfId="0" applyNumberFormat="1" applyFont="1" applyFill="1" applyBorder="1" applyAlignment="1">
      <alignment vertical="center"/>
    </xf>
    <xf numFmtId="0" fontId="3" fillId="0" borderId="47" xfId="9" applyFont="1" applyFill="1" applyBorder="1" applyAlignment="1">
      <alignment horizontal="distributed"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9" fillId="0" borderId="1" xfId="0" applyFont="1" applyFill="1" applyBorder="1" applyAlignment="1">
      <alignment horizontal="distributed" vertical="center" justifyLastLine="1"/>
    </xf>
    <xf numFmtId="0" fontId="9" fillId="0" borderId="2" xfId="0" applyFont="1" applyFill="1" applyBorder="1" applyAlignment="1">
      <alignment horizontal="distributed" vertical="center" justifyLastLine="1"/>
    </xf>
    <xf numFmtId="0" fontId="9" fillId="0" borderId="2" xfId="0" applyFont="1" applyFill="1" applyBorder="1" applyAlignment="1">
      <alignment horizontal="center" vertical="center" justifyLastLine="1"/>
    </xf>
    <xf numFmtId="0" fontId="9" fillId="0" borderId="2" xfId="0" applyFont="1" applyFill="1" applyBorder="1" applyAlignment="1">
      <alignment horizontal="center" vertical="center"/>
    </xf>
    <xf numFmtId="0" fontId="9" fillId="0" borderId="41" xfId="0" applyFont="1" applyFill="1" applyBorder="1" applyAlignment="1">
      <alignment horizontal="center" vertical="center" justifyLastLine="1"/>
    </xf>
    <xf numFmtId="0" fontId="6" fillId="0" borderId="0" xfId="0" applyFont="1" applyFill="1" applyBorder="1" applyAlignment="1">
      <alignment horizontal="right" vertical="center"/>
    </xf>
    <xf numFmtId="0" fontId="3" fillId="0" borderId="35" xfId="0" applyFont="1" applyFill="1" applyBorder="1" applyAlignment="1">
      <alignment horizontal="distributed" vertical="center" justifyLastLine="1"/>
    </xf>
    <xf numFmtId="0" fontId="3" fillId="0" borderId="23" xfId="9" applyFont="1" applyFill="1" applyBorder="1" applyAlignment="1">
      <alignment horizontal="distributed" vertical="center"/>
    </xf>
    <xf numFmtId="0" fontId="6" fillId="0" borderId="0" xfId="0" applyFont="1" applyFill="1" applyBorder="1" applyAlignment="1">
      <alignment vertical="center" wrapText="1"/>
    </xf>
    <xf numFmtId="0" fontId="31" fillId="0" borderId="0" xfId="0" applyFont="1" applyFill="1"/>
    <xf numFmtId="0" fontId="30" fillId="0" borderId="0" xfId="0" applyFont="1" applyFill="1" applyAlignment="1">
      <alignment horizontal="left" vertical="center" wrapText="1"/>
    </xf>
    <xf numFmtId="0" fontId="32" fillId="0" borderId="0" xfId="0" applyFont="1" applyFill="1" applyAlignment="1">
      <alignment horizontal="right"/>
    </xf>
    <xf numFmtId="0" fontId="31" fillId="0" borderId="23" xfId="9" applyFont="1" applyFill="1" applyBorder="1" applyAlignment="1">
      <alignment horizontal="distributed" vertical="center"/>
    </xf>
    <xf numFmtId="0" fontId="32" fillId="0" borderId="0" xfId="0" applyFont="1" applyFill="1" applyBorder="1" applyAlignment="1">
      <alignment vertical="center" wrapText="1"/>
    </xf>
    <xf numFmtId="0" fontId="0" fillId="0" borderId="0" xfId="0" applyFont="1" applyFill="1" applyAlignment="1">
      <alignment horizontal="left" vertical="center" wrapText="1"/>
    </xf>
    <xf numFmtId="0" fontId="7" fillId="0" borderId="22" xfId="5" applyNumberFormat="1" applyFont="1" applyFill="1" applyBorder="1" applyAlignment="1">
      <alignment horizontal="center" vertical="center"/>
    </xf>
    <xf numFmtId="0" fontId="7" fillId="0" borderId="64" xfId="5" applyNumberFormat="1" applyFont="1" applyFill="1" applyBorder="1" applyAlignment="1">
      <alignment horizontal="center" vertical="center"/>
    </xf>
    <xf numFmtId="0" fontId="7" fillId="0" borderId="21" xfId="5" applyNumberFormat="1" applyFont="1" applyFill="1" applyBorder="1" applyAlignment="1">
      <alignment horizontal="center" vertical="center"/>
    </xf>
    <xf numFmtId="0" fontId="7" fillId="0" borderId="23" xfId="5" applyNumberFormat="1" applyFont="1" applyFill="1" applyBorder="1" applyAlignment="1">
      <alignment horizontal="center" vertical="center"/>
    </xf>
    <xf numFmtId="187" fontId="7" fillId="0" borderId="22" xfId="5" applyNumberFormat="1" applyFont="1" applyFill="1" applyBorder="1" applyAlignment="1">
      <alignment horizontal="right" vertical="center"/>
    </xf>
    <xf numFmtId="0" fontId="33" fillId="0" borderId="0" xfId="0" applyFont="1" applyFill="1" applyBorder="1" applyAlignment="1">
      <alignment vertical="center" wrapText="1"/>
    </xf>
    <xf numFmtId="183" fontId="7" fillId="0" borderId="2" xfId="0" applyNumberFormat="1" applyFont="1" applyFill="1" applyBorder="1" applyAlignment="1">
      <alignment vertical="center"/>
    </xf>
    <xf numFmtId="176" fontId="7" fillId="0" borderId="41" xfId="0" applyNumberFormat="1" applyFont="1" applyFill="1" applyBorder="1" applyAlignment="1">
      <alignment vertical="center"/>
    </xf>
    <xf numFmtId="0" fontId="9" fillId="0" borderId="71" xfId="0" applyFont="1" applyFill="1" applyBorder="1" applyAlignment="1">
      <alignment horizontal="distributed" vertical="center" shrinkToFit="1"/>
    </xf>
    <xf numFmtId="0" fontId="9" fillId="0" borderId="63" xfId="0" applyFont="1" applyFill="1" applyBorder="1" applyAlignment="1">
      <alignment horizontal="distributed" vertical="center" shrinkToFit="1"/>
    </xf>
    <xf numFmtId="0" fontId="9" fillId="0" borderId="72" xfId="0" applyFont="1" applyFill="1" applyBorder="1" applyAlignment="1">
      <alignment horizontal="left" vertical="center" shrinkToFit="1"/>
    </xf>
    <xf numFmtId="38" fontId="10" fillId="0" borderId="25" xfId="5" applyFont="1" applyFill="1" applyBorder="1" applyAlignment="1">
      <alignment vertical="center"/>
    </xf>
    <xf numFmtId="38" fontId="10" fillId="0" borderId="37" xfId="5" applyFont="1" applyFill="1" applyBorder="1" applyAlignment="1">
      <alignment vertical="center"/>
    </xf>
    <xf numFmtId="178" fontId="10" fillId="0" borderId="40" xfId="2" applyNumberFormat="1" applyFont="1" applyFill="1" applyBorder="1" applyAlignment="1">
      <alignment vertical="center"/>
    </xf>
    <xf numFmtId="178" fontId="10" fillId="0" borderId="37" xfId="5" applyNumberFormat="1" applyFont="1" applyFill="1" applyBorder="1" applyAlignment="1">
      <alignment horizontal="right" vertical="center"/>
    </xf>
    <xf numFmtId="178" fontId="10" fillId="0" borderId="25" xfId="5" applyNumberFormat="1" applyFont="1" applyFill="1" applyBorder="1" applyAlignment="1">
      <alignment horizontal="right" vertical="center"/>
    </xf>
    <xf numFmtId="178" fontId="10" fillId="0" borderId="40" xfId="5" applyNumberFormat="1" applyFont="1" applyFill="1" applyBorder="1" applyAlignment="1">
      <alignment horizontal="right" vertical="center"/>
    </xf>
    <xf numFmtId="38" fontId="10" fillId="0" borderId="1" xfId="5" applyFont="1" applyFill="1" applyBorder="1" applyAlignment="1">
      <alignment vertical="center"/>
    </xf>
    <xf numFmtId="38" fontId="10" fillId="0" borderId="2" xfId="5" applyFont="1" applyFill="1" applyBorder="1" applyAlignment="1">
      <alignment vertical="center"/>
    </xf>
    <xf numFmtId="178" fontId="10" fillId="0" borderId="41" xfId="5" applyNumberFormat="1" applyFont="1" applyFill="1" applyBorder="1" applyAlignment="1">
      <alignment horizontal="right" vertical="center"/>
    </xf>
    <xf numFmtId="0" fontId="9" fillId="0" borderId="40" xfId="0" applyFont="1" applyFill="1" applyBorder="1" applyAlignment="1">
      <alignment horizontal="centerContinuous" vertical="center" shrinkToFit="1"/>
    </xf>
    <xf numFmtId="38" fontId="7" fillId="0" borderId="72" xfId="5" applyFont="1" applyFill="1" applyBorder="1" applyAlignment="1">
      <alignment horizontal="right"/>
    </xf>
    <xf numFmtId="0" fontId="9" fillId="0" borderId="44" xfId="0" applyFont="1" applyFill="1" applyBorder="1" applyAlignment="1">
      <alignment horizontal="distributed" vertical="center" shrinkToFit="1"/>
    </xf>
    <xf numFmtId="38" fontId="10" fillId="0" borderId="34" xfId="5" applyFont="1" applyFill="1" applyBorder="1" applyAlignment="1">
      <alignment vertical="center"/>
    </xf>
    <xf numFmtId="178" fontId="10" fillId="0" borderId="34" xfId="5" applyNumberFormat="1" applyFont="1" applyFill="1" applyBorder="1" applyAlignment="1">
      <alignment horizontal="right" vertical="center"/>
    </xf>
    <xf numFmtId="38" fontId="10" fillId="0" borderId="8" xfId="5" applyFont="1" applyFill="1" applyBorder="1" applyAlignment="1">
      <alignment vertical="center"/>
    </xf>
    <xf numFmtId="38" fontId="7" fillId="0" borderId="41" xfId="5" applyFont="1" applyFill="1" applyBorder="1" applyAlignment="1">
      <alignment horizontal="center" vertical="center" wrapText="1"/>
    </xf>
    <xf numFmtId="0" fontId="9" fillId="0" borderId="26" xfId="0" applyFont="1" applyFill="1" applyBorder="1" applyAlignment="1">
      <alignment horizontal="center" justifyLastLine="1"/>
    </xf>
    <xf numFmtId="0" fontId="6" fillId="0" borderId="17" xfId="0" applyFont="1" applyFill="1" applyBorder="1" applyAlignment="1">
      <alignment horizontal="center" vertical="center"/>
    </xf>
    <xf numFmtId="0" fontId="3" fillId="0" borderId="63" xfId="9" applyFont="1" applyFill="1" applyBorder="1" applyAlignment="1">
      <alignment horizontal="distributed" vertical="center"/>
    </xf>
    <xf numFmtId="0" fontId="3" fillId="0" borderId="37" xfId="9" applyFont="1" applyFill="1" applyBorder="1" applyAlignment="1">
      <alignment horizontal="distributed" vertical="center"/>
    </xf>
    <xf numFmtId="38" fontId="7" fillId="0" borderId="40" xfId="5" applyFont="1" applyFill="1" applyBorder="1"/>
    <xf numFmtId="38" fontId="7" fillId="0" borderId="40" xfId="5" applyFont="1" applyFill="1" applyBorder="1" applyAlignment="1">
      <alignment vertical="center"/>
    </xf>
    <xf numFmtId="0" fontId="3" fillId="0" borderId="2" xfId="9" applyFont="1" applyFill="1" applyBorder="1" applyAlignment="1">
      <alignment horizontal="distributed" vertical="center"/>
    </xf>
    <xf numFmtId="187" fontId="29" fillId="0" borderId="2" xfId="5" applyNumberFormat="1" applyFont="1" applyFill="1" applyBorder="1" applyAlignment="1">
      <alignment horizontal="right" vertical="center"/>
    </xf>
    <xf numFmtId="186" fontId="7" fillId="0" borderId="2" xfId="5" applyNumberFormat="1" applyFont="1" applyFill="1" applyBorder="1" applyAlignment="1">
      <alignment horizontal="right" vertical="center"/>
    </xf>
    <xf numFmtId="186" fontId="7" fillId="0" borderId="41" xfId="5" applyNumberFormat="1" applyFont="1" applyFill="1" applyBorder="1" applyAlignment="1">
      <alignment horizontal="right" vertical="center"/>
    </xf>
    <xf numFmtId="0" fontId="3" fillId="0" borderId="13" xfId="9" applyFont="1" applyFill="1" applyBorder="1" applyAlignment="1">
      <alignment horizontal="distributed" vertical="center"/>
    </xf>
    <xf numFmtId="0" fontId="3" fillId="0" borderId="14" xfId="9" applyFont="1" applyFill="1" applyBorder="1" applyAlignment="1">
      <alignment horizontal="distributed" vertical="center"/>
    </xf>
    <xf numFmtId="0" fontId="3" fillId="0" borderId="30" xfId="9" applyFont="1" applyFill="1" applyBorder="1" applyAlignment="1">
      <alignment horizontal="distributed" vertical="center"/>
    </xf>
    <xf numFmtId="38" fontId="7" fillId="0" borderId="30" xfId="5" applyFont="1" applyFill="1" applyBorder="1" applyAlignment="1">
      <alignment horizontal="right" vertical="center"/>
    </xf>
    <xf numFmtId="38" fontId="7" fillId="0" borderId="30" xfId="5" applyFont="1" applyFill="1" applyBorder="1" applyAlignment="1">
      <alignment vertical="center"/>
    </xf>
    <xf numFmtId="38" fontId="7" fillId="0" borderId="30" xfId="5" applyFont="1" applyFill="1" applyBorder="1"/>
    <xf numFmtId="38" fontId="7" fillId="0" borderId="31" xfId="5" applyFont="1" applyFill="1" applyBorder="1"/>
    <xf numFmtId="38" fontId="7" fillId="0" borderId="63" xfId="5" applyFont="1" applyFill="1" applyBorder="1" applyAlignment="1">
      <alignment horizontal="right" vertical="center"/>
    </xf>
    <xf numFmtId="38" fontId="7" fillId="0" borderId="63" xfId="5" applyFont="1" applyFill="1" applyBorder="1"/>
    <xf numFmtId="38" fontId="7" fillId="0" borderId="72" xfId="5" applyFont="1" applyFill="1" applyBorder="1"/>
    <xf numFmtId="0" fontId="7" fillId="0" borderId="2" xfId="5" applyNumberFormat="1" applyFont="1" applyFill="1" applyBorder="1" applyAlignment="1">
      <alignment horizontal="right" vertical="center"/>
    </xf>
    <xf numFmtId="186" fontId="7" fillId="0" borderId="2" xfId="5" applyNumberFormat="1" applyFont="1" applyFill="1" applyBorder="1" applyAlignment="1">
      <alignment horizontal="right"/>
    </xf>
    <xf numFmtId="38" fontId="7" fillId="0" borderId="30" xfId="5" applyFont="1" applyFill="1" applyBorder="1" applyAlignment="1">
      <alignment horizontal="right"/>
    </xf>
    <xf numFmtId="186" fontId="7" fillId="0" borderId="2" xfId="5" applyNumberFormat="1" applyFont="1" applyFill="1" applyBorder="1"/>
    <xf numFmtId="186" fontId="7" fillId="0" borderId="41" xfId="5" applyNumberFormat="1" applyFont="1" applyFill="1" applyBorder="1"/>
    <xf numFmtId="0" fontId="31" fillId="0" borderId="37" xfId="9" applyFont="1" applyFill="1" applyBorder="1" applyAlignment="1">
      <alignment horizontal="distributed" vertical="center"/>
    </xf>
    <xf numFmtId="38" fontId="29" fillId="0" borderId="37" xfId="9" applyNumberFormat="1" applyFont="1" applyFill="1" applyBorder="1" applyAlignment="1">
      <alignment horizontal="right" vertical="center"/>
    </xf>
    <xf numFmtId="38" fontId="29" fillId="0" borderId="37" xfId="5" applyFont="1" applyFill="1" applyBorder="1" applyAlignment="1">
      <alignment horizontal="right" vertical="center"/>
    </xf>
    <xf numFmtId="38" fontId="29" fillId="0" borderId="40" xfId="5" applyFont="1" applyFill="1" applyBorder="1" applyAlignment="1">
      <alignment horizontal="right" vertical="center"/>
    </xf>
    <xf numFmtId="0" fontId="31" fillId="0" borderId="2" xfId="9" applyFont="1" applyFill="1" applyBorder="1" applyAlignment="1">
      <alignment horizontal="distributed" vertical="center"/>
    </xf>
    <xf numFmtId="0" fontId="29" fillId="0" borderId="2" xfId="9" applyFont="1" applyFill="1" applyBorder="1" applyAlignment="1">
      <alignment horizontal="right" vertical="center"/>
    </xf>
    <xf numFmtId="186" fontId="29" fillId="0" borderId="2" xfId="5" applyNumberFormat="1" applyFont="1" applyFill="1" applyBorder="1" applyAlignment="1">
      <alignment horizontal="right" vertical="center"/>
    </xf>
    <xf numFmtId="186" fontId="29" fillId="0" borderId="41" xfId="5" applyNumberFormat="1" applyFont="1" applyFill="1" applyBorder="1" applyAlignment="1">
      <alignment horizontal="right" vertical="center"/>
    </xf>
    <xf numFmtId="0" fontId="31" fillId="0" borderId="30" xfId="9" applyFont="1" applyFill="1" applyBorder="1" applyAlignment="1">
      <alignment horizontal="distributed" vertical="center"/>
    </xf>
    <xf numFmtId="38" fontId="29" fillId="0" borderId="30" xfId="9" applyNumberFormat="1" applyFont="1" applyFill="1" applyBorder="1" applyAlignment="1">
      <alignment horizontal="right" vertical="center"/>
    </xf>
    <xf numFmtId="38" fontId="29" fillId="0" borderId="30" xfId="5" applyFont="1" applyFill="1" applyBorder="1" applyAlignment="1">
      <alignment horizontal="right" vertical="center"/>
    </xf>
    <xf numFmtId="38" fontId="29" fillId="0" borderId="31" xfId="5" applyFont="1" applyFill="1" applyBorder="1" applyAlignment="1">
      <alignment horizontal="right" vertical="center"/>
    </xf>
    <xf numFmtId="0" fontId="31" fillId="0" borderId="21" xfId="9" applyFont="1" applyFill="1" applyBorder="1" applyAlignment="1">
      <alignment horizontal="distributed" vertical="center"/>
    </xf>
    <xf numFmtId="38" fontId="7" fillId="0" borderId="31" xfId="5" applyFont="1" applyFill="1" applyBorder="1" applyAlignment="1">
      <alignment horizontal="right"/>
    </xf>
    <xf numFmtId="38" fontId="7" fillId="0" borderId="2" xfId="5" applyFont="1" applyFill="1" applyBorder="1" applyAlignment="1">
      <alignment horizontal="right"/>
    </xf>
    <xf numFmtId="38" fontId="7" fillId="0" borderId="41" xfId="5" applyFont="1" applyFill="1" applyBorder="1" applyAlignment="1">
      <alignment horizontal="right"/>
    </xf>
    <xf numFmtId="38" fontId="7" fillId="0" borderId="40" xfId="5" applyFont="1" applyFill="1" applyBorder="1" applyAlignment="1">
      <alignment horizontal="right" vertical="center"/>
    </xf>
    <xf numFmtId="187" fontId="7" fillId="0" borderId="41" xfId="5" applyNumberFormat="1" applyFont="1" applyFill="1" applyBorder="1" applyAlignment="1">
      <alignment horizontal="right" vertical="center"/>
    </xf>
    <xf numFmtId="38" fontId="7" fillId="0" borderId="31" xfId="5" applyFont="1" applyFill="1" applyBorder="1" applyAlignment="1">
      <alignment horizontal="right" vertical="center"/>
    </xf>
    <xf numFmtId="38" fontId="7" fillId="0" borderId="63" xfId="5" applyFont="1" applyFill="1" applyBorder="1" applyAlignment="1">
      <alignment vertical="center"/>
    </xf>
    <xf numFmtId="38" fontId="7" fillId="0" borderId="72" xfId="5" applyFont="1" applyFill="1" applyBorder="1" applyAlignment="1">
      <alignment horizontal="right" vertical="center"/>
    </xf>
    <xf numFmtId="0" fontId="3" fillId="0" borderId="26" xfId="9" applyFont="1" applyFill="1" applyBorder="1" applyAlignment="1">
      <alignment horizontal="distributed" vertical="center"/>
    </xf>
    <xf numFmtId="0" fontId="7" fillId="0" borderId="26" xfId="5" applyNumberFormat="1" applyFont="1" applyFill="1" applyBorder="1" applyAlignment="1">
      <alignment horizontal="right" vertical="center"/>
    </xf>
    <xf numFmtId="186" fontId="7" fillId="0" borderId="26" xfId="5" applyNumberFormat="1" applyFont="1" applyFill="1" applyBorder="1" applyAlignment="1">
      <alignment horizontal="right" vertical="center"/>
    </xf>
    <xf numFmtId="186" fontId="7" fillId="0" borderId="27" xfId="5" applyNumberFormat="1" applyFont="1" applyFill="1" applyBorder="1" applyAlignment="1">
      <alignment horizontal="right" vertical="center"/>
    </xf>
    <xf numFmtId="38" fontId="7" fillId="0" borderId="40" xfId="5" applyFont="1" applyFill="1" applyBorder="1" applyAlignment="1">
      <alignment horizontal="right"/>
    </xf>
    <xf numFmtId="186" fontId="7" fillId="0" borderId="41" xfId="5" applyNumberFormat="1" applyFont="1" applyFill="1" applyBorder="1" applyAlignment="1">
      <alignment horizontal="right"/>
    </xf>
    <xf numFmtId="49" fontId="6" fillId="0" borderId="20" xfId="0" applyNumberFormat="1" applyFont="1" applyFill="1" applyBorder="1" applyAlignment="1">
      <alignment horizontal="distributed" vertical="center" wrapText="1" justifyLastLine="1"/>
    </xf>
    <xf numFmtId="0" fontId="31" fillId="0" borderId="0" xfId="0" applyFont="1" applyFill="1" applyBorder="1" applyAlignment="1">
      <alignment horizontal="distributed" vertical="center" justifyLastLine="1"/>
    </xf>
    <xf numFmtId="0" fontId="30" fillId="0" borderId="0" xfId="0" applyFont="1" applyFill="1" applyBorder="1" applyAlignment="1">
      <alignment horizontal="distributed" vertical="center" justifyLastLine="1"/>
    </xf>
    <xf numFmtId="0" fontId="6" fillId="0" borderId="7" xfId="0" applyFont="1" applyFill="1" applyBorder="1" applyAlignment="1">
      <alignment horizontal="right" vertical="center"/>
    </xf>
    <xf numFmtId="0" fontId="8" fillId="0" borderId="0" xfId="0" applyFont="1" applyFill="1" applyAlignment="1">
      <alignment horizontal="distributed" vertical="center" indent="8"/>
    </xf>
    <xf numFmtId="0" fontId="9" fillId="0" borderId="69" xfId="0" applyFont="1" applyFill="1" applyBorder="1" applyAlignment="1">
      <alignment horizontal="distributed" vertical="center" justifyLastLine="1"/>
    </xf>
    <xf numFmtId="0" fontId="9" fillId="0" borderId="70" xfId="0" applyFont="1" applyFill="1" applyBorder="1" applyAlignment="1">
      <alignment horizontal="distributed" vertical="center" justifyLastLine="1"/>
    </xf>
    <xf numFmtId="0" fontId="9" fillId="0" borderId="71" xfId="0" applyFont="1" applyFill="1" applyBorder="1" applyAlignment="1">
      <alignment horizontal="distributed" vertical="center" justifyLastLine="1"/>
    </xf>
    <xf numFmtId="0" fontId="9" fillId="0" borderId="63" xfId="0" applyFont="1" applyFill="1" applyBorder="1" applyAlignment="1">
      <alignment horizontal="distributed" vertical="center" justifyLastLine="1"/>
    </xf>
    <xf numFmtId="0" fontId="9" fillId="0" borderId="72" xfId="0" applyFont="1" applyFill="1" applyBorder="1" applyAlignment="1">
      <alignment horizontal="distributed" vertical="center" justifyLastLine="1"/>
    </xf>
    <xf numFmtId="0" fontId="8" fillId="0" borderId="0" xfId="0" applyFont="1" applyFill="1" applyAlignment="1">
      <alignment horizontal="center" vertical="center"/>
    </xf>
    <xf numFmtId="0" fontId="15" fillId="0" borderId="11" xfId="0" applyFont="1" applyFill="1" applyBorder="1" applyAlignment="1">
      <alignment horizontal="left" vertical="center"/>
    </xf>
    <xf numFmtId="0" fontId="3" fillId="0" borderId="91" xfId="9" applyFont="1" applyFill="1" applyBorder="1" applyAlignment="1">
      <alignment horizontal="right" vertical="top"/>
    </xf>
    <xf numFmtId="0" fontId="3" fillId="0" borderId="92" xfId="9" applyFont="1" applyFill="1" applyBorder="1" applyAlignment="1">
      <alignment horizontal="right" vertical="top"/>
    </xf>
    <xf numFmtId="0" fontId="3" fillId="0" borderId="71"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24" xfId="9" applyFont="1" applyFill="1" applyBorder="1" applyAlignment="1">
      <alignment horizontal="distributed" vertical="center"/>
    </xf>
    <xf numFmtId="0" fontId="3" fillId="0" borderId="25" xfId="9" applyFont="1" applyFill="1" applyBorder="1" applyAlignment="1">
      <alignment horizontal="distributed" vertical="center"/>
    </xf>
    <xf numFmtId="0" fontId="3" fillId="0" borderId="95" xfId="9" applyFont="1" applyFill="1" applyBorder="1" applyAlignment="1">
      <alignment horizontal="distributed" vertical="center"/>
    </xf>
    <xf numFmtId="0" fontId="3" fillId="0" borderId="24" xfId="9" applyFont="1" applyFill="1" applyBorder="1" applyAlignment="1">
      <alignment horizontal="distributed" vertical="center" wrapText="1"/>
    </xf>
    <xf numFmtId="0" fontId="0" fillId="0" borderId="25" xfId="0" applyFont="1" applyFill="1" applyBorder="1" applyAlignment="1">
      <alignment horizontal="distributed"/>
    </xf>
    <xf numFmtId="0" fontId="0" fillId="0" borderId="1" xfId="0" applyFont="1" applyFill="1" applyBorder="1" applyAlignment="1">
      <alignment horizontal="distributed"/>
    </xf>
    <xf numFmtId="0" fontId="3" fillId="0" borderId="71" xfId="9" applyFont="1" applyFill="1" applyBorder="1" applyAlignment="1">
      <alignment horizontal="distributed" vertical="center"/>
    </xf>
    <xf numFmtId="0" fontId="3" fillId="0" borderId="1" xfId="9" applyFont="1" applyFill="1" applyBorder="1" applyAlignment="1">
      <alignment horizontal="distributed" vertical="center"/>
    </xf>
    <xf numFmtId="0" fontId="9" fillId="0" borderId="24" xfId="9" applyFont="1" applyFill="1" applyBorder="1" applyAlignment="1">
      <alignment horizontal="distributed" vertical="center" wrapText="1"/>
    </xf>
    <xf numFmtId="0" fontId="9" fillId="0" borderId="25" xfId="9" applyFont="1" applyFill="1" applyBorder="1" applyAlignment="1">
      <alignment horizontal="distributed" vertical="center"/>
    </xf>
    <xf numFmtId="0" fontId="9" fillId="0" borderId="1" xfId="9" applyFont="1" applyFill="1" applyBorder="1" applyAlignment="1">
      <alignment horizontal="distributed" vertical="center"/>
    </xf>
    <xf numFmtId="0" fontId="3" fillId="0" borderId="71" xfId="9" applyFont="1" applyFill="1" applyBorder="1" applyAlignment="1">
      <alignment horizontal="distributed" vertical="center" wrapText="1"/>
    </xf>
    <xf numFmtId="0" fontId="32" fillId="0" borderId="7" xfId="0" applyFont="1" applyFill="1" applyBorder="1" applyAlignment="1">
      <alignment horizontal="right" vertical="center"/>
    </xf>
    <xf numFmtId="0" fontId="31" fillId="0" borderId="24" xfId="9" applyFont="1" applyFill="1" applyBorder="1" applyAlignment="1">
      <alignment horizontal="distributed" vertical="center" wrapText="1"/>
    </xf>
    <xf numFmtId="0" fontId="31" fillId="0" borderId="25" xfId="9" applyFont="1" applyFill="1" applyBorder="1" applyAlignment="1">
      <alignment horizontal="distributed" vertical="center"/>
    </xf>
    <xf numFmtId="0" fontId="31" fillId="0" borderId="1" xfId="9" applyFont="1" applyFill="1" applyBorder="1" applyAlignment="1">
      <alignment horizontal="distributed" vertical="center"/>
    </xf>
    <xf numFmtId="0" fontId="9" fillId="0" borderId="24" xfId="0" applyFont="1" applyFill="1" applyBorder="1" applyAlignment="1">
      <alignment horizontal="distributed" vertical="center" wrapText="1"/>
    </xf>
    <xf numFmtId="0" fontId="9" fillId="0" borderId="25" xfId="0" applyFont="1" applyFill="1" applyBorder="1" applyAlignment="1">
      <alignment horizontal="distributed" vertical="center" wrapText="1"/>
    </xf>
    <xf numFmtId="0" fontId="9" fillId="0" borderId="1" xfId="0" applyFont="1" applyFill="1" applyBorder="1" applyAlignment="1">
      <alignment horizontal="distributed" vertical="center" wrapText="1"/>
    </xf>
    <xf numFmtId="0" fontId="34" fillId="0" borderId="11" xfId="0" applyFont="1" applyFill="1" applyBorder="1" applyAlignment="1">
      <alignment horizontal="left" vertical="center"/>
    </xf>
    <xf numFmtId="0" fontId="31" fillId="0" borderId="93" xfId="9" applyFont="1" applyFill="1" applyBorder="1" applyAlignment="1">
      <alignment horizontal="right" vertical="top"/>
    </xf>
    <xf numFmtId="0" fontId="31" fillId="0" borderId="94" xfId="9" applyFont="1" applyFill="1" applyBorder="1" applyAlignment="1">
      <alignment horizontal="right" vertical="top"/>
    </xf>
    <xf numFmtId="0" fontId="3" fillId="0" borderId="71" xfId="0" applyFont="1" applyFill="1" applyBorder="1" applyAlignment="1">
      <alignment horizontal="distributed" vertical="center" wrapText="1"/>
    </xf>
    <xf numFmtId="0" fontId="3" fillId="0" borderId="25" xfId="0" applyFont="1" applyFill="1" applyBorder="1" applyAlignment="1">
      <alignment horizontal="distributed" vertical="center" wrapText="1"/>
    </xf>
    <xf numFmtId="0" fontId="3" fillId="0" borderId="1" xfId="0" applyFont="1" applyFill="1" applyBorder="1" applyAlignment="1">
      <alignment horizontal="distributed" vertical="center" wrapText="1"/>
    </xf>
    <xf numFmtId="0" fontId="9" fillId="0" borderId="71" xfId="0" applyFont="1" applyFill="1" applyBorder="1" applyAlignment="1">
      <alignment horizontal="distributed" vertical="center" wrapText="1"/>
    </xf>
    <xf numFmtId="0" fontId="3" fillId="0" borderId="93" xfId="9" applyFont="1" applyFill="1" applyBorder="1" applyAlignment="1">
      <alignment horizontal="right" vertical="top"/>
    </xf>
    <xf numFmtId="0" fontId="3" fillId="0" borderId="94" xfId="9" applyFont="1" applyFill="1" applyBorder="1" applyAlignment="1">
      <alignment horizontal="right" vertical="top"/>
    </xf>
    <xf numFmtId="0" fontId="3" fillId="0" borderId="24" xfId="0" applyFont="1" applyFill="1" applyBorder="1" applyAlignment="1">
      <alignment horizontal="distributed" vertical="center" wrapText="1"/>
    </xf>
    <xf numFmtId="0" fontId="3" fillId="0" borderId="25" xfId="0" applyFont="1" applyFill="1" applyBorder="1" applyAlignment="1">
      <alignment horizontal="distributed" vertical="center"/>
    </xf>
    <xf numFmtId="0" fontId="3" fillId="0" borderId="1" xfId="0" applyFont="1" applyFill="1" applyBorder="1" applyAlignment="1">
      <alignment horizontal="distributed" vertical="center"/>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3" fillId="0" borderId="47" xfId="9" applyFont="1" applyFill="1" applyBorder="1" applyAlignment="1">
      <alignment horizontal="distributed" vertical="center" wrapText="1"/>
    </xf>
    <xf numFmtId="0" fontId="3" fillId="0" borderId="47" xfId="9" applyFont="1" applyFill="1" applyBorder="1" applyAlignment="1">
      <alignment horizontal="distributed" vertical="center"/>
    </xf>
    <xf numFmtId="0" fontId="3" fillId="0" borderId="47" xfId="0" applyFont="1" applyFill="1" applyBorder="1" applyAlignment="1">
      <alignment horizontal="distributed" vertical="center" justifyLastLine="1"/>
    </xf>
    <xf numFmtId="0" fontId="3" fillId="0" borderId="55" xfId="0" applyFont="1" applyFill="1" applyBorder="1" applyAlignment="1">
      <alignment horizontal="distributed" vertical="center" justifyLastLine="1"/>
    </xf>
    <xf numFmtId="0" fontId="3" fillId="0" borderId="85" xfId="0" applyFont="1" applyFill="1" applyBorder="1" applyAlignment="1">
      <alignment horizontal="left" vertical="justify" wrapText="1"/>
    </xf>
    <xf numFmtId="0" fontId="3" fillId="0" borderId="86" xfId="0" applyFont="1" applyFill="1" applyBorder="1" applyAlignment="1">
      <alignment horizontal="left" vertical="justify"/>
    </xf>
    <xf numFmtId="0" fontId="3" fillId="0" borderId="87" xfId="0" applyFont="1" applyFill="1" applyBorder="1" applyAlignment="1">
      <alignment horizontal="left" vertical="justify"/>
    </xf>
    <xf numFmtId="0" fontId="3" fillId="0" borderId="88" xfId="0" applyFont="1" applyFill="1" applyBorder="1" applyAlignment="1">
      <alignment horizontal="left" vertical="justify"/>
    </xf>
    <xf numFmtId="0" fontId="3" fillId="0" borderId="89" xfId="0" applyFont="1" applyFill="1" applyBorder="1" applyAlignment="1">
      <alignment horizontal="left" vertical="justify"/>
    </xf>
    <xf numFmtId="0" fontId="3" fillId="0" borderId="90" xfId="0" applyFont="1" applyFill="1" applyBorder="1" applyAlignment="1">
      <alignment horizontal="left" vertical="justify"/>
    </xf>
    <xf numFmtId="0" fontId="9" fillId="0" borderId="49" xfId="0" applyFont="1" applyFill="1" applyBorder="1" applyAlignment="1">
      <alignment horizontal="distributed" vertical="center" indent="1"/>
    </xf>
    <xf numFmtId="0" fontId="9" fillId="0" borderId="73" xfId="0" applyFont="1" applyFill="1" applyBorder="1" applyAlignment="1">
      <alignment horizontal="distributed" vertical="center" indent="1"/>
    </xf>
    <xf numFmtId="0" fontId="9" fillId="0" borderId="48" xfId="0" applyFont="1" applyFill="1" applyBorder="1" applyAlignment="1">
      <alignment horizontal="distributed" vertical="center" indent="1"/>
    </xf>
    <xf numFmtId="0" fontId="9" fillId="0" borderId="25" xfId="0" applyFont="1" applyFill="1" applyBorder="1" applyAlignment="1">
      <alignment horizontal="center" vertical="center" textRotation="255"/>
    </xf>
    <xf numFmtId="0" fontId="11" fillId="0" borderId="34" xfId="0" applyFont="1" applyFill="1" applyBorder="1" applyAlignment="1">
      <alignment horizontal="distributed" vertical="center"/>
    </xf>
    <xf numFmtId="0" fontId="9" fillId="0" borderId="34" xfId="0" applyFont="1" applyFill="1" applyBorder="1" applyAlignment="1">
      <alignment horizontal="distributed" vertical="center" wrapText="1"/>
    </xf>
    <xf numFmtId="0" fontId="9" fillId="0" borderId="34" xfId="0" applyFont="1" applyFill="1" applyBorder="1" applyAlignment="1">
      <alignment horizontal="distributed" vertical="center"/>
    </xf>
    <xf numFmtId="0" fontId="9" fillId="0" borderId="40" xfId="0" applyFont="1" applyFill="1" applyBorder="1" applyAlignment="1">
      <alignment horizontal="distributed" vertical="center"/>
    </xf>
    <xf numFmtId="0" fontId="3" fillId="0" borderId="74" xfId="0" applyFont="1" applyFill="1" applyBorder="1" applyAlignment="1">
      <alignment horizontal="center" vertical="justify"/>
    </xf>
    <xf numFmtId="0" fontId="3" fillId="0" borderId="75" xfId="0" applyFont="1" applyFill="1" applyBorder="1" applyAlignment="1">
      <alignment horizontal="center" vertical="justify"/>
    </xf>
    <xf numFmtId="0" fontId="6" fillId="0" borderId="11" xfId="0" applyFont="1" applyFill="1" applyBorder="1" applyAlignment="1">
      <alignment horizontal="right"/>
    </xf>
    <xf numFmtId="0" fontId="3" fillId="0" borderId="12"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0" fillId="0" borderId="0" xfId="0" applyFill="1" applyAlignment="1">
      <alignment horizontal="center" vertical="center"/>
    </xf>
    <xf numFmtId="0" fontId="3" fillId="0" borderId="74" xfId="0" applyFont="1" applyFill="1" applyBorder="1" applyAlignment="1">
      <alignment horizontal="distributed" vertical="center" justifyLastLine="1"/>
    </xf>
    <xf numFmtId="0" fontId="3" fillId="0" borderId="75" xfId="0" applyFont="1" applyFill="1" applyBorder="1" applyAlignment="1">
      <alignment horizontal="distributed" vertical="center" justifyLastLine="1"/>
    </xf>
    <xf numFmtId="0" fontId="3" fillId="0" borderId="76"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43" xfId="0" applyFont="1" applyFill="1" applyBorder="1" applyAlignment="1">
      <alignment horizontal="distributed" vertical="center" justifyLastLine="1"/>
    </xf>
    <xf numFmtId="0" fontId="6" fillId="0" borderId="0" xfId="0" applyFont="1" applyFill="1" applyBorder="1" applyAlignment="1">
      <alignment horizontal="right" vertical="center"/>
    </xf>
    <xf numFmtId="0" fontId="3" fillId="0" borderId="13" xfId="0" applyFont="1" applyFill="1" applyBorder="1" applyAlignment="1">
      <alignment horizontal="center" vertical="center" wrapText="1" justifyLastLine="1"/>
    </xf>
    <xf numFmtId="0" fontId="3" fillId="0" borderId="17" xfId="0" applyFont="1" applyFill="1" applyBorder="1" applyAlignment="1">
      <alignment horizontal="center" vertical="center" wrapText="1" justifyLastLine="1"/>
    </xf>
    <xf numFmtId="0" fontId="3" fillId="0" borderId="12" xfId="0" applyFont="1" applyFill="1" applyBorder="1" applyAlignment="1">
      <alignment horizontal="center" vertical="center" wrapText="1" justifyLastLine="1"/>
    </xf>
    <xf numFmtId="0" fontId="3" fillId="0" borderId="16" xfId="0" applyFont="1" applyFill="1" applyBorder="1" applyAlignment="1">
      <alignment horizontal="center" vertical="center" wrapText="1" justifyLastLine="1"/>
    </xf>
    <xf numFmtId="0" fontId="6" fillId="0" borderId="0" xfId="0" applyFont="1" applyFill="1" applyBorder="1" applyAlignment="1">
      <alignment horizontal="left" vertical="center"/>
    </xf>
    <xf numFmtId="0" fontId="3" fillId="0" borderId="11" xfId="0" applyFont="1" applyFill="1" applyBorder="1" applyAlignment="1">
      <alignment horizontal="distributed" vertical="center" justifyLastLine="1"/>
    </xf>
    <xf numFmtId="0" fontId="3" fillId="0" borderId="63" xfId="0" applyFont="1" applyFill="1" applyBorder="1" applyAlignment="1">
      <alignment horizontal="distributed" vertical="center" justifyLastLine="1"/>
    </xf>
    <xf numFmtId="0" fontId="3" fillId="0" borderId="72" xfId="0" applyFont="1" applyFill="1" applyBorder="1" applyAlignment="1">
      <alignment horizontal="distributed" vertical="center" justifyLastLine="1"/>
    </xf>
    <xf numFmtId="0" fontId="9" fillId="0" borderId="0" xfId="0" applyFont="1" applyFill="1" applyBorder="1" applyAlignment="1">
      <alignment vertical="center" wrapText="1"/>
    </xf>
    <xf numFmtId="0" fontId="9" fillId="0" borderId="74" xfId="0" applyFont="1" applyFill="1" applyBorder="1" applyAlignment="1">
      <alignment horizontal="center" vertical="center"/>
    </xf>
    <xf numFmtId="0" fontId="9" fillId="0" borderId="77"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78" xfId="0" applyFont="1" applyFill="1" applyBorder="1" applyAlignment="1">
      <alignment horizontal="distributed" vertical="center" justifyLastLine="1"/>
    </xf>
    <xf numFmtId="0" fontId="9" fillId="0" borderId="44" xfId="0" applyFont="1" applyFill="1" applyBorder="1" applyAlignment="1">
      <alignment horizontal="distributed" vertical="center" justifyLastLine="1"/>
    </xf>
    <xf numFmtId="0" fontId="9" fillId="0" borderId="79" xfId="0" applyFont="1" applyFill="1" applyBorder="1" applyAlignment="1">
      <alignment horizontal="distributed" vertical="center" justifyLastLine="1"/>
    </xf>
    <xf numFmtId="0" fontId="9" fillId="0" borderId="66" xfId="0" applyFont="1" applyFill="1" applyBorder="1" applyAlignment="1">
      <alignment horizontal="distributed" vertical="center" justifyLastLine="1"/>
    </xf>
    <xf numFmtId="0" fontId="9" fillId="0" borderId="35" xfId="0" applyFont="1" applyFill="1" applyBorder="1" applyAlignment="1">
      <alignment horizontal="distributed" vertical="center" justifyLastLine="1"/>
    </xf>
    <xf numFmtId="0" fontId="9" fillId="0" borderId="42" xfId="0" applyFont="1" applyFill="1" applyBorder="1" applyAlignment="1">
      <alignment horizontal="distributed" vertical="center" justifyLastLine="1"/>
    </xf>
    <xf numFmtId="0" fontId="9" fillId="0" borderId="26" xfId="0" applyFont="1" applyFill="1" applyBorder="1" applyAlignment="1">
      <alignment horizontal="distributed" vertical="center" justifyLastLine="1"/>
    </xf>
    <xf numFmtId="0" fontId="9" fillId="0" borderId="17" xfId="0" applyFont="1" applyFill="1" applyBorder="1" applyAlignment="1">
      <alignment horizontal="distributed" vertical="center" justifyLastLine="1"/>
    </xf>
    <xf numFmtId="0" fontId="9" fillId="0" borderId="26" xfId="0" applyFont="1" applyFill="1" applyBorder="1" applyAlignment="1">
      <alignment horizontal="center" vertical="center" justifyLastLine="1"/>
    </xf>
    <xf numFmtId="0" fontId="9" fillId="0" borderId="17" xfId="0" applyFont="1" applyFill="1" applyBorder="1" applyAlignment="1">
      <alignment horizontal="center" vertical="center" justifyLastLine="1"/>
    </xf>
    <xf numFmtId="0" fontId="9" fillId="0" borderId="27" xfId="0" applyFont="1" applyFill="1" applyBorder="1" applyAlignment="1">
      <alignment horizontal="center" vertical="center" justifyLastLine="1"/>
    </xf>
    <xf numFmtId="0" fontId="9" fillId="0" borderId="18" xfId="0" applyFont="1" applyFill="1" applyBorder="1" applyAlignment="1">
      <alignment horizontal="center" vertical="center" justifyLastLine="1"/>
    </xf>
    <xf numFmtId="0" fontId="0" fillId="0" borderId="0" xfId="0" applyFill="1" applyBorder="1" applyAlignment="1">
      <alignment horizontal="center" vertical="center"/>
    </xf>
    <xf numFmtId="0" fontId="8" fillId="0" borderId="0" xfId="0" applyFont="1" applyFill="1" applyAlignment="1">
      <alignment horizontal="right" vertical="center"/>
    </xf>
    <xf numFmtId="0" fontId="3" fillId="0" borderId="77" xfId="0" applyFont="1" applyFill="1" applyBorder="1" applyAlignment="1">
      <alignment horizontal="distributed" vertical="center" justifyLastLine="1"/>
    </xf>
    <xf numFmtId="0" fontId="3" fillId="0" borderId="80" xfId="0" applyFont="1" applyFill="1" applyBorder="1" applyAlignment="1">
      <alignment horizontal="distributed" vertical="center" indent="3"/>
    </xf>
    <xf numFmtId="0" fontId="3" fillId="0" borderId="78" xfId="0" applyFont="1" applyFill="1" applyBorder="1" applyAlignment="1">
      <alignment horizontal="distributed" vertical="center" indent="3"/>
    </xf>
    <xf numFmtId="0" fontId="3" fillId="0" borderId="44" xfId="0" applyFont="1" applyFill="1" applyBorder="1" applyAlignment="1">
      <alignment horizontal="distributed" vertical="center" indent="3"/>
    </xf>
    <xf numFmtId="0" fontId="3" fillId="0" borderId="79" xfId="0" applyFont="1" applyFill="1" applyBorder="1" applyAlignment="1">
      <alignment horizontal="distributed" vertical="center" indent="3"/>
    </xf>
    <xf numFmtId="0" fontId="9" fillId="0" borderId="14"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3" fillId="0" borderId="81" xfId="0" applyFont="1" applyFill="1" applyBorder="1" applyAlignment="1">
      <alignment horizontal="center" vertical="center" justifyLastLine="1"/>
    </xf>
    <xf numFmtId="0" fontId="3" fillId="0" borderId="34" xfId="0" applyFont="1" applyFill="1" applyBorder="1" applyAlignment="1">
      <alignment horizontal="center" vertical="center" justifyLastLine="1"/>
    </xf>
    <xf numFmtId="0" fontId="9" fillId="0" borderId="2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3" fillId="0" borderId="82" xfId="0" applyFont="1" applyFill="1" applyBorder="1" applyAlignment="1">
      <alignment horizontal="center" vertical="center" justifyLastLine="1"/>
    </xf>
    <xf numFmtId="0" fontId="3" fillId="0" borderId="35" xfId="0" applyFont="1" applyFill="1" applyBorder="1" applyAlignment="1">
      <alignment horizontal="distributed" vertical="center" justifyLastLine="1"/>
    </xf>
    <xf numFmtId="0" fontId="3" fillId="0" borderId="42"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38" fontId="20" fillId="0" borderId="54" xfId="5" applyFont="1" applyFill="1" applyBorder="1" applyAlignment="1">
      <alignment horizontal="center"/>
    </xf>
    <xf numFmtId="38" fontId="20" fillId="0" borderId="55" xfId="5" applyFont="1" applyFill="1" applyBorder="1" applyAlignment="1">
      <alignment horizontal="center"/>
    </xf>
    <xf numFmtId="0" fontId="13" fillId="0" borderId="67" xfId="0" applyFont="1" applyFill="1" applyBorder="1" applyAlignment="1">
      <alignment horizontal="center" vertical="center"/>
    </xf>
    <xf numFmtId="0" fontId="13" fillId="0" borderId="47" xfId="0" applyFont="1" applyFill="1" applyBorder="1" applyAlignment="1">
      <alignment horizontal="center" vertical="center"/>
    </xf>
    <xf numFmtId="38" fontId="20" fillId="0" borderId="68" xfId="5" applyFont="1" applyFill="1" applyBorder="1" applyAlignment="1">
      <alignment horizontal="center"/>
    </xf>
    <xf numFmtId="38" fontId="21" fillId="0" borderId="68" xfId="5" applyFont="1" applyFill="1" applyBorder="1" applyAlignment="1">
      <alignment horizontal="center"/>
    </xf>
    <xf numFmtId="38" fontId="21" fillId="0" borderId="55" xfId="5" applyFont="1" applyFill="1" applyBorder="1" applyAlignment="1">
      <alignment horizontal="center"/>
    </xf>
    <xf numFmtId="0" fontId="3" fillId="0" borderId="49" xfId="0" applyFont="1" applyFill="1" applyBorder="1" applyAlignment="1">
      <alignment horizontal="center" vertical="center"/>
    </xf>
    <xf numFmtId="0" fontId="3" fillId="0" borderId="73" xfId="0" applyFont="1" applyFill="1" applyBorder="1" applyAlignment="1">
      <alignment horizontal="center" vertical="center"/>
    </xf>
    <xf numFmtId="0" fontId="14" fillId="0" borderId="0" xfId="0" applyFont="1" applyFill="1" applyAlignment="1">
      <alignment horizontal="center" vertical="center"/>
    </xf>
    <xf numFmtId="0" fontId="3" fillId="0" borderId="6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79" xfId="0" applyFont="1" applyFill="1" applyBorder="1" applyAlignment="1">
      <alignment horizontal="distributed" vertical="center" justifyLastLine="1"/>
    </xf>
    <xf numFmtId="0" fontId="3" fillId="0" borderId="66" xfId="0" applyFont="1" applyFill="1" applyBorder="1" applyAlignment="1">
      <alignment horizontal="distributed" vertical="center" justifyLastLine="1"/>
    </xf>
    <xf numFmtId="0" fontId="3" fillId="0" borderId="74" xfId="0" applyFont="1" applyFill="1" applyBorder="1" applyAlignment="1">
      <alignment horizontal="center" vertical="center" justifyLastLine="1"/>
    </xf>
    <xf numFmtId="0" fontId="3" fillId="0" borderId="77" xfId="0" applyFont="1" applyFill="1" applyBorder="1" applyAlignment="1">
      <alignment horizontal="center" vertical="center" justifyLastLine="1"/>
    </xf>
    <xf numFmtId="0" fontId="3" fillId="0" borderId="75" xfId="0" applyFont="1" applyFill="1" applyBorder="1" applyAlignment="1">
      <alignment horizontal="center" vertical="center" justifyLastLine="1"/>
    </xf>
    <xf numFmtId="0" fontId="3" fillId="0" borderId="7" xfId="0" applyFont="1" applyFill="1" applyBorder="1" applyAlignment="1">
      <alignment horizontal="center" vertical="center" justifyLastLine="1"/>
    </xf>
    <xf numFmtId="0" fontId="3" fillId="0" borderId="43" xfId="0" applyFont="1" applyFill="1" applyBorder="1" applyAlignment="1">
      <alignment horizontal="center" vertical="center" justifyLastLine="1"/>
    </xf>
    <xf numFmtId="0" fontId="3" fillId="0" borderId="83" xfId="0" applyFont="1" applyFill="1" applyBorder="1" applyAlignment="1">
      <alignment horizontal="center" vertical="center" justifyLastLine="1"/>
    </xf>
    <xf numFmtId="0" fontId="3" fillId="0" borderId="19" xfId="0" applyFont="1" applyFill="1" applyBorder="1" applyAlignment="1">
      <alignment horizontal="center" vertical="center" justifyLastLine="1"/>
    </xf>
    <xf numFmtId="0" fontId="3" fillId="0" borderId="76" xfId="0" applyFont="1" applyFill="1" applyBorder="1" applyAlignment="1">
      <alignment horizontal="center" vertical="center" justifyLastLine="1"/>
    </xf>
    <xf numFmtId="0" fontId="3" fillId="0" borderId="84" xfId="0" applyFont="1" applyFill="1" applyBorder="1" applyAlignment="1">
      <alignment horizontal="center" vertical="center" justifyLastLine="1"/>
    </xf>
    <xf numFmtId="0" fontId="3" fillId="0" borderId="79" xfId="0" applyFont="1" applyFill="1" applyBorder="1" applyAlignment="1">
      <alignment horizontal="distributed" vertical="center" indent="2"/>
    </xf>
    <xf numFmtId="0" fontId="3" fillId="0" borderId="78" xfId="0" applyFont="1" applyFill="1" applyBorder="1" applyAlignment="1">
      <alignment horizontal="distributed" vertical="center" indent="2"/>
    </xf>
    <xf numFmtId="0" fontId="3" fillId="0" borderId="44" xfId="0" applyFont="1" applyFill="1" applyBorder="1" applyAlignment="1">
      <alignment horizontal="distributed" vertical="center" indent="2"/>
    </xf>
    <xf numFmtId="0" fontId="3" fillId="0" borderId="14" xfId="0" applyFont="1" applyFill="1" applyBorder="1" applyAlignment="1">
      <alignment horizontal="center" vertical="center" justifyLastLine="1"/>
    </xf>
    <xf numFmtId="0" fontId="3" fillId="0" borderId="10"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82" xfId="0" applyFont="1" applyFill="1" applyBorder="1" applyAlignment="1">
      <alignment horizontal="distributed" vertical="center" indent="1"/>
    </xf>
    <xf numFmtId="0" fontId="3" fillId="0" borderId="34" xfId="0" applyFont="1" applyFill="1" applyBorder="1" applyAlignment="1">
      <alignment horizontal="distributed" vertical="center" indent="1"/>
    </xf>
    <xf numFmtId="0" fontId="28" fillId="0" borderId="0" xfId="8" applyFont="1">
      <alignment vertical="center"/>
    </xf>
    <xf numFmtId="0" fontId="28" fillId="0" borderId="0" xfId="8" applyFont="1" applyBorder="1">
      <alignment vertical="center"/>
    </xf>
    <xf numFmtId="0" fontId="37" fillId="0" borderId="0" xfId="0" applyFont="1" applyFill="1" applyBorder="1" applyAlignment="1">
      <alignment horizontal="distributed" vertical="center" justifyLastLine="1"/>
    </xf>
    <xf numFmtId="0" fontId="38" fillId="0" borderId="0" xfId="8" applyFont="1" applyBorder="1" applyAlignment="1">
      <alignment horizontal="center"/>
    </xf>
    <xf numFmtId="0" fontId="37" fillId="0" borderId="0" xfId="0" applyFont="1" applyFill="1" applyBorder="1" applyAlignment="1">
      <alignment horizontal="center" vertical="center"/>
    </xf>
    <xf numFmtId="176" fontId="28" fillId="0" borderId="0" xfId="8" applyNumberFormat="1" applyFont="1" applyBorder="1">
      <alignment vertical="center"/>
    </xf>
    <xf numFmtId="176" fontId="39" fillId="0" borderId="0" xfId="0" applyNumberFormat="1" applyFont="1" applyFill="1" applyBorder="1" applyAlignment="1">
      <alignment vertical="center"/>
    </xf>
    <xf numFmtId="0" fontId="28" fillId="0" borderId="0" xfId="8" applyFont="1" applyBorder="1" applyAlignment="1">
      <alignment horizontal="center" vertical="center"/>
    </xf>
    <xf numFmtId="0" fontId="40" fillId="0" borderId="0" xfId="8" applyFont="1" applyBorder="1" applyAlignment="1">
      <alignment horizontal="center" wrapText="1"/>
    </xf>
    <xf numFmtId="0" fontId="40" fillId="0" borderId="0" xfId="8" applyFont="1" applyBorder="1" applyAlignment="1">
      <alignment horizontal="center"/>
    </xf>
    <xf numFmtId="0" fontId="37" fillId="0" borderId="6" xfId="0" applyFont="1" applyFill="1" applyBorder="1" applyAlignment="1">
      <alignment horizontal="center" vertical="center"/>
    </xf>
    <xf numFmtId="38" fontId="28" fillId="0" borderId="0" xfId="4" applyFont="1" applyBorder="1">
      <alignment vertical="center"/>
    </xf>
  </cellXfs>
  <cellStyles count="10">
    <cellStyle name="パーセント" xfId="1" builtinId="5"/>
    <cellStyle name="パーセント 2" xfId="2"/>
    <cellStyle name="パーセント 3" xfId="3"/>
    <cellStyle name="桁区切り" xfId="4" builtinId="6"/>
    <cellStyle name="桁区切り 2" xfId="5"/>
    <cellStyle name="桁区切り 3" xfId="6"/>
    <cellStyle name="標準" xfId="0" builtinId="0"/>
    <cellStyle name="標準 3" xfId="7"/>
    <cellStyle name="標準_グ ラ フ" xfId="8"/>
    <cellStyle name="標準_新.予防接種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（単位：施設）</a:t>
            </a:r>
          </a:p>
        </c:rich>
      </c:tx>
      <c:layout>
        <c:manualLayout>
          <c:xMode val="edge"/>
          <c:yMode val="edge"/>
          <c:x val="1.3586720578846563E-2"/>
          <c:y val="1.1111149908922138E-2"/>
        </c:manualLayout>
      </c:layout>
      <c:overlay val="0"/>
      <c:spPr>
        <a:noFill/>
        <a:ln w="25400">
          <a:noFill/>
        </a:ln>
      </c:spPr>
    </c:title>
    <c:autoTitleDeleted val="0"/>
    <c:plotArea>
      <c:layout>
        <c:manualLayout>
          <c:layoutTarget val="inner"/>
          <c:xMode val="edge"/>
          <c:yMode val="edge"/>
          <c:x val="9.5108695652173919E-2"/>
          <c:y val="7.7777946566724321E-2"/>
          <c:w val="0.81793478260869568"/>
          <c:h val="0.80242021060016655"/>
        </c:manualLayout>
      </c:layout>
      <c:barChart>
        <c:barDir val="col"/>
        <c:grouping val="stacked"/>
        <c:varyColors val="0"/>
        <c:ser>
          <c:idx val="1"/>
          <c:order val="0"/>
          <c:tx>
            <c:strRef>
              <c:f>'グラフ '!$B$70</c:f>
              <c:strCache>
                <c:ptCount val="1"/>
                <c:pt idx="0">
                  <c:v>病院</c:v>
                </c:pt>
              </c:strCache>
            </c:strRef>
          </c:tx>
          <c:spPr>
            <a:solidFill>
              <a:srgbClr val="000000"/>
            </a:solid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平成26年度</c:v>
                </c:pt>
                <c:pt idx="1">
                  <c:v>平成27年度</c:v>
                </c:pt>
                <c:pt idx="2">
                  <c:v>平成28年度</c:v>
                </c:pt>
                <c:pt idx="3">
                  <c:v>平成29年度</c:v>
                </c:pt>
                <c:pt idx="4">
                  <c:v>平成30年度</c:v>
                </c:pt>
              </c:strCache>
            </c:strRef>
          </c:cat>
          <c:val>
            <c:numRef>
              <c:f>'グラフ '!$B$71:$B$75</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0-5236-46A9-9913-AEF267D075A8}"/>
            </c:ext>
          </c:extLst>
        </c:ser>
        <c:ser>
          <c:idx val="0"/>
          <c:order val="1"/>
          <c:tx>
            <c:strRef>
              <c:f>'グラフ '!$C$70</c:f>
              <c:strCache>
                <c:ptCount val="1"/>
                <c:pt idx="0">
                  <c:v>一般診療所</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平成26年度</c:v>
                </c:pt>
                <c:pt idx="1">
                  <c:v>平成27年度</c:v>
                </c:pt>
                <c:pt idx="2">
                  <c:v>平成28年度</c:v>
                </c:pt>
                <c:pt idx="3">
                  <c:v>平成29年度</c:v>
                </c:pt>
                <c:pt idx="4">
                  <c:v>平成30年度</c:v>
                </c:pt>
              </c:strCache>
            </c:strRef>
          </c:cat>
          <c:val>
            <c:numRef>
              <c:f>'グラフ '!$C$71:$C$75</c:f>
              <c:numCache>
                <c:formatCode>#,##0_ </c:formatCode>
                <c:ptCount val="5"/>
                <c:pt idx="0">
                  <c:v>49</c:v>
                </c:pt>
                <c:pt idx="1">
                  <c:v>45</c:v>
                </c:pt>
                <c:pt idx="2">
                  <c:v>46</c:v>
                </c:pt>
                <c:pt idx="3">
                  <c:v>46</c:v>
                </c:pt>
                <c:pt idx="4">
                  <c:v>48</c:v>
                </c:pt>
              </c:numCache>
            </c:numRef>
          </c:val>
          <c:extLst>
            <c:ext xmlns:c16="http://schemas.microsoft.com/office/drawing/2014/chart" uri="{C3380CC4-5D6E-409C-BE32-E72D297353CC}">
              <c16:uniqueId val="{00000001-5236-46A9-9913-AEF267D075A8}"/>
            </c:ext>
          </c:extLst>
        </c:ser>
        <c:ser>
          <c:idx val="2"/>
          <c:order val="2"/>
          <c:tx>
            <c:strRef>
              <c:f>'グラフ '!$F$70</c:f>
              <c:strCache>
                <c:ptCount val="1"/>
                <c:pt idx="0">
                  <c:v>歯科診療所</c:v>
                </c:pt>
              </c:strCache>
            </c:strRef>
          </c:tx>
          <c:spPr>
            <a:pattFill prst="pct5">
              <a:fgClr>
                <a:schemeClr val="bg1"/>
              </a:fgClr>
              <a:bgClr>
                <a:schemeClr val="bg1"/>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'!$A$71:$A$75</c:f>
              <c:strCache>
                <c:ptCount val="5"/>
                <c:pt idx="0">
                  <c:v>平成26年度</c:v>
                </c:pt>
                <c:pt idx="1">
                  <c:v>平成27年度</c:v>
                </c:pt>
                <c:pt idx="2">
                  <c:v>平成28年度</c:v>
                </c:pt>
                <c:pt idx="3">
                  <c:v>平成29年度</c:v>
                </c:pt>
                <c:pt idx="4">
                  <c:v>平成30年度</c:v>
                </c:pt>
              </c:strCache>
            </c:strRef>
          </c:cat>
          <c:val>
            <c:numRef>
              <c:f>'グラフ '!$F$71:$F$75</c:f>
              <c:numCache>
                <c:formatCode>General</c:formatCode>
                <c:ptCount val="5"/>
                <c:pt idx="0">
                  <c:v>38</c:v>
                </c:pt>
                <c:pt idx="1">
                  <c:v>42</c:v>
                </c:pt>
                <c:pt idx="2">
                  <c:v>43</c:v>
                </c:pt>
                <c:pt idx="3">
                  <c:v>44</c:v>
                </c:pt>
                <c:pt idx="4">
                  <c:v>44</c:v>
                </c:pt>
              </c:numCache>
            </c:numRef>
          </c:val>
          <c:extLst>
            <c:ext xmlns:c16="http://schemas.microsoft.com/office/drawing/2014/chart" uri="{C3380CC4-5D6E-409C-BE32-E72D297353CC}">
              <c16:uniqueId val="{00000002-5236-46A9-9913-AEF267D075A8}"/>
            </c:ext>
          </c:extLst>
        </c:ser>
        <c:dLbls>
          <c:showLegendKey val="0"/>
          <c:showVal val="0"/>
          <c:showCatName val="0"/>
          <c:showSerName val="0"/>
          <c:showPercent val="0"/>
          <c:showBubbleSize val="0"/>
        </c:dLbls>
        <c:gapWidth val="70"/>
        <c:overlap val="100"/>
        <c:axId val="1738571359"/>
        <c:axId val="1"/>
      </c:barChart>
      <c:catAx>
        <c:axId val="17385713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11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1359"/>
        <c:crosses val="autoZero"/>
        <c:crossBetween val="between"/>
        <c:majorUnit val="10"/>
      </c:valAx>
      <c:spPr>
        <a:noFill/>
        <a:ln w="25400">
          <a:noFill/>
        </a:ln>
      </c:spPr>
    </c:plotArea>
    <c:legend>
      <c:legendPos val="r"/>
      <c:layout>
        <c:manualLayout>
          <c:xMode val="edge"/>
          <c:yMode val="edge"/>
          <c:x val="0.16576094204440661"/>
          <c:y val="5.333333333333333E-2"/>
          <c:w val="0.71467376037454777"/>
          <c:h val="7.5555633151177595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a:t>
            </a:r>
            <a:r>
              <a:rPr lang="en-US" altLang="en-US"/>
              <a:t>ｔ）</a:t>
            </a:r>
          </a:p>
        </c:rich>
      </c:tx>
      <c:layout>
        <c:manualLayout>
          <c:xMode val="edge"/>
          <c:yMode val="edge"/>
          <c:x val="1.3587075457529662E-2"/>
          <c:y val="0.11283180818613889"/>
        </c:manualLayout>
      </c:layout>
      <c:overlay val="0"/>
      <c:spPr>
        <a:noFill/>
        <a:ln w="25400">
          <a:noFill/>
        </a:ln>
      </c:spPr>
    </c:title>
    <c:autoTitleDeleted val="0"/>
    <c:plotArea>
      <c:layout>
        <c:manualLayout>
          <c:layoutTarget val="inner"/>
          <c:xMode val="edge"/>
          <c:yMode val="edge"/>
          <c:x val="0.11141304347826086"/>
          <c:y val="0.1836283185840708"/>
          <c:w val="0.76073970284414394"/>
          <c:h val="0.69026548672566368"/>
        </c:manualLayout>
      </c:layout>
      <c:barChart>
        <c:barDir val="col"/>
        <c:grouping val="stacked"/>
        <c:varyColors val="0"/>
        <c:ser>
          <c:idx val="2"/>
          <c:order val="0"/>
          <c:tx>
            <c:strRef>
              <c:f>'グラフ '!$B$78</c:f>
              <c:strCache>
                <c:ptCount val="1"/>
                <c:pt idx="0">
                  <c:v>可燃</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alpha val="92000"/>
                </a:schemeClr>
              </a:solidFill>
            </c:spPr>
            <c:txPr>
              <a:bodyPr wrap="square" lIns="38100" tIns="19050" rIns="38100" bIns="19050" anchor="ctr">
                <a:spAutoFit/>
              </a:bodyPr>
              <a:lstStyle/>
              <a:p>
                <a:pPr>
                  <a:defRPr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'グラフ '!$A$79:$A$83</c:f>
              <c:strCache>
                <c:ptCount val="5"/>
                <c:pt idx="0">
                  <c:v>平成26年度</c:v>
                </c:pt>
                <c:pt idx="1">
                  <c:v>平成27年度</c:v>
                </c:pt>
                <c:pt idx="2">
                  <c:v>平成28年度</c:v>
                </c:pt>
                <c:pt idx="3">
                  <c:v>平成29年度</c:v>
                </c:pt>
                <c:pt idx="4">
                  <c:v>平成30年度</c:v>
                </c:pt>
              </c:strCache>
            </c:strRef>
          </c:cat>
          <c:val>
            <c:numRef>
              <c:f>'グラフ '!$B$79:$B$83</c:f>
              <c:numCache>
                <c:formatCode>#,##0_);[Red]\(#,##0\)</c:formatCode>
                <c:ptCount val="5"/>
                <c:pt idx="0">
                  <c:v>22448</c:v>
                </c:pt>
                <c:pt idx="1">
                  <c:v>22487</c:v>
                </c:pt>
                <c:pt idx="2">
                  <c:v>22798</c:v>
                </c:pt>
                <c:pt idx="3">
                  <c:v>22799</c:v>
                </c:pt>
                <c:pt idx="4">
                  <c:v>23354</c:v>
                </c:pt>
              </c:numCache>
            </c:numRef>
          </c:val>
          <c:extLst>
            <c:ext xmlns:c16="http://schemas.microsoft.com/office/drawing/2014/chart" uri="{C3380CC4-5D6E-409C-BE32-E72D297353CC}">
              <c16:uniqueId val="{00000000-60F8-4DAE-BFF4-10A6FFF4B78D}"/>
            </c:ext>
          </c:extLst>
        </c:ser>
        <c:ser>
          <c:idx val="3"/>
          <c:order val="1"/>
          <c:tx>
            <c:strRef>
              <c:f>'グラフ '!$C$78</c:f>
              <c:strCache>
                <c:ptCount val="1"/>
                <c:pt idx="0">
                  <c:v>不燃</c:v>
                </c:pt>
              </c:strCache>
            </c:strRef>
          </c:tx>
          <c:spPr>
            <a:pattFill prst="dkDnDiag">
              <a:fgClr>
                <a:srgbClr val="000000"/>
              </a:fgClr>
              <a:bgClr>
                <a:schemeClr val="bg1"/>
              </a:bgClr>
            </a:pattFill>
            <a:ln w="12700">
              <a:solidFill>
                <a:srgbClr val="000000"/>
              </a:solidFill>
              <a:prstDash val="solid"/>
            </a:ln>
          </c:spPr>
          <c:invertIfNegative val="0"/>
          <c:dLbls>
            <c:dLbl>
              <c:idx val="0"/>
              <c:layout>
                <c:manualLayout>
                  <c:x val="7.6403841890335916E-2"/>
                  <c:y val="1.381535248678465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0F8-4DAE-BFF4-10A6FFF4B78D}"/>
                </c:ext>
              </c:extLst>
            </c:dLbl>
            <c:dLbl>
              <c:idx val="1"/>
              <c:layout>
                <c:manualLayout>
                  <c:x val="7.6408991110443553E-2"/>
                  <c:y val="1.66683561627974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F8-4DAE-BFF4-10A6FFF4B78D}"/>
                </c:ext>
              </c:extLst>
            </c:dLbl>
            <c:dLbl>
              <c:idx val="2"/>
              <c:layout>
                <c:manualLayout>
                  <c:x val="7.6403841890335916E-2"/>
                  <c:y val="1.6529652074854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0F8-4DAE-BFF4-10A6FFF4B78D}"/>
                </c:ext>
              </c:extLst>
            </c:dLbl>
            <c:dLbl>
              <c:idx val="3"/>
              <c:layout>
                <c:manualLayout>
                  <c:x val="7.6398605911965789E-2"/>
                  <c:y val="1.309084152091602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0F8-4DAE-BFF4-10A6FFF4B78D}"/>
                </c:ext>
              </c:extLst>
            </c:dLbl>
            <c:dLbl>
              <c:idx val="4"/>
              <c:layout>
                <c:manualLayout>
                  <c:x val="8.367511281798222E-2"/>
                  <c:y val="1.568962987274904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0F8-4DAE-BFF4-10A6FFF4B78D}"/>
                </c:ext>
              </c:extLst>
            </c:dLbl>
            <c:spPr>
              <a:solidFill>
                <a:schemeClr val="bg1"/>
              </a:solidFill>
            </c:spPr>
            <c:txPr>
              <a:bodyPr anchor="t"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'!$A$79:$A$83</c:f>
              <c:strCache>
                <c:ptCount val="5"/>
                <c:pt idx="0">
                  <c:v>平成26年度</c:v>
                </c:pt>
                <c:pt idx="1">
                  <c:v>平成27年度</c:v>
                </c:pt>
                <c:pt idx="2">
                  <c:v>平成28年度</c:v>
                </c:pt>
                <c:pt idx="3">
                  <c:v>平成29年度</c:v>
                </c:pt>
                <c:pt idx="4">
                  <c:v>平成30年度</c:v>
                </c:pt>
              </c:strCache>
            </c:strRef>
          </c:cat>
          <c:val>
            <c:numRef>
              <c:f>'グラフ '!$C$79:$C$83</c:f>
              <c:numCache>
                <c:formatCode>#,##0_);[Red]\(#,##0\)</c:formatCode>
                <c:ptCount val="5"/>
                <c:pt idx="0">
                  <c:v>445</c:v>
                </c:pt>
                <c:pt idx="1">
                  <c:v>460</c:v>
                </c:pt>
                <c:pt idx="2">
                  <c:v>504</c:v>
                </c:pt>
                <c:pt idx="3">
                  <c:v>533</c:v>
                </c:pt>
                <c:pt idx="4">
                  <c:v>581</c:v>
                </c:pt>
              </c:numCache>
            </c:numRef>
          </c:val>
          <c:extLst>
            <c:ext xmlns:c16="http://schemas.microsoft.com/office/drawing/2014/chart" uri="{C3380CC4-5D6E-409C-BE32-E72D297353CC}">
              <c16:uniqueId val="{00000006-60F8-4DAE-BFF4-10A6FFF4B78D}"/>
            </c:ext>
          </c:extLst>
        </c:ser>
        <c:ser>
          <c:idx val="1"/>
          <c:order val="2"/>
          <c:tx>
            <c:strRef>
              <c:f>'グラフ '!$D$78</c:f>
              <c:strCache>
                <c:ptCount val="1"/>
                <c:pt idx="0">
                  <c:v>粗大</c:v>
                </c:pt>
              </c:strCache>
            </c:strRef>
          </c:tx>
          <c:spPr>
            <a:pattFill prst="smGrid">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8.0041837336298965E-2"/>
                  <c:y val="-9.98193089443240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F8-4DAE-BFF4-10A6FFF4B78D}"/>
                </c:ext>
              </c:extLst>
            </c:dLbl>
            <c:dLbl>
              <c:idx val="1"/>
              <c:layout>
                <c:manualLayout>
                  <c:x val="7.6402048104642656E-2"/>
                  <c:y val="-9.9182403084570724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F8-4DAE-BFF4-10A6FFF4B78D}"/>
                </c:ext>
              </c:extLst>
            </c:dLbl>
            <c:dLbl>
              <c:idx val="2"/>
              <c:layout>
                <c:manualLayout>
                  <c:x val="7.2765583038970766E-2"/>
                  <c:y val="-4.108866121375414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F8-4DAE-BFF4-10A6FFF4B78D}"/>
                </c:ext>
              </c:extLst>
            </c:dLbl>
            <c:dLbl>
              <c:idx val="3"/>
              <c:layout>
                <c:manualLayout>
                  <c:x val="7.6411227285113945E-2"/>
                  <c:y val="-1.897684249645790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0F8-4DAE-BFF4-10A6FFF4B78D}"/>
                </c:ext>
              </c:extLst>
            </c:dLbl>
            <c:dLbl>
              <c:idx val="4"/>
              <c:layout>
                <c:manualLayout>
                  <c:x val="8.368040217013277E-2"/>
                  <c:y val="-1.2868455322769737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0F8-4DAE-BFF4-10A6FFF4B78D}"/>
                </c:ext>
              </c:extLst>
            </c:dLbl>
            <c:spPr>
              <a:solidFill>
                <a:schemeClr val="bg1"/>
              </a:solidFill>
            </c:spPr>
            <c:txPr>
              <a:bodyPr anchor="ctr"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'!$A$79:$A$83</c:f>
              <c:strCache>
                <c:ptCount val="5"/>
                <c:pt idx="0">
                  <c:v>平成26年度</c:v>
                </c:pt>
                <c:pt idx="1">
                  <c:v>平成27年度</c:v>
                </c:pt>
                <c:pt idx="2">
                  <c:v>平成28年度</c:v>
                </c:pt>
                <c:pt idx="3">
                  <c:v>平成29年度</c:v>
                </c:pt>
                <c:pt idx="4">
                  <c:v>平成30年度</c:v>
                </c:pt>
              </c:strCache>
            </c:strRef>
          </c:cat>
          <c:val>
            <c:numRef>
              <c:f>'グラフ '!$D$79:$D$83</c:f>
              <c:numCache>
                <c:formatCode>#,##0_);[Red]\(#,##0\)</c:formatCode>
                <c:ptCount val="5"/>
                <c:pt idx="0">
                  <c:v>450</c:v>
                </c:pt>
                <c:pt idx="1">
                  <c:v>460</c:v>
                </c:pt>
                <c:pt idx="2">
                  <c:v>470</c:v>
                </c:pt>
                <c:pt idx="3">
                  <c:v>448</c:v>
                </c:pt>
                <c:pt idx="4">
                  <c:v>522</c:v>
                </c:pt>
              </c:numCache>
            </c:numRef>
          </c:val>
          <c:extLst>
            <c:ext xmlns:c16="http://schemas.microsoft.com/office/drawing/2014/chart" uri="{C3380CC4-5D6E-409C-BE32-E72D297353CC}">
              <c16:uniqueId val="{0000000C-60F8-4DAE-BFF4-10A6FFF4B78D}"/>
            </c:ext>
          </c:extLst>
        </c:ser>
        <c:ser>
          <c:idx val="0"/>
          <c:order val="3"/>
          <c:tx>
            <c:strRef>
              <c:f>'グラフ '!$E$78</c:f>
              <c:strCache>
                <c:ptCount val="1"/>
                <c:pt idx="0">
                  <c:v>その他（資源・有害）</c:v>
                </c:pt>
              </c:strCache>
            </c:strRef>
          </c:tx>
          <c:spPr>
            <a:pattFill prst="pct80">
              <a:fgClr>
                <a:schemeClr val="tx1"/>
              </a:fgClr>
              <a:bgClr>
                <a:schemeClr val="bg1"/>
              </a:bgClr>
            </a:pattFill>
            <a:ln>
              <a:solidFill>
                <a:schemeClr val="tx1"/>
              </a:solidFill>
            </a:ln>
          </c:spPr>
          <c:invertIfNegative val="0"/>
          <c:dLbls>
            <c:dLbl>
              <c:idx val="0"/>
              <c:layout>
                <c:manualLayout>
                  <c:x val="3.4748935071640466E-3"/>
                  <c:y val="-5.899937286600236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0F8-4DAE-BFF4-10A6FFF4B78D}"/>
                </c:ext>
              </c:extLst>
            </c:dLbl>
            <c:dLbl>
              <c:idx val="1"/>
              <c:layout>
                <c:manualLayout>
                  <c:x val="-1.6608579665250103E-4"/>
                  <c:y val="-3.000952314588994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0F8-4DAE-BFF4-10A6FFF4B78D}"/>
                </c:ext>
              </c:extLst>
            </c:dLbl>
            <c:dLbl>
              <c:idx val="2"/>
              <c:layout>
                <c:manualLayout>
                  <c:x val="3.476040904722975E-3"/>
                  <c:y val="-2.932664390402526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0F8-4DAE-BFF4-10A6FFF4B78D}"/>
                </c:ext>
              </c:extLst>
            </c:dLbl>
            <c:dLbl>
              <c:idx val="3"/>
              <c:layout>
                <c:manualLayout>
                  <c:x val="7.1388207621586952E-3"/>
                  <c:y val="-5.8997050147492625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0F8-4DAE-BFF4-10A6FFF4B78D}"/>
                </c:ext>
              </c:extLst>
            </c:dLbl>
            <c:dLbl>
              <c:idx val="4"/>
              <c:layout>
                <c:manualLayout>
                  <c:x val="7.1284941841286229E-3"/>
                  <c:y val="1.7188116972104151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0F8-4DAE-BFF4-10A6FFF4B78D}"/>
                </c:ext>
              </c:extLst>
            </c:dLbl>
            <c:spPr>
              <a:solidFill>
                <a:schemeClr val="bg1"/>
              </a:solidFill>
            </c:spPr>
            <c:txPr>
              <a:bodyPr/>
              <a:lstStyle/>
              <a:p>
                <a:pPr>
                  <a:defRPr sz="9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平成26年度</c:v>
                </c:pt>
                <c:pt idx="1">
                  <c:v>平成27年度</c:v>
                </c:pt>
                <c:pt idx="2">
                  <c:v>平成28年度</c:v>
                </c:pt>
                <c:pt idx="3">
                  <c:v>平成29年度</c:v>
                </c:pt>
                <c:pt idx="4">
                  <c:v>平成30年度</c:v>
                </c:pt>
              </c:strCache>
            </c:strRef>
          </c:cat>
          <c:val>
            <c:numRef>
              <c:f>'グラフ '!$E$79:$E$83</c:f>
              <c:numCache>
                <c:formatCode>#,##0_);[Red]\(#,##0\)</c:formatCode>
                <c:ptCount val="5"/>
                <c:pt idx="0">
                  <c:v>3004</c:v>
                </c:pt>
                <c:pt idx="1">
                  <c:v>3115</c:v>
                </c:pt>
                <c:pt idx="2">
                  <c:v>3208</c:v>
                </c:pt>
                <c:pt idx="3">
                  <c:v>3208</c:v>
                </c:pt>
                <c:pt idx="4">
                  <c:v>3343</c:v>
                </c:pt>
              </c:numCache>
            </c:numRef>
          </c:val>
          <c:extLst>
            <c:ext xmlns:c16="http://schemas.microsoft.com/office/drawing/2014/chart" uri="{C3380CC4-5D6E-409C-BE32-E72D297353CC}">
              <c16:uniqueId val="{00000012-60F8-4DAE-BFF4-10A6FFF4B78D}"/>
            </c:ext>
          </c:extLst>
        </c:ser>
        <c:dLbls>
          <c:showLegendKey val="0"/>
          <c:showVal val="0"/>
          <c:showCatName val="0"/>
          <c:showSerName val="0"/>
          <c:showPercent val="0"/>
          <c:showBubbleSize val="0"/>
        </c:dLbls>
        <c:gapWidth val="150"/>
        <c:overlap val="100"/>
        <c:axId val="1738575519"/>
        <c:axId val="1"/>
      </c:barChart>
      <c:catAx>
        <c:axId val="173857551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300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519"/>
        <c:crosses val="autoZero"/>
        <c:crossBetween val="between"/>
        <c:majorUnit val="5000"/>
        <c:minorUnit val="1000"/>
      </c:valAx>
      <c:spPr>
        <a:noFill/>
        <a:ln w="25400">
          <a:noFill/>
        </a:ln>
      </c:spPr>
    </c:plotArea>
    <c:legend>
      <c:legendPos val="t"/>
      <c:layout>
        <c:manualLayout>
          <c:xMode val="edge"/>
          <c:yMode val="edge"/>
          <c:x val="0.15188397090690639"/>
          <c:y val="2.4336383627722211E-2"/>
          <c:w val="0.78613601092778929"/>
          <c:h val="4.533777872360549E-2"/>
        </c:manualLayout>
      </c:layout>
      <c:overlay val="1"/>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（単位：千kl)</a:t>
            </a:r>
          </a:p>
        </c:rich>
      </c:tx>
      <c:layout>
        <c:manualLayout>
          <c:xMode val="edge"/>
          <c:yMode val="edge"/>
          <c:x val="1.902168732973419E-2"/>
          <c:y val="1.1111031935487702E-2"/>
        </c:manualLayout>
      </c:layout>
      <c:overlay val="0"/>
      <c:spPr>
        <a:noFill/>
        <a:ln w="25400">
          <a:noFill/>
        </a:ln>
      </c:spPr>
    </c:title>
    <c:autoTitleDeleted val="0"/>
    <c:plotArea>
      <c:layout>
        <c:manualLayout>
          <c:layoutTarget val="inner"/>
          <c:xMode val="edge"/>
          <c:yMode val="edge"/>
          <c:x val="6.25E-2"/>
          <c:y val="5.3333449074325245E-2"/>
          <c:w val="0.92663043478260865"/>
          <c:h val="0.86000186632349462"/>
        </c:manualLayout>
      </c:layout>
      <c:barChart>
        <c:barDir val="col"/>
        <c:grouping val="stacked"/>
        <c:varyColors val="0"/>
        <c:ser>
          <c:idx val="1"/>
          <c:order val="0"/>
          <c:tx>
            <c:strRef>
              <c:f>'グラフ '!$B$86</c:f>
              <c:strCache>
                <c:ptCount val="1"/>
                <c:pt idx="0">
                  <c:v>収集運搬量（千㎘）</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1.1982197877455838E-5"/>
                  <c:y val="-0.31116827063283758"/>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C0-4D12-84C5-0BA08F8C854B}"/>
                </c:ext>
              </c:extLst>
            </c:dLbl>
            <c:dLbl>
              <c:idx val="1"/>
              <c:layout>
                <c:manualLayout>
                  <c:x val="3.6351706036745405E-3"/>
                  <c:y val="-0.28793934091571888"/>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9.420289855072464E-2"/>
                      <c:h val="4.3555555555555556E-2"/>
                    </c:manualLayout>
                  </c15:layout>
                </c:ext>
                <c:ext xmlns:c16="http://schemas.microsoft.com/office/drawing/2014/chart" uri="{C3380CC4-5D6E-409C-BE32-E72D297353CC}">
                  <c16:uniqueId val="{00000001-5FC0-4D12-84C5-0BA08F8C854B}"/>
                </c:ext>
              </c:extLst>
            </c:dLbl>
            <c:dLbl>
              <c:idx val="2"/>
              <c:layout>
                <c:manualLayout>
                  <c:x val="-6.6424353433147788E-17"/>
                  <c:y val="-0.2562962962962963"/>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FC0-4D12-84C5-0BA08F8C854B}"/>
                </c:ext>
              </c:extLst>
            </c:dLbl>
            <c:dLbl>
              <c:idx val="3"/>
              <c:layout>
                <c:manualLayout>
                  <c:x val="0"/>
                  <c:y val="-0.2537567804024497"/>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FC0-4D12-84C5-0BA08F8C854B}"/>
                </c:ext>
              </c:extLst>
            </c:dLbl>
            <c:dLbl>
              <c:idx val="4"/>
              <c:layout>
                <c:manualLayout>
                  <c:x val="0"/>
                  <c:y val="-0.24275135608048995"/>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C0-4D12-84C5-0BA08F8C854B}"/>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'!$A$87:$A$91</c:f>
              <c:strCache>
                <c:ptCount val="5"/>
                <c:pt idx="0">
                  <c:v>平成26年度</c:v>
                </c:pt>
                <c:pt idx="1">
                  <c:v>平成27年度</c:v>
                </c:pt>
                <c:pt idx="2">
                  <c:v>平成28年度</c:v>
                </c:pt>
                <c:pt idx="3">
                  <c:v>平成29年度</c:v>
                </c:pt>
                <c:pt idx="4">
                  <c:v>平成30年度</c:v>
                </c:pt>
              </c:strCache>
            </c:strRef>
          </c:cat>
          <c:val>
            <c:numRef>
              <c:f>'グラフ '!$B$87:$B$91</c:f>
              <c:numCache>
                <c:formatCode>General</c:formatCode>
                <c:ptCount val="5"/>
                <c:pt idx="0">
                  <c:v>3.9580000000000002</c:v>
                </c:pt>
                <c:pt idx="1">
                  <c:v>3.64</c:v>
                </c:pt>
                <c:pt idx="2">
                  <c:v>3.2090000000000001</c:v>
                </c:pt>
                <c:pt idx="3">
                  <c:v>3.1560000000000001</c:v>
                </c:pt>
                <c:pt idx="4">
                  <c:v>2.996</c:v>
                </c:pt>
              </c:numCache>
            </c:numRef>
          </c:val>
          <c:extLst>
            <c:ext xmlns:c16="http://schemas.microsoft.com/office/drawing/2014/chart" uri="{C3380CC4-5D6E-409C-BE32-E72D297353CC}">
              <c16:uniqueId val="{00000005-5FC0-4D12-84C5-0BA08F8C854B}"/>
            </c:ext>
          </c:extLst>
        </c:ser>
        <c:dLbls>
          <c:showLegendKey val="0"/>
          <c:showVal val="0"/>
          <c:showCatName val="0"/>
          <c:showSerName val="0"/>
          <c:showPercent val="0"/>
          <c:showBubbleSize val="0"/>
        </c:dLbls>
        <c:gapWidth val="70"/>
        <c:overlap val="100"/>
        <c:axId val="1738575935"/>
        <c:axId val="1"/>
      </c:barChart>
      <c:catAx>
        <c:axId val="173857593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6"/>
          <c:min val="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93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9.9512603659585294E-2"/>
          <c:y val="1.1111548556430447E-2"/>
        </c:manualLayout>
      </c:layout>
      <c:overlay val="0"/>
      <c:spPr>
        <a:noFill/>
        <a:ln w="25400">
          <a:noFill/>
        </a:ln>
      </c:spPr>
    </c:title>
    <c:autoTitleDeleted val="0"/>
    <c:plotArea>
      <c:layout>
        <c:manualLayout>
          <c:layoutTarget val="inner"/>
          <c:xMode val="edge"/>
          <c:yMode val="edge"/>
          <c:x val="9.7826086956521743E-2"/>
          <c:y val="8.0000173611487868E-2"/>
          <c:w val="0.89402173913043481"/>
          <c:h val="0.82444623360727776"/>
        </c:manualLayout>
      </c:layout>
      <c:lineChart>
        <c:grouping val="stacked"/>
        <c:varyColors val="0"/>
        <c:ser>
          <c:idx val="1"/>
          <c:order val="0"/>
          <c:tx>
            <c:strRef>
              <c:f>'グラフ '!$B$94</c:f>
              <c:strCache>
                <c:ptCount val="1"/>
                <c:pt idx="0">
                  <c:v>畜犬登録数</c:v>
                </c:pt>
              </c:strCache>
            </c:strRef>
          </c:tx>
          <c:spPr>
            <a:ln w="12700">
              <a:solidFill>
                <a:srgbClr val="000000"/>
              </a:solidFill>
              <a:prstDash val="solid"/>
            </a:ln>
          </c:spPr>
          <c:marker>
            <c:spPr>
              <a:solidFill>
                <a:schemeClr val="tx1"/>
              </a:solidFill>
              <a:ln>
                <a:noFill/>
              </a:ln>
            </c:spPr>
          </c:marker>
          <c:dLbls>
            <c:dLbl>
              <c:idx val="0"/>
              <c:layout>
                <c:manualLayout>
                  <c:x val="-6.8408548931383595E-2"/>
                  <c:y val="0.14381591871568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02-4701-8285-D19670526693}"/>
                </c:ext>
              </c:extLst>
            </c:dLbl>
            <c:dLbl>
              <c:idx val="1"/>
              <c:layout>
                <c:manualLayout>
                  <c:x val="-6.4761904761904757E-2"/>
                  <c:y val="0.12662383459736246"/>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02-4701-8285-D19670526693}"/>
                </c:ext>
              </c:extLst>
            </c:dLbl>
            <c:dLbl>
              <c:idx val="2"/>
              <c:layout>
                <c:manualLayout>
                  <c:x val="-6.8362054743157111E-2"/>
                  <c:y val="0.12022156739609995"/>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02-4701-8285-D19670526693}"/>
                </c:ext>
              </c:extLst>
            </c:dLbl>
            <c:dLbl>
              <c:idx val="3"/>
              <c:layout>
                <c:manualLayout>
                  <c:x val="-6.8384851893513454E-2"/>
                  <c:y val="0.11583466177157303"/>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02-4701-8285-D19670526693}"/>
                </c:ext>
              </c:extLst>
            </c:dLbl>
            <c:dLbl>
              <c:idx val="4"/>
              <c:layout>
                <c:manualLayout>
                  <c:x val="-4.5714285714285714E-2"/>
                  <c:y val="0.1193984187559377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02-4701-8285-D19670526693}"/>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平成26年度</c:v>
                </c:pt>
                <c:pt idx="1">
                  <c:v>平成27年度</c:v>
                </c:pt>
                <c:pt idx="2">
                  <c:v>平成28年度</c:v>
                </c:pt>
                <c:pt idx="3">
                  <c:v>平成29年度</c:v>
                </c:pt>
                <c:pt idx="4">
                  <c:v>平成30年度</c:v>
                </c:pt>
              </c:strCache>
            </c:strRef>
          </c:cat>
          <c:val>
            <c:numRef>
              <c:f>'グラフ '!$B$95:$B$99</c:f>
              <c:numCache>
                <c:formatCode>#,##0_);[Red]\(#,##0\)</c:formatCode>
                <c:ptCount val="5"/>
                <c:pt idx="0">
                  <c:v>4288</c:v>
                </c:pt>
                <c:pt idx="1">
                  <c:v>3632</c:v>
                </c:pt>
                <c:pt idx="2">
                  <c:v>3560</c:v>
                </c:pt>
                <c:pt idx="3">
                  <c:v>3520</c:v>
                </c:pt>
                <c:pt idx="4">
                  <c:v>3603</c:v>
                </c:pt>
              </c:numCache>
            </c:numRef>
          </c:val>
          <c:smooth val="0"/>
          <c:extLst>
            <c:ext xmlns:c16="http://schemas.microsoft.com/office/drawing/2014/chart" uri="{C3380CC4-5D6E-409C-BE32-E72D297353CC}">
              <c16:uniqueId val="{00000005-D302-4701-8285-D19670526693}"/>
            </c:ext>
          </c:extLst>
        </c:ser>
        <c:ser>
          <c:idx val="0"/>
          <c:order val="1"/>
          <c:tx>
            <c:strRef>
              <c:f>'グラフ '!$B$94</c:f>
              <c:strCache>
                <c:ptCount val="1"/>
                <c:pt idx="0">
                  <c:v>畜犬登録数</c:v>
                </c:pt>
              </c:strCache>
            </c:strRef>
          </c:tx>
          <c:spPr>
            <a:ln w="12700">
              <a:solidFill>
                <a:srgbClr val="000000"/>
              </a:solidFill>
              <a:prstDash val="soli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平成26年度</c:v>
                </c:pt>
                <c:pt idx="1">
                  <c:v>平成27年度</c:v>
                </c:pt>
                <c:pt idx="2">
                  <c:v>平成28年度</c:v>
                </c:pt>
                <c:pt idx="3">
                  <c:v>平成29年度</c:v>
                </c:pt>
                <c:pt idx="4">
                  <c:v>平成30年度</c:v>
                </c:pt>
              </c:strCache>
            </c:strRef>
          </c:cat>
          <c:val>
            <c:numRef>
              <c:f>'グラフ '!$B$95:$B$99</c:f>
              <c:numCache>
                <c:formatCode>#,##0_);[Red]\(#,##0\)</c:formatCode>
                <c:ptCount val="5"/>
                <c:pt idx="0">
                  <c:v>4288</c:v>
                </c:pt>
                <c:pt idx="1">
                  <c:v>3632</c:v>
                </c:pt>
                <c:pt idx="2">
                  <c:v>3560</c:v>
                </c:pt>
                <c:pt idx="3">
                  <c:v>3520</c:v>
                </c:pt>
                <c:pt idx="4">
                  <c:v>3603</c:v>
                </c:pt>
              </c:numCache>
            </c:numRef>
          </c:val>
          <c:smooth val="0"/>
          <c:extLst>
            <c:ext xmlns:c16="http://schemas.microsoft.com/office/drawing/2014/chart" uri="{C3380CC4-5D6E-409C-BE32-E72D297353CC}">
              <c16:uniqueId val="{00000006-D302-4701-8285-D19670526693}"/>
            </c:ext>
          </c:extLst>
        </c:ser>
        <c:dLbls>
          <c:showLegendKey val="0"/>
          <c:showVal val="0"/>
          <c:showCatName val="0"/>
          <c:showSerName val="0"/>
          <c:showPercent val="0"/>
          <c:showBubbleSize val="0"/>
        </c:dLbls>
        <c:marker val="1"/>
        <c:smooth val="0"/>
        <c:axId val="1742256959"/>
        <c:axId val="1"/>
      </c:lineChart>
      <c:catAx>
        <c:axId val="174225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56959"/>
        <c:crosses val="autoZero"/>
        <c:crossBetween val="between"/>
        <c:majorUnit val="500"/>
        <c:minorUnit val="14"/>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8.0476040494938145E-2"/>
          <c:y val="7.7119206253064523E-2"/>
        </c:manualLayout>
      </c:layout>
      <c:overlay val="0"/>
      <c:spPr>
        <a:noFill/>
        <a:ln w="25400">
          <a:noFill/>
        </a:ln>
      </c:spPr>
    </c:title>
    <c:autoTitleDeleted val="0"/>
    <c:plotArea>
      <c:layout>
        <c:manualLayout>
          <c:layoutTarget val="inner"/>
          <c:xMode val="edge"/>
          <c:yMode val="edge"/>
          <c:x val="9.7826086956521743E-2"/>
          <c:y val="0.19756413512680071"/>
          <c:w val="0.8571269905135519"/>
          <c:h val="0.68132069675154372"/>
        </c:manualLayout>
      </c:layout>
      <c:lineChart>
        <c:grouping val="stacked"/>
        <c:varyColors val="0"/>
        <c:ser>
          <c:idx val="0"/>
          <c:order val="0"/>
          <c:tx>
            <c:strRef>
              <c:f>'グラフ '!$B$102</c:f>
              <c:strCache>
                <c:ptCount val="1"/>
                <c:pt idx="0">
                  <c:v>野犬捕獲数（頭）</c:v>
                </c:pt>
              </c:strCache>
            </c:strRef>
          </c:tx>
          <c:spPr>
            <a:ln w="12700">
              <a:solidFill>
                <a:srgbClr val="000000"/>
              </a:solidFill>
              <a:prstDash val="solid"/>
            </a:ln>
          </c:spPr>
          <c:marker>
            <c:spPr>
              <a:solidFill>
                <a:schemeClr val="tx1"/>
              </a:solidFill>
              <a:ln>
                <a:noFill/>
              </a:ln>
            </c:spPr>
          </c:marker>
          <c:dPt>
            <c:idx val="3"/>
            <c:bubble3D val="0"/>
            <c:spPr>
              <a:ln w="12700" cmpd="sng">
                <a:solidFill>
                  <a:srgbClr val="000000"/>
                </a:solidFill>
                <a:prstDash val="solid"/>
              </a:ln>
            </c:spPr>
            <c:extLst>
              <c:ext xmlns:c16="http://schemas.microsoft.com/office/drawing/2014/chart" uri="{C3380CC4-5D6E-409C-BE32-E72D297353CC}">
                <c16:uniqueId val="{00000003-F051-4DE8-A386-28AEE3F43DA4}"/>
              </c:ext>
            </c:extLst>
          </c:dPt>
          <c:dLbls>
            <c:dLbl>
              <c:idx val="0"/>
              <c:layout>
                <c:manualLayout>
                  <c:x val="-5.3135994103888876E-2"/>
                  <c:y val="8.09658792650918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51-4DE8-A386-28AEE3F43DA4}"/>
                </c:ext>
              </c:extLst>
            </c:dLbl>
            <c:dLbl>
              <c:idx val="1"/>
              <c:layout>
                <c:manualLayout>
                  <c:x val="-4.9315554753363564E-2"/>
                  <c:y val="9.5520465347237002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051-4DE8-A386-28AEE3F43DA4}"/>
                </c:ext>
              </c:extLst>
            </c:dLbl>
            <c:dLbl>
              <c:idx val="2"/>
              <c:layout>
                <c:manualLayout>
                  <c:x val="-5.3467800765591982E-2"/>
                  <c:y val="0.1017442008938071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051-4DE8-A386-28AEE3F43DA4}"/>
                </c:ext>
              </c:extLst>
            </c:dLbl>
            <c:dLbl>
              <c:idx val="3"/>
              <c:layout>
                <c:manualLayout>
                  <c:x val="-5.3394099376546551E-2"/>
                  <c:y val="0.1019309072852379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051-4DE8-A386-28AEE3F43DA4}"/>
                </c:ext>
              </c:extLst>
            </c:dLbl>
            <c:dLbl>
              <c:idx val="4"/>
              <c:layout>
                <c:manualLayout>
                  <c:x val="-4.5697869428212592E-2"/>
                  <c:y val="8.1049868766404201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051-4DE8-A386-28AEE3F43DA4}"/>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'!$A$103:$A$107</c:f>
              <c:strCache>
                <c:ptCount val="5"/>
                <c:pt idx="0">
                  <c:v>平成26年度</c:v>
                </c:pt>
                <c:pt idx="1">
                  <c:v>平成27年度</c:v>
                </c:pt>
                <c:pt idx="2">
                  <c:v>平成28年度</c:v>
                </c:pt>
                <c:pt idx="3">
                  <c:v>平成29年度</c:v>
                </c:pt>
                <c:pt idx="4">
                  <c:v>平成30年度</c:v>
                </c:pt>
              </c:strCache>
            </c:strRef>
          </c:cat>
          <c:val>
            <c:numRef>
              <c:f>'グラフ '!$B$103:$B$107</c:f>
              <c:numCache>
                <c:formatCode>General</c:formatCode>
                <c:ptCount val="5"/>
                <c:pt idx="0">
                  <c:v>39</c:v>
                </c:pt>
                <c:pt idx="1">
                  <c:v>49</c:v>
                </c:pt>
                <c:pt idx="2">
                  <c:v>59</c:v>
                </c:pt>
                <c:pt idx="3">
                  <c:v>33</c:v>
                </c:pt>
                <c:pt idx="4">
                  <c:v>26</c:v>
                </c:pt>
              </c:numCache>
            </c:numRef>
          </c:val>
          <c:smooth val="0"/>
          <c:extLst>
            <c:ext xmlns:c16="http://schemas.microsoft.com/office/drawing/2014/chart" uri="{C3380CC4-5D6E-409C-BE32-E72D297353CC}">
              <c16:uniqueId val="{00000005-F051-4DE8-A386-28AEE3F43DA4}"/>
            </c:ext>
          </c:extLst>
        </c:ser>
        <c:dLbls>
          <c:showLegendKey val="0"/>
          <c:showVal val="0"/>
          <c:showCatName val="0"/>
          <c:showSerName val="0"/>
          <c:showPercent val="0"/>
          <c:showBubbleSize val="0"/>
        </c:dLbls>
        <c:marker val="1"/>
        <c:smooth val="0"/>
        <c:axId val="1742260287"/>
        <c:axId val="1"/>
      </c:lineChart>
      <c:catAx>
        <c:axId val="174226028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scaling>
        <c:delete val="0"/>
        <c:axPos val="l"/>
        <c:majorGridlines>
          <c:spPr>
            <a:ln>
              <a:noFill/>
            </a:ln>
          </c:spPr>
        </c:majorGridlines>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60287"/>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676275</xdr:colOff>
      <xdr:row>34</xdr:row>
      <xdr:rowOff>104775</xdr:rowOff>
    </xdr:from>
    <xdr:to>
      <xdr:col>10</xdr:col>
      <xdr:colOff>762000</xdr:colOff>
      <xdr:row>59</xdr:row>
      <xdr:rowOff>133350</xdr:rowOff>
    </xdr:to>
    <xdr:graphicFrame macro="">
      <xdr:nvGraphicFramePr>
        <xdr:cNvPr id="54260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4</xdr:row>
      <xdr:rowOff>123825</xdr:rowOff>
    </xdr:from>
    <xdr:to>
      <xdr:col>5</xdr:col>
      <xdr:colOff>190500</xdr:colOff>
      <xdr:row>29</xdr:row>
      <xdr:rowOff>142875</xdr:rowOff>
    </xdr:to>
    <xdr:graphicFrame macro="">
      <xdr:nvGraphicFramePr>
        <xdr:cNvPr id="54260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66675</xdr:colOff>
      <xdr:row>4</xdr:row>
      <xdr:rowOff>76200</xdr:rowOff>
    </xdr:from>
    <xdr:to>
      <xdr:col>10</xdr:col>
      <xdr:colOff>828675</xdr:colOff>
      <xdr:row>29</xdr:row>
      <xdr:rowOff>76200</xdr:rowOff>
    </xdr:to>
    <xdr:graphicFrame macro="">
      <xdr:nvGraphicFramePr>
        <xdr:cNvPr id="542609"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447675</xdr:colOff>
      <xdr:row>35</xdr:row>
      <xdr:rowOff>9525</xdr:rowOff>
    </xdr:from>
    <xdr:to>
      <xdr:col>5</xdr:col>
      <xdr:colOff>361950</xdr:colOff>
      <xdr:row>44</xdr:row>
      <xdr:rowOff>19050</xdr:rowOff>
    </xdr:to>
    <xdr:graphicFrame macro="">
      <xdr:nvGraphicFramePr>
        <xdr:cNvPr id="542610"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542925</xdr:colOff>
      <xdr:row>27</xdr:row>
      <xdr:rowOff>57150</xdr:rowOff>
    </xdr:from>
    <xdr:to>
      <xdr:col>6</xdr:col>
      <xdr:colOff>381000</xdr:colOff>
      <xdr:row>27</xdr:row>
      <xdr:rowOff>57150</xdr:rowOff>
    </xdr:to>
    <xdr:sp macro="" textlink="">
      <xdr:nvSpPr>
        <xdr:cNvPr id="542611" name="Line 5"/>
        <xdr:cNvSpPr>
          <a:spLocks noChangeShapeType="1"/>
        </xdr:cNvSpPr>
      </xdr:nvSpPr>
      <xdr:spPr bwMode="auto">
        <a:xfrm>
          <a:off x="3962400" y="4733925"/>
          <a:ext cx="5238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552450</xdr:colOff>
      <xdr:row>27</xdr:row>
      <xdr:rowOff>47625</xdr:rowOff>
    </xdr:from>
    <xdr:to>
      <xdr:col>6</xdr:col>
      <xdr:colOff>590550</xdr:colOff>
      <xdr:row>27</xdr:row>
      <xdr:rowOff>47625</xdr:rowOff>
    </xdr:to>
    <xdr:sp macro="" textlink="">
      <xdr:nvSpPr>
        <xdr:cNvPr id="542612" name="Line 6"/>
        <xdr:cNvSpPr>
          <a:spLocks noChangeShapeType="1"/>
        </xdr:cNvSpPr>
      </xdr:nvSpPr>
      <xdr:spPr bwMode="auto">
        <a:xfrm>
          <a:off x="3971925" y="4724400"/>
          <a:ext cx="7239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8</xdr:row>
      <xdr:rowOff>0</xdr:rowOff>
    </xdr:from>
    <xdr:to>
      <xdr:col>11</xdr:col>
      <xdr:colOff>0</xdr:colOff>
      <xdr:row>18</xdr:row>
      <xdr:rowOff>161925</xdr:rowOff>
    </xdr:to>
    <xdr:sp macro="" textlink="">
      <xdr:nvSpPr>
        <xdr:cNvPr id="542613" name="Line 7"/>
        <xdr:cNvSpPr>
          <a:spLocks noChangeShapeType="1"/>
        </xdr:cNvSpPr>
      </xdr:nvSpPr>
      <xdr:spPr bwMode="auto">
        <a:xfrm>
          <a:off x="7820025" y="1419225"/>
          <a:ext cx="0" cy="1876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11</xdr:row>
      <xdr:rowOff>161925</xdr:rowOff>
    </xdr:from>
    <xdr:to>
      <xdr:col>11</xdr:col>
      <xdr:colOff>0</xdr:colOff>
      <xdr:row>16</xdr:row>
      <xdr:rowOff>123825</xdr:rowOff>
    </xdr:to>
    <xdr:sp macro="" textlink="">
      <xdr:nvSpPr>
        <xdr:cNvPr id="542614" name="Line 8"/>
        <xdr:cNvSpPr>
          <a:spLocks noChangeShapeType="1"/>
        </xdr:cNvSpPr>
      </xdr:nvSpPr>
      <xdr:spPr bwMode="auto">
        <a:xfrm>
          <a:off x="7820025" y="2095500"/>
          <a:ext cx="0" cy="8191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19050</xdr:colOff>
      <xdr:row>77</xdr:row>
      <xdr:rowOff>28575</xdr:rowOff>
    </xdr:from>
    <xdr:to>
      <xdr:col>0</xdr:col>
      <xdr:colOff>533400</xdr:colOff>
      <xdr:row>78</xdr:row>
      <xdr:rowOff>9525</xdr:rowOff>
    </xdr:to>
    <xdr:sp macro="" textlink="">
      <xdr:nvSpPr>
        <xdr:cNvPr id="10" name="テキスト ボックス 9"/>
        <xdr:cNvSpPr txBox="1"/>
      </xdr:nvSpPr>
      <xdr:spPr>
        <a:xfrm>
          <a:off x="19050" y="71437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19050</xdr:colOff>
      <xdr:row>77</xdr:row>
      <xdr:rowOff>28575</xdr:rowOff>
    </xdr:from>
    <xdr:to>
      <xdr:col>0</xdr:col>
      <xdr:colOff>533400</xdr:colOff>
      <xdr:row>78</xdr:row>
      <xdr:rowOff>9525</xdr:rowOff>
    </xdr:to>
    <xdr:sp macro="" textlink="">
      <xdr:nvSpPr>
        <xdr:cNvPr id="11" name="テキスト ボックス 10"/>
        <xdr:cNvSpPr txBox="1"/>
      </xdr:nvSpPr>
      <xdr:spPr>
        <a:xfrm>
          <a:off x="19050" y="71437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latin typeface="ＭＳ 明朝" panose="02020609040205080304" pitchFamily="17" charset="-128"/>
              <a:ea typeface="ＭＳ 明朝" panose="02020609040205080304" pitchFamily="17" charset="-128"/>
            </a:rPr>
            <a:t>年度</a:t>
          </a:r>
        </a:p>
      </xdr:txBody>
    </xdr:sp>
    <xdr:clientData/>
  </xdr:twoCellAnchor>
  <xdr:twoCellAnchor editAs="oneCell">
    <xdr:from>
      <xdr:col>0</xdr:col>
      <xdr:colOff>428625</xdr:colOff>
      <xdr:row>47</xdr:row>
      <xdr:rowOff>76200</xdr:rowOff>
    </xdr:from>
    <xdr:to>
      <xdr:col>5</xdr:col>
      <xdr:colOff>333375</xdr:colOff>
      <xdr:row>57</xdr:row>
      <xdr:rowOff>76200</xdr:rowOff>
    </xdr:to>
    <xdr:graphicFrame macro="">
      <xdr:nvGraphicFramePr>
        <xdr:cNvPr id="54261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9</xdr:row>
      <xdr:rowOff>3362</xdr:rowOff>
    </xdr:from>
    <xdr:to>
      <xdr:col>1</xdr:col>
      <xdr:colOff>76200</xdr:colOff>
      <xdr:row>10</xdr:row>
      <xdr:rowOff>66676</xdr:rowOff>
    </xdr:to>
    <xdr:sp macro="" textlink="">
      <xdr:nvSpPr>
        <xdr:cNvPr id="2" name="テキスト ボックス 1"/>
        <xdr:cNvSpPr txBox="1"/>
      </xdr:nvSpPr>
      <xdr:spPr>
        <a:xfrm>
          <a:off x="0" y="1698812"/>
          <a:ext cx="600075" cy="29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6</xdr:row>
      <xdr:rowOff>147356</xdr:rowOff>
    </xdr:from>
    <xdr:to>
      <xdr:col>1</xdr:col>
      <xdr:colOff>114300</xdr:colOff>
      <xdr:row>8</xdr:row>
      <xdr:rowOff>19050</xdr:rowOff>
    </xdr:to>
    <xdr:sp macro="" textlink="">
      <xdr:nvSpPr>
        <xdr:cNvPr id="3" name="テキスト ボックス 2"/>
        <xdr:cNvSpPr txBox="1"/>
      </xdr:nvSpPr>
      <xdr:spPr>
        <a:xfrm>
          <a:off x="104775" y="1214156"/>
          <a:ext cx="533400" cy="271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400050</xdr:colOff>
      <xdr:row>1</xdr:row>
      <xdr:rowOff>126067</xdr:rowOff>
    </xdr:from>
    <xdr:to>
      <xdr:col>1</xdr:col>
      <xdr:colOff>195542</xdr:colOff>
      <xdr:row>2</xdr:row>
      <xdr:rowOff>230842</xdr:rowOff>
    </xdr:to>
    <xdr:sp macro="" textlink="">
      <xdr:nvSpPr>
        <xdr:cNvPr id="3" name="テキスト ボックス 2"/>
        <xdr:cNvSpPr txBox="1"/>
      </xdr:nvSpPr>
      <xdr:spPr>
        <a:xfrm>
          <a:off x="400050" y="392767"/>
          <a:ext cx="60511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51548</xdr:colOff>
      <xdr:row>2</xdr:row>
      <xdr:rowOff>201707</xdr:rowOff>
    </xdr:from>
    <xdr:to>
      <xdr:col>0</xdr:col>
      <xdr:colOff>656665</xdr:colOff>
      <xdr:row>3</xdr:row>
      <xdr:rowOff>231402</xdr:rowOff>
    </xdr:to>
    <xdr:sp macro="" textlink="">
      <xdr:nvSpPr>
        <xdr:cNvPr id="2" name="テキスト ボックス 1"/>
        <xdr:cNvSpPr txBox="1"/>
      </xdr:nvSpPr>
      <xdr:spPr>
        <a:xfrm>
          <a:off x="51548" y="639857"/>
          <a:ext cx="60511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1120590</xdr:colOff>
      <xdr:row>2</xdr:row>
      <xdr:rowOff>11208</xdr:rowOff>
    </xdr:from>
    <xdr:to>
      <xdr:col>1</xdr:col>
      <xdr:colOff>78442</xdr:colOff>
      <xdr:row>3</xdr:row>
      <xdr:rowOff>40903</xdr:rowOff>
    </xdr:to>
    <xdr:sp macro="" textlink="">
      <xdr:nvSpPr>
        <xdr:cNvPr id="3" name="テキスト ボックス 2"/>
        <xdr:cNvSpPr txBox="1"/>
      </xdr:nvSpPr>
      <xdr:spPr>
        <a:xfrm>
          <a:off x="1120590" y="449358"/>
          <a:ext cx="60567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51548</xdr:colOff>
      <xdr:row>2</xdr:row>
      <xdr:rowOff>201707</xdr:rowOff>
    </xdr:from>
    <xdr:to>
      <xdr:col>0</xdr:col>
      <xdr:colOff>656665</xdr:colOff>
      <xdr:row>3</xdr:row>
      <xdr:rowOff>231402</xdr:rowOff>
    </xdr:to>
    <xdr:sp macro="" textlink="">
      <xdr:nvSpPr>
        <xdr:cNvPr id="4" name="テキスト ボックス 3"/>
        <xdr:cNvSpPr txBox="1"/>
      </xdr:nvSpPr>
      <xdr:spPr>
        <a:xfrm>
          <a:off x="51548" y="639857"/>
          <a:ext cx="60511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1120590</xdr:colOff>
      <xdr:row>2</xdr:row>
      <xdr:rowOff>11208</xdr:rowOff>
    </xdr:from>
    <xdr:to>
      <xdr:col>1</xdr:col>
      <xdr:colOff>78442</xdr:colOff>
      <xdr:row>3</xdr:row>
      <xdr:rowOff>40903</xdr:rowOff>
    </xdr:to>
    <xdr:sp macro="" textlink="">
      <xdr:nvSpPr>
        <xdr:cNvPr id="5" name="テキスト ボックス 4"/>
        <xdr:cNvSpPr txBox="1"/>
      </xdr:nvSpPr>
      <xdr:spPr>
        <a:xfrm>
          <a:off x="1120590" y="449358"/>
          <a:ext cx="60567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17930</xdr:colOff>
      <xdr:row>3</xdr:row>
      <xdr:rowOff>212911</xdr:rowOff>
    </xdr:from>
    <xdr:to>
      <xdr:col>0</xdr:col>
      <xdr:colOff>623047</xdr:colOff>
      <xdr:row>4</xdr:row>
      <xdr:rowOff>242607</xdr:rowOff>
    </xdr:to>
    <xdr:sp macro="" textlink="">
      <xdr:nvSpPr>
        <xdr:cNvPr id="2" name="テキスト ボックス 1"/>
        <xdr:cNvSpPr txBox="1"/>
      </xdr:nvSpPr>
      <xdr:spPr>
        <a:xfrm>
          <a:off x="17930" y="898711"/>
          <a:ext cx="605117"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369794</xdr:colOff>
      <xdr:row>2</xdr:row>
      <xdr:rowOff>33618</xdr:rowOff>
    </xdr:from>
    <xdr:to>
      <xdr:col>1</xdr:col>
      <xdr:colOff>168087</xdr:colOff>
      <xdr:row>3</xdr:row>
      <xdr:rowOff>63313</xdr:rowOff>
    </xdr:to>
    <xdr:sp macro="" textlink="">
      <xdr:nvSpPr>
        <xdr:cNvPr id="3" name="テキスト ボックス 2"/>
        <xdr:cNvSpPr txBox="1"/>
      </xdr:nvSpPr>
      <xdr:spPr>
        <a:xfrm>
          <a:off x="369794" y="471768"/>
          <a:ext cx="607918"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17930</xdr:colOff>
      <xdr:row>3</xdr:row>
      <xdr:rowOff>212911</xdr:rowOff>
    </xdr:from>
    <xdr:to>
      <xdr:col>0</xdr:col>
      <xdr:colOff>623047</xdr:colOff>
      <xdr:row>4</xdr:row>
      <xdr:rowOff>242607</xdr:rowOff>
    </xdr:to>
    <xdr:sp macro="" textlink="">
      <xdr:nvSpPr>
        <xdr:cNvPr id="4" name="テキスト ボックス 3"/>
        <xdr:cNvSpPr txBox="1"/>
      </xdr:nvSpPr>
      <xdr:spPr>
        <a:xfrm>
          <a:off x="17930" y="898711"/>
          <a:ext cx="605117"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369794</xdr:colOff>
      <xdr:row>2</xdr:row>
      <xdr:rowOff>33618</xdr:rowOff>
    </xdr:from>
    <xdr:to>
      <xdr:col>1</xdr:col>
      <xdr:colOff>168087</xdr:colOff>
      <xdr:row>3</xdr:row>
      <xdr:rowOff>63313</xdr:rowOff>
    </xdr:to>
    <xdr:sp macro="" textlink="">
      <xdr:nvSpPr>
        <xdr:cNvPr id="5" name="テキスト ボックス 4"/>
        <xdr:cNvSpPr txBox="1"/>
      </xdr:nvSpPr>
      <xdr:spPr>
        <a:xfrm>
          <a:off x="369794" y="471768"/>
          <a:ext cx="607918"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409574</xdr:colOff>
      <xdr:row>2</xdr:row>
      <xdr:rowOff>9525</xdr:rowOff>
    </xdr:from>
    <xdr:to>
      <xdr:col>1</xdr:col>
      <xdr:colOff>352424</xdr:colOff>
      <xdr:row>3</xdr:row>
      <xdr:rowOff>28575</xdr:rowOff>
    </xdr:to>
    <xdr:sp macro="" textlink="">
      <xdr:nvSpPr>
        <xdr:cNvPr id="2" name="テキスト ボックス 1"/>
        <xdr:cNvSpPr txBox="1"/>
      </xdr:nvSpPr>
      <xdr:spPr>
        <a:xfrm>
          <a:off x="409574" y="447675"/>
          <a:ext cx="752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28575</xdr:colOff>
      <xdr:row>2</xdr:row>
      <xdr:rowOff>209550</xdr:rowOff>
    </xdr:from>
    <xdr:to>
      <xdr:col>0</xdr:col>
      <xdr:colOff>571500</xdr:colOff>
      <xdr:row>3</xdr:row>
      <xdr:rowOff>228600</xdr:rowOff>
    </xdr:to>
    <xdr:sp macro="" textlink="">
      <xdr:nvSpPr>
        <xdr:cNvPr id="3" name="テキスト ボックス 2"/>
        <xdr:cNvSpPr txBox="1"/>
      </xdr:nvSpPr>
      <xdr:spPr>
        <a:xfrm>
          <a:off x="28575" y="647700"/>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104775</xdr:rowOff>
    </xdr:from>
    <xdr:to>
      <xdr:col>0</xdr:col>
      <xdr:colOff>819150</xdr:colOff>
      <xdr:row>3</xdr:row>
      <xdr:rowOff>0</xdr:rowOff>
    </xdr:to>
    <xdr:sp macro="" textlink="">
      <xdr:nvSpPr>
        <xdr:cNvPr id="2" name="テキスト ボックス 1"/>
        <xdr:cNvSpPr txBox="1"/>
      </xdr:nvSpPr>
      <xdr:spPr>
        <a:xfrm>
          <a:off x="0" y="56197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18</xdr:row>
      <xdr:rowOff>104775</xdr:rowOff>
    </xdr:from>
    <xdr:to>
      <xdr:col>0</xdr:col>
      <xdr:colOff>819150</xdr:colOff>
      <xdr:row>19</xdr:row>
      <xdr:rowOff>0</xdr:rowOff>
    </xdr:to>
    <xdr:sp macro="" textlink="">
      <xdr:nvSpPr>
        <xdr:cNvPr id="3" name="テキスト ボックス 2"/>
        <xdr:cNvSpPr txBox="1"/>
      </xdr:nvSpPr>
      <xdr:spPr>
        <a:xfrm>
          <a:off x="0" y="488632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95250</xdr:rowOff>
    </xdr:from>
    <xdr:to>
      <xdr:col>0</xdr:col>
      <xdr:colOff>790575</xdr:colOff>
      <xdr:row>2</xdr:row>
      <xdr:rowOff>323850</xdr:rowOff>
    </xdr:to>
    <xdr:sp macro="" textlink="">
      <xdr:nvSpPr>
        <xdr:cNvPr id="2" name="テキスト ボックス 1"/>
        <xdr:cNvSpPr txBox="1"/>
      </xdr:nvSpPr>
      <xdr:spPr>
        <a:xfrm>
          <a:off x="0" y="5524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12</xdr:row>
      <xdr:rowOff>95250</xdr:rowOff>
    </xdr:from>
    <xdr:to>
      <xdr:col>0</xdr:col>
      <xdr:colOff>790575</xdr:colOff>
      <xdr:row>12</xdr:row>
      <xdr:rowOff>323850</xdr:rowOff>
    </xdr:to>
    <xdr:sp macro="" textlink="">
      <xdr:nvSpPr>
        <xdr:cNvPr id="3" name="テキスト ボックス 2"/>
        <xdr:cNvSpPr txBox="1"/>
      </xdr:nvSpPr>
      <xdr:spPr>
        <a:xfrm>
          <a:off x="0" y="43624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26</xdr:row>
      <xdr:rowOff>95250</xdr:rowOff>
    </xdr:from>
    <xdr:to>
      <xdr:col>0</xdr:col>
      <xdr:colOff>790575</xdr:colOff>
      <xdr:row>26</xdr:row>
      <xdr:rowOff>323850</xdr:rowOff>
    </xdr:to>
    <xdr:sp macro="" textlink="">
      <xdr:nvSpPr>
        <xdr:cNvPr id="4" name="テキスト ボックス 3"/>
        <xdr:cNvSpPr txBox="1"/>
      </xdr:nvSpPr>
      <xdr:spPr>
        <a:xfrm>
          <a:off x="0" y="752475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34</xdr:row>
      <xdr:rowOff>95250</xdr:rowOff>
    </xdr:from>
    <xdr:to>
      <xdr:col>0</xdr:col>
      <xdr:colOff>790575</xdr:colOff>
      <xdr:row>34</xdr:row>
      <xdr:rowOff>323850</xdr:rowOff>
    </xdr:to>
    <xdr:sp macro="" textlink="">
      <xdr:nvSpPr>
        <xdr:cNvPr id="5" name="テキスト ボックス 4"/>
        <xdr:cNvSpPr txBox="1"/>
      </xdr:nvSpPr>
      <xdr:spPr>
        <a:xfrm>
          <a:off x="0" y="933450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457200</xdr:colOff>
      <xdr:row>4</xdr:row>
      <xdr:rowOff>0</xdr:rowOff>
    </xdr:to>
    <xdr:sp macro="" textlink="">
      <xdr:nvSpPr>
        <xdr:cNvPr id="2" name="Rectangle 1"/>
        <xdr:cNvSpPr>
          <a:spLocks noChangeArrowheads="1"/>
        </xdr:cNvSpPr>
      </xdr:nvSpPr>
      <xdr:spPr bwMode="auto">
        <a:xfrm>
          <a:off x="9525" y="638175"/>
          <a:ext cx="447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年次</a:t>
          </a:r>
        </a:p>
      </xdr:txBody>
    </xdr:sp>
    <xdr:clientData/>
  </xdr:twoCellAnchor>
  <xdr:twoCellAnchor>
    <xdr:from>
      <xdr:col>0</xdr:col>
      <xdr:colOff>9525</xdr:colOff>
      <xdr:row>3</xdr:row>
      <xdr:rowOff>0</xdr:rowOff>
    </xdr:from>
    <xdr:to>
      <xdr:col>0</xdr:col>
      <xdr:colOff>457200</xdr:colOff>
      <xdr:row>4</xdr:row>
      <xdr:rowOff>0</xdr:rowOff>
    </xdr:to>
    <xdr:sp macro="" textlink="">
      <xdr:nvSpPr>
        <xdr:cNvPr id="4" name="Rectangle 3"/>
        <xdr:cNvSpPr>
          <a:spLocks noChangeArrowheads="1"/>
        </xdr:cNvSpPr>
      </xdr:nvSpPr>
      <xdr:spPr bwMode="auto">
        <a:xfrm>
          <a:off x="9525" y="638175"/>
          <a:ext cx="447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400050</xdr:colOff>
      <xdr:row>2</xdr:row>
      <xdr:rowOff>28575</xdr:rowOff>
    </xdr:from>
    <xdr:to>
      <xdr:col>1</xdr:col>
      <xdr:colOff>85725</xdr:colOff>
      <xdr:row>3</xdr:row>
      <xdr:rowOff>9525</xdr:rowOff>
    </xdr:to>
    <xdr:sp macro="" textlink="">
      <xdr:nvSpPr>
        <xdr:cNvPr id="2" name="テキスト ボックス 1"/>
        <xdr:cNvSpPr txBox="1"/>
      </xdr:nvSpPr>
      <xdr:spPr>
        <a:xfrm>
          <a:off x="400050"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19050</xdr:colOff>
      <xdr:row>3</xdr:row>
      <xdr:rowOff>28575</xdr:rowOff>
    </xdr:from>
    <xdr:to>
      <xdr:col>0</xdr:col>
      <xdr:colOff>533400</xdr:colOff>
      <xdr:row>4</xdr:row>
      <xdr:rowOff>9525</xdr:rowOff>
    </xdr:to>
    <xdr:sp macro="" textlink="">
      <xdr:nvSpPr>
        <xdr:cNvPr id="3" name="テキスト ボックス 2"/>
        <xdr:cNvSpPr txBox="1"/>
      </xdr:nvSpPr>
      <xdr:spPr>
        <a:xfrm>
          <a:off x="19050" y="71437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1057275</xdr:colOff>
      <xdr:row>2</xdr:row>
      <xdr:rowOff>28575</xdr:rowOff>
    </xdr:from>
    <xdr:to>
      <xdr:col>0</xdr:col>
      <xdr:colOff>1571625</xdr:colOff>
      <xdr:row>3</xdr:row>
      <xdr:rowOff>9525</xdr:rowOff>
    </xdr:to>
    <xdr:sp macro="" textlink="">
      <xdr:nvSpPr>
        <xdr:cNvPr id="2" name="テキスト ボックス 1"/>
        <xdr:cNvSpPr txBox="1"/>
      </xdr:nvSpPr>
      <xdr:spPr>
        <a:xfrm>
          <a:off x="1057275"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9525</xdr:colOff>
      <xdr:row>2</xdr:row>
      <xdr:rowOff>219075</xdr:rowOff>
    </xdr:from>
    <xdr:to>
      <xdr:col>0</xdr:col>
      <xdr:colOff>523875</xdr:colOff>
      <xdr:row>3</xdr:row>
      <xdr:rowOff>200025</xdr:rowOff>
    </xdr:to>
    <xdr:sp macro="" textlink="">
      <xdr:nvSpPr>
        <xdr:cNvPr id="3" name="テキスト ボックス 2"/>
        <xdr:cNvSpPr txBox="1"/>
      </xdr:nvSpPr>
      <xdr:spPr>
        <a:xfrm>
          <a:off x="9525" y="6572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1009650</xdr:colOff>
      <xdr:row>2</xdr:row>
      <xdr:rowOff>19050</xdr:rowOff>
    </xdr:from>
    <xdr:to>
      <xdr:col>0</xdr:col>
      <xdr:colOff>1524000</xdr:colOff>
      <xdr:row>3</xdr:row>
      <xdr:rowOff>9525</xdr:rowOff>
    </xdr:to>
    <xdr:sp macro="" textlink="">
      <xdr:nvSpPr>
        <xdr:cNvPr id="2" name="テキスト ボックス 1"/>
        <xdr:cNvSpPr txBox="1"/>
      </xdr:nvSpPr>
      <xdr:spPr>
        <a:xfrm>
          <a:off x="1009650" y="4572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57150</xdr:colOff>
      <xdr:row>2</xdr:row>
      <xdr:rowOff>209550</xdr:rowOff>
    </xdr:from>
    <xdr:to>
      <xdr:col>0</xdr:col>
      <xdr:colOff>571500</xdr:colOff>
      <xdr:row>3</xdr:row>
      <xdr:rowOff>200025</xdr:rowOff>
    </xdr:to>
    <xdr:sp macro="" textlink="">
      <xdr:nvSpPr>
        <xdr:cNvPr id="3" name="テキスト ボックス 2"/>
        <xdr:cNvSpPr txBox="1"/>
      </xdr:nvSpPr>
      <xdr:spPr>
        <a:xfrm>
          <a:off x="57150" y="6477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2</xdr:row>
      <xdr:rowOff>171450</xdr:rowOff>
    </xdr:from>
    <xdr:to>
      <xdr:col>0</xdr:col>
      <xdr:colOff>485775</xdr:colOff>
      <xdr:row>3</xdr:row>
      <xdr:rowOff>0</xdr:rowOff>
    </xdr:to>
    <xdr:sp macro="" textlink="">
      <xdr:nvSpPr>
        <xdr:cNvPr id="2" name="Rectangle 1"/>
        <xdr:cNvSpPr>
          <a:spLocks noChangeArrowheads="1"/>
        </xdr:cNvSpPr>
      </xdr:nvSpPr>
      <xdr:spPr bwMode="auto">
        <a:xfrm>
          <a:off x="38100" y="609600"/>
          <a:ext cx="447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390525</xdr:colOff>
      <xdr:row>1</xdr:row>
      <xdr:rowOff>152400</xdr:rowOff>
    </xdr:from>
    <xdr:to>
      <xdr:col>1</xdr:col>
      <xdr:colOff>133350</xdr:colOff>
      <xdr:row>2</xdr:row>
      <xdr:rowOff>161925</xdr:rowOff>
    </xdr:to>
    <xdr:sp macro="" textlink="">
      <xdr:nvSpPr>
        <xdr:cNvPr id="3" name="Rectangle 2"/>
        <xdr:cNvSpPr>
          <a:spLocks noChangeArrowheads="1"/>
        </xdr:cNvSpPr>
      </xdr:nvSpPr>
      <xdr:spPr bwMode="auto">
        <a:xfrm>
          <a:off x="390525" y="419100"/>
          <a:ext cx="7048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M122"/>
  <sheetViews>
    <sheetView showGridLines="0" tabSelected="1" zoomScaleNormal="100" zoomScaleSheetLayoutView="70" workbookViewId="0"/>
  </sheetViews>
  <sheetFormatPr defaultRowHeight="13.5" x14ac:dyDescent="0.15"/>
  <cols>
    <col min="1" max="1" width="8" style="190" customWidth="1"/>
    <col min="2" max="3" width="9" style="190"/>
    <col min="4" max="4" width="9.875" style="190" bestFit="1" customWidth="1"/>
    <col min="5" max="10" width="9" style="190"/>
    <col min="11" max="11" width="12.75" style="190" customWidth="1"/>
    <col min="12" max="12" width="10.25" style="190" customWidth="1"/>
    <col min="13" max="16384" width="9" style="190"/>
  </cols>
  <sheetData>
    <row r="3" spans="2:11" x14ac:dyDescent="0.15">
      <c r="E3" s="218"/>
      <c r="H3" s="218"/>
    </row>
    <row r="4" spans="2:11" s="219" customFormat="1" ht="17.25" x14ac:dyDescent="0.15">
      <c r="B4" s="219" t="s">
        <v>5</v>
      </c>
      <c r="D4" s="220"/>
      <c r="H4" s="219" t="s">
        <v>6</v>
      </c>
    </row>
    <row r="5" spans="2:11" x14ac:dyDescent="0.15">
      <c r="D5" s="218"/>
      <c r="H5" s="218"/>
    </row>
    <row r="6" spans="2:11" x14ac:dyDescent="0.15">
      <c r="D6" s="221"/>
      <c r="H6" s="221"/>
      <c r="K6" s="221"/>
    </row>
    <row r="7" spans="2:11" x14ac:dyDescent="0.15">
      <c r="D7" s="221"/>
      <c r="H7" s="221"/>
      <c r="K7" s="221"/>
    </row>
    <row r="8" spans="2:11" x14ac:dyDescent="0.15">
      <c r="D8" s="221"/>
    </row>
    <row r="34" spans="2:7" s="219" customFormat="1" ht="17.25" x14ac:dyDescent="0.15">
      <c r="B34" s="219" t="s">
        <v>297</v>
      </c>
      <c r="G34" s="219" t="s">
        <v>7</v>
      </c>
    </row>
    <row r="48" spans="2:7" ht="17.25" x14ac:dyDescent="0.15">
      <c r="B48" s="219" t="s">
        <v>247</v>
      </c>
    </row>
    <row r="67" spans="1:13" x14ac:dyDescent="0.15">
      <c r="A67" s="538"/>
      <c r="B67" s="538"/>
      <c r="C67" s="538"/>
      <c r="D67" s="538"/>
      <c r="E67" s="538"/>
      <c r="F67" s="538"/>
      <c r="G67" s="538"/>
      <c r="H67" s="538"/>
      <c r="I67" s="538"/>
    </row>
    <row r="68" spans="1:13" x14ac:dyDescent="0.15">
      <c r="A68" s="538"/>
      <c r="B68" s="538"/>
      <c r="C68" s="538"/>
      <c r="D68" s="538"/>
      <c r="E68" s="538"/>
      <c r="F68" s="538"/>
      <c r="G68" s="538"/>
      <c r="H68" s="538"/>
      <c r="I68" s="538"/>
    </row>
    <row r="69" spans="1:13" s="191" customFormat="1" ht="13.5" customHeight="1" x14ac:dyDescent="0.15">
      <c r="A69" s="539" t="s">
        <v>8</v>
      </c>
      <c r="B69" s="539"/>
      <c r="C69" s="539"/>
      <c r="D69" s="539"/>
      <c r="E69" s="539"/>
      <c r="F69" s="539"/>
      <c r="G69" s="540"/>
      <c r="H69" s="540"/>
      <c r="I69" s="540"/>
      <c r="J69" s="377"/>
      <c r="K69" s="377"/>
      <c r="L69" s="377"/>
      <c r="M69" s="377"/>
    </row>
    <row r="70" spans="1:13" s="191" customFormat="1" ht="13.5" customHeight="1" x14ac:dyDescent="0.15">
      <c r="A70" s="539"/>
      <c r="B70" s="539" t="s">
        <v>9</v>
      </c>
      <c r="C70" s="539" t="s">
        <v>10</v>
      </c>
      <c r="D70" s="541" t="s">
        <v>184</v>
      </c>
      <c r="E70" s="541" t="s">
        <v>185</v>
      </c>
      <c r="F70" s="539" t="s">
        <v>11</v>
      </c>
      <c r="G70" s="540"/>
      <c r="H70" s="540"/>
      <c r="I70" s="540"/>
      <c r="J70" s="377"/>
      <c r="K70" s="377"/>
      <c r="L70" s="201"/>
      <c r="M70" s="378"/>
    </row>
    <row r="71" spans="1:13" s="191" customFormat="1" ht="13.5" customHeight="1" x14ac:dyDescent="0.15">
      <c r="A71" s="542" t="s">
        <v>183</v>
      </c>
      <c r="B71" s="539">
        <v>4</v>
      </c>
      <c r="C71" s="543">
        <f>D71+E71</f>
        <v>49</v>
      </c>
      <c r="D71" s="539">
        <v>11</v>
      </c>
      <c r="E71" s="539">
        <v>38</v>
      </c>
      <c r="F71" s="539">
        <v>38</v>
      </c>
      <c r="G71" s="542"/>
      <c r="H71" s="544"/>
      <c r="I71" s="544"/>
      <c r="J71" s="192"/>
      <c r="K71" s="192"/>
      <c r="L71" s="192"/>
      <c r="M71" s="192"/>
    </row>
    <row r="72" spans="1:13" s="191" customFormat="1" ht="13.5" customHeight="1" x14ac:dyDescent="0.15">
      <c r="A72" s="542" t="s">
        <v>179</v>
      </c>
      <c r="B72" s="539">
        <v>4</v>
      </c>
      <c r="C72" s="543">
        <f>D72+E72</f>
        <v>45</v>
      </c>
      <c r="D72" s="539">
        <v>9</v>
      </c>
      <c r="E72" s="539">
        <v>36</v>
      </c>
      <c r="F72" s="539">
        <v>42</v>
      </c>
      <c r="G72" s="542"/>
      <c r="H72" s="544"/>
      <c r="I72" s="544"/>
      <c r="J72" s="192"/>
      <c r="K72" s="192"/>
      <c r="L72" s="192"/>
      <c r="M72" s="192"/>
    </row>
    <row r="73" spans="1:13" s="191" customFormat="1" ht="13.5" customHeight="1" x14ac:dyDescent="0.15">
      <c r="A73" s="542" t="s">
        <v>186</v>
      </c>
      <c r="B73" s="539">
        <v>4</v>
      </c>
      <c r="C73" s="543">
        <f>D73+E73</f>
        <v>46</v>
      </c>
      <c r="D73" s="539">
        <v>10</v>
      </c>
      <c r="E73" s="539">
        <v>36</v>
      </c>
      <c r="F73" s="539">
        <v>43</v>
      </c>
      <c r="G73" s="542"/>
      <c r="H73" s="544"/>
      <c r="I73" s="544"/>
      <c r="J73" s="192"/>
      <c r="K73" s="192"/>
      <c r="L73" s="192"/>
      <c r="M73" s="192"/>
    </row>
    <row r="74" spans="1:13" s="191" customFormat="1" x14ac:dyDescent="0.15">
      <c r="A74" s="542" t="s">
        <v>202</v>
      </c>
      <c r="B74" s="539">
        <v>4</v>
      </c>
      <c r="C74" s="543">
        <f>D74+E74</f>
        <v>46</v>
      </c>
      <c r="D74" s="539">
        <v>8</v>
      </c>
      <c r="E74" s="539">
        <v>38</v>
      </c>
      <c r="F74" s="539">
        <v>44</v>
      </c>
      <c r="G74" s="542"/>
      <c r="H74" s="544"/>
      <c r="I74" s="544"/>
      <c r="J74" s="192"/>
      <c r="K74" s="192"/>
      <c r="L74" s="192"/>
      <c r="M74" s="192"/>
    </row>
    <row r="75" spans="1:13" s="191" customFormat="1" x14ac:dyDescent="0.15">
      <c r="A75" s="542" t="s">
        <v>272</v>
      </c>
      <c r="B75" s="539">
        <v>4</v>
      </c>
      <c r="C75" s="543">
        <f>D75+E75</f>
        <v>48</v>
      </c>
      <c r="D75" s="539">
        <v>6</v>
      </c>
      <c r="E75" s="539">
        <v>42</v>
      </c>
      <c r="F75" s="539">
        <v>44</v>
      </c>
      <c r="G75" s="542"/>
      <c r="H75" s="544"/>
      <c r="I75" s="544"/>
      <c r="J75" s="192"/>
      <c r="K75" s="192"/>
      <c r="L75" s="192"/>
      <c r="M75" s="192"/>
    </row>
    <row r="76" spans="1:13" s="191" customFormat="1" x14ac:dyDescent="0.15">
      <c r="A76" s="539"/>
      <c r="B76" s="539"/>
      <c r="C76" s="539"/>
      <c r="D76" s="539"/>
      <c r="E76" s="539"/>
      <c r="F76" s="539"/>
      <c r="G76" s="542"/>
      <c r="H76" s="544"/>
      <c r="I76" s="544"/>
      <c r="J76" s="192"/>
      <c r="K76" s="192"/>
      <c r="L76" s="192"/>
      <c r="M76" s="192"/>
    </row>
    <row r="77" spans="1:13" s="191" customFormat="1" x14ac:dyDescent="0.15">
      <c r="A77" s="539" t="s">
        <v>12</v>
      </c>
      <c r="B77" s="539"/>
      <c r="C77" s="539"/>
      <c r="D77" s="539"/>
      <c r="E77" s="539"/>
      <c r="F77" s="539"/>
      <c r="G77" s="539"/>
      <c r="H77" s="539"/>
      <c r="I77" s="539"/>
    </row>
    <row r="78" spans="1:13" s="191" customFormat="1" ht="30" customHeight="1" x14ac:dyDescent="0.15">
      <c r="A78" s="539"/>
      <c r="B78" s="545" t="s">
        <v>13</v>
      </c>
      <c r="C78" s="545" t="s">
        <v>14</v>
      </c>
      <c r="D78" s="545" t="s">
        <v>15</v>
      </c>
      <c r="E78" s="546" t="s">
        <v>246</v>
      </c>
      <c r="F78" s="547" t="s">
        <v>43</v>
      </c>
      <c r="G78" s="547" t="s">
        <v>44</v>
      </c>
      <c r="H78" s="539"/>
      <c r="I78" s="539"/>
    </row>
    <row r="79" spans="1:13" s="191" customFormat="1" x14ac:dyDescent="0.15">
      <c r="A79" s="548" t="s">
        <v>178</v>
      </c>
      <c r="B79" s="549">
        <v>22448</v>
      </c>
      <c r="C79" s="549">
        <v>445</v>
      </c>
      <c r="D79" s="549">
        <v>450</v>
      </c>
      <c r="E79" s="549">
        <f>F79+G79</f>
        <v>3004</v>
      </c>
      <c r="F79" s="549">
        <v>2990</v>
      </c>
      <c r="G79" s="549">
        <v>14</v>
      </c>
      <c r="H79" s="539"/>
      <c r="I79" s="539"/>
    </row>
    <row r="80" spans="1:13" s="191" customFormat="1" x14ac:dyDescent="0.15">
      <c r="A80" s="548" t="s">
        <v>180</v>
      </c>
      <c r="B80" s="549">
        <v>22487</v>
      </c>
      <c r="C80" s="549">
        <v>460</v>
      </c>
      <c r="D80" s="549">
        <v>460</v>
      </c>
      <c r="E80" s="549">
        <f>F80+G80</f>
        <v>3115</v>
      </c>
      <c r="F80" s="549">
        <v>3101</v>
      </c>
      <c r="G80" s="549">
        <v>14</v>
      </c>
      <c r="H80" s="539"/>
      <c r="I80" s="539"/>
    </row>
    <row r="81" spans="1:9" s="191" customFormat="1" x14ac:dyDescent="0.15">
      <c r="A81" s="542" t="s">
        <v>186</v>
      </c>
      <c r="B81" s="549">
        <v>22798</v>
      </c>
      <c r="C81" s="549">
        <v>504</v>
      </c>
      <c r="D81" s="549">
        <v>470</v>
      </c>
      <c r="E81" s="549">
        <f>F81+G81</f>
        <v>3208</v>
      </c>
      <c r="F81" s="549">
        <v>3193</v>
      </c>
      <c r="G81" s="549">
        <v>15</v>
      </c>
      <c r="H81" s="539"/>
      <c r="I81" s="539"/>
    </row>
    <row r="82" spans="1:9" s="191" customFormat="1" x14ac:dyDescent="0.15">
      <c r="A82" s="542" t="s">
        <v>202</v>
      </c>
      <c r="B82" s="549">
        <v>22799</v>
      </c>
      <c r="C82" s="549">
        <v>533</v>
      </c>
      <c r="D82" s="549">
        <v>448</v>
      </c>
      <c r="E82" s="549">
        <f>F82+G82</f>
        <v>3208</v>
      </c>
      <c r="F82" s="549">
        <v>3193</v>
      </c>
      <c r="G82" s="549">
        <v>15</v>
      </c>
      <c r="H82" s="539"/>
      <c r="I82" s="539"/>
    </row>
    <row r="83" spans="1:9" s="191" customFormat="1" x14ac:dyDescent="0.15">
      <c r="A83" s="542" t="s">
        <v>272</v>
      </c>
      <c r="B83" s="549">
        <v>23354</v>
      </c>
      <c r="C83" s="549">
        <v>581</v>
      </c>
      <c r="D83" s="549">
        <v>522</v>
      </c>
      <c r="E83" s="549">
        <f>F83+G83</f>
        <v>3343</v>
      </c>
      <c r="F83" s="549">
        <v>3326</v>
      </c>
      <c r="G83" s="549">
        <v>17</v>
      </c>
      <c r="H83" s="539"/>
      <c r="I83" s="539"/>
    </row>
    <row r="84" spans="1:9" s="191" customFormat="1" x14ac:dyDescent="0.15">
      <c r="A84" s="539"/>
      <c r="B84" s="539"/>
      <c r="C84" s="539"/>
      <c r="D84" s="539"/>
      <c r="E84" s="539"/>
      <c r="F84" s="539"/>
      <c r="G84" s="539"/>
      <c r="H84" s="539"/>
      <c r="I84" s="539"/>
    </row>
    <row r="85" spans="1:9" s="191" customFormat="1" x14ac:dyDescent="0.15">
      <c r="A85" s="539" t="s">
        <v>17</v>
      </c>
      <c r="B85" s="539"/>
      <c r="C85" s="539"/>
      <c r="D85" s="539"/>
      <c r="E85" s="539"/>
      <c r="F85" s="539"/>
      <c r="G85" s="539"/>
      <c r="H85" s="539"/>
      <c r="I85" s="539"/>
    </row>
    <row r="86" spans="1:9" s="191" customFormat="1" x14ac:dyDescent="0.15">
      <c r="A86" s="539"/>
      <c r="B86" s="539" t="s">
        <v>18</v>
      </c>
      <c r="C86" s="539"/>
      <c r="D86" s="539"/>
      <c r="E86" s="539"/>
      <c r="F86" s="539"/>
      <c r="G86" s="539"/>
      <c r="H86" s="539"/>
      <c r="I86" s="539"/>
    </row>
    <row r="87" spans="1:9" s="191" customFormat="1" x14ac:dyDescent="0.15">
      <c r="A87" s="539" t="s">
        <v>178</v>
      </c>
      <c r="B87" s="539">
        <v>3.9580000000000002</v>
      </c>
      <c r="C87" s="539"/>
      <c r="D87" s="539"/>
      <c r="E87" s="539"/>
      <c r="F87" s="539"/>
      <c r="G87" s="539"/>
      <c r="H87" s="539"/>
      <c r="I87" s="539"/>
    </row>
    <row r="88" spans="1:9" s="191" customFormat="1" x14ac:dyDescent="0.15">
      <c r="A88" s="539" t="s">
        <v>181</v>
      </c>
      <c r="B88" s="539">
        <v>3.64</v>
      </c>
      <c r="C88" s="539"/>
      <c r="D88" s="539"/>
      <c r="E88" s="539"/>
      <c r="F88" s="539"/>
      <c r="G88" s="539"/>
      <c r="H88" s="539"/>
      <c r="I88" s="539"/>
    </row>
    <row r="89" spans="1:9" s="191" customFormat="1" x14ac:dyDescent="0.15">
      <c r="A89" s="539" t="s">
        <v>186</v>
      </c>
      <c r="B89" s="539">
        <v>3.2090000000000001</v>
      </c>
      <c r="C89" s="539"/>
      <c r="D89" s="539"/>
      <c r="E89" s="539"/>
      <c r="F89" s="539"/>
      <c r="G89" s="539"/>
      <c r="H89" s="539"/>
      <c r="I89" s="539"/>
    </row>
    <row r="90" spans="1:9" s="191" customFormat="1" x14ac:dyDescent="0.15">
      <c r="A90" s="539" t="s">
        <v>202</v>
      </c>
      <c r="B90" s="539">
        <v>3.1560000000000001</v>
      </c>
      <c r="C90" s="539"/>
      <c r="D90" s="539"/>
      <c r="E90" s="539"/>
      <c r="F90" s="539"/>
      <c r="G90" s="539"/>
      <c r="H90" s="539"/>
      <c r="I90" s="539"/>
    </row>
    <row r="91" spans="1:9" s="191" customFormat="1" x14ac:dyDescent="0.15">
      <c r="A91" s="539" t="s">
        <v>272</v>
      </c>
      <c r="B91" s="539">
        <v>2.996</v>
      </c>
      <c r="C91" s="539"/>
      <c r="D91" s="539"/>
      <c r="E91" s="539"/>
      <c r="F91" s="539"/>
      <c r="G91" s="539"/>
      <c r="H91" s="539"/>
      <c r="I91" s="539"/>
    </row>
    <row r="92" spans="1:9" s="191" customFormat="1" x14ac:dyDescent="0.15">
      <c r="A92" s="539"/>
      <c r="B92" s="539"/>
      <c r="C92" s="539"/>
      <c r="D92" s="539"/>
      <c r="E92" s="539"/>
      <c r="F92" s="539"/>
      <c r="G92" s="539"/>
      <c r="H92" s="539"/>
      <c r="I92" s="539"/>
    </row>
    <row r="93" spans="1:9" s="191" customFormat="1" ht="27" customHeight="1" x14ac:dyDescent="0.15">
      <c r="A93" s="539" t="s">
        <v>273</v>
      </c>
      <c r="B93" s="539"/>
      <c r="C93" s="539"/>
      <c r="D93" s="539"/>
      <c r="E93" s="539"/>
      <c r="F93" s="539"/>
      <c r="G93" s="539"/>
      <c r="H93" s="539"/>
      <c r="I93" s="539"/>
    </row>
    <row r="94" spans="1:9" s="191" customFormat="1" ht="27" customHeight="1" x14ac:dyDescent="0.15">
      <c r="A94" s="539"/>
      <c r="B94" s="539" t="s">
        <v>175</v>
      </c>
      <c r="C94" s="539"/>
      <c r="D94" s="539"/>
      <c r="E94" s="539"/>
      <c r="F94" s="539"/>
      <c r="G94" s="539"/>
      <c r="H94" s="539"/>
      <c r="I94" s="539"/>
    </row>
    <row r="95" spans="1:9" s="191" customFormat="1" x14ac:dyDescent="0.15">
      <c r="A95" s="539" t="s">
        <v>178</v>
      </c>
      <c r="B95" s="549">
        <v>4288</v>
      </c>
      <c r="C95" s="539"/>
      <c r="D95" s="539"/>
      <c r="E95" s="539"/>
      <c r="F95" s="539"/>
      <c r="G95" s="539"/>
      <c r="H95" s="539"/>
      <c r="I95" s="539"/>
    </row>
    <row r="96" spans="1:9" s="191" customFormat="1" x14ac:dyDescent="0.15">
      <c r="A96" s="539" t="s">
        <v>181</v>
      </c>
      <c r="B96" s="549">
        <v>3632</v>
      </c>
      <c r="C96" s="539"/>
      <c r="D96" s="539"/>
      <c r="E96" s="539"/>
      <c r="F96" s="539"/>
      <c r="G96" s="539"/>
      <c r="H96" s="539"/>
      <c r="I96" s="539"/>
    </row>
    <row r="97" spans="1:9" s="191" customFormat="1" x14ac:dyDescent="0.15">
      <c r="A97" s="539" t="s">
        <v>186</v>
      </c>
      <c r="B97" s="549">
        <v>3560</v>
      </c>
      <c r="C97" s="539"/>
      <c r="D97" s="539"/>
      <c r="E97" s="539"/>
      <c r="F97" s="539"/>
      <c r="G97" s="539"/>
      <c r="H97" s="539"/>
      <c r="I97" s="539"/>
    </row>
    <row r="98" spans="1:9" s="191" customFormat="1" x14ac:dyDescent="0.15">
      <c r="A98" s="539" t="s">
        <v>202</v>
      </c>
      <c r="B98" s="549">
        <v>3520</v>
      </c>
      <c r="C98" s="539"/>
      <c r="D98" s="539"/>
      <c r="E98" s="539"/>
      <c r="F98" s="539"/>
      <c r="G98" s="539"/>
      <c r="H98" s="539"/>
      <c r="I98" s="539"/>
    </row>
    <row r="99" spans="1:9" s="191" customFormat="1" x14ac:dyDescent="0.15">
      <c r="A99" s="539" t="s">
        <v>272</v>
      </c>
      <c r="B99" s="549">
        <v>3603</v>
      </c>
      <c r="C99" s="539"/>
      <c r="D99" s="539"/>
      <c r="E99" s="539"/>
      <c r="F99" s="539"/>
      <c r="G99" s="539"/>
      <c r="H99" s="539"/>
      <c r="I99" s="539"/>
    </row>
    <row r="100" spans="1:9" s="191" customFormat="1" x14ac:dyDescent="0.15">
      <c r="A100" s="539"/>
      <c r="B100" s="539"/>
      <c r="C100" s="539"/>
      <c r="D100" s="539"/>
      <c r="E100" s="539"/>
      <c r="F100" s="539"/>
      <c r="G100" s="539"/>
      <c r="H100" s="539"/>
      <c r="I100" s="539"/>
    </row>
    <row r="101" spans="1:9" s="191" customFormat="1" ht="27" customHeight="1" x14ac:dyDescent="0.15">
      <c r="A101" s="539" t="s">
        <v>274</v>
      </c>
      <c r="B101" s="539"/>
      <c r="C101" s="539"/>
      <c r="D101" s="539"/>
      <c r="E101" s="539"/>
      <c r="F101" s="539"/>
      <c r="G101" s="539"/>
      <c r="H101" s="539"/>
      <c r="I101" s="539"/>
    </row>
    <row r="102" spans="1:9" s="191" customFormat="1" ht="27" customHeight="1" x14ac:dyDescent="0.15">
      <c r="A102" s="539"/>
      <c r="B102" s="539" t="s">
        <v>176</v>
      </c>
      <c r="C102" s="539"/>
      <c r="D102" s="539"/>
      <c r="E102" s="539"/>
      <c r="F102" s="539"/>
      <c r="G102" s="539"/>
      <c r="H102" s="539"/>
      <c r="I102" s="539"/>
    </row>
    <row r="103" spans="1:9" s="191" customFormat="1" x14ac:dyDescent="0.15">
      <c r="A103" s="539" t="s">
        <v>178</v>
      </c>
      <c r="B103" s="539">
        <v>39</v>
      </c>
      <c r="C103" s="539"/>
      <c r="D103" s="539"/>
      <c r="E103" s="539"/>
      <c r="F103" s="539"/>
      <c r="G103" s="539"/>
      <c r="H103" s="539"/>
      <c r="I103" s="539"/>
    </row>
    <row r="104" spans="1:9" s="191" customFormat="1" x14ac:dyDescent="0.15">
      <c r="A104" s="539" t="s">
        <v>181</v>
      </c>
      <c r="B104" s="539">
        <v>49</v>
      </c>
      <c r="C104" s="539"/>
      <c r="D104" s="539"/>
      <c r="E104" s="539"/>
      <c r="F104" s="539"/>
      <c r="G104" s="539"/>
      <c r="H104" s="539"/>
      <c r="I104" s="539"/>
    </row>
    <row r="105" spans="1:9" s="191" customFormat="1" x14ac:dyDescent="0.15">
      <c r="A105" s="539" t="s">
        <v>186</v>
      </c>
      <c r="B105" s="539">
        <v>59</v>
      </c>
      <c r="C105" s="539"/>
      <c r="D105" s="539"/>
      <c r="E105" s="539"/>
      <c r="F105" s="539"/>
      <c r="G105" s="539"/>
      <c r="H105" s="539"/>
      <c r="I105" s="539"/>
    </row>
    <row r="106" spans="1:9" s="191" customFormat="1" x14ac:dyDescent="0.15">
      <c r="A106" s="539" t="s">
        <v>202</v>
      </c>
      <c r="B106" s="539">
        <v>33</v>
      </c>
      <c r="C106" s="539"/>
      <c r="D106" s="539"/>
      <c r="E106" s="539"/>
      <c r="F106" s="539"/>
      <c r="G106" s="539"/>
      <c r="H106" s="539"/>
      <c r="I106" s="539"/>
    </row>
    <row r="107" spans="1:9" s="191" customFormat="1" x14ac:dyDescent="0.15">
      <c r="A107" s="539" t="s">
        <v>272</v>
      </c>
      <c r="B107" s="539">
        <v>26</v>
      </c>
      <c r="C107" s="539"/>
      <c r="D107" s="539"/>
      <c r="E107" s="539"/>
      <c r="F107" s="539"/>
      <c r="G107" s="539"/>
      <c r="H107" s="539"/>
      <c r="I107" s="539"/>
    </row>
    <row r="108" spans="1:9" x14ac:dyDescent="0.15">
      <c r="A108" s="538"/>
      <c r="B108" s="538"/>
      <c r="C108" s="538"/>
      <c r="D108" s="538"/>
      <c r="E108" s="538"/>
      <c r="F108" s="538"/>
      <c r="G108" s="538"/>
      <c r="H108" s="538"/>
      <c r="I108" s="538"/>
    </row>
    <row r="109" spans="1:9" x14ac:dyDescent="0.15">
      <c r="A109" s="538"/>
      <c r="B109" s="538"/>
      <c r="C109" s="538"/>
      <c r="D109" s="538"/>
      <c r="E109" s="538"/>
      <c r="F109" s="538"/>
      <c r="G109" s="538"/>
      <c r="H109" s="538"/>
      <c r="I109" s="538"/>
    </row>
    <row r="110" spans="1:9" x14ac:dyDescent="0.15">
      <c r="A110" s="538"/>
      <c r="B110" s="538"/>
      <c r="C110" s="538"/>
      <c r="D110" s="538"/>
      <c r="E110" s="538"/>
      <c r="F110" s="538"/>
      <c r="G110" s="538"/>
      <c r="H110" s="538"/>
      <c r="I110" s="538"/>
    </row>
    <row r="111" spans="1:9" x14ac:dyDescent="0.15">
      <c r="A111" s="538"/>
      <c r="B111" s="538"/>
      <c r="C111" s="538"/>
      <c r="D111" s="538"/>
      <c r="E111" s="538"/>
      <c r="F111" s="538"/>
      <c r="G111" s="538"/>
      <c r="H111" s="538"/>
      <c r="I111" s="538"/>
    </row>
    <row r="112" spans="1:9" x14ac:dyDescent="0.15">
      <c r="A112" s="538"/>
      <c r="B112" s="538"/>
      <c r="C112" s="538"/>
      <c r="D112" s="538"/>
      <c r="E112" s="538"/>
      <c r="F112" s="538"/>
      <c r="G112" s="538"/>
      <c r="H112" s="538"/>
      <c r="I112" s="538"/>
    </row>
    <row r="113" spans="1:9" x14ac:dyDescent="0.15">
      <c r="A113" s="538"/>
      <c r="B113" s="538"/>
      <c r="C113" s="538"/>
      <c r="D113" s="538"/>
      <c r="E113" s="538"/>
      <c r="F113" s="538"/>
      <c r="G113" s="538"/>
      <c r="H113" s="538"/>
      <c r="I113" s="538"/>
    </row>
    <row r="114" spans="1:9" x14ac:dyDescent="0.15">
      <c r="A114" s="538"/>
      <c r="B114" s="538"/>
      <c r="C114" s="538"/>
      <c r="D114" s="538"/>
      <c r="E114" s="538"/>
      <c r="F114" s="538"/>
      <c r="G114" s="538"/>
      <c r="H114" s="538"/>
      <c r="I114" s="538"/>
    </row>
    <row r="115" spans="1:9" x14ac:dyDescent="0.15">
      <c r="A115" s="538"/>
      <c r="B115" s="538"/>
      <c r="C115" s="538"/>
      <c r="D115" s="538"/>
      <c r="E115" s="538"/>
      <c r="F115" s="538"/>
      <c r="G115" s="538"/>
      <c r="H115" s="538"/>
      <c r="I115" s="538"/>
    </row>
    <row r="116" spans="1:9" x14ac:dyDescent="0.15">
      <c r="A116" s="538"/>
      <c r="B116" s="538"/>
      <c r="C116" s="538"/>
      <c r="D116" s="538"/>
      <c r="E116" s="538"/>
      <c r="F116" s="538"/>
      <c r="G116" s="538"/>
      <c r="H116" s="538"/>
      <c r="I116" s="538"/>
    </row>
    <row r="117" spans="1:9" x14ac:dyDescent="0.15">
      <c r="A117" s="538"/>
      <c r="B117" s="538"/>
      <c r="C117" s="538"/>
      <c r="D117" s="538"/>
      <c r="E117" s="538"/>
      <c r="F117" s="538"/>
      <c r="G117" s="538"/>
      <c r="H117" s="538"/>
      <c r="I117" s="538"/>
    </row>
    <row r="118" spans="1:9" x14ac:dyDescent="0.15">
      <c r="A118" s="538"/>
      <c r="B118" s="538"/>
      <c r="C118" s="538"/>
      <c r="D118" s="538"/>
      <c r="E118" s="538"/>
      <c r="F118" s="538"/>
      <c r="G118" s="538"/>
      <c r="H118" s="538"/>
      <c r="I118" s="538"/>
    </row>
    <row r="119" spans="1:9" x14ac:dyDescent="0.15">
      <c r="A119" s="538"/>
      <c r="B119" s="538"/>
      <c r="C119" s="538"/>
      <c r="D119" s="538"/>
      <c r="E119" s="538"/>
      <c r="F119" s="538"/>
      <c r="G119" s="538"/>
      <c r="H119" s="538"/>
      <c r="I119" s="538"/>
    </row>
    <row r="120" spans="1:9" x14ac:dyDescent="0.15">
      <c r="A120" s="538"/>
      <c r="B120" s="538"/>
      <c r="C120" s="538"/>
      <c r="D120" s="538"/>
      <c r="E120" s="538"/>
      <c r="F120" s="538"/>
      <c r="G120" s="538"/>
      <c r="H120" s="538"/>
      <c r="I120" s="538"/>
    </row>
    <row r="121" spans="1:9" x14ac:dyDescent="0.15">
      <c r="A121" s="538"/>
      <c r="B121" s="538"/>
      <c r="C121" s="538"/>
      <c r="D121" s="538"/>
      <c r="E121" s="538"/>
      <c r="F121" s="538"/>
      <c r="G121" s="538"/>
      <c r="H121" s="538"/>
      <c r="I121" s="538"/>
    </row>
    <row r="122" spans="1:9" x14ac:dyDescent="0.15">
      <c r="A122" s="538"/>
      <c r="B122" s="538"/>
      <c r="C122" s="538"/>
      <c r="D122" s="538"/>
      <c r="E122" s="538"/>
      <c r="F122" s="538"/>
      <c r="G122" s="538"/>
      <c r="H122" s="538"/>
      <c r="I122" s="538"/>
    </row>
  </sheetData>
  <mergeCells count="5">
    <mergeCell ref="G69:G70"/>
    <mergeCell ref="H69:I70"/>
    <mergeCell ref="J69:L69"/>
    <mergeCell ref="M69:M70"/>
    <mergeCell ref="J70:K70"/>
  </mergeCells>
  <phoneticPr fontId="2"/>
  <pageMargins left="0.11811023622047245" right="0.15748031496062992" top="0.11811023622047245" bottom="0.19685039370078741" header="0.11811023622047245" footer="0.35433070866141736"/>
  <pageSetup paperSize="9" scale="99" firstPageNumber="105" orientation="portrait" useFirstPageNumber="1"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showGridLines="0" zoomScale="115" zoomScaleNormal="115" zoomScaleSheetLayoutView="100" workbookViewId="0">
      <selection sqref="A1:O1"/>
    </sheetView>
  </sheetViews>
  <sheetFormatPr defaultRowHeight="13.5" x14ac:dyDescent="0.15"/>
  <cols>
    <col min="1" max="1" width="12.625" style="44" customWidth="1"/>
    <col min="2" max="3" width="9.125" style="44" customWidth="1"/>
    <col min="4" max="15" width="4.875" style="44" customWidth="1"/>
    <col min="16" max="18" width="9" style="38"/>
    <col min="19" max="21" width="6" style="44" customWidth="1"/>
    <col min="22" max="16384" width="9" style="44"/>
  </cols>
  <sheetData>
    <row r="1" spans="1:16" s="38" customFormat="1" ht="21" x14ac:dyDescent="0.15">
      <c r="A1" s="386" t="s">
        <v>168</v>
      </c>
      <c r="B1" s="386"/>
      <c r="C1" s="386"/>
      <c r="D1" s="386"/>
      <c r="E1" s="386"/>
      <c r="F1" s="386"/>
      <c r="G1" s="386"/>
      <c r="H1" s="386"/>
      <c r="I1" s="386"/>
      <c r="J1" s="386"/>
      <c r="K1" s="386"/>
      <c r="L1" s="386"/>
      <c r="M1" s="386"/>
      <c r="N1" s="386"/>
      <c r="O1" s="386"/>
    </row>
    <row r="2" spans="1:16" s="38" customFormat="1" ht="13.5" customHeight="1" x14ac:dyDescent="0.15">
      <c r="A2" s="3"/>
      <c r="B2" s="3"/>
      <c r="C2" s="3"/>
      <c r="D2" s="3"/>
      <c r="E2" s="3"/>
      <c r="F2" s="3"/>
      <c r="G2" s="44"/>
      <c r="H2" s="44"/>
      <c r="I2" s="44"/>
      <c r="J2" s="44"/>
      <c r="K2" s="44"/>
      <c r="L2" s="44"/>
      <c r="M2" s="44"/>
      <c r="N2" s="44"/>
      <c r="O2" s="98" t="s">
        <v>169</v>
      </c>
    </row>
    <row r="3" spans="1:16" s="38" customFormat="1" ht="27.75" customHeight="1" x14ac:dyDescent="0.15">
      <c r="A3" s="138"/>
      <c r="B3" s="376" t="s">
        <v>282</v>
      </c>
      <c r="C3" s="376" t="s">
        <v>260</v>
      </c>
      <c r="D3" s="54" t="s">
        <v>208</v>
      </c>
      <c r="E3" s="54" t="s">
        <v>209</v>
      </c>
      <c r="F3" s="54" t="s">
        <v>210</v>
      </c>
      <c r="G3" s="55" t="s">
        <v>211</v>
      </c>
      <c r="H3" s="54" t="s">
        <v>212</v>
      </c>
      <c r="I3" s="54" t="s">
        <v>213</v>
      </c>
      <c r="J3" s="54" t="s">
        <v>214</v>
      </c>
      <c r="K3" s="54" t="s">
        <v>215</v>
      </c>
      <c r="L3" s="54" t="s">
        <v>216</v>
      </c>
      <c r="M3" s="54" t="s">
        <v>217</v>
      </c>
      <c r="N3" s="54" t="s">
        <v>218</v>
      </c>
      <c r="O3" s="56" t="s">
        <v>219</v>
      </c>
    </row>
    <row r="4" spans="1:16" s="38" customFormat="1" ht="18.75" customHeight="1" x14ac:dyDescent="0.15">
      <c r="A4" s="57" t="s">
        <v>1</v>
      </c>
      <c r="B4" s="149">
        <v>17</v>
      </c>
      <c r="C4" s="58">
        <f>SUM(D4:O4)</f>
        <v>17</v>
      </c>
      <c r="D4" s="253">
        <v>0</v>
      </c>
      <c r="E4" s="253">
        <v>1</v>
      </c>
      <c r="F4" s="253">
        <v>1</v>
      </c>
      <c r="G4" s="254">
        <v>2</v>
      </c>
      <c r="H4" s="253">
        <v>1</v>
      </c>
      <c r="I4" s="253">
        <v>2</v>
      </c>
      <c r="J4" s="253">
        <v>2</v>
      </c>
      <c r="K4" s="253">
        <v>3</v>
      </c>
      <c r="L4" s="253">
        <v>4</v>
      </c>
      <c r="M4" s="253">
        <v>0</v>
      </c>
      <c r="N4" s="253">
        <v>1</v>
      </c>
      <c r="O4" s="255">
        <v>0</v>
      </c>
      <c r="P4" s="59"/>
    </row>
    <row r="5" spans="1:16" s="38" customFormat="1" ht="18.75" customHeight="1" x14ac:dyDescent="0.15">
      <c r="A5" s="60" t="s">
        <v>2</v>
      </c>
      <c r="B5" s="61">
        <v>2</v>
      </c>
      <c r="C5" s="58">
        <f t="shared" ref="C5:C13" si="0">SUM(D5:O5)</f>
        <v>1</v>
      </c>
      <c r="D5" s="256">
        <v>0</v>
      </c>
      <c r="E5" s="256">
        <v>1</v>
      </c>
      <c r="F5" s="256">
        <v>0</v>
      </c>
      <c r="G5" s="256">
        <v>0</v>
      </c>
      <c r="H5" s="256">
        <v>0</v>
      </c>
      <c r="I5" s="256">
        <v>0</v>
      </c>
      <c r="J5" s="256">
        <v>0</v>
      </c>
      <c r="K5" s="256">
        <v>0</v>
      </c>
      <c r="L5" s="256">
        <v>0</v>
      </c>
      <c r="M5" s="256">
        <v>0</v>
      </c>
      <c r="N5" s="256">
        <v>0</v>
      </c>
      <c r="O5" s="257">
        <v>0</v>
      </c>
      <c r="P5" s="59"/>
    </row>
    <row r="6" spans="1:16" s="38" customFormat="1" ht="18.75" customHeight="1" x14ac:dyDescent="0.15">
      <c r="A6" s="60" t="s">
        <v>220</v>
      </c>
      <c r="B6" s="61">
        <v>10</v>
      </c>
      <c r="C6" s="58">
        <f t="shared" si="0"/>
        <v>5</v>
      </c>
      <c r="D6" s="258">
        <v>0</v>
      </c>
      <c r="E6" s="258">
        <v>1</v>
      </c>
      <c r="F6" s="256">
        <v>1</v>
      </c>
      <c r="G6" s="256">
        <v>0</v>
      </c>
      <c r="H6" s="258">
        <v>0</v>
      </c>
      <c r="I6" s="256">
        <v>1</v>
      </c>
      <c r="J6" s="256">
        <v>0</v>
      </c>
      <c r="K6" s="258">
        <v>0</v>
      </c>
      <c r="L6" s="256">
        <v>1</v>
      </c>
      <c r="M6" s="256">
        <v>0</v>
      </c>
      <c r="N6" s="258">
        <v>0</v>
      </c>
      <c r="O6" s="257">
        <v>1</v>
      </c>
      <c r="P6" s="59"/>
    </row>
    <row r="7" spans="1:16" s="38" customFormat="1" ht="18.75" customHeight="1" x14ac:dyDescent="0.15">
      <c r="A7" s="60" t="s">
        <v>3</v>
      </c>
      <c r="B7" s="61">
        <v>59</v>
      </c>
      <c r="C7" s="58">
        <f t="shared" si="0"/>
        <v>23</v>
      </c>
      <c r="D7" s="258">
        <v>3</v>
      </c>
      <c r="E7" s="256">
        <v>2</v>
      </c>
      <c r="F7" s="256">
        <v>4</v>
      </c>
      <c r="G7" s="256">
        <v>0</v>
      </c>
      <c r="H7" s="258">
        <v>2</v>
      </c>
      <c r="I7" s="258">
        <v>4</v>
      </c>
      <c r="J7" s="258">
        <v>4</v>
      </c>
      <c r="K7" s="258">
        <v>0</v>
      </c>
      <c r="L7" s="258">
        <v>1</v>
      </c>
      <c r="M7" s="258">
        <v>0</v>
      </c>
      <c r="N7" s="258">
        <v>1</v>
      </c>
      <c r="O7" s="257">
        <v>2</v>
      </c>
      <c r="P7" s="59"/>
    </row>
    <row r="8" spans="1:16" s="38" customFormat="1" ht="18.75" customHeight="1" x14ac:dyDescent="0.15">
      <c r="A8" s="60" t="s">
        <v>221</v>
      </c>
      <c r="B8" s="61">
        <v>5</v>
      </c>
      <c r="C8" s="58">
        <f t="shared" si="0"/>
        <v>2</v>
      </c>
      <c r="D8" s="256">
        <v>0</v>
      </c>
      <c r="E8" s="258">
        <v>0</v>
      </c>
      <c r="F8" s="256">
        <v>0</v>
      </c>
      <c r="G8" s="256">
        <v>1</v>
      </c>
      <c r="H8" s="258">
        <v>0</v>
      </c>
      <c r="I8" s="256">
        <v>0</v>
      </c>
      <c r="J8" s="258">
        <v>0</v>
      </c>
      <c r="K8" s="258">
        <v>0</v>
      </c>
      <c r="L8" s="258">
        <v>1</v>
      </c>
      <c r="M8" s="258">
        <v>0</v>
      </c>
      <c r="N8" s="258">
        <v>0</v>
      </c>
      <c r="O8" s="257">
        <v>0</v>
      </c>
      <c r="P8" s="59"/>
    </row>
    <row r="9" spans="1:16" s="38" customFormat="1" ht="18.75" customHeight="1" x14ac:dyDescent="0.15">
      <c r="A9" s="60" t="s">
        <v>4</v>
      </c>
      <c r="B9" s="61">
        <v>52</v>
      </c>
      <c r="C9" s="58">
        <f t="shared" si="0"/>
        <v>46</v>
      </c>
      <c r="D9" s="258">
        <v>3</v>
      </c>
      <c r="E9" s="258">
        <v>8</v>
      </c>
      <c r="F9" s="258">
        <v>6</v>
      </c>
      <c r="G9" s="256">
        <v>4</v>
      </c>
      <c r="H9" s="258">
        <v>4</v>
      </c>
      <c r="I9" s="258">
        <v>4</v>
      </c>
      <c r="J9" s="258">
        <v>4</v>
      </c>
      <c r="K9" s="256">
        <v>5</v>
      </c>
      <c r="L9" s="258">
        <v>4</v>
      </c>
      <c r="M9" s="258">
        <v>1</v>
      </c>
      <c r="N9" s="258">
        <v>1</v>
      </c>
      <c r="O9" s="257">
        <v>2</v>
      </c>
      <c r="P9" s="59"/>
    </row>
    <row r="10" spans="1:16" s="38" customFormat="1" ht="18.75" customHeight="1" x14ac:dyDescent="0.15">
      <c r="A10" s="62" t="s">
        <v>59</v>
      </c>
      <c r="B10" s="61">
        <v>66</v>
      </c>
      <c r="C10" s="58">
        <f t="shared" si="0"/>
        <v>51</v>
      </c>
      <c r="D10" s="256">
        <v>5</v>
      </c>
      <c r="E10" s="256">
        <v>3</v>
      </c>
      <c r="F10" s="258">
        <v>7</v>
      </c>
      <c r="G10" s="256">
        <v>10</v>
      </c>
      <c r="H10" s="258">
        <v>6</v>
      </c>
      <c r="I10" s="258">
        <v>9</v>
      </c>
      <c r="J10" s="258">
        <v>3</v>
      </c>
      <c r="K10" s="258">
        <v>1</v>
      </c>
      <c r="L10" s="258">
        <v>0</v>
      </c>
      <c r="M10" s="258">
        <v>2</v>
      </c>
      <c r="N10" s="258">
        <v>2</v>
      </c>
      <c r="O10" s="257">
        <v>3</v>
      </c>
      <c r="P10" s="59"/>
    </row>
    <row r="11" spans="1:16" s="38" customFormat="1" ht="18.75" customHeight="1" x14ac:dyDescent="0.15">
      <c r="A11" s="60" t="s">
        <v>60</v>
      </c>
      <c r="B11" s="61">
        <v>138</v>
      </c>
      <c r="C11" s="58">
        <f t="shared" si="0"/>
        <v>147</v>
      </c>
      <c r="D11" s="258">
        <v>9</v>
      </c>
      <c r="E11" s="258">
        <v>11</v>
      </c>
      <c r="F11" s="258">
        <v>11</v>
      </c>
      <c r="G11" s="256">
        <v>12</v>
      </c>
      <c r="H11" s="258">
        <v>8</v>
      </c>
      <c r="I11" s="258">
        <v>17</v>
      </c>
      <c r="J11" s="258">
        <v>23</v>
      </c>
      <c r="K11" s="258">
        <v>11</v>
      </c>
      <c r="L11" s="258">
        <v>10</v>
      </c>
      <c r="M11" s="258">
        <v>9</v>
      </c>
      <c r="N11" s="258">
        <v>21</v>
      </c>
      <c r="O11" s="257">
        <v>5</v>
      </c>
      <c r="P11" s="59"/>
    </row>
    <row r="12" spans="1:16" s="38" customFormat="1" ht="18.75" customHeight="1" x14ac:dyDescent="0.15">
      <c r="A12" s="60" t="s">
        <v>61</v>
      </c>
      <c r="B12" s="61">
        <v>467</v>
      </c>
      <c r="C12" s="58">
        <f t="shared" si="0"/>
        <v>519</v>
      </c>
      <c r="D12" s="258">
        <v>39</v>
      </c>
      <c r="E12" s="258">
        <v>44</v>
      </c>
      <c r="F12" s="258">
        <v>76</v>
      </c>
      <c r="G12" s="256">
        <v>47</v>
      </c>
      <c r="H12" s="258">
        <v>41</v>
      </c>
      <c r="I12" s="258">
        <v>47</v>
      </c>
      <c r="J12" s="258">
        <v>57</v>
      </c>
      <c r="K12" s="258">
        <v>42</v>
      </c>
      <c r="L12" s="258">
        <v>42</v>
      </c>
      <c r="M12" s="258">
        <v>30</v>
      </c>
      <c r="N12" s="258">
        <v>23</v>
      </c>
      <c r="O12" s="257">
        <v>31</v>
      </c>
      <c r="P12" s="59"/>
    </row>
    <row r="13" spans="1:16" s="38" customFormat="1" ht="18.75" customHeight="1" x14ac:dyDescent="0.15">
      <c r="A13" s="60" t="s">
        <v>16</v>
      </c>
      <c r="B13" s="61">
        <v>75</v>
      </c>
      <c r="C13" s="58">
        <f t="shared" si="0"/>
        <v>109</v>
      </c>
      <c r="D13" s="259">
        <v>16</v>
      </c>
      <c r="E13" s="258">
        <v>13</v>
      </c>
      <c r="F13" s="259">
        <v>9</v>
      </c>
      <c r="G13" s="256">
        <v>9</v>
      </c>
      <c r="H13" s="259">
        <v>4</v>
      </c>
      <c r="I13" s="258">
        <v>8</v>
      </c>
      <c r="J13" s="258">
        <v>9</v>
      </c>
      <c r="K13" s="258">
        <v>15</v>
      </c>
      <c r="L13" s="259">
        <v>8</v>
      </c>
      <c r="M13" s="259">
        <v>4</v>
      </c>
      <c r="N13" s="258">
        <v>5</v>
      </c>
      <c r="O13" s="260">
        <v>9</v>
      </c>
      <c r="P13" s="59"/>
    </row>
    <row r="14" spans="1:16" s="38" customFormat="1" ht="18.75" customHeight="1" x14ac:dyDescent="0.15">
      <c r="A14" s="63" t="s">
        <v>62</v>
      </c>
      <c r="B14" s="64">
        <v>891</v>
      </c>
      <c r="C14" s="65">
        <f>SUM(C4:C13)</f>
        <v>920</v>
      </c>
      <c r="D14" s="261"/>
      <c r="E14" s="261"/>
      <c r="F14" s="261"/>
      <c r="G14" s="261"/>
      <c r="H14" s="261"/>
      <c r="I14" s="261"/>
      <c r="J14" s="261"/>
      <c r="K14" s="261"/>
      <c r="L14" s="261"/>
      <c r="M14" s="261"/>
      <c r="N14" s="261"/>
      <c r="O14" s="323"/>
      <c r="P14" s="145"/>
    </row>
    <row r="15" spans="1:16" s="38" customFormat="1" x14ac:dyDescent="0.15">
      <c r="A15" s="66"/>
      <c r="B15" s="44"/>
      <c r="C15" s="44"/>
      <c r="D15" s="44"/>
      <c r="E15" s="44"/>
      <c r="F15" s="44"/>
      <c r="G15" s="44"/>
      <c r="H15" s="44"/>
      <c r="I15" s="44"/>
      <c r="J15" s="44"/>
      <c r="K15" s="44"/>
      <c r="L15" s="44"/>
      <c r="M15" s="379" t="s">
        <v>51</v>
      </c>
      <c r="N15" s="379"/>
      <c r="O15" s="379"/>
    </row>
    <row r="17" spans="4:16" s="38" customFormat="1" x14ac:dyDescent="0.15">
      <c r="D17" s="67"/>
      <c r="E17" s="67"/>
      <c r="F17" s="67"/>
      <c r="G17" s="67"/>
      <c r="H17" s="67"/>
      <c r="I17" s="67"/>
      <c r="J17" s="67"/>
      <c r="K17" s="67"/>
      <c r="L17" s="67"/>
      <c r="M17" s="67"/>
      <c r="N17" s="67"/>
      <c r="O17" s="67"/>
      <c r="P17" s="67"/>
    </row>
  </sheetData>
  <mergeCells count="2">
    <mergeCell ref="A1:O1"/>
    <mergeCell ref="M15:O15"/>
  </mergeCells>
  <phoneticPr fontId="2"/>
  <pageMargins left="0.75" right="0.75" top="1" bottom="1" header="0.51200000000000001" footer="0.51200000000000001"/>
  <pageSetup paperSize="9"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22"/>
  <sheetViews>
    <sheetView showGridLines="0" zoomScale="115" zoomScaleNormal="115" zoomScaleSheetLayoutView="100" workbookViewId="0"/>
  </sheetViews>
  <sheetFormatPr defaultRowHeight="13.5" x14ac:dyDescent="0.15"/>
  <cols>
    <col min="1" max="1" width="6.875" style="4" customWidth="1"/>
    <col min="2" max="11" width="7.5" style="4" customWidth="1"/>
    <col min="12" max="16384" width="9" style="4"/>
  </cols>
  <sheetData>
    <row r="1" spans="1:11" x14ac:dyDescent="0.15">
      <c r="A1" s="68" t="s">
        <v>63</v>
      </c>
      <c r="B1" s="69"/>
      <c r="C1" s="69"/>
      <c r="D1" s="69"/>
      <c r="E1" s="69"/>
      <c r="F1" s="69"/>
      <c r="G1" s="69"/>
      <c r="H1" s="69"/>
      <c r="I1" s="69"/>
      <c r="J1" s="69"/>
      <c r="K1" s="69"/>
    </row>
    <row r="2" spans="1:11" s="14" customFormat="1" ht="12" customHeight="1" x14ac:dyDescent="0.15">
      <c r="A2" s="468" t="s">
        <v>275</v>
      </c>
      <c r="B2" s="468"/>
      <c r="C2" s="468"/>
      <c r="D2" s="468"/>
      <c r="E2" s="468"/>
      <c r="F2" s="468"/>
      <c r="G2" s="468"/>
      <c r="H2" s="468"/>
      <c r="I2" s="468"/>
      <c r="J2" s="468"/>
      <c r="K2" s="468"/>
    </row>
    <row r="3" spans="1:11" s="14" customFormat="1" ht="12" customHeight="1" x14ac:dyDescent="0.15">
      <c r="A3" s="468"/>
      <c r="B3" s="468"/>
      <c r="C3" s="468"/>
      <c r="D3" s="468"/>
      <c r="E3" s="468"/>
      <c r="F3" s="468"/>
      <c r="G3" s="468"/>
      <c r="H3" s="468"/>
      <c r="I3" s="468"/>
      <c r="J3" s="468"/>
      <c r="K3" s="468"/>
    </row>
    <row r="4" spans="1:11" s="14" customFormat="1" ht="12" customHeight="1" x14ac:dyDescent="0.15">
      <c r="A4" s="468"/>
      <c r="B4" s="468"/>
      <c r="C4" s="468"/>
      <c r="D4" s="468"/>
      <c r="E4" s="468"/>
      <c r="F4" s="468"/>
      <c r="G4" s="468"/>
      <c r="H4" s="468"/>
      <c r="I4" s="468"/>
      <c r="J4" s="468"/>
      <c r="K4" s="468"/>
    </row>
    <row r="5" spans="1:11" s="14" customFormat="1" ht="13.5" customHeight="1" x14ac:dyDescent="0.15">
      <c r="A5" s="70"/>
      <c r="B5" s="70"/>
      <c r="C5" s="70"/>
      <c r="D5" s="70"/>
      <c r="E5" s="70"/>
      <c r="F5" s="70"/>
      <c r="G5" s="70"/>
      <c r="H5" s="70"/>
      <c r="I5" s="70"/>
      <c r="J5" s="70"/>
      <c r="K5" s="70"/>
    </row>
    <row r="6" spans="1:11" ht="21" x14ac:dyDescent="0.15">
      <c r="A6" s="386" t="s">
        <v>64</v>
      </c>
      <c r="B6" s="386"/>
      <c r="C6" s="386"/>
      <c r="D6" s="386"/>
      <c r="E6" s="386"/>
      <c r="F6" s="386"/>
      <c r="G6" s="386"/>
      <c r="H6" s="386"/>
      <c r="I6" s="386"/>
      <c r="J6" s="386"/>
      <c r="K6" s="386"/>
    </row>
    <row r="7" spans="1:11" x14ac:dyDescent="0.15">
      <c r="A7" s="15"/>
      <c r="B7" s="15"/>
      <c r="C7" s="15"/>
      <c r="D7" s="15"/>
      <c r="E7" s="15"/>
      <c r="F7" s="15"/>
      <c r="G7" s="15"/>
      <c r="I7" s="139"/>
      <c r="J7" s="139"/>
      <c r="K7" s="131" t="s">
        <v>170</v>
      </c>
    </row>
    <row r="8" spans="1:11" ht="18" customHeight="1" x14ac:dyDescent="0.15">
      <c r="A8" s="469"/>
      <c r="B8" s="472" t="s">
        <v>65</v>
      </c>
      <c r="C8" s="473"/>
      <c r="D8" s="474" t="s">
        <v>66</v>
      </c>
      <c r="E8" s="472"/>
      <c r="F8" s="472"/>
      <c r="G8" s="473"/>
      <c r="H8" s="474" t="s">
        <v>67</v>
      </c>
      <c r="I8" s="472"/>
      <c r="J8" s="472"/>
      <c r="K8" s="475"/>
    </row>
    <row r="9" spans="1:11" ht="18" customHeight="1" x14ac:dyDescent="0.15">
      <c r="A9" s="470"/>
      <c r="B9" s="476" t="s">
        <v>68</v>
      </c>
      <c r="C9" s="478" t="s">
        <v>69</v>
      </c>
      <c r="D9" s="478" t="s">
        <v>68</v>
      </c>
      <c r="E9" s="480" t="s">
        <v>70</v>
      </c>
      <c r="F9" s="71" t="s">
        <v>71</v>
      </c>
      <c r="G9" s="480" t="s">
        <v>70</v>
      </c>
      <c r="H9" s="324" t="s">
        <v>72</v>
      </c>
      <c r="I9" s="480" t="s">
        <v>73</v>
      </c>
      <c r="J9" s="324" t="s">
        <v>74</v>
      </c>
      <c r="K9" s="482" t="s">
        <v>73</v>
      </c>
    </row>
    <row r="10" spans="1:11" ht="18" customHeight="1" x14ac:dyDescent="0.15">
      <c r="A10" s="471"/>
      <c r="B10" s="477"/>
      <c r="C10" s="479"/>
      <c r="D10" s="479"/>
      <c r="E10" s="481"/>
      <c r="F10" s="72" t="s">
        <v>75</v>
      </c>
      <c r="G10" s="481"/>
      <c r="H10" s="325" t="s">
        <v>76</v>
      </c>
      <c r="I10" s="481"/>
      <c r="J10" s="325" t="s">
        <v>76</v>
      </c>
      <c r="K10" s="483"/>
    </row>
    <row r="11" spans="1:11" s="14" customFormat="1" ht="17.25" customHeight="1" x14ac:dyDescent="0.15">
      <c r="A11" s="73" t="s">
        <v>182</v>
      </c>
      <c r="B11" s="140">
        <v>41205</v>
      </c>
      <c r="C11" s="141">
        <v>96453</v>
      </c>
      <c r="D11" s="141">
        <v>16186</v>
      </c>
      <c r="E11" s="74">
        <v>39.28</v>
      </c>
      <c r="F11" s="141">
        <v>30474</v>
      </c>
      <c r="G11" s="75">
        <v>31.59</v>
      </c>
      <c r="H11" s="141">
        <v>29488</v>
      </c>
      <c r="I11" s="74">
        <v>96.764454945199191</v>
      </c>
      <c r="J11" s="141">
        <v>986</v>
      </c>
      <c r="K11" s="76">
        <v>3.2355450548008138</v>
      </c>
    </row>
    <row r="12" spans="1:11" s="14" customFormat="1" ht="17.25" customHeight="1" x14ac:dyDescent="0.15">
      <c r="A12" s="77" t="s">
        <v>77</v>
      </c>
      <c r="B12" s="78">
        <v>1.5927414383983818</v>
      </c>
      <c r="C12" s="79">
        <v>0.78051532819258806</v>
      </c>
      <c r="D12" s="79">
        <v>-1.3409728148238487</v>
      </c>
      <c r="E12" s="79">
        <v>-2.8877203348244174</v>
      </c>
      <c r="F12" s="79">
        <v>-2.5518035303146558</v>
      </c>
      <c r="G12" s="79">
        <v>-3.3065110330657954</v>
      </c>
      <c r="H12" s="79">
        <v>-2.4060896905510498</v>
      </c>
      <c r="I12" s="79">
        <v>0.14952953984010975</v>
      </c>
      <c r="J12" s="79">
        <v>-6.7171239356669794</v>
      </c>
      <c r="K12" s="80">
        <v>-4.2743945565458468</v>
      </c>
    </row>
    <row r="13" spans="1:11" s="14" customFormat="1" ht="17.25" customHeight="1" x14ac:dyDescent="0.15">
      <c r="A13" s="81" t="s">
        <v>222</v>
      </c>
      <c r="B13" s="142">
        <v>41924</v>
      </c>
      <c r="C13" s="143">
        <v>97194</v>
      </c>
      <c r="D13" s="143">
        <v>15985</v>
      </c>
      <c r="E13" s="82">
        <v>38.130000000000003</v>
      </c>
      <c r="F13" s="143">
        <v>29421</v>
      </c>
      <c r="G13" s="83">
        <v>30.27</v>
      </c>
      <c r="H13" s="143">
        <v>28720</v>
      </c>
      <c r="I13" s="82">
        <v>97.617348152680066</v>
      </c>
      <c r="J13" s="143">
        <v>701</v>
      </c>
      <c r="K13" s="84">
        <v>2.3826518473199414</v>
      </c>
    </row>
    <row r="14" spans="1:11" s="14" customFormat="1" ht="17.25" customHeight="1" x14ac:dyDescent="0.15">
      <c r="A14" s="77" t="s">
        <v>223</v>
      </c>
      <c r="B14" s="78">
        <v>1.744933867249121</v>
      </c>
      <c r="C14" s="79">
        <v>0.76824982115641927</v>
      </c>
      <c r="D14" s="79">
        <v>-1.2418139132583716</v>
      </c>
      <c r="E14" s="79">
        <v>-2.9355248138491401</v>
      </c>
      <c r="F14" s="79">
        <v>-3.4554046072061473</v>
      </c>
      <c r="G14" s="79">
        <v>-4.1914535936256598</v>
      </c>
      <c r="H14" s="79">
        <v>-2.604449267498643</v>
      </c>
      <c r="I14" s="79">
        <v>0.88141167948900812</v>
      </c>
      <c r="J14" s="79">
        <v>-28.904665314401623</v>
      </c>
      <c r="K14" s="80">
        <v>-26.360109132628907</v>
      </c>
    </row>
    <row r="15" spans="1:11" s="14" customFormat="1" ht="17.25" customHeight="1" x14ac:dyDescent="0.15">
      <c r="A15" s="81" t="s">
        <v>192</v>
      </c>
      <c r="B15" s="142">
        <v>42662</v>
      </c>
      <c r="C15" s="143">
        <v>97662</v>
      </c>
      <c r="D15" s="143">
        <v>15532</v>
      </c>
      <c r="E15" s="82">
        <v>36.409999999999997</v>
      </c>
      <c r="F15" s="143">
        <v>28025</v>
      </c>
      <c r="G15" s="83">
        <v>28.7</v>
      </c>
      <c r="H15" s="143">
        <v>27603</v>
      </c>
      <c r="I15" s="82">
        <v>98.494201605709179</v>
      </c>
      <c r="J15" s="143">
        <v>422</v>
      </c>
      <c r="K15" s="84">
        <v>1.5057983942908117</v>
      </c>
    </row>
    <row r="16" spans="1:11" s="14" customFormat="1" ht="17.25" customHeight="1" x14ac:dyDescent="0.15">
      <c r="A16" s="73" t="s">
        <v>223</v>
      </c>
      <c r="B16" s="85">
        <v>1.7603282129567743</v>
      </c>
      <c r="C16" s="86">
        <v>0.48151120439532402</v>
      </c>
      <c r="D16" s="86">
        <v>-2.8339067876133828</v>
      </c>
      <c r="E16" s="86">
        <v>-4.5147603995101875</v>
      </c>
      <c r="F16" s="86">
        <v>-4.7449100982291608</v>
      </c>
      <c r="G16" s="86">
        <v>-5.2013760939493947</v>
      </c>
      <c r="H16" s="86">
        <v>-3.8892757660167088</v>
      </c>
      <c r="I16" s="86">
        <v>0.89825576050033273</v>
      </c>
      <c r="J16" s="86">
        <v>-39.800285306704708</v>
      </c>
      <c r="K16" s="87">
        <v>-36.801576949457946</v>
      </c>
    </row>
    <row r="17" spans="1:11" s="14" customFormat="1" ht="17.25" customHeight="1" x14ac:dyDescent="0.15">
      <c r="A17" s="81" t="s">
        <v>261</v>
      </c>
      <c r="B17" s="142">
        <v>43245</v>
      </c>
      <c r="C17" s="143">
        <v>97845</v>
      </c>
      <c r="D17" s="143">
        <v>15176</v>
      </c>
      <c r="E17" s="82">
        <v>35.093074343854781</v>
      </c>
      <c r="F17" s="143">
        <v>26755</v>
      </c>
      <c r="G17" s="83">
        <v>27.344268996882825</v>
      </c>
      <c r="H17" s="143">
        <v>26560</v>
      </c>
      <c r="I17" s="82">
        <v>99.271164268361062</v>
      </c>
      <c r="J17" s="143">
        <v>195</v>
      </c>
      <c r="K17" s="84">
        <v>0.72883573163894599</v>
      </c>
    </row>
    <row r="18" spans="1:11" s="14" customFormat="1" ht="17.25" customHeight="1" x14ac:dyDescent="0.15">
      <c r="A18" s="73" t="s">
        <v>223</v>
      </c>
      <c r="B18" s="85">
        <v>1.3665557170315479</v>
      </c>
      <c r="C18" s="86">
        <v>0.18738096700865459</v>
      </c>
      <c r="D18" s="86">
        <v>-2.2920422353850167</v>
      </c>
      <c r="E18" s="86">
        <v>-3.6169339635957587</v>
      </c>
      <c r="F18" s="86">
        <v>-4.5316681534344312</v>
      </c>
      <c r="G18" s="86">
        <v>-4.7238014045894561</v>
      </c>
      <c r="H18" s="86">
        <v>-3.7785747925950131</v>
      </c>
      <c r="I18" s="86">
        <v>0.7888410180349581</v>
      </c>
      <c r="J18" s="86">
        <v>-53.791469194312789</v>
      </c>
      <c r="K18" s="87">
        <v>-51.598053603835403</v>
      </c>
    </row>
    <row r="19" spans="1:11" s="14" customFormat="1" ht="17.25" customHeight="1" x14ac:dyDescent="0.15">
      <c r="A19" s="81" t="s">
        <v>262</v>
      </c>
      <c r="B19" s="262">
        <v>44119</v>
      </c>
      <c r="C19" s="263">
        <v>98502</v>
      </c>
      <c r="D19" s="263">
        <v>14984</v>
      </c>
      <c r="E19" s="82">
        <v>33.96269181078447</v>
      </c>
      <c r="F19" s="263">
        <v>26006</v>
      </c>
      <c r="G19" s="83">
        <v>26.401494385900794</v>
      </c>
      <c r="H19" s="263">
        <v>25957</v>
      </c>
      <c r="I19" s="82">
        <v>99.811581942628621</v>
      </c>
      <c r="J19" s="263">
        <v>49</v>
      </c>
      <c r="K19" s="84">
        <v>0.18841805737137585</v>
      </c>
    </row>
    <row r="20" spans="1:11" s="14" customFormat="1" ht="17.25" customHeight="1" x14ac:dyDescent="0.15">
      <c r="A20" s="88" t="s">
        <v>223</v>
      </c>
      <c r="B20" s="127">
        <v>2.0210428951323856</v>
      </c>
      <c r="C20" s="128">
        <v>0.67147018243138845</v>
      </c>
      <c r="D20" s="128">
        <v>-1.265155508697946</v>
      </c>
      <c r="E20" s="128">
        <v>-3.2210986190449153</v>
      </c>
      <c r="F20" s="128">
        <v>-2.7994767333208714</v>
      </c>
      <c r="G20" s="128">
        <v>-3.4477959937034841</v>
      </c>
      <c r="H20" s="128">
        <v>-2.2703313253012003</v>
      </c>
      <c r="I20" s="128">
        <v>0.54438534921041892</v>
      </c>
      <c r="J20" s="128">
        <v>-74.871794871794876</v>
      </c>
      <c r="K20" s="129">
        <v>-74.14807628219917</v>
      </c>
    </row>
    <row r="21" spans="1:11" x14ac:dyDescent="0.15">
      <c r="A21" s="89"/>
      <c r="B21" s="69"/>
      <c r="C21" s="69"/>
      <c r="D21" s="69"/>
      <c r="E21" s="69"/>
      <c r="F21" s="90"/>
      <c r="G21" s="91"/>
      <c r="H21" s="15"/>
      <c r="I21" s="15"/>
      <c r="J21" s="15"/>
      <c r="K21" s="208" t="s">
        <v>78</v>
      </c>
    </row>
    <row r="22" spans="1:11" x14ac:dyDescent="0.15">
      <c r="A22" s="47" t="s">
        <v>224</v>
      </c>
      <c r="B22" s="15"/>
      <c r="C22" s="15"/>
      <c r="D22" s="15"/>
      <c r="E22" s="15"/>
      <c r="F22" s="15"/>
      <c r="G22" s="15"/>
      <c r="H22" s="15"/>
      <c r="I22" s="15"/>
      <c r="J22" s="15"/>
      <c r="K22" s="15"/>
    </row>
  </sheetData>
  <mergeCells count="13">
    <mergeCell ref="A2:K4"/>
    <mergeCell ref="A6:K6"/>
    <mergeCell ref="A8:A10"/>
    <mergeCell ref="B8:C8"/>
    <mergeCell ref="D8:G8"/>
    <mergeCell ref="H8:K8"/>
    <mergeCell ref="B9:B10"/>
    <mergeCell ref="C9:C10"/>
    <mergeCell ref="D9:D10"/>
    <mergeCell ref="I9:I10"/>
    <mergeCell ref="K9:K10"/>
    <mergeCell ref="G9:G10"/>
    <mergeCell ref="E9:E10"/>
  </mergeCells>
  <phoneticPr fontId="5"/>
  <pageMargins left="0.39370078740157483" right="0.19685039370078741" top="0.98425196850393704" bottom="0.59055118110236227" header="0.51181102362204722" footer="0.51181102362204722"/>
  <pageSetup paperSize="9" orientation="landscape"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zoomScaleNormal="100" workbookViewId="0">
      <selection sqref="A1:E1"/>
    </sheetView>
  </sheetViews>
  <sheetFormatPr defaultRowHeight="13.5" x14ac:dyDescent="0.15"/>
  <cols>
    <col min="1" max="1" width="13.625" style="4" customWidth="1"/>
    <col min="2" max="4" width="10.875" style="4" customWidth="1"/>
    <col min="5" max="5" width="14.75" style="4" customWidth="1"/>
    <col min="6" max="8" width="10.875" style="4" customWidth="1"/>
    <col min="9" max="9" width="14.375" style="4" customWidth="1"/>
    <col min="10" max="10" width="16.625" style="4" customWidth="1"/>
    <col min="11" max="11" width="9" style="4" hidden="1" customWidth="1"/>
    <col min="12" max="18" width="9" style="4"/>
    <col min="19" max="19" width="12.875" style="4" bestFit="1" customWidth="1"/>
    <col min="20" max="23" width="9" style="4"/>
    <col min="24" max="24" width="12.875" style="4" bestFit="1" customWidth="1"/>
    <col min="25" max="16384" width="9" style="4"/>
  </cols>
  <sheetData>
    <row r="1" spans="1:24" ht="21" x14ac:dyDescent="0.15">
      <c r="A1" s="485" t="s">
        <v>280</v>
      </c>
      <c r="B1" s="485"/>
      <c r="C1" s="485"/>
      <c r="D1" s="485"/>
      <c r="E1" s="485"/>
      <c r="F1" s="3" t="s">
        <v>281</v>
      </c>
      <c r="G1" s="3"/>
      <c r="H1" s="3"/>
      <c r="I1" s="3"/>
      <c r="J1" s="5"/>
      <c r="K1" s="15"/>
      <c r="O1" s="484"/>
      <c r="P1" s="484"/>
      <c r="Q1" s="484"/>
      <c r="R1" s="484"/>
      <c r="S1" s="484"/>
      <c r="T1" s="484"/>
      <c r="U1" s="484"/>
      <c r="V1" s="484"/>
      <c r="W1" s="484"/>
      <c r="X1" s="484"/>
    </row>
    <row r="2" spans="1:24" x14ac:dyDescent="0.15">
      <c r="A2" s="15"/>
      <c r="B2" s="15"/>
      <c r="C2" s="15"/>
      <c r="D2" s="15"/>
      <c r="E2" s="15"/>
      <c r="F2" s="15"/>
      <c r="G2" s="15"/>
      <c r="H2" s="15"/>
      <c r="I2" s="5"/>
      <c r="J2" s="92" t="s">
        <v>225</v>
      </c>
      <c r="K2" s="15"/>
      <c r="O2" s="484"/>
      <c r="P2" s="484"/>
      <c r="Q2" s="93"/>
      <c r="R2" s="93"/>
      <c r="S2" s="93"/>
      <c r="T2" s="484"/>
      <c r="U2" s="484"/>
      <c r="V2" s="93"/>
      <c r="W2" s="93"/>
      <c r="X2" s="93"/>
    </row>
    <row r="3" spans="1:24" ht="18" customHeight="1" x14ac:dyDescent="0.15">
      <c r="A3" s="454"/>
      <c r="B3" s="487" t="s">
        <v>79</v>
      </c>
      <c r="C3" s="488"/>
      <c r="D3" s="488"/>
      <c r="E3" s="489"/>
      <c r="F3" s="490" t="s">
        <v>80</v>
      </c>
      <c r="G3" s="488"/>
      <c r="H3" s="488"/>
      <c r="I3" s="489"/>
      <c r="J3" s="491" t="s">
        <v>81</v>
      </c>
      <c r="K3" s="15"/>
      <c r="O3" s="94"/>
      <c r="P3" s="93"/>
      <c r="Q3" s="95"/>
      <c r="R3" s="95"/>
      <c r="S3" s="95"/>
      <c r="T3" s="94"/>
      <c r="U3" s="93"/>
      <c r="V3" s="95"/>
      <c r="W3" s="95"/>
      <c r="X3" s="95"/>
    </row>
    <row r="4" spans="1:24" ht="18" customHeight="1" x14ac:dyDescent="0.15">
      <c r="A4" s="486"/>
      <c r="B4" s="494" t="s">
        <v>82</v>
      </c>
      <c r="C4" s="494"/>
      <c r="D4" s="495"/>
      <c r="E4" s="496" t="s">
        <v>83</v>
      </c>
      <c r="F4" s="499" t="s">
        <v>82</v>
      </c>
      <c r="G4" s="494"/>
      <c r="H4" s="495"/>
      <c r="I4" s="496" t="s">
        <v>84</v>
      </c>
      <c r="J4" s="492"/>
      <c r="K4" s="15"/>
      <c r="O4" s="94"/>
      <c r="P4" s="93"/>
      <c r="Q4" s="95"/>
      <c r="R4" s="95"/>
      <c r="S4" s="95"/>
      <c r="T4" s="94"/>
      <c r="U4" s="93"/>
      <c r="V4" s="95"/>
      <c r="W4" s="95"/>
      <c r="X4" s="95"/>
    </row>
    <row r="5" spans="1:24" ht="18" customHeight="1" x14ac:dyDescent="0.15">
      <c r="A5" s="486"/>
      <c r="B5" s="500" t="s">
        <v>85</v>
      </c>
      <c r="C5" s="502" t="s">
        <v>86</v>
      </c>
      <c r="D5" s="502" t="s">
        <v>87</v>
      </c>
      <c r="E5" s="497"/>
      <c r="F5" s="502" t="s">
        <v>85</v>
      </c>
      <c r="G5" s="502" t="s">
        <v>86</v>
      </c>
      <c r="H5" s="502" t="s">
        <v>87</v>
      </c>
      <c r="I5" s="497"/>
      <c r="J5" s="492"/>
      <c r="K5" s="15"/>
      <c r="O5" s="94"/>
      <c r="P5" s="93"/>
      <c r="Q5" s="95"/>
      <c r="R5" s="95"/>
      <c r="S5" s="95"/>
      <c r="T5" s="94"/>
      <c r="U5" s="93"/>
      <c r="V5" s="95"/>
      <c r="W5" s="95"/>
      <c r="X5" s="95"/>
    </row>
    <row r="6" spans="1:24" s="14" customFormat="1" ht="18" customHeight="1" x14ac:dyDescent="0.15">
      <c r="A6" s="455"/>
      <c r="B6" s="501"/>
      <c r="C6" s="450"/>
      <c r="D6" s="450"/>
      <c r="E6" s="498"/>
      <c r="F6" s="450"/>
      <c r="G6" s="450"/>
      <c r="H6" s="450"/>
      <c r="I6" s="498"/>
      <c r="J6" s="493"/>
      <c r="K6" s="28"/>
      <c r="O6" s="94"/>
      <c r="P6" s="93"/>
      <c r="Q6" s="95"/>
      <c r="R6" s="95"/>
      <c r="S6" s="95"/>
      <c r="T6" s="94"/>
      <c r="U6" s="93"/>
      <c r="V6" s="95"/>
      <c r="W6" s="95"/>
      <c r="X6" s="95"/>
    </row>
    <row r="7" spans="1:24" s="14" customFormat="1" ht="18" customHeight="1" x14ac:dyDescent="0.15">
      <c r="A7" s="217" t="s">
        <v>178</v>
      </c>
      <c r="B7" s="18">
        <v>30398</v>
      </c>
      <c r="C7" s="19">
        <v>14187</v>
      </c>
      <c r="D7" s="19">
        <v>222194</v>
      </c>
      <c r="E7" s="19">
        <v>270811</v>
      </c>
      <c r="F7" s="19">
        <v>31076</v>
      </c>
      <c r="G7" s="19">
        <v>15846</v>
      </c>
      <c r="H7" s="19">
        <v>368009</v>
      </c>
      <c r="I7" s="147">
        <v>439536</v>
      </c>
      <c r="J7" s="148">
        <v>276397</v>
      </c>
      <c r="K7" s="28"/>
      <c r="O7" s="94"/>
      <c r="P7" s="93"/>
      <c r="Q7" s="95"/>
      <c r="R7" s="95"/>
      <c r="S7" s="95"/>
      <c r="T7" s="94"/>
      <c r="U7" s="93"/>
      <c r="V7" s="95"/>
      <c r="W7" s="95"/>
      <c r="X7" s="95"/>
    </row>
    <row r="8" spans="1:24" s="14" customFormat="1" ht="18" customHeight="1" x14ac:dyDescent="0.15">
      <c r="A8" s="217" t="s">
        <v>255</v>
      </c>
      <c r="B8" s="18">
        <v>31255.029369806671</v>
      </c>
      <c r="C8" s="19">
        <v>14691.013761348051</v>
      </c>
      <c r="D8" s="19">
        <v>230205.8250946679</v>
      </c>
      <c r="E8" s="19">
        <v>284418.59393443185</v>
      </c>
      <c r="F8" s="19">
        <v>30073.591625296784</v>
      </c>
      <c r="G8" s="19">
        <v>15639.34785048827</v>
      </c>
      <c r="H8" s="19">
        <v>327067.95774647885</v>
      </c>
      <c r="I8" s="147">
        <v>404828.32746478874</v>
      </c>
      <c r="J8" s="148">
        <v>287819.52524448867</v>
      </c>
      <c r="K8" s="28"/>
      <c r="O8" s="94"/>
      <c r="P8" s="93"/>
      <c r="Q8" s="95"/>
      <c r="R8" s="95"/>
      <c r="S8" s="95"/>
      <c r="T8" s="94"/>
      <c r="U8" s="93"/>
      <c r="V8" s="95"/>
      <c r="W8" s="95"/>
      <c r="X8" s="95"/>
    </row>
    <row r="9" spans="1:24" s="14" customFormat="1" ht="18" customHeight="1" x14ac:dyDescent="0.15">
      <c r="A9" s="217" t="s">
        <v>186</v>
      </c>
      <c r="B9" s="18">
        <v>30321.699941661027</v>
      </c>
      <c r="C9" s="19">
        <v>14471.178582167844</v>
      </c>
      <c r="D9" s="19">
        <v>229441.9776098319</v>
      </c>
      <c r="E9" s="19">
        <v>285018.12060319254</v>
      </c>
      <c r="F9" s="19">
        <v>27613.34536340852</v>
      </c>
      <c r="G9" s="19">
        <v>14502.094770094771</v>
      </c>
      <c r="H9" s="19">
        <v>288422.11518324609</v>
      </c>
      <c r="I9" s="147">
        <v>370622.1623036649</v>
      </c>
      <c r="J9" s="148">
        <v>286716.03731524112</v>
      </c>
      <c r="K9" s="28"/>
      <c r="O9" s="94"/>
      <c r="P9" s="93"/>
      <c r="Q9" s="95"/>
      <c r="R9" s="95"/>
      <c r="S9" s="95"/>
      <c r="T9" s="94"/>
      <c r="U9" s="93"/>
      <c r="V9" s="95"/>
      <c r="W9" s="95"/>
      <c r="X9" s="95"/>
    </row>
    <row r="10" spans="1:24" s="14" customFormat="1" ht="18" customHeight="1" x14ac:dyDescent="0.15">
      <c r="A10" s="217" t="s">
        <v>193</v>
      </c>
      <c r="B10" s="18">
        <v>31271</v>
      </c>
      <c r="C10" s="19">
        <v>10323</v>
      </c>
      <c r="D10" s="19">
        <v>242598</v>
      </c>
      <c r="E10" s="19">
        <v>301806</v>
      </c>
      <c r="F10" s="19">
        <v>25469</v>
      </c>
      <c r="G10" s="19">
        <v>14118</v>
      </c>
      <c r="H10" s="19">
        <v>272983</v>
      </c>
      <c r="I10" s="147">
        <v>344519</v>
      </c>
      <c r="J10" s="148">
        <v>302319</v>
      </c>
      <c r="K10" s="28"/>
      <c r="O10" s="94"/>
      <c r="P10" s="93"/>
      <c r="Q10" s="95"/>
      <c r="R10" s="95"/>
      <c r="S10" s="95"/>
      <c r="T10" s="94"/>
      <c r="U10" s="93"/>
      <c r="V10" s="95"/>
      <c r="W10" s="95"/>
      <c r="X10" s="95"/>
    </row>
    <row r="11" spans="1:24" s="14" customFormat="1" ht="18" customHeight="1" x14ac:dyDescent="0.15">
      <c r="A11" s="245" t="s">
        <v>263</v>
      </c>
      <c r="B11" s="264">
        <v>32462.485499129609</v>
      </c>
      <c r="C11" s="238">
        <v>15654.162090243954</v>
      </c>
      <c r="D11" s="238">
        <v>254387.1232283315</v>
      </c>
      <c r="E11" s="238">
        <v>313741.10894098872</v>
      </c>
      <c r="F11" s="238">
        <v>27266.25488663018</v>
      </c>
      <c r="G11" s="238">
        <v>15701.728950923007</v>
      </c>
      <c r="H11" s="238">
        <v>285848.68852459016</v>
      </c>
      <c r="I11" s="265">
        <v>367188.00819672132</v>
      </c>
      <c r="J11" s="266">
        <v>313987.73406709783</v>
      </c>
      <c r="K11" s="28"/>
      <c r="O11" s="94"/>
      <c r="P11" s="93"/>
      <c r="Q11" s="95"/>
      <c r="R11" s="95"/>
      <c r="S11" s="95"/>
      <c r="T11" s="94"/>
      <c r="U11" s="93"/>
      <c r="V11" s="95"/>
      <c r="W11" s="95"/>
      <c r="X11" s="95"/>
    </row>
    <row r="12" spans="1:24" ht="13.5" customHeight="1" x14ac:dyDescent="0.15">
      <c r="A12" s="28" t="s">
        <v>88</v>
      </c>
      <c r="B12" s="28"/>
      <c r="C12" s="28"/>
      <c r="D12" s="28"/>
      <c r="E12" s="28"/>
      <c r="F12" s="15"/>
      <c r="G12" s="15"/>
      <c r="H12" s="15"/>
      <c r="I12" s="15"/>
      <c r="J12" s="208" t="s">
        <v>287</v>
      </c>
      <c r="K12" s="15"/>
      <c r="O12" s="94"/>
      <c r="P12" s="93"/>
      <c r="Q12" s="97"/>
      <c r="R12" s="97"/>
      <c r="S12" s="97"/>
      <c r="T12" s="94"/>
      <c r="U12" s="93"/>
      <c r="V12" s="97"/>
      <c r="W12" s="97"/>
      <c r="X12" s="97"/>
    </row>
    <row r="13" spans="1:24" ht="13.5" customHeight="1" x14ac:dyDescent="0.15">
      <c r="A13" s="28" t="s">
        <v>89</v>
      </c>
      <c r="K13" s="15"/>
      <c r="O13" s="94"/>
      <c r="P13" s="93"/>
      <c r="Q13" s="95"/>
      <c r="R13" s="95"/>
      <c r="S13" s="95"/>
      <c r="T13" s="94"/>
      <c r="U13" s="93"/>
      <c r="V13" s="95"/>
      <c r="W13" s="95"/>
      <c r="X13" s="95"/>
    </row>
    <row r="14" spans="1:24" ht="13.5" customHeight="1" x14ac:dyDescent="0.15">
      <c r="A14" s="28" t="s">
        <v>90</v>
      </c>
      <c r="B14" s="155"/>
      <c r="C14" s="155"/>
      <c r="D14" s="155"/>
      <c r="E14" s="155"/>
      <c r="F14" s="155"/>
      <c r="G14" s="155"/>
      <c r="H14" s="155"/>
      <c r="I14" s="155"/>
      <c r="J14" s="155"/>
      <c r="K14" s="15"/>
      <c r="O14" s="94"/>
      <c r="P14" s="93"/>
      <c r="Q14" s="95"/>
      <c r="R14" s="95"/>
      <c r="S14" s="95"/>
      <c r="T14" s="94"/>
      <c r="U14" s="93"/>
      <c r="V14" s="95"/>
      <c r="W14" s="95"/>
      <c r="X14" s="95"/>
    </row>
    <row r="15" spans="1:24" x14ac:dyDescent="0.15">
      <c r="A15" s="28" t="s">
        <v>91</v>
      </c>
      <c r="B15" s="155"/>
      <c r="C15" s="155"/>
      <c r="D15" s="155"/>
      <c r="E15" s="155"/>
      <c r="F15" s="155"/>
      <c r="G15" s="155"/>
      <c r="H15" s="155"/>
      <c r="I15" s="155"/>
      <c r="J15" s="155"/>
      <c r="K15" s="15"/>
      <c r="O15" s="94"/>
      <c r="P15" s="93"/>
      <c r="Q15" s="95"/>
      <c r="R15" s="95"/>
      <c r="S15" s="95"/>
      <c r="T15" s="94"/>
      <c r="U15" s="93"/>
      <c r="V15" s="95"/>
      <c r="W15" s="95"/>
      <c r="X15" s="95"/>
    </row>
    <row r="16" spans="1:24" x14ac:dyDescent="0.15">
      <c r="A16" s="28" t="s">
        <v>92</v>
      </c>
      <c r="B16" s="155"/>
      <c r="C16" s="155"/>
      <c r="D16" s="155"/>
      <c r="E16" s="155"/>
      <c r="F16" s="155"/>
      <c r="G16" s="155"/>
      <c r="H16" s="155"/>
      <c r="I16" s="155"/>
      <c r="J16" s="155"/>
      <c r="K16" s="15"/>
      <c r="O16" s="94"/>
      <c r="P16" s="93"/>
      <c r="Q16" s="95"/>
      <c r="R16" s="95"/>
      <c r="S16" s="95"/>
      <c r="T16" s="94"/>
      <c r="U16" s="93"/>
      <c r="V16" s="95"/>
      <c r="W16" s="95"/>
      <c r="X16" s="95"/>
    </row>
    <row r="17" spans="1:24" x14ac:dyDescent="0.15">
      <c r="A17" s="89"/>
      <c r="B17" s="155"/>
      <c r="C17" s="155"/>
      <c r="D17" s="155"/>
      <c r="E17" s="121"/>
      <c r="F17" s="155"/>
      <c r="G17" s="155"/>
      <c r="H17" s="155"/>
      <c r="I17" s="155"/>
      <c r="J17" s="155"/>
      <c r="K17" s="15"/>
      <c r="O17" s="94"/>
      <c r="P17" s="93"/>
      <c r="Q17" s="97"/>
      <c r="R17" s="97"/>
      <c r="S17" s="97"/>
      <c r="T17" s="94"/>
      <c r="U17" s="93"/>
      <c r="V17" s="97"/>
      <c r="W17" s="97"/>
      <c r="X17" s="97"/>
    </row>
    <row r="18" spans="1:24" x14ac:dyDescent="0.15">
      <c r="A18" s="15"/>
      <c r="B18" s="15"/>
      <c r="C18" s="15"/>
      <c r="D18" s="15"/>
      <c r="E18" s="15"/>
      <c r="F18" s="15"/>
      <c r="G18" s="15"/>
      <c r="H18" s="15"/>
      <c r="I18" s="15"/>
      <c r="J18" s="15"/>
      <c r="K18" s="15"/>
      <c r="O18" s="94"/>
      <c r="P18" s="93"/>
      <c r="Q18" s="95"/>
      <c r="R18" s="95"/>
      <c r="S18" s="95"/>
      <c r="T18" s="94"/>
      <c r="U18" s="93"/>
      <c r="V18" s="95"/>
      <c r="W18" s="95"/>
      <c r="X18" s="95"/>
    </row>
    <row r="19" spans="1:24" x14ac:dyDescent="0.15">
      <c r="A19" s="15"/>
      <c r="B19" s="15"/>
      <c r="C19" s="15"/>
      <c r="D19" s="15"/>
      <c r="E19" s="15"/>
      <c r="F19" s="15"/>
      <c r="G19" s="15"/>
      <c r="H19" s="15"/>
      <c r="I19" s="15"/>
      <c r="J19" s="15"/>
      <c r="K19" s="15"/>
      <c r="O19" s="94"/>
      <c r="P19" s="93"/>
      <c r="Q19" s="95"/>
      <c r="R19" s="95"/>
      <c r="S19" s="95"/>
      <c r="T19" s="94"/>
      <c r="U19" s="93"/>
      <c r="V19" s="95"/>
      <c r="W19" s="95"/>
      <c r="X19" s="95"/>
    </row>
    <row r="20" spans="1:24" x14ac:dyDescent="0.15">
      <c r="A20" s="15"/>
      <c r="B20" s="15"/>
      <c r="C20" s="15"/>
      <c r="D20" s="15"/>
      <c r="E20" s="15"/>
      <c r="F20" s="15"/>
      <c r="G20" s="15"/>
      <c r="H20" s="15"/>
      <c r="I20" s="15"/>
      <c r="J20" s="47"/>
      <c r="K20" s="15"/>
      <c r="O20" s="94"/>
      <c r="P20" s="93"/>
      <c r="Q20" s="95"/>
      <c r="R20" s="95"/>
      <c r="S20" s="95"/>
      <c r="T20" s="94"/>
      <c r="U20" s="93"/>
      <c r="V20" s="95"/>
      <c r="W20" s="95"/>
      <c r="X20" s="95"/>
    </row>
    <row r="21" spans="1:24" x14ac:dyDescent="0.15">
      <c r="A21" s="15"/>
      <c r="B21" s="15"/>
      <c r="C21" s="15"/>
      <c r="D21" s="15"/>
      <c r="E21" s="15"/>
      <c r="F21" s="15"/>
      <c r="G21" s="15"/>
      <c r="H21" s="15"/>
      <c r="I21" s="15"/>
      <c r="J21" s="47"/>
      <c r="K21" s="15"/>
      <c r="O21" s="94"/>
      <c r="P21" s="93"/>
      <c r="Q21" s="95"/>
      <c r="R21" s="95"/>
      <c r="S21" s="95"/>
      <c r="T21" s="94"/>
      <c r="U21" s="93"/>
      <c r="V21" s="95"/>
      <c r="W21" s="95"/>
      <c r="X21" s="95"/>
    </row>
    <row r="22" spans="1:24" x14ac:dyDescent="0.15">
      <c r="A22" s="15"/>
      <c r="B22" s="15"/>
      <c r="C22" s="15"/>
      <c r="D22" s="15"/>
      <c r="E22" s="15"/>
      <c r="F22" s="15"/>
      <c r="G22" s="15"/>
      <c r="H22" s="15"/>
      <c r="I22" s="15"/>
      <c r="J22" s="156"/>
      <c r="K22" s="15"/>
      <c r="O22" s="94"/>
      <c r="P22" s="93"/>
      <c r="Q22" s="95"/>
      <c r="R22" s="95"/>
      <c r="S22" s="95"/>
      <c r="T22" s="94"/>
      <c r="U22" s="93"/>
      <c r="V22" s="95"/>
      <c r="W22" s="95"/>
      <c r="X22" s="95"/>
    </row>
    <row r="23" spans="1:24" x14ac:dyDescent="0.15">
      <c r="A23" s="15"/>
      <c r="B23" s="15"/>
      <c r="C23" s="15"/>
      <c r="D23" s="15"/>
      <c r="E23" s="15"/>
      <c r="F23" s="15"/>
      <c r="G23" s="15"/>
      <c r="H23" s="15"/>
      <c r="I23" s="15"/>
      <c r="J23" s="47"/>
      <c r="K23" s="15"/>
      <c r="O23" s="93"/>
      <c r="P23" s="93"/>
      <c r="Q23" s="93"/>
      <c r="R23" s="93"/>
      <c r="S23" s="93"/>
      <c r="T23" s="93"/>
      <c r="U23" s="93"/>
      <c r="V23" s="93"/>
      <c r="W23" s="93"/>
      <c r="X23" s="93"/>
    </row>
    <row r="24" spans="1:24" ht="14.25" thickBot="1" x14ac:dyDescent="0.2">
      <c r="A24" s="15"/>
      <c r="B24" s="15"/>
      <c r="C24" s="15"/>
      <c r="D24" s="15"/>
      <c r="E24" s="15"/>
      <c r="F24" s="15"/>
      <c r="G24" s="15"/>
      <c r="H24" s="15"/>
      <c r="I24" s="15"/>
      <c r="J24" s="47"/>
      <c r="K24" s="15"/>
      <c r="O24" s="93"/>
      <c r="P24" s="93"/>
      <c r="Q24" s="93"/>
      <c r="R24" s="93"/>
      <c r="S24" s="93"/>
      <c r="T24" s="93"/>
      <c r="U24" s="93"/>
      <c r="V24" s="93"/>
      <c r="W24" s="93"/>
      <c r="X24" s="93"/>
    </row>
    <row r="25" spans="1:24" ht="15.75" x14ac:dyDescent="0.15">
      <c r="A25" s="157" t="s">
        <v>267</v>
      </c>
      <c r="B25" s="158"/>
      <c r="C25" s="159"/>
      <c r="D25" s="159"/>
      <c r="E25" s="159"/>
      <c r="F25" s="159"/>
      <c r="G25" s="158"/>
      <c r="H25" s="160"/>
      <c r="I25" s="15"/>
      <c r="J25" s="47"/>
      <c r="K25" s="15"/>
      <c r="O25" s="93"/>
      <c r="P25" s="93"/>
      <c r="Q25" s="93"/>
      <c r="R25" s="93"/>
      <c r="S25" s="93"/>
      <c r="T25" s="93"/>
      <c r="U25" s="93"/>
      <c r="V25" s="93"/>
      <c r="W25" s="93"/>
      <c r="X25" s="93"/>
    </row>
    <row r="26" spans="1:24" x14ac:dyDescent="0.15">
      <c r="A26" s="505" t="s">
        <v>268</v>
      </c>
      <c r="B26" s="506"/>
      <c r="C26" s="506" t="s">
        <v>268</v>
      </c>
      <c r="D26" s="506"/>
      <c r="E26" s="267" t="s">
        <v>269</v>
      </c>
      <c r="F26" s="506" t="s">
        <v>229</v>
      </c>
      <c r="G26" s="506"/>
      <c r="H26" s="161"/>
      <c r="I26" s="15"/>
      <c r="J26" s="47"/>
      <c r="K26" s="15"/>
      <c r="O26" s="93"/>
      <c r="P26" s="93"/>
      <c r="Q26" s="93"/>
      <c r="R26" s="93"/>
      <c r="S26" s="93"/>
      <c r="T26" s="93"/>
      <c r="U26" s="93"/>
      <c r="V26" s="93"/>
      <c r="W26" s="93"/>
      <c r="X26" s="93"/>
    </row>
    <row r="27" spans="1:24" ht="15" x14ac:dyDescent="0.25">
      <c r="A27" s="507" t="s">
        <v>230</v>
      </c>
      <c r="B27" s="504"/>
      <c r="C27" s="162" t="s">
        <v>231</v>
      </c>
      <c r="D27" s="162" t="s">
        <v>232</v>
      </c>
      <c r="E27" s="162" t="s">
        <v>233</v>
      </c>
      <c r="F27" s="503" t="s">
        <v>234</v>
      </c>
      <c r="G27" s="504"/>
      <c r="H27" s="163"/>
      <c r="I27" s="15"/>
      <c r="J27" s="47"/>
      <c r="K27" s="15"/>
      <c r="O27" s="93"/>
      <c r="P27" s="93"/>
      <c r="Q27" s="93"/>
      <c r="R27" s="93"/>
      <c r="S27" s="93"/>
      <c r="T27" s="93"/>
      <c r="U27" s="93"/>
      <c r="V27" s="93"/>
      <c r="W27" s="93"/>
      <c r="X27" s="93"/>
    </row>
    <row r="28" spans="1:24" ht="15" x14ac:dyDescent="0.25">
      <c r="A28" s="508">
        <v>6694705922</v>
      </c>
      <c r="B28" s="509"/>
      <c r="C28" s="268">
        <v>206229</v>
      </c>
      <c r="D28" s="268">
        <v>427663</v>
      </c>
      <c r="E28" s="268">
        <v>8256724764</v>
      </c>
      <c r="F28" s="269">
        <v>26317</v>
      </c>
      <c r="G28" s="270"/>
      <c r="H28" s="164" t="s">
        <v>235</v>
      </c>
      <c r="I28" s="15"/>
      <c r="J28" s="47"/>
      <c r="K28" s="15"/>
      <c r="O28" s="93"/>
      <c r="P28" s="93"/>
      <c r="Q28" s="93"/>
      <c r="R28" s="93"/>
      <c r="S28" s="93"/>
      <c r="T28" s="93"/>
      <c r="U28" s="93"/>
      <c r="V28" s="93"/>
      <c r="W28" s="93"/>
      <c r="X28" s="93"/>
    </row>
    <row r="29" spans="1:24" ht="15" x14ac:dyDescent="0.25">
      <c r="A29" s="508">
        <v>34873540</v>
      </c>
      <c r="B29" s="509"/>
      <c r="C29" s="268">
        <v>1279</v>
      </c>
      <c r="D29" s="268">
        <v>2221</v>
      </c>
      <c r="E29" s="268">
        <v>44796937</v>
      </c>
      <c r="F29" s="269">
        <v>122</v>
      </c>
      <c r="G29" s="270"/>
      <c r="H29" s="164" t="s">
        <v>236</v>
      </c>
      <c r="I29" s="15"/>
      <c r="J29" s="47"/>
      <c r="K29" s="15"/>
      <c r="O29" s="93"/>
      <c r="P29" s="93"/>
      <c r="Q29" s="93"/>
      <c r="R29" s="93"/>
      <c r="S29" s="93"/>
      <c r="T29" s="93"/>
      <c r="U29" s="93"/>
      <c r="V29" s="93"/>
      <c r="W29" s="93"/>
      <c r="X29" s="93"/>
    </row>
    <row r="30" spans="1:24" ht="14.25" x14ac:dyDescent="0.2">
      <c r="A30" s="165" t="s">
        <v>237</v>
      </c>
      <c r="B30" s="166"/>
      <c r="C30" s="166" t="s">
        <v>238</v>
      </c>
      <c r="D30" s="166" t="s">
        <v>239</v>
      </c>
      <c r="E30" s="166" t="s">
        <v>240</v>
      </c>
      <c r="F30" s="166"/>
      <c r="G30" s="167"/>
      <c r="H30" s="168"/>
      <c r="I30" s="15"/>
      <c r="J30" s="47"/>
      <c r="K30" s="15"/>
      <c r="O30" s="93"/>
      <c r="P30" s="93"/>
      <c r="Q30" s="93"/>
      <c r="R30" s="93"/>
      <c r="S30" s="93"/>
      <c r="T30" s="93"/>
      <c r="U30" s="93"/>
      <c r="V30" s="93"/>
      <c r="W30" s="93"/>
      <c r="X30" s="93"/>
    </row>
    <row r="31" spans="1:24" ht="15" x14ac:dyDescent="0.25">
      <c r="A31" s="169">
        <f>A28/F28</f>
        <v>254387.1232283315</v>
      </c>
      <c r="B31" s="170"/>
      <c r="C31" s="171">
        <f>A28/C28</f>
        <v>32462.485499129609</v>
      </c>
      <c r="D31" s="171">
        <f>A28/D28</f>
        <v>15654.162090243954</v>
      </c>
      <c r="E31" s="171">
        <f>E28/F28</f>
        <v>313741.10894098872</v>
      </c>
      <c r="F31" s="170" t="s">
        <v>235</v>
      </c>
      <c r="G31" s="166" t="s">
        <v>241</v>
      </c>
      <c r="H31" s="172"/>
      <c r="I31" s="15"/>
      <c r="J31" s="47"/>
      <c r="K31" s="15"/>
      <c r="O31" s="93"/>
      <c r="P31" s="93"/>
      <c r="Q31" s="93"/>
      <c r="R31" s="93"/>
      <c r="S31" s="93"/>
      <c r="T31" s="93"/>
      <c r="U31" s="93"/>
      <c r="V31" s="93"/>
      <c r="W31" s="93"/>
      <c r="X31" s="93"/>
    </row>
    <row r="32" spans="1:24" ht="15.75" thickBot="1" x14ac:dyDescent="0.3">
      <c r="A32" s="173">
        <f>A29/F29</f>
        <v>285848.68852459016</v>
      </c>
      <c r="B32" s="174"/>
      <c r="C32" s="175">
        <f>A29/C29</f>
        <v>27266.25488663018</v>
      </c>
      <c r="D32" s="175">
        <f>A29/D29</f>
        <v>15701.728950923007</v>
      </c>
      <c r="E32" s="175">
        <f>E29/F29</f>
        <v>367188.00819672132</v>
      </c>
      <c r="F32" s="174" t="s">
        <v>236</v>
      </c>
      <c r="G32" s="176">
        <f>(E28+E29)/(F28+F29)</f>
        <v>313987.73406709783</v>
      </c>
      <c r="H32" s="177"/>
      <c r="I32" s="15"/>
      <c r="J32" s="47"/>
      <c r="K32" s="15"/>
      <c r="O32" s="93"/>
      <c r="P32" s="93"/>
      <c r="Q32" s="93"/>
      <c r="R32" s="93"/>
      <c r="S32" s="93"/>
      <c r="T32" s="93"/>
      <c r="U32" s="93"/>
      <c r="V32" s="93"/>
      <c r="W32" s="93"/>
      <c r="X32" s="93"/>
    </row>
    <row r="33" spans="1:24" ht="14.25" thickBot="1" x14ac:dyDescent="0.2">
      <c r="A33" s="15"/>
      <c r="B33" s="15"/>
      <c r="C33" s="15"/>
      <c r="D33" s="15"/>
      <c r="E33" s="15"/>
      <c r="F33" s="15"/>
      <c r="G33" s="15"/>
      <c r="H33" s="15"/>
      <c r="I33" s="15"/>
      <c r="J33" s="47"/>
      <c r="K33" s="15"/>
      <c r="O33" s="93"/>
      <c r="P33" s="93"/>
      <c r="Q33" s="93"/>
      <c r="R33" s="93"/>
      <c r="S33" s="93"/>
      <c r="T33" s="93"/>
      <c r="U33" s="93"/>
      <c r="V33" s="93"/>
      <c r="W33" s="93"/>
      <c r="X33" s="93"/>
    </row>
    <row r="34" spans="1:24" ht="15.75" x14ac:dyDescent="0.15">
      <c r="A34" s="157" t="s">
        <v>226</v>
      </c>
      <c r="B34" s="158"/>
      <c r="C34" s="159"/>
      <c r="D34" s="159"/>
      <c r="E34" s="159"/>
      <c r="F34" s="159"/>
      <c r="G34" s="158"/>
      <c r="H34" s="160"/>
      <c r="I34" s="15"/>
      <c r="J34" s="47"/>
      <c r="K34" s="15"/>
      <c r="O34" s="93"/>
      <c r="P34" s="93"/>
      <c r="Q34" s="93"/>
      <c r="R34" s="93"/>
      <c r="S34" s="93"/>
      <c r="T34" s="93"/>
      <c r="U34" s="93"/>
      <c r="V34" s="93"/>
      <c r="W34" s="93"/>
      <c r="X34" s="93"/>
    </row>
    <row r="35" spans="1:24" x14ac:dyDescent="0.15">
      <c r="A35" s="505" t="s">
        <v>227</v>
      </c>
      <c r="B35" s="506"/>
      <c r="C35" s="506" t="s">
        <v>227</v>
      </c>
      <c r="D35" s="506"/>
      <c r="E35" s="267" t="s">
        <v>228</v>
      </c>
      <c r="F35" s="506" t="s">
        <v>229</v>
      </c>
      <c r="G35" s="506"/>
      <c r="H35" s="161"/>
      <c r="I35" s="15"/>
      <c r="J35" s="47"/>
      <c r="K35" s="15"/>
      <c r="O35" s="93"/>
      <c r="P35" s="93"/>
      <c r="Q35" s="93"/>
      <c r="R35" s="93"/>
      <c r="S35" s="93"/>
      <c r="T35" s="93"/>
      <c r="U35" s="93"/>
      <c r="V35" s="93"/>
      <c r="W35" s="93"/>
      <c r="X35" s="93"/>
    </row>
    <row r="36" spans="1:24" ht="15" x14ac:dyDescent="0.25">
      <c r="A36" s="507" t="s">
        <v>230</v>
      </c>
      <c r="B36" s="504"/>
      <c r="C36" s="162" t="s">
        <v>231</v>
      </c>
      <c r="D36" s="162" t="s">
        <v>232</v>
      </c>
      <c r="E36" s="162" t="s">
        <v>233</v>
      </c>
      <c r="F36" s="503" t="s">
        <v>234</v>
      </c>
      <c r="G36" s="504"/>
      <c r="H36" s="163"/>
      <c r="I36" s="15"/>
      <c r="J36" s="47"/>
      <c r="K36" s="15"/>
      <c r="O36" s="93"/>
      <c r="P36" s="93"/>
      <c r="Q36" s="93"/>
      <c r="R36" s="93"/>
      <c r="S36" s="93"/>
      <c r="T36" s="93"/>
      <c r="U36" s="93"/>
      <c r="V36" s="93"/>
      <c r="W36" s="93"/>
      <c r="X36" s="93"/>
    </row>
    <row r="37" spans="1:24" ht="15" x14ac:dyDescent="0.25">
      <c r="A37" s="508">
        <v>6587274107</v>
      </c>
      <c r="B37" s="509"/>
      <c r="C37" s="268">
        <v>210652</v>
      </c>
      <c r="D37" s="268">
        <v>638089</v>
      </c>
      <c r="E37" s="268">
        <v>8194949218</v>
      </c>
      <c r="F37" s="269">
        <v>27153</v>
      </c>
      <c r="G37" s="270"/>
      <c r="H37" s="164" t="s">
        <v>235</v>
      </c>
      <c r="I37" s="15"/>
      <c r="J37" s="47"/>
      <c r="K37" s="15"/>
      <c r="O37" s="93"/>
      <c r="P37" s="93"/>
      <c r="Q37" s="93"/>
      <c r="R37" s="93"/>
      <c r="S37" s="93"/>
      <c r="T37" s="93"/>
      <c r="U37" s="93"/>
      <c r="V37" s="93"/>
      <c r="W37" s="93"/>
      <c r="X37" s="93"/>
    </row>
    <row r="38" spans="1:24" ht="15" x14ac:dyDescent="0.25">
      <c r="A38" s="508">
        <v>90084300</v>
      </c>
      <c r="B38" s="509"/>
      <c r="C38" s="268">
        <v>3537</v>
      </c>
      <c r="D38" s="268">
        <v>6381</v>
      </c>
      <c r="E38" s="268">
        <v>113691384</v>
      </c>
      <c r="F38" s="269">
        <v>330</v>
      </c>
      <c r="G38" s="270"/>
      <c r="H38" s="164" t="s">
        <v>236</v>
      </c>
      <c r="I38" s="15"/>
      <c r="J38" s="47"/>
      <c r="K38" s="15"/>
      <c r="O38" s="93"/>
      <c r="P38" s="93"/>
      <c r="Q38" s="93"/>
      <c r="R38" s="93"/>
      <c r="S38" s="93"/>
      <c r="T38" s="93"/>
      <c r="U38" s="93"/>
      <c r="V38" s="93"/>
      <c r="W38" s="93"/>
      <c r="X38" s="93"/>
    </row>
    <row r="39" spans="1:24" ht="14.25" x14ac:dyDescent="0.2">
      <c r="A39" s="165" t="s">
        <v>237</v>
      </c>
      <c r="B39" s="166"/>
      <c r="C39" s="166" t="s">
        <v>238</v>
      </c>
      <c r="D39" s="166" t="s">
        <v>239</v>
      </c>
      <c r="E39" s="166" t="s">
        <v>240</v>
      </c>
      <c r="F39" s="166"/>
      <c r="G39" s="167"/>
      <c r="H39" s="168"/>
      <c r="I39" s="15"/>
      <c r="J39" s="47"/>
      <c r="K39" s="15"/>
      <c r="O39" s="93"/>
      <c r="P39" s="93"/>
      <c r="Q39" s="93"/>
      <c r="R39" s="93"/>
      <c r="S39" s="93"/>
      <c r="T39" s="93"/>
      <c r="U39" s="93"/>
      <c r="V39" s="93"/>
      <c r="W39" s="93"/>
      <c r="X39" s="93"/>
    </row>
    <row r="40" spans="1:24" ht="15" x14ac:dyDescent="0.25">
      <c r="A40" s="169">
        <f>A37/F37</f>
        <v>242598.39085920525</v>
      </c>
      <c r="B40" s="170"/>
      <c r="C40" s="171">
        <f>A37/C37</f>
        <v>31270.883290925318</v>
      </c>
      <c r="D40" s="171">
        <f>A37/D37</f>
        <v>10323.440941624131</v>
      </c>
      <c r="E40" s="171">
        <f>E37/F37</f>
        <v>301806.40142893972</v>
      </c>
      <c r="F40" s="170" t="s">
        <v>235</v>
      </c>
      <c r="G40" s="166" t="s">
        <v>241</v>
      </c>
      <c r="H40" s="172"/>
      <c r="I40" s="15"/>
      <c r="J40" s="47"/>
      <c r="K40" s="15"/>
      <c r="O40" s="93"/>
      <c r="P40" s="93"/>
      <c r="Q40" s="93"/>
      <c r="R40" s="93"/>
      <c r="S40" s="93"/>
      <c r="T40" s="93"/>
      <c r="U40" s="93"/>
      <c r="V40" s="93"/>
      <c r="W40" s="93"/>
      <c r="X40" s="93"/>
    </row>
    <row r="41" spans="1:24" ht="15.75" thickBot="1" x14ac:dyDescent="0.3">
      <c r="A41" s="173">
        <f>A38/F38</f>
        <v>272982.72727272729</v>
      </c>
      <c r="B41" s="174"/>
      <c r="C41" s="175">
        <f>A38/C38</f>
        <v>25469.126378286684</v>
      </c>
      <c r="D41" s="175">
        <f>A38/D38</f>
        <v>14117.58345086977</v>
      </c>
      <c r="E41" s="175">
        <f>E38/F38</f>
        <v>344519.34545454546</v>
      </c>
      <c r="F41" s="174" t="s">
        <v>236</v>
      </c>
      <c r="G41" s="176">
        <f>(E37+E38)/(F37+F38)</f>
        <v>302319.27380562527</v>
      </c>
      <c r="H41" s="177"/>
      <c r="I41" s="15"/>
      <c r="J41" s="15"/>
      <c r="K41" s="15"/>
      <c r="O41" s="93"/>
      <c r="P41" s="93"/>
      <c r="Q41" s="93"/>
      <c r="R41" s="93"/>
      <c r="S41" s="93"/>
      <c r="T41" s="93"/>
      <c r="U41" s="93"/>
      <c r="V41" s="93"/>
      <c r="W41" s="93"/>
      <c r="X41" s="93"/>
    </row>
    <row r="42" spans="1:24" ht="14.25" thickBot="1" x14ac:dyDescent="0.2">
      <c r="A42" s="15"/>
      <c r="B42" s="15"/>
      <c r="C42" s="15"/>
      <c r="D42" s="15"/>
      <c r="E42" s="15"/>
      <c r="F42" s="15"/>
      <c r="G42" s="15"/>
      <c r="H42" s="15"/>
      <c r="I42" s="178"/>
      <c r="J42" s="15"/>
      <c r="K42" s="15"/>
    </row>
    <row r="43" spans="1:24" ht="18" customHeight="1" x14ac:dyDescent="0.15">
      <c r="A43" s="157" t="s">
        <v>242</v>
      </c>
      <c r="B43" s="158"/>
      <c r="C43" s="159"/>
      <c r="D43" s="159"/>
      <c r="E43" s="159"/>
      <c r="F43" s="159"/>
      <c r="G43" s="158"/>
      <c r="H43" s="160"/>
      <c r="I43" s="15"/>
      <c r="J43" s="15"/>
      <c r="K43" s="15"/>
      <c r="L43" s="38"/>
      <c r="M43" s="38"/>
      <c r="N43" s="38"/>
      <c r="O43" s="93"/>
      <c r="P43" s="93"/>
      <c r="Q43" s="93"/>
      <c r="R43" s="93"/>
      <c r="S43" s="93"/>
      <c r="T43" s="93"/>
      <c r="U43" s="93"/>
      <c r="V43" s="93"/>
      <c r="W43" s="93"/>
      <c r="X43" s="93"/>
    </row>
    <row r="44" spans="1:24" x14ac:dyDescent="0.15">
      <c r="A44" s="271" t="s">
        <v>227</v>
      </c>
      <c r="B44" s="267"/>
      <c r="C44" s="267" t="s">
        <v>227</v>
      </c>
      <c r="D44" s="267"/>
      <c r="E44" s="267" t="s">
        <v>228</v>
      </c>
      <c r="F44" s="267" t="s">
        <v>229</v>
      </c>
      <c r="G44" s="267"/>
      <c r="H44" s="161"/>
      <c r="I44" s="15"/>
      <c r="J44" s="15"/>
      <c r="K44" s="15"/>
      <c r="L44" s="38"/>
      <c r="M44" s="38"/>
      <c r="N44" s="38"/>
      <c r="O44" s="93"/>
      <c r="P44" s="93"/>
      <c r="Q44" s="93"/>
      <c r="R44" s="93"/>
      <c r="S44" s="93"/>
      <c r="T44" s="93"/>
      <c r="U44" s="93"/>
      <c r="V44" s="93"/>
      <c r="W44" s="93"/>
      <c r="X44" s="93"/>
    </row>
    <row r="45" spans="1:24" ht="16.5" customHeight="1" x14ac:dyDescent="0.25">
      <c r="A45" s="216" t="s">
        <v>230</v>
      </c>
      <c r="B45" s="215"/>
      <c r="C45" s="162" t="s">
        <v>231</v>
      </c>
      <c r="D45" s="162" t="s">
        <v>232</v>
      </c>
      <c r="E45" s="162" t="s">
        <v>233</v>
      </c>
      <c r="F45" s="214" t="s">
        <v>234</v>
      </c>
      <c r="G45" s="215"/>
      <c r="H45" s="163"/>
      <c r="I45" s="182"/>
      <c r="J45" s="15"/>
      <c r="K45" s="15"/>
      <c r="L45" s="38"/>
      <c r="M45" s="38"/>
      <c r="N45" s="38"/>
      <c r="O45" s="484"/>
      <c r="P45" s="484"/>
      <c r="Q45" s="212"/>
      <c r="R45" s="212"/>
      <c r="S45" s="212"/>
      <c r="T45" s="93"/>
      <c r="U45" s="93"/>
      <c r="V45" s="93"/>
      <c r="W45" s="93"/>
      <c r="X45" s="93"/>
    </row>
    <row r="46" spans="1:24" ht="16.5" customHeight="1" x14ac:dyDescent="0.25">
      <c r="A46" s="272">
        <v>6496879038</v>
      </c>
      <c r="B46" s="273"/>
      <c r="C46" s="268">
        <v>214265</v>
      </c>
      <c r="D46" s="268">
        <v>448953</v>
      </c>
      <c r="E46" s="268">
        <v>8070573103</v>
      </c>
      <c r="F46" s="269">
        <v>28316</v>
      </c>
      <c r="G46" s="270"/>
      <c r="H46" s="164" t="s">
        <v>235</v>
      </c>
      <c r="I46" s="184"/>
      <c r="J46" s="185"/>
      <c r="K46" s="15"/>
      <c r="L46" s="38"/>
      <c r="M46" s="38"/>
      <c r="N46" s="38"/>
      <c r="O46" s="484"/>
      <c r="P46" s="484"/>
      <c r="Q46" s="97"/>
      <c r="R46" s="97"/>
      <c r="S46" s="97"/>
      <c r="T46" s="93"/>
      <c r="U46" s="93"/>
      <c r="V46" s="93"/>
      <c r="W46" s="93"/>
      <c r="X46" s="93"/>
    </row>
    <row r="47" spans="1:24" ht="16.5" customHeight="1" x14ac:dyDescent="0.25">
      <c r="A47" s="272">
        <v>165265872</v>
      </c>
      <c r="B47" s="273"/>
      <c r="C47" s="268">
        <v>5985</v>
      </c>
      <c r="D47" s="268">
        <v>11396</v>
      </c>
      <c r="E47" s="268">
        <v>212366499</v>
      </c>
      <c r="F47" s="269">
        <v>573</v>
      </c>
      <c r="G47" s="270"/>
      <c r="H47" s="164" t="s">
        <v>236</v>
      </c>
      <c r="I47" s="178"/>
      <c r="J47" s="15"/>
      <c r="K47" s="15"/>
      <c r="L47" s="38"/>
      <c r="M47" s="38"/>
      <c r="N47" s="38"/>
      <c r="O47" s="484"/>
      <c r="P47" s="484"/>
      <c r="Q47" s="97"/>
      <c r="R47" s="97"/>
      <c r="S47" s="97"/>
      <c r="T47" s="94"/>
      <c r="U47" s="93"/>
      <c r="V47" s="95"/>
      <c r="W47" s="95"/>
      <c r="X47" s="95"/>
    </row>
    <row r="48" spans="1:24" s="187" customFormat="1" ht="15.75" customHeight="1" x14ac:dyDescent="0.2">
      <c r="A48" s="165" t="s">
        <v>237</v>
      </c>
      <c r="B48" s="166"/>
      <c r="C48" s="166" t="s">
        <v>238</v>
      </c>
      <c r="D48" s="166" t="s">
        <v>239</v>
      </c>
      <c r="E48" s="166" t="s">
        <v>240</v>
      </c>
      <c r="F48" s="166"/>
      <c r="G48" s="167"/>
      <c r="H48" s="168"/>
    </row>
    <row r="49" spans="1:8" ht="15" x14ac:dyDescent="0.25">
      <c r="A49" s="169">
        <f>A46/F46</f>
        <v>229441.9776098319</v>
      </c>
      <c r="B49" s="170"/>
      <c r="C49" s="171">
        <f>A46/C46</f>
        <v>30321.699941661027</v>
      </c>
      <c r="D49" s="171">
        <f>A46/D46</f>
        <v>14471.178582167844</v>
      </c>
      <c r="E49" s="171">
        <f>E46/F46</f>
        <v>285018.12060319254</v>
      </c>
      <c r="F49" s="170" t="s">
        <v>235</v>
      </c>
      <c r="G49" s="166" t="s">
        <v>241</v>
      </c>
      <c r="H49" s="172"/>
    </row>
    <row r="50" spans="1:8" ht="15.75" thickBot="1" x14ac:dyDescent="0.3">
      <c r="A50" s="173">
        <f>A47/F47</f>
        <v>288422.11518324609</v>
      </c>
      <c r="B50" s="174"/>
      <c r="C50" s="175">
        <f>A47/C47</f>
        <v>27613.34536340852</v>
      </c>
      <c r="D50" s="175">
        <f>A47/D47</f>
        <v>14502.094770094771</v>
      </c>
      <c r="E50" s="175">
        <f>E47/F47</f>
        <v>370622.1623036649</v>
      </c>
      <c r="F50" s="174" t="s">
        <v>236</v>
      </c>
      <c r="G50" s="176">
        <f>(E46+E47)/(F46+F47)</f>
        <v>286716.03731524112</v>
      </c>
      <c r="H50" s="177"/>
    </row>
    <row r="51" spans="1:8" x14ac:dyDescent="0.15">
      <c r="A51" s="178"/>
      <c r="B51" s="178"/>
      <c r="C51" s="178"/>
      <c r="D51" s="178"/>
      <c r="E51" s="178"/>
      <c r="F51" s="178"/>
      <c r="G51" s="178"/>
      <c r="H51" s="178"/>
    </row>
    <row r="52" spans="1:8" ht="15.75" x14ac:dyDescent="0.15">
      <c r="A52" s="179" t="s">
        <v>243</v>
      </c>
      <c r="B52" s="69"/>
      <c r="C52" s="180"/>
      <c r="D52" s="180"/>
      <c r="E52" s="180"/>
      <c r="F52" s="180"/>
      <c r="G52" s="69"/>
      <c r="H52" s="69"/>
    </row>
    <row r="53" spans="1:8" x14ac:dyDescent="0.15">
      <c r="A53" s="274" t="s">
        <v>227</v>
      </c>
      <c r="B53" s="267"/>
      <c r="C53" s="267" t="s">
        <v>227</v>
      </c>
      <c r="D53" s="267"/>
      <c r="E53" s="267" t="s">
        <v>228</v>
      </c>
      <c r="F53" s="267" t="s">
        <v>229</v>
      </c>
      <c r="G53" s="267"/>
      <c r="H53" s="69"/>
    </row>
    <row r="54" spans="1:8" ht="15" x14ac:dyDescent="0.25">
      <c r="A54" s="200" t="s">
        <v>230</v>
      </c>
      <c r="B54" s="215"/>
      <c r="C54" s="162" t="s">
        <v>231</v>
      </c>
      <c r="D54" s="162" t="s">
        <v>232</v>
      </c>
      <c r="E54" s="162" t="s">
        <v>233</v>
      </c>
      <c r="F54" s="214" t="s">
        <v>234</v>
      </c>
      <c r="G54" s="215"/>
      <c r="H54" s="181"/>
    </row>
    <row r="55" spans="1:8" ht="15" x14ac:dyDescent="0.25">
      <c r="A55" s="275">
        <v>6748023351</v>
      </c>
      <c r="B55" s="273"/>
      <c r="C55" s="268">
        <v>215902</v>
      </c>
      <c r="D55" s="268">
        <v>459330</v>
      </c>
      <c r="E55" s="268">
        <v>8337162244</v>
      </c>
      <c r="F55" s="269">
        <v>29313</v>
      </c>
      <c r="G55" s="270"/>
      <c r="H55" s="183" t="s">
        <v>235</v>
      </c>
    </row>
    <row r="56" spans="1:8" ht="15" x14ac:dyDescent="0.25">
      <c r="A56" s="275">
        <f>210639220+68022680</f>
        <v>278661900</v>
      </c>
      <c r="B56" s="273"/>
      <c r="C56" s="268">
        <f>7120+2146</f>
        <v>9266</v>
      </c>
      <c r="D56" s="268">
        <f>13304+4514</f>
        <v>17818</v>
      </c>
      <c r="E56" s="268">
        <v>344913735</v>
      </c>
      <c r="F56" s="269">
        <v>852</v>
      </c>
      <c r="G56" s="270"/>
      <c r="H56" s="183" t="s">
        <v>236</v>
      </c>
    </row>
    <row r="57" spans="1:8" ht="14.25" x14ac:dyDescent="0.2">
      <c r="A57" s="186" t="s">
        <v>237</v>
      </c>
      <c r="B57" s="166"/>
      <c r="C57" s="166" t="s">
        <v>238</v>
      </c>
      <c r="D57" s="166" t="s">
        <v>239</v>
      </c>
      <c r="E57" s="166" t="s">
        <v>240</v>
      </c>
      <c r="F57" s="166"/>
      <c r="G57" s="167"/>
      <c r="H57" s="166"/>
    </row>
    <row r="58" spans="1:8" ht="15" x14ac:dyDescent="0.25">
      <c r="A58" s="171">
        <f>A55/F55</f>
        <v>230205.8250946679</v>
      </c>
      <c r="B58" s="170"/>
      <c r="C58" s="171">
        <f>A55/C55</f>
        <v>31255.029369806671</v>
      </c>
      <c r="D58" s="171">
        <f>A55/D55</f>
        <v>14691.013761348051</v>
      </c>
      <c r="E58" s="171">
        <f>E55/F55</f>
        <v>284418.59393443185</v>
      </c>
      <c r="F58" s="170" t="s">
        <v>235</v>
      </c>
      <c r="G58" s="166" t="s">
        <v>241</v>
      </c>
      <c r="H58" s="170"/>
    </row>
    <row r="59" spans="1:8" ht="15" x14ac:dyDescent="0.25">
      <c r="A59" s="171">
        <f>A56/F56</f>
        <v>327067.95774647885</v>
      </c>
      <c r="B59" s="170"/>
      <c r="C59" s="171">
        <f>A56/C56</f>
        <v>30073.591625296784</v>
      </c>
      <c r="D59" s="171">
        <f>A56/D56</f>
        <v>15639.34785048827</v>
      </c>
      <c r="E59" s="171">
        <f>E56/F56</f>
        <v>404828.32746478874</v>
      </c>
      <c r="F59" s="170" t="s">
        <v>236</v>
      </c>
      <c r="G59" s="188">
        <f>(E55+E56)/(F55+F56)</f>
        <v>287819.52524448867</v>
      </c>
      <c r="H59" s="170"/>
    </row>
  </sheetData>
  <mergeCells count="36">
    <mergeCell ref="A37:B37"/>
    <mergeCell ref="A38:B38"/>
    <mergeCell ref="O45:P45"/>
    <mergeCell ref="O46:P46"/>
    <mergeCell ref="O47:P47"/>
    <mergeCell ref="F36:G36"/>
    <mergeCell ref="A26:B26"/>
    <mergeCell ref="C26:D26"/>
    <mergeCell ref="F26:G26"/>
    <mergeCell ref="A27:B27"/>
    <mergeCell ref="F27:G27"/>
    <mergeCell ref="A28:B28"/>
    <mergeCell ref="A29:B29"/>
    <mergeCell ref="A35:B35"/>
    <mergeCell ref="C35:D35"/>
    <mergeCell ref="F35:G35"/>
    <mergeCell ref="A36:B36"/>
    <mergeCell ref="A3:A6"/>
    <mergeCell ref="B3:E3"/>
    <mergeCell ref="F3:I3"/>
    <mergeCell ref="J3:J6"/>
    <mergeCell ref="B4:D4"/>
    <mergeCell ref="E4:E6"/>
    <mergeCell ref="F4:H4"/>
    <mergeCell ref="I4:I6"/>
    <mergeCell ref="B5:B6"/>
    <mergeCell ref="C5:C6"/>
    <mergeCell ref="D5:D6"/>
    <mergeCell ref="F5:F6"/>
    <mergeCell ref="G5:G6"/>
    <mergeCell ref="H5:H6"/>
    <mergeCell ref="O1:S1"/>
    <mergeCell ref="T1:X1"/>
    <mergeCell ref="O2:P2"/>
    <mergeCell ref="T2:U2"/>
    <mergeCell ref="A1:E1"/>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24"/>
  <sheetViews>
    <sheetView showGridLines="0" zoomScaleNormal="100" zoomScaleSheetLayoutView="85" workbookViewId="0">
      <selection sqref="A1:G1"/>
    </sheetView>
  </sheetViews>
  <sheetFormatPr defaultRowHeight="13.5" x14ac:dyDescent="0.15"/>
  <cols>
    <col min="1" max="1" width="10.625" style="4" customWidth="1"/>
    <col min="2" max="2" width="7.125" style="4" customWidth="1"/>
    <col min="3" max="4" width="15.625" style="4" customWidth="1"/>
    <col min="5" max="5" width="10.375" style="4" customWidth="1"/>
    <col min="6" max="7" width="13.625" style="4" customWidth="1"/>
    <col min="8" max="8" width="9" style="4"/>
    <col min="9" max="9" width="9.875" style="4" bestFit="1" customWidth="1"/>
    <col min="10" max="16384" width="9" style="4"/>
  </cols>
  <sheetData>
    <row r="1" spans="1:8" ht="21" x14ac:dyDescent="0.15">
      <c r="A1" s="386" t="s">
        <v>93</v>
      </c>
      <c r="B1" s="512"/>
      <c r="C1" s="512"/>
      <c r="D1" s="512"/>
      <c r="E1" s="512"/>
      <c r="F1" s="512"/>
      <c r="G1" s="512"/>
    </row>
    <row r="2" spans="1:8" x14ac:dyDescent="0.15">
      <c r="A2" s="15"/>
      <c r="B2" s="15"/>
      <c r="C2" s="15"/>
      <c r="D2" s="15"/>
      <c r="E2" s="15"/>
      <c r="F2" s="15"/>
      <c r="G2" s="98" t="s">
        <v>171</v>
      </c>
    </row>
    <row r="3" spans="1:8" ht="20.100000000000001" customHeight="1" x14ac:dyDescent="0.15">
      <c r="A3" s="144" t="s">
        <v>148</v>
      </c>
      <c r="B3" s="99" t="s">
        <v>94</v>
      </c>
      <c r="C3" s="100" t="s">
        <v>95</v>
      </c>
      <c r="D3" s="100" t="s">
        <v>244</v>
      </c>
      <c r="E3" s="101" t="s">
        <v>296</v>
      </c>
      <c r="F3" s="100" t="s">
        <v>96</v>
      </c>
      <c r="G3" s="102" t="s">
        <v>97</v>
      </c>
    </row>
    <row r="4" spans="1:8" s="14" customFormat="1" ht="20.100000000000001" customHeight="1" x14ac:dyDescent="0.15">
      <c r="A4" s="513" t="s">
        <v>178</v>
      </c>
      <c r="B4" s="52" t="s">
        <v>98</v>
      </c>
      <c r="C4" s="103">
        <v>1821079980</v>
      </c>
      <c r="D4" s="103">
        <v>1714111963</v>
      </c>
      <c r="E4" s="104">
        <v>94.17</v>
      </c>
      <c r="F4" s="103">
        <v>60711</v>
      </c>
      <c r="G4" s="105">
        <v>29996</v>
      </c>
    </row>
    <row r="5" spans="1:8" s="14" customFormat="1" ht="20.100000000000001" customHeight="1" x14ac:dyDescent="0.15">
      <c r="A5" s="514"/>
      <c r="B5" s="96" t="s">
        <v>99</v>
      </c>
      <c r="C5" s="106">
        <v>119218020</v>
      </c>
      <c r="D5" s="106">
        <v>117853894</v>
      </c>
      <c r="E5" s="107">
        <v>98.86</v>
      </c>
      <c r="F5" s="106">
        <v>116084</v>
      </c>
      <c r="G5" s="108">
        <v>1027</v>
      </c>
    </row>
    <row r="6" spans="1:8" s="14" customFormat="1" ht="20.100000000000001" customHeight="1" x14ac:dyDescent="0.15">
      <c r="A6" s="515"/>
      <c r="B6" s="288" t="s">
        <v>100</v>
      </c>
      <c r="C6" s="109">
        <v>1940298000</v>
      </c>
      <c r="D6" s="109">
        <v>1831965857</v>
      </c>
      <c r="E6" s="110">
        <v>94.46</v>
      </c>
      <c r="F6" s="109">
        <v>62544</v>
      </c>
      <c r="G6" s="111">
        <v>31023</v>
      </c>
    </row>
    <row r="7" spans="1:8" s="14" customFormat="1" ht="20.100000000000001" customHeight="1" x14ac:dyDescent="0.15">
      <c r="A7" s="516" t="s">
        <v>255</v>
      </c>
      <c r="B7" s="96" t="s">
        <v>98</v>
      </c>
      <c r="C7" s="106">
        <v>1788340420</v>
      </c>
      <c r="D7" s="106">
        <v>1693623904</v>
      </c>
      <c r="E7" s="114">
        <v>94.79</v>
      </c>
      <c r="F7" s="109">
        <v>61008.440623614093</v>
      </c>
      <c r="G7" s="112">
        <v>29313</v>
      </c>
    </row>
    <row r="8" spans="1:8" s="14" customFormat="1" ht="20.100000000000001" customHeight="1" x14ac:dyDescent="0.15">
      <c r="A8" s="514"/>
      <c r="B8" s="96" t="s">
        <v>99</v>
      </c>
      <c r="C8" s="106">
        <v>83518880</v>
      </c>
      <c r="D8" s="106">
        <v>82381726</v>
      </c>
      <c r="E8" s="114">
        <v>98.67</v>
      </c>
      <c r="F8" s="109">
        <v>98026.854460093891</v>
      </c>
      <c r="G8" s="112">
        <v>852</v>
      </c>
    </row>
    <row r="9" spans="1:8" s="14" customFormat="1" ht="20.100000000000001" customHeight="1" x14ac:dyDescent="0.15">
      <c r="A9" s="515"/>
      <c r="B9" s="288" t="s">
        <v>100</v>
      </c>
      <c r="C9" s="109">
        <v>1871859300</v>
      </c>
      <c r="D9" s="109">
        <v>1776005630</v>
      </c>
      <c r="E9" s="110">
        <v>94.97</v>
      </c>
      <c r="F9" s="109">
        <v>62054.012928891098</v>
      </c>
      <c r="G9" s="113">
        <v>30165</v>
      </c>
    </row>
    <row r="10" spans="1:8" s="14" customFormat="1" ht="20.100000000000001" customHeight="1" x14ac:dyDescent="0.15">
      <c r="A10" s="516" t="s">
        <v>186</v>
      </c>
      <c r="B10" s="96" t="s">
        <v>98</v>
      </c>
      <c r="C10" s="106">
        <v>1827905355</v>
      </c>
      <c r="D10" s="106">
        <v>1746262979</v>
      </c>
      <c r="E10" s="114">
        <v>95.59</v>
      </c>
      <c r="F10" s="106">
        <v>64553.798382539906</v>
      </c>
      <c r="G10" s="112">
        <v>28316</v>
      </c>
    </row>
    <row r="11" spans="1:8" s="14" customFormat="1" ht="20.100000000000001" customHeight="1" x14ac:dyDescent="0.15">
      <c r="A11" s="514"/>
      <c r="B11" s="96" t="s">
        <v>99</v>
      </c>
      <c r="C11" s="106">
        <v>48723845</v>
      </c>
      <c r="D11" s="106">
        <v>48110039</v>
      </c>
      <c r="E11" s="114">
        <v>98.75</v>
      </c>
      <c r="F11" s="109">
        <v>85032.888307155328</v>
      </c>
      <c r="G11" s="112">
        <v>573</v>
      </c>
    </row>
    <row r="12" spans="1:8" s="14" customFormat="1" ht="20.100000000000001" customHeight="1" x14ac:dyDescent="0.15">
      <c r="A12" s="515"/>
      <c r="B12" s="288" t="s">
        <v>100</v>
      </c>
      <c r="C12" s="109">
        <v>1876629200</v>
      </c>
      <c r="D12" s="109">
        <v>1794373018</v>
      </c>
      <c r="E12" s="110">
        <v>95.674478049324605</v>
      </c>
      <c r="F12" s="109">
        <v>64959.991692339645</v>
      </c>
      <c r="G12" s="113">
        <v>28889</v>
      </c>
    </row>
    <row r="13" spans="1:8" s="14" customFormat="1" ht="20.100000000000001" customHeight="1" x14ac:dyDescent="0.15">
      <c r="A13" s="516" t="s">
        <v>193</v>
      </c>
      <c r="B13" s="96" t="s">
        <v>98</v>
      </c>
      <c r="C13" s="106">
        <v>1823450968</v>
      </c>
      <c r="D13" s="106">
        <v>1756478409</v>
      </c>
      <c r="E13" s="114">
        <v>96.36</v>
      </c>
      <c r="F13" s="106">
        <f>C13/G13</f>
        <v>67154.67786248296</v>
      </c>
      <c r="G13" s="112">
        <v>27153</v>
      </c>
    </row>
    <row r="14" spans="1:8" s="14" customFormat="1" ht="20.100000000000001" customHeight="1" x14ac:dyDescent="0.15">
      <c r="A14" s="514"/>
      <c r="B14" s="96" t="s">
        <v>99</v>
      </c>
      <c r="C14" s="106">
        <v>25993732</v>
      </c>
      <c r="D14" s="106">
        <v>25849955</v>
      </c>
      <c r="E14" s="114">
        <v>99.45</v>
      </c>
      <c r="F14" s="109">
        <f>C14/G14</f>
        <v>78768.884848484842</v>
      </c>
      <c r="G14" s="112">
        <v>330</v>
      </c>
    </row>
    <row r="15" spans="1:8" s="14" customFormat="1" ht="20.100000000000001" customHeight="1" x14ac:dyDescent="0.15">
      <c r="A15" s="515"/>
      <c r="B15" s="288" t="s">
        <v>100</v>
      </c>
      <c r="C15" s="109">
        <f>SUM(C13:C14)</f>
        <v>1849444700</v>
      </c>
      <c r="D15" s="109">
        <f>SUM(D13:D14)</f>
        <v>1782328364</v>
      </c>
      <c r="E15" s="110">
        <v>96.4</v>
      </c>
      <c r="F15" s="109">
        <v>67294</v>
      </c>
      <c r="G15" s="113">
        <v>27483</v>
      </c>
      <c r="H15" s="189"/>
    </row>
    <row r="16" spans="1:8" s="14" customFormat="1" ht="20.100000000000001" customHeight="1" x14ac:dyDescent="0.15">
      <c r="A16" s="510" t="s">
        <v>248</v>
      </c>
      <c r="B16" s="96" t="s">
        <v>101</v>
      </c>
      <c r="C16" s="106">
        <v>1838723998</v>
      </c>
      <c r="D16" s="106">
        <v>1766814790</v>
      </c>
      <c r="E16" s="114">
        <v>96.11</v>
      </c>
      <c r="F16" s="106">
        <v>69868.297982292817</v>
      </c>
      <c r="G16" s="112">
        <v>26317</v>
      </c>
    </row>
    <row r="17" spans="1:7" s="14" customFormat="1" ht="20.100000000000001" customHeight="1" x14ac:dyDescent="0.15">
      <c r="A17" s="510"/>
      <c r="B17" s="96" t="s">
        <v>102</v>
      </c>
      <c r="C17" s="106">
        <v>7937902</v>
      </c>
      <c r="D17" s="106">
        <v>7889254</v>
      </c>
      <c r="E17" s="114">
        <v>99.39</v>
      </c>
      <c r="F17" s="109">
        <v>65064.770491803276</v>
      </c>
      <c r="G17" s="112">
        <v>122</v>
      </c>
    </row>
    <row r="18" spans="1:7" s="14" customFormat="1" ht="20.100000000000001" customHeight="1" x14ac:dyDescent="0.15">
      <c r="A18" s="511"/>
      <c r="B18" s="17" t="s">
        <v>62</v>
      </c>
      <c r="C18" s="130">
        <v>1846661900</v>
      </c>
      <c r="D18" s="130">
        <v>1774704044</v>
      </c>
      <c r="E18" s="303">
        <v>96.12</v>
      </c>
      <c r="F18" s="130">
        <v>69846.132607133404</v>
      </c>
      <c r="G18" s="304">
        <v>26439</v>
      </c>
    </row>
    <row r="19" spans="1:7" s="14" customFormat="1" x14ac:dyDescent="0.15">
      <c r="A19" s="47" t="s">
        <v>104</v>
      </c>
      <c r="B19" s="15"/>
      <c r="C19" s="15"/>
      <c r="D19" s="15"/>
      <c r="E19" s="15"/>
      <c r="F19" s="15"/>
      <c r="G19" s="98" t="s">
        <v>103</v>
      </c>
    </row>
    <row r="20" spans="1:7" x14ac:dyDescent="0.15">
      <c r="A20" s="193" t="s">
        <v>298</v>
      </c>
      <c r="B20" s="15"/>
      <c r="C20" s="15"/>
      <c r="D20" s="15"/>
      <c r="E20" s="15"/>
      <c r="F20" s="15"/>
      <c r="G20" s="15"/>
    </row>
    <row r="22" spans="1:7" x14ac:dyDescent="0.15">
      <c r="C22" s="26"/>
      <c r="D22" s="26"/>
      <c r="E22" s="115"/>
      <c r="F22" s="26"/>
      <c r="G22" s="26"/>
    </row>
    <row r="23" spans="1:7" x14ac:dyDescent="0.15">
      <c r="C23" s="26"/>
      <c r="D23" s="26"/>
      <c r="E23" s="115"/>
      <c r="F23" s="26"/>
      <c r="G23" s="26"/>
    </row>
    <row r="24" spans="1:7" x14ac:dyDescent="0.15">
      <c r="C24" s="26"/>
      <c r="D24" s="26"/>
      <c r="E24" s="115"/>
      <c r="F24" s="26"/>
      <c r="G24" s="26"/>
    </row>
  </sheetData>
  <mergeCells count="6">
    <mergeCell ref="A16:A18"/>
    <mergeCell ref="A1:G1"/>
    <mergeCell ref="A4:A6"/>
    <mergeCell ref="A7:A9"/>
    <mergeCell ref="A10:A12"/>
    <mergeCell ref="A13:A15"/>
  </mergeCells>
  <phoneticPr fontId="5"/>
  <pageMargins left="0.39370078740157483" right="0.19685039370078741" top="0.98425196850393704" bottom="0.59055118110236227" header="0.51181102362204722" footer="0.51181102362204722"/>
  <pageSetup paperSize="9" orientation="landscape" cellComments="asDisplayed" horizontalDpi="300" verticalDpi="300" r:id="rId1"/>
  <headerFooter alignWithMargins="0"/>
  <ignoredErrors>
    <ignoredError sqref="C15:D15"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0"/>
  <sheetViews>
    <sheetView showGridLines="0" zoomScaleNormal="100" zoomScaleSheetLayoutView="100" workbookViewId="0">
      <selection sqref="A1:E1"/>
    </sheetView>
  </sheetViews>
  <sheetFormatPr defaultRowHeight="13.5" x14ac:dyDescent="0.15"/>
  <cols>
    <col min="1" max="1" width="21.625" style="4" customWidth="1"/>
    <col min="2" max="2" width="13.5" style="4" customWidth="1"/>
    <col min="3" max="3" width="19.125" style="4" customWidth="1"/>
    <col min="4" max="4" width="13.5" style="4" customWidth="1"/>
    <col min="5" max="5" width="19" style="4" customWidth="1"/>
    <col min="6" max="16384" width="9" style="4"/>
  </cols>
  <sheetData>
    <row r="1" spans="1:5" ht="21" x14ac:dyDescent="0.15">
      <c r="A1" s="386" t="s">
        <v>105</v>
      </c>
      <c r="B1" s="386"/>
      <c r="C1" s="386"/>
      <c r="D1" s="386"/>
      <c r="E1" s="386"/>
    </row>
    <row r="2" spans="1:5" x14ac:dyDescent="0.15">
      <c r="A2" s="15"/>
      <c r="B2" s="15"/>
      <c r="C2" s="15"/>
      <c r="D2" s="15"/>
      <c r="E2" s="98" t="s">
        <v>172</v>
      </c>
    </row>
    <row r="3" spans="1:5" ht="20.100000000000001" customHeight="1" x14ac:dyDescent="0.15">
      <c r="A3" s="454"/>
      <c r="B3" s="517" t="s">
        <v>106</v>
      </c>
      <c r="C3" s="518"/>
      <c r="D3" s="519" t="s">
        <v>107</v>
      </c>
      <c r="E3" s="520"/>
    </row>
    <row r="4" spans="1:5" ht="20.100000000000001" customHeight="1" x14ac:dyDescent="0.15">
      <c r="A4" s="455"/>
      <c r="B4" s="17" t="s">
        <v>108</v>
      </c>
      <c r="C4" s="6" t="s">
        <v>109</v>
      </c>
      <c r="D4" s="6" t="s">
        <v>108</v>
      </c>
      <c r="E4" s="116" t="s">
        <v>109</v>
      </c>
    </row>
    <row r="5" spans="1:5" s="14" customFormat="1" ht="20.100000000000001" customHeight="1" x14ac:dyDescent="0.15">
      <c r="A5" s="117" t="s">
        <v>178</v>
      </c>
      <c r="B5" s="118">
        <v>264</v>
      </c>
      <c r="C5" s="119">
        <v>110359</v>
      </c>
      <c r="D5" s="119">
        <v>92</v>
      </c>
      <c r="E5" s="120">
        <v>1840</v>
      </c>
    </row>
    <row r="6" spans="1:5" s="14" customFormat="1" ht="20.100000000000001" customHeight="1" x14ac:dyDescent="0.15">
      <c r="A6" s="117" t="s">
        <v>255</v>
      </c>
      <c r="B6" s="118">
        <v>260</v>
      </c>
      <c r="C6" s="119">
        <v>109045</v>
      </c>
      <c r="D6" s="119">
        <v>118</v>
      </c>
      <c r="E6" s="120">
        <v>2360</v>
      </c>
    </row>
    <row r="7" spans="1:5" s="14" customFormat="1" ht="20.100000000000001" customHeight="1" x14ac:dyDescent="0.15">
      <c r="A7" s="117" t="s">
        <v>186</v>
      </c>
      <c r="B7" s="118">
        <v>254</v>
      </c>
      <c r="C7" s="119">
        <v>106161</v>
      </c>
      <c r="D7" s="119">
        <v>114</v>
      </c>
      <c r="E7" s="120">
        <v>2280</v>
      </c>
    </row>
    <row r="8" spans="1:5" s="14" customFormat="1" ht="20.100000000000001" customHeight="1" x14ac:dyDescent="0.15">
      <c r="A8" s="117" t="s">
        <v>193</v>
      </c>
      <c r="B8" s="118">
        <v>224</v>
      </c>
      <c r="C8" s="119">
        <v>93745</v>
      </c>
      <c r="D8" s="119">
        <v>108</v>
      </c>
      <c r="E8" s="120">
        <v>2160</v>
      </c>
    </row>
    <row r="9" spans="1:5" s="14" customFormat="1" ht="20.100000000000001" customHeight="1" x14ac:dyDescent="0.15">
      <c r="A9" s="249" t="s">
        <v>248</v>
      </c>
      <c r="B9" s="276">
        <v>197</v>
      </c>
      <c r="C9" s="277">
        <v>82540</v>
      </c>
      <c r="D9" s="277">
        <v>91</v>
      </c>
      <c r="E9" s="278">
        <v>1820</v>
      </c>
    </row>
    <row r="10" spans="1:5" s="14" customFormat="1" ht="20.100000000000001" customHeight="1" x14ac:dyDescent="0.15">
      <c r="A10" s="15"/>
      <c r="B10" s="15"/>
      <c r="C10" s="15"/>
      <c r="D10" s="15"/>
      <c r="E10" s="98" t="s">
        <v>103</v>
      </c>
    </row>
  </sheetData>
  <mergeCells count="4">
    <mergeCell ref="A1:E1"/>
    <mergeCell ref="A3:A4"/>
    <mergeCell ref="B3:C3"/>
    <mergeCell ref="D3:E3"/>
  </mergeCells>
  <phoneticPr fontId="5"/>
  <pageMargins left="0.39370078740157483" right="0.19685039370078741" top="0.98425196850393704" bottom="0.59055118110236227" header="0.51181102362204722" footer="0.51181102362204722"/>
  <pageSetup paperSize="9"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1"/>
  <sheetViews>
    <sheetView showGridLines="0" zoomScaleNormal="100" zoomScaleSheetLayoutView="100" workbookViewId="0">
      <selection sqref="A1:I1"/>
    </sheetView>
  </sheetViews>
  <sheetFormatPr defaultRowHeight="13.5" x14ac:dyDescent="0.15"/>
  <cols>
    <col min="1" max="1" width="10.625" style="4" customWidth="1"/>
    <col min="2" max="8" width="9.5" style="4" customWidth="1"/>
    <col min="9" max="9" width="11.625" style="4" bestFit="1" customWidth="1"/>
    <col min="10" max="16384" width="9" style="4"/>
  </cols>
  <sheetData>
    <row r="1" spans="1:9" ht="21" x14ac:dyDescent="0.15">
      <c r="A1" s="386" t="s">
        <v>110</v>
      </c>
      <c r="B1" s="386"/>
      <c r="C1" s="386"/>
      <c r="D1" s="386"/>
      <c r="E1" s="386"/>
      <c r="F1" s="386"/>
      <c r="G1" s="386"/>
      <c r="H1" s="386"/>
      <c r="I1" s="386"/>
    </row>
    <row r="2" spans="1:9" x14ac:dyDescent="0.15">
      <c r="A2" s="5"/>
      <c r="B2" s="5"/>
      <c r="C2" s="5"/>
      <c r="D2" s="5"/>
      <c r="E2" s="5"/>
      <c r="F2" s="5"/>
      <c r="G2" s="5"/>
      <c r="H2" s="203"/>
      <c r="I2" s="203" t="s">
        <v>174</v>
      </c>
    </row>
    <row r="3" spans="1:9" ht="20.100000000000001" customHeight="1" x14ac:dyDescent="0.15">
      <c r="A3" s="521"/>
      <c r="B3" s="524" t="s">
        <v>111</v>
      </c>
      <c r="C3" s="525"/>
      <c r="D3" s="528" t="s">
        <v>112</v>
      </c>
      <c r="E3" s="525"/>
      <c r="F3" s="530" t="s">
        <v>113</v>
      </c>
      <c r="G3" s="531"/>
      <c r="H3" s="532"/>
      <c r="I3" s="533" t="s">
        <v>114</v>
      </c>
    </row>
    <row r="4" spans="1:9" ht="20.100000000000001" customHeight="1" x14ac:dyDescent="0.15">
      <c r="A4" s="522"/>
      <c r="B4" s="526"/>
      <c r="C4" s="527"/>
      <c r="D4" s="529"/>
      <c r="E4" s="527"/>
      <c r="F4" s="536" t="s">
        <v>115</v>
      </c>
      <c r="G4" s="537"/>
      <c r="H4" s="213" t="s">
        <v>116</v>
      </c>
      <c r="I4" s="534"/>
    </row>
    <row r="5" spans="1:9" ht="20.100000000000001" customHeight="1" x14ac:dyDescent="0.15">
      <c r="A5" s="523"/>
      <c r="B5" s="17" t="s">
        <v>117</v>
      </c>
      <c r="C5" s="6" t="s">
        <v>118</v>
      </c>
      <c r="D5" s="6" t="s">
        <v>117</v>
      </c>
      <c r="E5" s="6" t="s">
        <v>118</v>
      </c>
      <c r="F5" s="6" t="s">
        <v>117</v>
      </c>
      <c r="G5" s="6" t="s">
        <v>118</v>
      </c>
      <c r="H5" s="205" t="s">
        <v>119</v>
      </c>
      <c r="I5" s="535"/>
    </row>
    <row r="6" spans="1:9" s="14" customFormat="1" ht="20.100000000000001" customHeight="1" x14ac:dyDescent="0.15">
      <c r="A6" s="217" t="s">
        <v>245</v>
      </c>
      <c r="B6" s="18">
        <v>91</v>
      </c>
      <c r="C6" s="19">
        <v>932</v>
      </c>
      <c r="D6" s="19">
        <v>4</v>
      </c>
      <c r="E6" s="19">
        <v>806</v>
      </c>
      <c r="F6" s="19">
        <v>11</v>
      </c>
      <c r="G6" s="19">
        <v>126</v>
      </c>
      <c r="H6" s="19">
        <v>38</v>
      </c>
      <c r="I6" s="23">
        <v>38</v>
      </c>
    </row>
    <row r="7" spans="1:9" s="14" customFormat="1" ht="20.100000000000001" customHeight="1" x14ac:dyDescent="0.15">
      <c r="A7" s="217" t="s">
        <v>194</v>
      </c>
      <c r="B7" s="18">
        <v>91</v>
      </c>
      <c r="C7" s="19">
        <v>906</v>
      </c>
      <c r="D7" s="19">
        <v>4</v>
      </c>
      <c r="E7" s="19">
        <v>806</v>
      </c>
      <c r="F7" s="19">
        <v>9</v>
      </c>
      <c r="G7" s="19">
        <v>100</v>
      </c>
      <c r="H7" s="19">
        <v>36</v>
      </c>
      <c r="I7" s="23">
        <v>42</v>
      </c>
    </row>
    <row r="8" spans="1:9" s="14" customFormat="1" ht="20.100000000000001" customHeight="1" x14ac:dyDescent="0.15">
      <c r="A8" s="217" t="s">
        <v>186</v>
      </c>
      <c r="B8" s="18">
        <v>93</v>
      </c>
      <c r="C8" s="19">
        <v>913</v>
      </c>
      <c r="D8" s="19">
        <v>4</v>
      </c>
      <c r="E8" s="19">
        <v>806</v>
      </c>
      <c r="F8" s="19">
        <v>10</v>
      </c>
      <c r="G8" s="19">
        <v>107</v>
      </c>
      <c r="H8" s="19">
        <v>36</v>
      </c>
      <c r="I8" s="23">
        <v>43</v>
      </c>
    </row>
    <row r="9" spans="1:9" s="14" customFormat="1" ht="20.100000000000001" customHeight="1" x14ac:dyDescent="0.15">
      <c r="A9" s="217" t="s">
        <v>193</v>
      </c>
      <c r="B9" s="18">
        <v>94</v>
      </c>
      <c r="C9" s="19">
        <v>869</v>
      </c>
      <c r="D9" s="19">
        <v>4</v>
      </c>
      <c r="E9" s="19">
        <v>801</v>
      </c>
      <c r="F9" s="19">
        <v>8</v>
      </c>
      <c r="G9" s="19">
        <v>68</v>
      </c>
      <c r="H9" s="19">
        <v>38</v>
      </c>
      <c r="I9" s="23">
        <v>44</v>
      </c>
    </row>
    <row r="10" spans="1:9" s="14" customFormat="1" ht="20.100000000000001" customHeight="1" x14ac:dyDescent="0.15">
      <c r="A10" s="245" t="s">
        <v>264</v>
      </c>
      <c r="B10" s="264">
        <v>96</v>
      </c>
      <c r="C10" s="238">
        <v>866</v>
      </c>
      <c r="D10" s="238">
        <v>4</v>
      </c>
      <c r="E10" s="238">
        <v>801</v>
      </c>
      <c r="F10" s="238">
        <v>6</v>
      </c>
      <c r="G10" s="238">
        <v>65</v>
      </c>
      <c r="H10" s="238">
        <v>42</v>
      </c>
      <c r="I10" s="239">
        <v>44</v>
      </c>
    </row>
    <row r="11" spans="1:9" s="14" customFormat="1" x14ac:dyDescent="0.15">
      <c r="A11" s="15"/>
      <c r="B11" s="15"/>
      <c r="C11" s="15"/>
      <c r="D11" s="15"/>
      <c r="E11" s="15"/>
      <c r="F11" s="15"/>
      <c r="G11" s="15"/>
      <c r="H11" s="210"/>
      <c r="I11" s="210" t="s">
        <v>120</v>
      </c>
    </row>
  </sheetData>
  <mergeCells count="7">
    <mergeCell ref="A1:I1"/>
    <mergeCell ref="A3:A5"/>
    <mergeCell ref="B3:C4"/>
    <mergeCell ref="D3:E4"/>
    <mergeCell ref="F3:H3"/>
    <mergeCell ref="I3:I5"/>
    <mergeCell ref="F4:G4"/>
  </mergeCells>
  <phoneticPr fontId="5"/>
  <pageMargins left="0.39370078740157483" right="0.19685039370078741" top="0.98425196850393704" bottom="0.59055118110236227" header="0.51181102362204722" footer="0.51181102362204722"/>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1"/>
  <sheetViews>
    <sheetView showGridLines="0" zoomScaleNormal="100" zoomScaleSheetLayoutView="100" workbookViewId="0">
      <selection sqref="A1:J1"/>
    </sheetView>
  </sheetViews>
  <sheetFormatPr defaultRowHeight="13.5" x14ac:dyDescent="0.15"/>
  <cols>
    <col min="1" max="1" width="10.625" style="4" customWidth="1"/>
    <col min="2" max="10" width="8.625" style="4" customWidth="1"/>
    <col min="11" max="16384" width="9" style="4"/>
  </cols>
  <sheetData>
    <row r="1" spans="1:10" ht="21" x14ac:dyDescent="0.15">
      <c r="A1" s="380" t="s">
        <v>123</v>
      </c>
      <c r="B1" s="380"/>
      <c r="C1" s="380"/>
      <c r="D1" s="380"/>
      <c r="E1" s="380"/>
      <c r="F1" s="380"/>
      <c r="G1" s="380"/>
      <c r="H1" s="380"/>
      <c r="I1" s="380"/>
      <c r="J1" s="380"/>
    </row>
    <row r="2" spans="1:10" x14ac:dyDescent="0.15">
      <c r="A2" s="5"/>
      <c r="B2" s="5"/>
      <c r="C2" s="5"/>
      <c r="D2" s="5"/>
      <c r="E2" s="5"/>
      <c r="F2" s="5"/>
      <c r="G2" s="5"/>
      <c r="J2" s="92" t="s">
        <v>137</v>
      </c>
    </row>
    <row r="3" spans="1:10" ht="20.100000000000001" customHeight="1" x14ac:dyDescent="0.15">
      <c r="A3" s="381"/>
      <c r="B3" s="383" t="s">
        <v>19</v>
      </c>
      <c r="C3" s="384"/>
      <c r="D3" s="384"/>
      <c r="E3" s="384" t="s">
        <v>20</v>
      </c>
      <c r="F3" s="384"/>
      <c r="G3" s="384"/>
      <c r="H3" s="384" t="s">
        <v>21</v>
      </c>
      <c r="I3" s="384"/>
      <c r="J3" s="385"/>
    </row>
    <row r="4" spans="1:10" ht="20.100000000000001" customHeight="1" x14ac:dyDescent="0.15">
      <c r="A4" s="382"/>
      <c r="B4" s="282" t="s">
        <v>22</v>
      </c>
      <c r="C4" s="283" t="s">
        <v>23</v>
      </c>
      <c r="D4" s="283" t="s">
        <v>277</v>
      </c>
      <c r="E4" s="283" t="s">
        <v>22</v>
      </c>
      <c r="F4" s="283" t="s">
        <v>23</v>
      </c>
      <c r="G4" s="283" t="s">
        <v>277</v>
      </c>
      <c r="H4" s="284" t="s">
        <v>22</v>
      </c>
      <c r="I4" s="285" t="s">
        <v>23</v>
      </c>
      <c r="J4" s="286" t="s">
        <v>277</v>
      </c>
    </row>
    <row r="5" spans="1:10" ht="18.95" customHeight="1" x14ac:dyDescent="0.15">
      <c r="A5" s="13" t="s">
        <v>178</v>
      </c>
      <c r="B5" s="8">
        <v>2486</v>
      </c>
      <c r="C5" s="9">
        <v>2252</v>
      </c>
      <c r="D5" s="10">
        <v>90.6</v>
      </c>
      <c r="E5" s="9">
        <v>1237</v>
      </c>
      <c r="F5" s="11">
        <v>1079</v>
      </c>
      <c r="G5" s="12">
        <v>87.2</v>
      </c>
      <c r="H5" s="9">
        <v>1197</v>
      </c>
      <c r="I5" s="9">
        <v>1004</v>
      </c>
      <c r="J5" s="132">
        <v>83.9</v>
      </c>
    </row>
    <row r="6" spans="1:10" s="14" customFormat="1" ht="18.95" customHeight="1" x14ac:dyDescent="0.15">
      <c r="A6" s="13" t="s">
        <v>177</v>
      </c>
      <c r="B6" s="8">
        <v>2484</v>
      </c>
      <c r="C6" s="9">
        <v>2222</v>
      </c>
      <c r="D6" s="10">
        <v>89.5</v>
      </c>
      <c r="E6" s="9">
        <v>1256</v>
      </c>
      <c r="F6" s="11">
        <v>1128</v>
      </c>
      <c r="G6" s="12">
        <v>89.8</v>
      </c>
      <c r="H6" s="9">
        <v>1213</v>
      </c>
      <c r="I6" s="9">
        <v>1028</v>
      </c>
      <c r="J6" s="132">
        <v>84.7</v>
      </c>
    </row>
    <row r="7" spans="1:10" s="14" customFormat="1" ht="18.95" customHeight="1" x14ac:dyDescent="0.15">
      <c r="A7" s="13" t="s">
        <v>186</v>
      </c>
      <c r="B7" s="8">
        <v>2547</v>
      </c>
      <c r="C7" s="9">
        <v>2300</v>
      </c>
      <c r="D7" s="10">
        <v>90.3</v>
      </c>
      <c r="E7" s="9">
        <v>1278</v>
      </c>
      <c r="F7" s="11">
        <v>1143</v>
      </c>
      <c r="G7" s="12">
        <v>89.4</v>
      </c>
      <c r="H7" s="9">
        <v>1228</v>
      </c>
      <c r="I7" s="9">
        <v>1058</v>
      </c>
      <c r="J7" s="132">
        <v>86.2</v>
      </c>
    </row>
    <row r="8" spans="1:10" s="14" customFormat="1" ht="18.95" customHeight="1" x14ac:dyDescent="0.15">
      <c r="A8" s="13" t="s">
        <v>193</v>
      </c>
      <c r="B8" s="8">
        <v>2442</v>
      </c>
      <c r="C8" s="9">
        <v>2219</v>
      </c>
      <c r="D8" s="10">
        <v>90.9</v>
      </c>
      <c r="E8" s="9">
        <v>1303</v>
      </c>
      <c r="F8" s="11">
        <v>1162</v>
      </c>
      <c r="G8" s="12">
        <v>89.2</v>
      </c>
      <c r="H8" s="9">
        <v>1199</v>
      </c>
      <c r="I8" s="9">
        <v>1033</v>
      </c>
      <c r="J8" s="132">
        <v>86.2</v>
      </c>
    </row>
    <row r="9" spans="1:10" s="14" customFormat="1" ht="18.95" customHeight="1" x14ac:dyDescent="0.15">
      <c r="A9" s="222" t="s">
        <v>249</v>
      </c>
      <c r="B9" s="223">
        <v>2399</v>
      </c>
      <c r="C9" s="224">
        <v>2168</v>
      </c>
      <c r="D9" s="225">
        <v>90.4</v>
      </c>
      <c r="E9" s="224">
        <v>1180</v>
      </c>
      <c r="F9" s="226">
        <v>1074</v>
      </c>
      <c r="G9" s="227">
        <v>91</v>
      </c>
      <c r="H9" s="226">
        <v>1150</v>
      </c>
      <c r="I9" s="226">
        <v>1019</v>
      </c>
      <c r="J9" s="228">
        <v>88.6</v>
      </c>
    </row>
    <row r="10" spans="1:10" s="14" customFormat="1" x14ac:dyDescent="0.15">
      <c r="A10" s="15"/>
      <c r="B10" s="15"/>
      <c r="C10" s="15"/>
      <c r="D10" s="15"/>
      <c r="E10" s="15"/>
      <c r="F10" s="15"/>
      <c r="G10" s="15"/>
      <c r="H10" s="15"/>
      <c r="I10" s="379" t="s">
        <v>276</v>
      </c>
      <c r="J10" s="379"/>
    </row>
    <row r="11" spans="1:10" x14ac:dyDescent="0.15">
      <c r="A11" s="5"/>
      <c r="B11" s="5"/>
      <c r="C11" s="5"/>
      <c r="D11" s="5"/>
      <c r="E11" s="5"/>
      <c r="F11" s="5"/>
      <c r="G11" s="5"/>
    </row>
  </sheetData>
  <mergeCells count="6">
    <mergeCell ref="I10:J10"/>
    <mergeCell ref="A1:J1"/>
    <mergeCell ref="A3:A4"/>
    <mergeCell ref="B3:D3"/>
    <mergeCell ref="E3:G3"/>
    <mergeCell ref="H3:J3"/>
  </mergeCells>
  <phoneticPr fontId="2"/>
  <pageMargins left="0.25" right="0.25" top="0.75" bottom="0.75" header="0.3" footer="0.3"/>
  <pageSetup paperSize="9" fitToHeight="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1"/>
  <sheetViews>
    <sheetView showGridLines="0" zoomScaleNormal="100" zoomScaleSheetLayoutView="100" workbookViewId="0">
      <selection sqref="A1:F1"/>
    </sheetView>
  </sheetViews>
  <sheetFormatPr defaultRowHeight="13.5" x14ac:dyDescent="0.15"/>
  <cols>
    <col min="1" max="1" width="13.25" style="4" customWidth="1"/>
    <col min="2" max="2" width="11" style="4" customWidth="1"/>
    <col min="3" max="6" width="12.125" style="4" customWidth="1"/>
    <col min="7" max="7" width="11.875" style="4" customWidth="1"/>
    <col min="8" max="16384" width="9" style="4"/>
  </cols>
  <sheetData>
    <row r="1" spans="1:9" ht="21" x14ac:dyDescent="0.15">
      <c r="A1" s="386" t="s">
        <v>136</v>
      </c>
      <c r="B1" s="386"/>
      <c r="C1" s="386"/>
      <c r="D1" s="386"/>
      <c r="E1" s="386"/>
      <c r="F1" s="386"/>
      <c r="G1" s="3"/>
    </row>
    <row r="2" spans="1:9" ht="15" customHeight="1" x14ac:dyDescent="0.15">
      <c r="A2" s="387" t="s">
        <v>139</v>
      </c>
      <c r="B2" s="387"/>
      <c r="C2" s="202"/>
      <c r="D2" s="202"/>
      <c r="F2" s="92"/>
      <c r="G2" s="92" t="s">
        <v>173</v>
      </c>
    </row>
    <row r="3" spans="1:9" ht="27" customHeight="1" x14ac:dyDescent="0.15">
      <c r="A3" s="388" t="s">
        <v>188</v>
      </c>
      <c r="B3" s="389"/>
      <c r="C3" s="334" t="s">
        <v>178</v>
      </c>
      <c r="D3" s="334" t="s">
        <v>194</v>
      </c>
      <c r="E3" s="334" t="s">
        <v>186</v>
      </c>
      <c r="F3" s="334" t="s">
        <v>193</v>
      </c>
      <c r="G3" s="335" t="s">
        <v>250</v>
      </c>
    </row>
    <row r="4" spans="1:9" s="197" customFormat="1" ht="18" customHeight="1" x14ac:dyDescent="0.15">
      <c r="A4" s="390" t="s">
        <v>127</v>
      </c>
      <c r="B4" s="326" t="s">
        <v>124</v>
      </c>
      <c r="C4" s="341">
        <v>2271</v>
      </c>
      <c r="D4" s="341">
        <v>1151</v>
      </c>
      <c r="E4" s="368">
        <v>643</v>
      </c>
      <c r="F4" s="341">
        <v>344</v>
      </c>
      <c r="G4" s="369">
        <v>152</v>
      </c>
    </row>
    <row r="5" spans="1:9" s="197" customFormat="1" ht="18" customHeight="1" x14ac:dyDescent="0.15">
      <c r="A5" s="391"/>
      <c r="B5" s="327" t="s">
        <v>125</v>
      </c>
      <c r="C5" s="133">
        <v>1283</v>
      </c>
      <c r="D5" s="133">
        <v>462</v>
      </c>
      <c r="E5" s="133">
        <v>254</v>
      </c>
      <c r="F5" s="133">
        <v>102</v>
      </c>
      <c r="G5" s="365">
        <v>47</v>
      </c>
    </row>
    <row r="6" spans="1:9" s="197" customFormat="1" ht="18" customHeight="1" x14ac:dyDescent="0.15">
      <c r="A6" s="392"/>
      <c r="B6" s="330" t="s">
        <v>294</v>
      </c>
      <c r="C6" s="332">
        <v>56.5</v>
      </c>
      <c r="D6" s="332">
        <v>40.1</v>
      </c>
      <c r="E6" s="347">
        <v>39.5</v>
      </c>
      <c r="F6" s="332">
        <v>29.7</v>
      </c>
      <c r="G6" s="333">
        <v>30.9</v>
      </c>
    </row>
    <row r="7" spans="1:9" s="197" customFormat="1" ht="18" customHeight="1" x14ac:dyDescent="0.15">
      <c r="A7" s="393" t="s">
        <v>195</v>
      </c>
      <c r="B7" s="336" t="s">
        <v>124</v>
      </c>
      <c r="C7" s="337">
        <v>1201</v>
      </c>
      <c r="D7" s="337">
        <v>1263</v>
      </c>
      <c r="E7" s="337">
        <v>1296</v>
      </c>
      <c r="F7" s="337">
        <v>1363</v>
      </c>
      <c r="G7" s="367">
        <v>1172</v>
      </c>
    </row>
    <row r="8" spans="1:9" s="197" customFormat="1" ht="18" customHeight="1" x14ac:dyDescent="0.15">
      <c r="A8" s="394"/>
      <c r="B8" s="327" t="s">
        <v>125</v>
      </c>
      <c r="C8" s="133">
        <v>1174</v>
      </c>
      <c r="D8" s="133">
        <v>1206</v>
      </c>
      <c r="E8" s="133">
        <v>1244</v>
      </c>
      <c r="F8" s="133">
        <v>1159</v>
      </c>
      <c r="G8" s="365">
        <v>1149</v>
      </c>
    </row>
    <row r="9" spans="1:9" s="197" customFormat="1" ht="18" customHeight="1" x14ac:dyDescent="0.15">
      <c r="A9" s="395"/>
      <c r="B9" s="370" t="s">
        <v>294</v>
      </c>
      <c r="C9" s="371">
        <v>97.8</v>
      </c>
      <c r="D9" s="372">
        <v>95.5</v>
      </c>
      <c r="E9" s="372">
        <v>96</v>
      </c>
      <c r="F9" s="372">
        <v>85</v>
      </c>
      <c r="G9" s="373">
        <v>98</v>
      </c>
    </row>
    <row r="10" spans="1:9" s="197" customFormat="1" ht="18" customHeight="1" x14ac:dyDescent="0.15">
      <c r="A10" s="399" t="s">
        <v>126</v>
      </c>
      <c r="B10" s="326" t="s">
        <v>124</v>
      </c>
      <c r="C10" s="341">
        <v>8045</v>
      </c>
      <c r="D10" s="341">
        <v>6710</v>
      </c>
      <c r="E10" s="341">
        <v>7865</v>
      </c>
      <c r="F10" s="341">
        <v>8361</v>
      </c>
      <c r="G10" s="369">
        <v>6183</v>
      </c>
      <c r="I10" s="230"/>
    </row>
    <row r="11" spans="1:9" s="197" customFormat="1" ht="18" customHeight="1" x14ac:dyDescent="0.15">
      <c r="A11" s="394"/>
      <c r="B11" s="327" t="s">
        <v>125</v>
      </c>
      <c r="C11" s="133">
        <v>4859</v>
      </c>
      <c r="D11" s="133">
        <v>3842</v>
      </c>
      <c r="E11" s="133">
        <v>4098</v>
      </c>
      <c r="F11" s="133">
        <v>4370</v>
      </c>
      <c r="G11" s="365">
        <v>4788</v>
      </c>
    </row>
    <row r="12" spans="1:9" s="197" customFormat="1" ht="18" customHeight="1" x14ac:dyDescent="0.15">
      <c r="A12" s="400"/>
      <c r="B12" s="330" t="s">
        <v>294</v>
      </c>
      <c r="C12" s="344">
        <v>60.4</v>
      </c>
      <c r="D12" s="332">
        <v>57.3</v>
      </c>
      <c r="E12" s="332">
        <v>52.1</v>
      </c>
      <c r="F12" s="332">
        <v>52.3</v>
      </c>
      <c r="G12" s="333">
        <v>77.400000000000006</v>
      </c>
    </row>
    <row r="13" spans="1:9" s="231" customFormat="1" ht="18" customHeight="1" x14ac:dyDescent="0.15">
      <c r="A13" s="401" t="s">
        <v>295</v>
      </c>
      <c r="B13" s="336" t="s">
        <v>124</v>
      </c>
      <c r="C13" s="337">
        <v>16090</v>
      </c>
      <c r="D13" s="339">
        <v>16829</v>
      </c>
      <c r="E13" s="337">
        <v>17513</v>
      </c>
      <c r="F13" s="337">
        <v>18185</v>
      </c>
      <c r="G13" s="367">
        <v>18907</v>
      </c>
    </row>
    <row r="14" spans="1:9" ht="18" customHeight="1" x14ac:dyDescent="0.15">
      <c r="A14" s="402"/>
      <c r="B14" s="327" t="s">
        <v>125</v>
      </c>
      <c r="C14" s="133">
        <v>9020</v>
      </c>
      <c r="D14" s="133">
        <v>8880</v>
      </c>
      <c r="E14" s="133">
        <v>8382</v>
      </c>
      <c r="F14" s="133">
        <v>9335</v>
      </c>
      <c r="G14" s="365">
        <v>9717</v>
      </c>
    </row>
    <row r="15" spans="1:9" ht="18" customHeight="1" x14ac:dyDescent="0.15">
      <c r="A15" s="403"/>
      <c r="B15" s="330" t="s">
        <v>294</v>
      </c>
      <c r="C15" s="344">
        <v>56.1</v>
      </c>
      <c r="D15" s="332">
        <v>52.8</v>
      </c>
      <c r="E15" s="332">
        <v>47.9</v>
      </c>
      <c r="F15" s="332">
        <v>51.3</v>
      </c>
      <c r="G15" s="333">
        <v>51.4</v>
      </c>
    </row>
    <row r="16" spans="1:9" ht="13.5" customHeight="1" x14ac:dyDescent="0.15">
      <c r="A16" s="232" t="s">
        <v>141</v>
      </c>
      <c r="B16" s="232"/>
      <c r="C16" s="232"/>
      <c r="D16" s="232"/>
      <c r="E16" s="233"/>
      <c r="F16" s="196"/>
      <c r="G16" s="208" t="s">
        <v>138</v>
      </c>
      <c r="H16" s="197"/>
    </row>
    <row r="17" spans="1:7" ht="15" customHeight="1" x14ac:dyDescent="0.15">
      <c r="A17" s="122"/>
      <c r="B17" s="122"/>
      <c r="C17" s="122"/>
      <c r="D17" s="122"/>
      <c r="E17" s="122"/>
      <c r="F17" s="122"/>
      <c r="G17" s="122"/>
    </row>
    <row r="18" spans="1:7" ht="15" customHeight="1" x14ac:dyDescent="0.15">
      <c r="A18" s="387" t="s">
        <v>142</v>
      </c>
      <c r="B18" s="387"/>
      <c r="C18" s="122"/>
      <c r="D18" s="122"/>
      <c r="F18" s="92"/>
      <c r="G18" s="92" t="s">
        <v>173</v>
      </c>
    </row>
    <row r="19" spans="1:7" ht="27" customHeight="1" x14ac:dyDescent="0.15">
      <c r="A19" s="388" t="s">
        <v>188</v>
      </c>
      <c r="B19" s="389"/>
      <c r="C19" s="334" t="s">
        <v>178</v>
      </c>
      <c r="D19" s="334" t="s">
        <v>194</v>
      </c>
      <c r="E19" s="334" t="s">
        <v>186</v>
      </c>
      <c r="F19" s="334" t="s">
        <v>193</v>
      </c>
      <c r="G19" s="335" t="s">
        <v>251</v>
      </c>
    </row>
    <row r="20" spans="1:7" ht="18" customHeight="1" x14ac:dyDescent="0.15">
      <c r="A20" s="404" t="s">
        <v>132</v>
      </c>
      <c r="B20" s="326" t="s">
        <v>124</v>
      </c>
      <c r="C20" s="341">
        <v>1247</v>
      </c>
      <c r="D20" s="341">
        <v>542</v>
      </c>
      <c r="E20" s="341">
        <v>264</v>
      </c>
      <c r="F20" s="194" t="s">
        <v>0</v>
      </c>
      <c r="G20" s="318" t="s">
        <v>0</v>
      </c>
    </row>
    <row r="21" spans="1:7" ht="18" customHeight="1" x14ac:dyDescent="0.15">
      <c r="A21" s="394"/>
      <c r="B21" s="327" t="s">
        <v>125</v>
      </c>
      <c r="C21" s="133">
        <v>517</v>
      </c>
      <c r="D21" s="133">
        <v>53</v>
      </c>
      <c r="E21" s="133">
        <v>4</v>
      </c>
      <c r="F21" s="133">
        <v>0</v>
      </c>
      <c r="G21" s="365">
        <v>1</v>
      </c>
    </row>
    <row r="22" spans="1:7" ht="18" customHeight="1" x14ac:dyDescent="0.15">
      <c r="A22" s="400"/>
      <c r="B22" s="330" t="s">
        <v>294</v>
      </c>
      <c r="C22" s="344">
        <v>41.5</v>
      </c>
      <c r="D22" s="332">
        <v>9.8000000000000007</v>
      </c>
      <c r="E22" s="332">
        <v>1.5</v>
      </c>
      <c r="F22" s="332" t="s">
        <v>0</v>
      </c>
      <c r="G22" s="333" t="s">
        <v>0</v>
      </c>
    </row>
    <row r="23" spans="1:7" ht="18" customHeight="1" x14ac:dyDescent="0.15">
      <c r="A23" s="399" t="s">
        <v>196</v>
      </c>
      <c r="B23" s="326" t="s">
        <v>124</v>
      </c>
      <c r="C23" s="341">
        <v>1111</v>
      </c>
      <c r="D23" s="341">
        <v>1109</v>
      </c>
      <c r="E23" s="341">
        <v>1124</v>
      </c>
      <c r="F23" s="194">
        <v>1059</v>
      </c>
      <c r="G23" s="318">
        <v>2384</v>
      </c>
    </row>
    <row r="24" spans="1:7" ht="18" customHeight="1" x14ac:dyDescent="0.15">
      <c r="A24" s="394"/>
      <c r="B24" s="327" t="s">
        <v>125</v>
      </c>
      <c r="C24" s="133">
        <v>865</v>
      </c>
      <c r="D24" s="133">
        <v>873</v>
      </c>
      <c r="E24" s="133">
        <v>586</v>
      </c>
      <c r="F24" s="133">
        <v>724</v>
      </c>
      <c r="G24" s="365">
        <v>990</v>
      </c>
    </row>
    <row r="25" spans="1:7" ht="18" customHeight="1" x14ac:dyDescent="0.15">
      <c r="A25" s="400"/>
      <c r="B25" s="330" t="s">
        <v>294</v>
      </c>
      <c r="C25" s="344">
        <v>77.900000000000006</v>
      </c>
      <c r="D25" s="332">
        <v>78.7</v>
      </c>
      <c r="E25" s="332">
        <v>52.1</v>
      </c>
      <c r="F25" s="332">
        <v>68.400000000000006</v>
      </c>
      <c r="G25" s="333">
        <v>41.5</v>
      </c>
    </row>
    <row r="26" spans="1:7" ht="18" customHeight="1" x14ac:dyDescent="0.15">
      <c r="A26" s="396" t="s">
        <v>133</v>
      </c>
      <c r="B26" s="336" t="s">
        <v>124</v>
      </c>
      <c r="C26" s="337">
        <v>5540</v>
      </c>
      <c r="D26" s="337">
        <v>5304</v>
      </c>
      <c r="E26" s="337">
        <v>5088</v>
      </c>
      <c r="F26" s="337">
        <v>5308</v>
      </c>
      <c r="G26" s="367">
        <v>5070</v>
      </c>
    </row>
    <row r="27" spans="1:7" ht="18" customHeight="1" x14ac:dyDescent="0.15">
      <c r="A27" s="397"/>
      <c r="B27" s="327" t="s">
        <v>125</v>
      </c>
      <c r="C27" s="133">
        <v>4642</v>
      </c>
      <c r="D27" s="133">
        <v>4993</v>
      </c>
      <c r="E27" s="195">
        <v>4967</v>
      </c>
      <c r="F27" s="195">
        <v>4822</v>
      </c>
      <c r="G27" s="374">
        <v>4646</v>
      </c>
    </row>
    <row r="28" spans="1:7" ht="18" customHeight="1" x14ac:dyDescent="0.15">
      <c r="A28" s="398"/>
      <c r="B28" s="330" t="s">
        <v>294</v>
      </c>
      <c r="C28" s="332">
        <v>83.8</v>
      </c>
      <c r="D28" s="332">
        <v>94.1</v>
      </c>
      <c r="E28" s="345">
        <v>97.6</v>
      </c>
      <c r="F28" s="345">
        <v>90.8</v>
      </c>
      <c r="G28" s="375">
        <v>91.6</v>
      </c>
    </row>
    <row r="29" spans="1:7" ht="13.5" customHeight="1" x14ac:dyDescent="0.15">
      <c r="A29" s="234" t="s">
        <v>299</v>
      </c>
      <c r="B29" s="234"/>
      <c r="C29" s="234"/>
      <c r="D29" s="234"/>
      <c r="E29" s="235"/>
      <c r="F29" s="208"/>
      <c r="G29" s="208" t="s">
        <v>138</v>
      </c>
    </row>
    <row r="30" spans="1:7" ht="12" customHeight="1" x14ac:dyDescent="0.15">
      <c r="A30" s="28"/>
      <c r="B30" s="28"/>
      <c r="C30" s="28"/>
      <c r="D30" s="28"/>
      <c r="E30" s="236"/>
      <c r="F30" s="236"/>
    </row>
    <row r="31" spans="1:7" x14ac:dyDescent="0.15">
      <c r="G31" s="236"/>
    </row>
  </sheetData>
  <mergeCells count="12">
    <mergeCell ref="A26:A28"/>
    <mergeCell ref="A10:A12"/>
    <mergeCell ref="A13:A15"/>
    <mergeCell ref="A18:B18"/>
    <mergeCell ref="A19:B19"/>
    <mergeCell ref="A20:A22"/>
    <mergeCell ref="A23:A25"/>
    <mergeCell ref="A1:F1"/>
    <mergeCell ref="A2:B2"/>
    <mergeCell ref="A3:B3"/>
    <mergeCell ref="A4:A6"/>
    <mergeCell ref="A7:A9"/>
  </mergeCells>
  <phoneticPr fontId="2"/>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8"/>
  <sheetViews>
    <sheetView showGridLines="0" zoomScaleNormal="100" zoomScaleSheetLayoutView="100" workbookViewId="0"/>
  </sheetViews>
  <sheetFormatPr defaultRowHeight="13.5" x14ac:dyDescent="0.15"/>
  <cols>
    <col min="1" max="1" width="13.625" style="4" customWidth="1"/>
    <col min="2" max="7" width="12.125" style="4" customWidth="1"/>
    <col min="8" max="16384" width="9" style="4"/>
  </cols>
  <sheetData>
    <row r="1" spans="1:10" ht="21" customHeight="1" x14ac:dyDescent="0.15"/>
    <row r="2" spans="1:10" ht="15" customHeight="1" x14ac:dyDescent="0.15">
      <c r="A2" s="387" t="s">
        <v>143</v>
      </c>
      <c r="B2" s="387"/>
      <c r="C2" s="122"/>
      <c r="D2" s="122"/>
      <c r="F2" s="92"/>
      <c r="G2" s="92" t="s">
        <v>173</v>
      </c>
      <c r="H2" s="122"/>
    </row>
    <row r="3" spans="1:10" ht="27" customHeight="1" x14ac:dyDescent="0.15">
      <c r="A3" s="388" t="s">
        <v>188</v>
      </c>
      <c r="B3" s="389"/>
      <c r="C3" s="334" t="s">
        <v>178</v>
      </c>
      <c r="D3" s="334" t="s">
        <v>194</v>
      </c>
      <c r="E3" s="334" t="s">
        <v>186</v>
      </c>
      <c r="F3" s="334" t="s">
        <v>193</v>
      </c>
      <c r="G3" s="335" t="s">
        <v>252</v>
      </c>
      <c r="H3" s="122"/>
    </row>
    <row r="4" spans="1:10" ht="18" customHeight="1" x14ac:dyDescent="0.15">
      <c r="A4" s="399" t="s">
        <v>128</v>
      </c>
      <c r="B4" s="326" t="s">
        <v>124</v>
      </c>
      <c r="C4" s="341">
        <v>1270</v>
      </c>
      <c r="D4" s="341">
        <v>1212</v>
      </c>
      <c r="E4" s="341">
        <v>1217</v>
      </c>
      <c r="F4" s="342">
        <v>1179</v>
      </c>
      <c r="G4" s="343">
        <v>1274</v>
      </c>
      <c r="H4" s="122"/>
    </row>
    <row r="5" spans="1:10" ht="18" customHeight="1" x14ac:dyDescent="0.15">
      <c r="A5" s="394"/>
      <c r="B5" s="327" t="s">
        <v>125</v>
      </c>
      <c r="C5" s="133">
        <v>1216</v>
      </c>
      <c r="D5" s="229">
        <v>1185</v>
      </c>
      <c r="E5" s="133">
        <v>1162</v>
      </c>
      <c r="F5" s="229">
        <v>1153</v>
      </c>
      <c r="G5" s="329">
        <v>1137</v>
      </c>
      <c r="H5" s="122"/>
    </row>
    <row r="6" spans="1:10" ht="18" customHeight="1" x14ac:dyDescent="0.15">
      <c r="A6" s="400"/>
      <c r="B6" s="330" t="s">
        <v>294</v>
      </c>
      <c r="C6" s="344">
        <v>95.7</v>
      </c>
      <c r="D6" s="332">
        <v>97.8</v>
      </c>
      <c r="E6" s="332">
        <v>95.5</v>
      </c>
      <c r="F6" s="332">
        <v>97.8</v>
      </c>
      <c r="G6" s="333">
        <v>89.2</v>
      </c>
      <c r="H6" s="122"/>
    </row>
    <row r="7" spans="1:10" ht="18" customHeight="1" x14ac:dyDescent="0.15">
      <c r="A7" s="393" t="s">
        <v>129</v>
      </c>
      <c r="B7" s="336" t="s">
        <v>124</v>
      </c>
      <c r="C7" s="337">
        <v>1124</v>
      </c>
      <c r="D7" s="338">
        <v>1178</v>
      </c>
      <c r="E7" s="337">
        <v>1224</v>
      </c>
      <c r="F7" s="339">
        <v>1165</v>
      </c>
      <c r="G7" s="340">
        <v>1165</v>
      </c>
      <c r="H7" s="122"/>
    </row>
    <row r="8" spans="1:10" ht="18" customHeight="1" x14ac:dyDescent="0.15">
      <c r="A8" s="394"/>
      <c r="B8" s="327" t="s">
        <v>125</v>
      </c>
      <c r="C8" s="133">
        <v>1080</v>
      </c>
      <c r="D8" s="229">
        <v>1138</v>
      </c>
      <c r="E8" s="133">
        <v>1168</v>
      </c>
      <c r="F8" s="229">
        <v>1094</v>
      </c>
      <c r="G8" s="329">
        <v>1064</v>
      </c>
      <c r="H8" s="122"/>
    </row>
    <row r="9" spans="1:10" ht="18" customHeight="1" x14ac:dyDescent="0.15">
      <c r="A9" s="400"/>
      <c r="B9" s="330" t="s">
        <v>294</v>
      </c>
      <c r="C9" s="331">
        <v>96</v>
      </c>
      <c r="D9" s="332">
        <v>96.6</v>
      </c>
      <c r="E9" s="332">
        <v>95.4</v>
      </c>
      <c r="F9" s="332">
        <v>93.9</v>
      </c>
      <c r="G9" s="333">
        <v>91.3</v>
      </c>
      <c r="H9" s="122"/>
    </row>
    <row r="10" spans="1:10" ht="13.5" customHeight="1" x14ac:dyDescent="0.15">
      <c r="A10" s="235"/>
      <c r="B10" s="235"/>
      <c r="C10" s="235"/>
      <c r="D10" s="235"/>
      <c r="E10" s="235"/>
      <c r="F10" s="280"/>
      <c r="G10" s="280" t="s">
        <v>138</v>
      </c>
      <c r="H10" s="197"/>
    </row>
    <row r="11" spans="1:10" ht="13.5" customHeight="1" x14ac:dyDescent="0.15">
      <c r="A11" s="290"/>
      <c r="B11" s="290"/>
      <c r="C11" s="290"/>
      <c r="D11" s="290"/>
      <c r="E11" s="290"/>
      <c r="F11" s="287"/>
      <c r="G11" s="287"/>
      <c r="H11" s="197"/>
    </row>
    <row r="12" spans="1:10" ht="15" customHeight="1" x14ac:dyDescent="0.15">
      <c r="A12" s="387" t="s">
        <v>144</v>
      </c>
      <c r="B12" s="387"/>
      <c r="C12" s="124"/>
      <c r="D12" s="123"/>
      <c r="F12" s="92"/>
      <c r="G12" s="92" t="s">
        <v>173</v>
      </c>
      <c r="H12" s="5"/>
      <c r="I12" s="231"/>
      <c r="J12" s="231"/>
    </row>
    <row r="13" spans="1:10" ht="27" customHeight="1" x14ac:dyDescent="0.15">
      <c r="A13" s="388" t="s">
        <v>188</v>
      </c>
      <c r="B13" s="389"/>
      <c r="C13" s="334" t="s">
        <v>178</v>
      </c>
      <c r="D13" s="334" t="s">
        <v>194</v>
      </c>
      <c r="E13" s="334" t="s">
        <v>186</v>
      </c>
      <c r="F13" s="334" t="s">
        <v>193</v>
      </c>
      <c r="G13" s="335" t="s">
        <v>250</v>
      </c>
      <c r="H13" s="5"/>
      <c r="I13" s="231"/>
      <c r="J13" s="231"/>
    </row>
    <row r="14" spans="1:10" ht="18" customHeight="1" x14ac:dyDescent="0.15">
      <c r="A14" s="415" t="s">
        <v>197</v>
      </c>
      <c r="B14" s="326" t="s">
        <v>124</v>
      </c>
      <c r="C14" s="341">
        <v>5493</v>
      </c>
      <c r="D14" s="194">
        <v>5535</v>
      </c>
      <c r="E14" s="342">
        <v>5256</v>
      </c>
      <c r="F14" s="342">
        <v>4957</v>
      </c>
      <c r="G14" s="343">
        <v>4709</v>
      </c>
      <c r="H14" s="5"/>
      <c r="I14" s="231"/>
      <c r="J14" s="231"/>
    </row>
    <row r="15" spans="1:10" ht="18" customHeight="1" x14ac:dyDescent="0.15">
      <c r="A15" s="416"/>
      <c r="B15" s="327" t="s">
        <v>125</v>
      </c>
      <c r="C15" s="133">
        <v>4870</v>
      </c>
      <c r="D15" s="195">
        <v>4865</v>
      </c>
      <c r="E15" s="134">
        <v>4869</v>
      </c>
      <c r="F15" s="134">
        <v>4816</v>
      </c>
      <c r="G15" s="328">
        <v>4658</v>
      </c>
      <c r="H15" s="5"/>
      <c r="I15" s="231"/>
      <c r="J15" s="231"/>
    </row>
    <row r="16" spans="1:10" ht="18" customHeight="1" x14ac:dyDescent="0.15">
      <c r="A16" s="417"/>
      <c r="B16" s="330" t="s">
        <v>294</v>
      </c>
      <c r="C16" s="332">
        <v>88.7</v>
      </c>
      <c r="D16" s="345">
        <v>87.9</v>
      </c>
      <c r="E16" s="347">
        <v>92.6</v>
      </c>
      <c r="F16" s="347">
        <v>97.2</v>
      </c>
      <c r="G16" s="348">
        <v>98.9</v>
      </c>
      <c r="H16" s="5"/>
      <c r="I16" s="231"/>
      <c r="J16" s="231"/>
    </row>
    <row r="17" spans="1:10" ht="18" customHeight="1" x14ac:dyDescent="0.15">
      <c r="A17" s="418" t="s">
        <v>130</v>
      </c>
      <c r="B17" s="326" t="s">
        <v>124</v>
      </c>
      <c r="C17" s="341">
        <v>5507</v>
      </c>
      <c r="D17" s="194">
        <v>5454</v>
      </c>
      <c r="E17" s="342">
        <v>5315</v>
      </c>
      <c r="F17" s="342">
        <v>5023</v>
      </c>
      <c r="G17" s="343">
        <v>4713</v>
      </c>
      <c r="H17" s="5"/>
      <c r="I17" s="231"/>
      <c r="J17" s="231"/>
    </row>
    <row r="18" spans="1:10" ht="18" customHeight="1" x14ac:dyDescent="0.15">
      <c r="A18" s="410"/>
      <c r="B18" s="327" t="s">
        <v>125</v>
      </c>
      <c r="C18" s="133">
        <v>4852</v>
      </c>
      <c r="D18" s="195">
        <v>4853</v>
      </c>
      <c r="E18" s="134">
        <v>4912</v>
      </c>
      <c r="F18" s="134">
        <v>4832</v>
      </c>
      <c r="G18" s="328">
        <v>4697</v>
      </c>
      <c r="H18" s="5"/>
      <c r="I18" s="231"/>
      <c r="J18" s="231"/>
    </row>
    <row r="19" spans="1:10" ht="18" customHeight="1" x14ac:dyDescent="0.15">
      <c r="A19" s="411"/>
      <c r="B19" s="330" t="s">
        <v>294</v>
      </c>
      <c r="C19" s="332">
        <v>88.1</v>
      </c>
      <c r="D19" s="345">
        <v>89</v>
      </c>
      <c r="E19" s="347">
        <v>92.4</v>
      </c>
      <c r="F19" s="347">
        <v>96.2</v>
      </c>
      <c r="G19" s="348">
        <v>99.7</v>
      </c>
      <c r="H19" s="122"/>
    </row>
    <row r="20" spans="1:10" ht="18" customHeight="1" x14ac:dyDescent="0.15">
      <c r="A20" s="409" t="s">
        <v>131</v>
      </c>
      <c r="B20" s="336" t="s">
        <v>124</v>
      </c>
      <c r="C20" s="337" t="s">
        <v>0</v>
      </c>
      <c r="D20" s="346" t="s">
        <v>0</v>
      </c>
      <c r="E20" s="346" t="s">
        <v>0</v>
      </c>
      <c r="F20" s="346" t="s">
        <v>0</v>
      </c>
      <c r="G20" s="362" t="s">
        <v>0</v>
      </c>
      <c r="H20" s="122"/>
    </row>
    <row r="21" spans="1:10" ht="18" customHeight="1" x14ac:dyDescent="0.15">
      <c r="A21" s="410"/>
      <c r="B21" s="327" t="s">
        <v>125</v>
      </c>
      <c r="C21" s="133">
        <v>16</v>
      </c>
      <c r="D21" s="195">
        <v>0</v>
      </c>
      <c r="E21" s="134">
        <v>0</v>
      </c>
      <c r="F21" s="134">
        <v>0</v>
      </c>
      <c r="G21" s="328">
        <v>4</v>
      </c>
      <c r="H21" s="122"/>
    </row>
    <row r="22" spans="1:10" ht="18" customHeight="1" x14ac:dyDescent="0.15">
      <c r="A22" s="411"/>
      <c r="B22" s="330" t="s">
        <v>294</v>
      </c>
      <c r="C22" s="332" t="s">
        <v>0</v>
      </c>
      <c r="D22" s="345" t="s">
        <v>0</v>
      </c>
      <c r="E22" s="345" t="s">
        <v>0</v>
      </c>
      <c r="F22" s="363" t="s">
        <v>0</v>
      </c>
      <c r="G22" s="364" t="s">
        <v>0</v>
      </c>
      <c r="H22" s="122"/>
    </row>
    <row r="23" spans="1:10" ht="15" customHeight="1" x14ac:dyDescent="0.15">
      <c r="A23" s="234" t="s">
        <v>145</v>
      </c>
      <c r="B23" s="234"/>
      <c r="C23" s="234"/>
      <c r="D23" s="234"/>
      <c r="E23" s="235"/>
      <c r="F23" s="280"/>
      <c r="G23" s="280" t="s">
        <v>138</v>
      </c>
      <c r="H23" s="122"/>
    </row>
    <row r="24" spans="1:10" ht="15" customHeight="1" x14ac:dyDescent="0.15">
      <c r="A24" s="28" t="s">
        <v>198</v>
      </c>
      <c r="B24" s="28"/>
      <c r="C24" s="28"/>
      <c r="D24" s="28"/>
      <c r="E24" s="290"/>
      <c r="F24" s="281"/>
      <c r="G24" s="281"/>
      <c r="H24" s="122"/>
    </row>
    <row r="25" spans="1:10" ht="15" customHeight="1" x14ac:dyDescent="0.15">
      <c r="A25" s="122"/>
      <c r="B25" s="122"/>
      <c r="C25" s="122"/>
      <c r="D25" s="122"/>
      <c r="E25" s="122"/>
      <c r="F25" s="122"/>
      <c r="G25" s="122"/>
      <c r="H25" s="122"/>
    </row>
    <row r="26" spans="1:10" ht="15" customHeight="1" x14ac:dyDescent="0.15">
      <c r="A26" s="412" t="s">
        <v>187</v>
      </c>
      <c r="B26" s="412"/>
      <c r="C26" s="291"/>
      <c r="D26" s="292"/>
      <c r="E26" s="151"/>
      <c r="F26" s="293"/>
      <c r="G26" s="293" t="s">
        <v>173</v>
      </c>
      <c r="H26" s="122"/>
    </row>
    <row r="27" spans="1:10" ht="27" customHeight="1" x14ac:dyDescent="0.15">
      <c r="A27" s="413" t="s">
        <v>188</v>
      </c>
      <c r="B27" s="414"/>
      <c r="C27" s="361" t="s">
        <v>178</v>
      </c>
      <c r="D27" s="361" t="s">
        <v>177</v>
      </c>
      <c r="E27" s="361" t="s">
        <v>186</v>
      </c>
      <c r="F27" s="361" t="s">
        <v>193</v>
      </c>
      <c r="G27" s="294" t="s">
        <v>251</v>
      </c>
      <c r="H27" s="122"/>
    </row>
    <row r="28" spans="1:10" ht="18" customHeight="1" x14ac:dyDescent="0.15">
      <c r="A28" s="406" t="s">
        <v>204</v>
      </c>
      <c r="B28" s="357" t="s">
        <v>124</v>
      </c>
      <c r="C28" s="358">
        <v>2510</v>
      </c>
      <c r="D28" s="359">
        <v>3037</v>
      </c>
      <c r="E28" s="359">
        <v>2410</v>
      </c>
      <c r="F28" s="359">
        <v>2297</v>
      </c>
      <c r="G28" s="360">
        <v>2202</v>
      </c>
      <c r="H28" s="122"/>
    </row>
    <row r="29" spans="1:10" ht="18" customHeight="1" x14ac:dyDescent="0.15">
      <c r="A29" s="407"/>
      <c r="B29" s="349" t="s">
        <v>125</v>
      </c>
      <c r="C29" s="350">
        <v>848</v>
      </c>
      <c r="D29" s="351">
        <v>2392</v>
      </c>
      <c r="E29" s="351">
        <v>1978</v>
      </c>
      <c r="F29" s="351">
        <v>2210</v>
      </c>
      <c r="G29" s="352">
        <v>2227</v>
      </c>
      <c r="H29" s="122"/>
    </row>
    <row r="30" spans="1:10" ht="18" customHeight="1" x14ac:dyDescent="0.15">
      <c r="A30" s="408"/>
      <c r="B30" s="353" t="s">
        <v>294</v>
      </c>
      <c r="C30" s="354">
        <v>33.700000000000003</v>
      </c>
      <c r="D30" s="331">
        <v>78.8</v>
      </c>
      <c r="E30" s="331">
        <v>82.1</v>
      </c>
      <c r="F30" s="355">
        <v>96.2</v>
      </c>
      <c r="G30" s="356">
        <v>101.1</v>
      </c>
      <c r="H30" s="146"/>
    </row>
    <row r="31" spans="1:10" ht="15.75" customHeight="1" x14ac:dyDescent="0.15">
      <c r="A31" s="152" t="s">
        <v>283</v>
      </c>
      <c r="B31" s="295"/>
      <c r="C31" s="295"/>
      <c r="D31" s="295"/>
      <c r="E31" s="151"/>
      <c r="F31" s="405" t="s">
        <v>138</v>
      </c>
      <c r="G31" s="405"/>
      <c r="H31" s="122"/>
    </row>
    <row r="32" spans="1:10" ht="15.75" customHeight="1" x14ac:dyDescent="0.15">
      <c r="A32" s="152" t="s">
        <v>300</v>
      </c>
      <c r="B32" s="151"/>
      <c r="C32" s="151"/>
      <c r="D32" s="151"/>
      <c r="E32" s="151"/>
      <c r="F32" s="151"/>
      <c r="G32" s="151"/>
      <c r="H32" s="122"/>
    </row>
    <row r="33" spans="1:8" ht="15" customHeight="1" x14ac:dyDescent="0.15">
      <c r="A33" s="122"/>
      <c r="B33" s="122"/>
      <c r="C33" s="122"/>
      <c r="D33" s="122"/>
      <c r="E33" s="122"/>
      <c r="F33" s="122"/>
      <c r="G33" s="122"/>
      <c r="H33" s="122"/>
    </row>
    <row r="34" spans="1:8" ht="15" customHeight="1" x14ac:dyDescent="0.15">
      <c r="A34" s="387" t="s">
        <v>146</v>
      </c>
      <c r="B34" s="387"/>
      <c r="C34" s="5"/>
      <c r="D34" s="296"/>
      <c r="F34" s="92"/>
      <c r="G34" s="92" t="s">
        <v>173</v>
      </c>
      <c r="H34" s="122"/>
    </row>
    <row r="35" spans="1:8" ht="27" customHeight="1" x14ac:dyDescent="0.15">
      <c r="A35" s="419" t="s">
        <v>188</v>
      </c>
      <c r="B35" s="420"/>
      <c r="C35" s="125" t="s">
        <v>178</v>
      </c>
      <c r="D35" s="125" t="s">
        <v>177</v>
      </c>
      <c r="E35" s="125" t="s">
        <v>186</v>
      </c>
      <c r="F35" s="125" t="s">
        <v>193</v>
      </c>
      <c r="G35" s="289" t="s">
        <v>250</v>
      </c>
    </row>
    <row r="36" spans="1:8" ht="18" customHeight="1" x14ac:dyDescent="0.15">
      <c r="A36" s="421" t="s">
        <v>134</v>
      </c>
      <c r="B36" s="336" t="s">
        <v>124</v>
      </c>
      <c r="C36" s="337">
        <v>1270</v>
      </c>
      <c r="D36" s="337">
        <v>1212</v>
      </c>
      <c r="E36" s="337">
        <v>1217</v>
      </c>
      <c r="F36" s="337">
        <v>1179</v>
      </c>
      <c r="G36" s="367">
        <v>1251</v>
      </c>
    </row>
    <row r="37" spans="1:8" ht="18" customHeight="1" x14ac:dyDescent="0.15">
      <c r="A37" s="422"/>
      <c r="B37" s="327" t="s">
        <v>125</v>
      </c>
      <c r="C37" s="133">
        <v>1152</v>
      </c>
      <c r="D37" s="133">
        <v>1118</v>
      </c>
      <c r="E37" s="133">
        <v>1126</v>
      </c>
      <c r="F37" s="133">
        <v>1091</v>
      </c>
      <c r="G37" s="365">
        <v>1114</v>
      </c>
    </row>
    <row r="38" spans="1:8" ht="18" customHeight="1" x14ac:dyDescent="0.15">
      <c r="A38" s="423"/>
      <c r="B38" s="330" t="s">
        <v>294</v>
      </c>
      <c r="C38" s="344">
        <v>90.7</v>
      </c>
      <c r="D38" s="344">
        <v>92.2</v>
      </c>
      <c r="E38" s="344">
        <v>92.5</v>
      </c>
      <c r="F38" s="344">
        <v>92.5</v>
      </c>
      <c r="G38" s="366">
        <v>89</v>
      </c>
    </row>
    <row r="39" spans="1:8" ht="18" hidden="1" customHeight="1" x14ac:dyDescent="0.15">
      <c r="A39" s="426" t="s">
        <v>135</v>
      </c>
      <c r="B39" s="279" t="s">
        <v>124</v>
      </c>
      <c r="C39" s="126">
        <v>1270</v>
      </c>
      <c r="D39" s="297" t="s">
        <v>0</v>
      </c>
      <c r="E39" s="298" t="s">
        <v>0</v>
      </c>
      <c r="F39" s="299" t="s">
        <v>0</v>
      </c>
      <c r="G39" s="300" t="s">
        <v>0</v>
      </c>
      <c r="H39" s="197" t="s">
        <v>266</v>
      </c>
    </row>
    <row r="40" spans="1:8" ht="18" hidden="1" customHeight="1" x14ac:dyDescent="0.15">
      <c r="A40" s="427"/>
      <c r="B40" s="279" t="s">
        <v>125</v>
      </c>
      <c r="C40" s="126">
        <v>512</v>
      </c>
      <c r="D40" s="297" t="s">
        <v>0</v>
      </c>
      <c r="E40" s="298" t="s">
        <v>0</v>
      </c>
      <c r="F40" s="299" t="s">
        <v>0</v>
      </c>
      <c r="G40" s="300" t="s">
        <v>0</v>
      </c>
    </row>
    <row r="41" spans="1:8" ht="18" hidden="1" customHeight="1" x14ac:dyDescent="0.15">
      <c r="A41" s="427"/>
      <c r="B41" s="279" t="s">
        <v>140</v>
      </c>
      <c r="C41" s="301">
        <v>40.299999999999997</v>
      </c>
      <c r="D41" s="297" t="s">
        <v>0</v>
      </c>
      <c r="E41" s="298" t="s">
        <v>0</v>
      </c>
      <c r="F41" s="299" t="s">
        <v>0</v>
      </c>
      <c r="G41" s="300" t="s">
        <v>0</v>
      </c>
    </row>
    <row r="42" spans="1:8" ht="15.75" customHeight="1" x14ac:dyDescent="0.15">
      <c r="A42" s="424" t="s">
        <v>293</v>
      </c>
      <c r="B42" s="424"/>
      <c r="C42" s="424"/>
      <c r="D42" s="424"/>
      <c r="E42" s="424"/>
      <c r="F42" s="280"/>
      <c r="G42" s="280" t="s">
        <v>138</v>
      </c>
      <c r="H42" s="197"/>
    </row>
    <row r="43" spans="1:8" ht="15.75" customHeight="1" x14ac:dyDescent="0.15">
      <c r="A43" s="425"/>
      <c r="B43" s="425"/>
      <c r="C43" s="425"/>
      <c r="D43" s="425"/>
      <c r="E43" s="425"/>
      <c r="F43" s="290"/>
      <c r="G43" s="290"/>
      <c r="H43" s="122"/>
    </row>
    <row r="44" spans="1:8" ht="15.75" customHeight="1" x14ac:dyDescent="0.15">
      <c r="A44" s="198" t="s">
        <v>199</v>
      </c>
      <c r="B44" s="302"/>
      <c r="C44" s="302"/>
      <c r="D44" s="302"/>
      <c r="E44" s="302"/>
      <c r="F44" s="302"/>
      <c r="G44" s="302"/>
      <c r="H44" s="122"/>
    </row>
    <row r="45" spans="1:8" ht="15.75" customHeight="1" x14ac:dyDescent="0.15">
      <c r="A45" s="198" t="s">
        <v>200</v>
      </c>
      <c r="B45" s="199"/>
      <c r="C45" s="199"/>
      <c r="D45" s="199"/>
      <c r="E45" s="199"/>
      <c r="F45" s="199"/>
      <c r="G45" s="199"/>
      <c r="H45" s="122"/>
    </row>
    <row r="46" spans="1:8" ht="15.75" customHeight="1" x14ac:dyDescent="0.15">
      <c r="H46" s="122"/>
    </row>
    <row r="47" spans="1:8" ht="15.75" customHeight="1" x14ac:dyDescent="0.15">
      <c r="H47" s="122"/>
    </row>
    <row r="48" spans="1:8" ht="15.75" customHeight="1" x14ac:dyDescent="0.15"/>
  </sheetData>
  <mergeCells count="18">
    <mergeCell ref="A34:B34"/>
    <mergeCell ref="A35:B35"/>
    <mergeCell ref="A36:A38"/>
    <mergeCell ref="A42:E43"/>
    <mergeCell ref="A39:A41"/>
    <mergeCell ref="F31:G31"/>
    <mergeCell ref="A2:B2"/>
    <mergeCell ref="A3:B3"/>
    <mergeCell ref="A4:A6"/>
    <mergeCell ref="A7:A9"/>
    <mergeCell ref="A28:A30"/>
    <mergeCell ref="A20:A22"/>
    <mergeCell ref="A26:B26"/>
    <mergeCell ref="A27:B27"/>
    <mergeCell ref="A12:B12"/>
    <mergeCell ref="A13:B13"/>
    <mergeCell ref="A14:A16"/>
    <mergeCell ref="A17:A19"/>
  </mergeCells>
  <phoneticPr fontId="2"/>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30"/>
  <sheetViews>
    <sheetView showGridLines="0" zoomScaleNormal="100" zoomScaleSheetLayoutView="100" workbookViewId="0">
      <selection sqref="A1:L1"/>
    </sheetView>
  </sheetViews>
  <sheetFormatPr defaultRowHeight="13.5" x14ac:dyDescent="0.15"/>
  <cols>
    <col min="1" max="1" width="3.75" style="4" customWidth="1"/>
    <col min="2" max="2" width="6.625" style="4" customWidth="1"/>
    <col min="3" max="3" width="9" style="4"/>
    <col min="4" max="12" width="7.625" style="4" customWidth="1"/>
    <col min="13" max="16384" width="9" style="4"/>
  </cols>
  <sheetData>
    <row r="1" spans="1:13" ht="21" x14ac:dyDescent="0.15">
      <c r="A1" s="386" t="s">
        <v>147</v>
      </c>
      <c r="B1" s="386"/>
      <c r="C1" s="386"/>
      <c r="D1" s="386"/>
      <c r="E1" s="386"/>
      <c r="F1" s="386"/>
      <c r="G1" s="386"/>
      <c r="H1" s="386"/>
      <c r="I1" s="386"/>
      <c r="J1" s="386"/>
      <c r="K1" s="386"/>
      <c r="L1" s="386"/>
    </row>
    <row r="2" spans="1:13" x14ac:dyDescent="0.15">
      <c r="A2" s="5"/>
      <c r="B2" s="5"/>
      <c r="C2" s="5"/>
      <c r="D2" s="5"/>
      <c r="E2" s="5"/>
      <c r="F2" s="5"/>
      <c r="G2" s="5"/>
      <c r="H2" s="5"/>
      <c r="I2" s="5"/>
      <c r="J2" s="5"/>
      <c r="K2" s="5"/>
      <c r="L2" s="92" t="s">
        <v>201</v>
      </c>
    </row>
    <row r="3" spans="1:13" ht="18" customHeight="1" x14ac:dyDescent="0.15">
      <c r="A3" s="430" t="s">
        <v>278</v>
      </c>
      <c r="B3" s="431"/>
      <c r="C3" s="432"/>
      <c r="D3" s="428" t="s">
        <v>186</v>
      </c>
      <c r="E3" s="428"/>
      <c r="F3" s="428"/>
      <c r="G3" s="428" t="s">
        <v>193</v>
      </c>
      <c r="H3" s="428"/>
      <c r="I3" s="428"/>
      <c r="J3" s="429" t="s">
        <v>248</v>
      </c>
      <c r="K3" s="428"/>
      <c r="L3" s="428"/>
    </row>
    <row r="4" spans="1:13" ht="18" customHeight="1" x14ac:dyDescent="0.15">
      <c r="A4" s="433"/>
      <c r="B4" s="434"/>
      <c r="C4" s="435"/>
      <c r="D4" s="305" t="s">
        <v>121</v>
      </c>
      <c r="E4" s="306" t="s">
        <v>122</v>
      </c>
      <c r="F4" s="307" t="s">
        <v>288</v>
      </c>
      <c r="G4" s="305" t="s">
        <v>121</v>
      </c>
      <c r="H4" s="306" t="s">
        <v>122</v>
      </c>
      <c r="I4" s="307" t="s">
        <v>289</v>
      </c>
      <c r="J4" s="319" t="s">
        <v>124</v>
      </c>
      <c r="K4" s="306" t="s">
        <v>149</v>
      </c>
      <c r="L4" s="307" t="s">
        <v>290</v>
      </c>
    </row>
    <row r="5" spans="1:13" s="14" customFormat="1" ht="20.100000000000001" customHeight="1" x14ac:dyDescent="0.15">
      <c r="A5" s="438" t="s">
        <v>150</v>
      </c>
      <c r="B5" s="438"/>
      <c r="C5" s="438"/>
      <c r="D5" s="308">
        <v>14870</v>
      </c>
      <c r="E5" s="309">
        <v>5106</v>
      </c>
      <c r="F5" s="310">
        <v>34.299999999999997</v>
      </c>
      <c r="G5" s="308">
        <v>14538</v>
      </c>
      <c r="H5" s="309">
        <v>4965</v>
      </c>
      <c r="I5" s="310">
        <f>H5/G4:G5*100</f>
        <v>34.151877837391666</v>
      </c>
      <c r="J5" s="320">
        <v>14199</v>
      </c>
      <c r="K5" s="309">
        <v>4824</v>
      </c>
      <c r="L5" s="310">
        <f>K5/J5*100</f>
        <v>33.974223536868791</v>
      </c>
      <c r="M5" s="27"/>
    </row>
    <row r="6" spans="1:13" s="14" customFormat="1" ht="18" customHeight="1" x14ac:dyDescent="0.15">
      <c r="A6" s="439" t="s">
        <v>151</v>
      </c>
      <c r="B6" s="440" t="s">
        <v>152</v>
      </c>
      <c r="C6" s="317" t="s">
        <v>153</v>
      </c>
      <c r="D6" s="308">
        <v>1696</v>
      </c>
      <c r="E6" s="309">
        <v>159</v>
      </c>
      <c r="F6" s="313">
        <v>9.4</v>
      </c>
      <c r="G6" s="308">
        <v>1798</v>
      </c>
      <c r="H6" s="309">
        <v>166</v>
      </c>
      <c r="I6" s="313">
        <f>H6/G6*100</f>
        <v>9.2324805339265854</v>
      </c>
      <c r="J6" s="320">
        <v>1894</v>
      </c>
      <c r="K6" s="309">
        <v>150</v>
      </c>
      <c r="L6" s="310">
        <f>K6/J6*100</f>
        <v>7.9197465681098205</v>
      </c>
    </row>
    <row r="7" spans="1:13" s="14" customFormat="1" ht="18" customHeight="1" x14ac:dyDescent="0.15">
      <c r="A7" s="439"/>
      <c r="B7" s="440"/>
      <c r="C7" s="317" t="s">
        <v>154</v>
      </c>
      <c r="D7" s="308">
        <v>23347</v>
      </c>
      <c r="E7" s="309">
        <v>811</v>
      </c>
      <c r="F7" s="313">
        <v>3.5</v>
      </c>
      <c r="G7" s="308">
        <v>29327</v>
      </c>
      <c r="H7" s="309">
        <v>1015</v>
      </c>
      <c r="I7" s="313">
        <f>H7/G7*100</f>
        <v>3.4609745285914006</v>
      </c>
      <c r="J7" s="320">
        <v>29117</v>
      </c>
      <c r="K7" s="309">
        <v>816</v>
      </c>
      <c r="L7" s="310">
        <f>K7/J7*100</f>
        <v>2.8024865199024624</v>
      </c>
    </row>
    <row r="8" spans="1:13" s="14" customFormat="1" ht="18" customHeight="1" x14ac:dyDescent="0.15">
      <c r="A8" s="439"/>
      <c r="B8" s="441" t="s">
        <v>155</v>
      </c>
      <c r="C8" s="317" t="s">
        <v>153</v>
      </c>
      <c r="D8" s="312" t="s">
        <v>0</v>
      </c>
      <c r="E8" s="311" t="s">
        <v>0</v>
      </c>
      <c r="F8" s="313" t="s">
        <v>0</v>
      </c>
      <c r="G8" s="312" t="s">
        <v>0</v>
      </c>
      <c r="H8" s="311" t="s">
        <v>0</v>
      </c>
      <c r="I8" s="313" t="s">
        <v>0</v>
      </c>
      <c r="J8" s="321" t="s">
        <v>0</v>
      </c>
      <c r="K8" s="311" t="s">
        <v>0</v>
      </c>
      <c r="L8" s="313" t="s">
        <v>0</v>
      </c>
    </row>
    <row r="9" spans="1:13" s="14" customFormat="1" ht="18" customHeight="1" x14ac:dyDescent="0.15">
      <c r="A9" s="439"/>
      <c r="B9" s="442"/>
      <c r="C9" s="317" t="s">
        <v>154</v>
      </c>
      <c r="D9" s="312" t="s">
        <v>0</v>
      </c>
      <c r="E9" s="311" t="s">
        <v>0</v>
      </c>
      <c r="F9" s="313" t="s">
        <v>0</v>
      </c>
      <c r="G9" s="312" t="s">
        <v>0</v>
      </c>
      <c r="H9" s="311" t="s">
        <v>0</v>
      </c>
      <c r="I9" s="313" t="s">
        <v>0</v>
      </c>
      <c r="J9" s="321" t="s">
        <v>0</v>
      </c>
      <c r="K9" s="311" t="s">
        <v>0</v>
      </c>
      <c r="L9" s="313" t="s">
        <v>0</v>
      </c>
    </row>
    <row r="10" spans="1:13" s="14" customFormat="1" ht="18" customHeight="1" x14ac:dyDescent="0.15">
      <c r="A10" s="439"/>
      <c r="B10" s="442" t="s">
        <v>156</v>
      </c>
      <c r="C10" s="443"/>
      <c r="D10" s="312" t="s">
        <v>0</v>
      </c>
      <c r="E10" s="311" t="s">
        <v>0</v>
      </c>
      <c r="F10" s="313" t="s">
        <v>0</v>
      </c>
      <c r="G10" s="312" t="s">
        <v>0</v>
      </c>
      <c r="H10" s="311" t="s">
        <v>0</v>
      </c>
      <c r="I10" s="313" t="s">
        <v>0</v>
      </c>
      <c r="J10" s="321" t="s">
        <v>0</v>
      </c>
      <c r="K10" s="311" t="s">
        <v>0</v>
      </c>
      <c r="L10" s="313" t="s">
        <v>0</v>
      </c>
    </row>
    <row r="11" spans="1:13" s="14" customFormat="1" ht="18" customHeight="1" x14ac:dyDescent="0.15">
      <c r="A11" s="436" t="s">
        <v>157</v>
      </c>
      <c r="B11" s="436"/>
      <c r="C11" s="436"/>
      <c r="D11" s="308">
        <v>43356</v>
      </c>
      <c r="E11" s="309">
        <v>4397</v>
      </c>
      <c r="F11" s="313">
        <v>10.1</v>
      </c>
      <c r="G11" s="308">
        <v>52053</v>
      </c>
      <c r="H11" s="309">
        <v>3987</v>
      </c>
      <c r="I11" s="313">
        <f>H11/G11*100</f>
        <v>7.6595008933202706</v>
      </c>
      <c r="J11" s="320">
        <v>50950</v>
      </c>
      <c r="K11" s="309">
        <v>3617</v>
      </c>
      <c r="L11" s="313">
        <f>K11/J11*100</f>
        <v>7.0991167811579974</v>
      </c>
    </row>
    <row r="12" spans="1:13" s="14" customFormat="1" ht="18" customHeight="1" x14ac:dyDescent="0.15">
      <c r="A12" s="436" t="s">
        <v>158</v>
      </c>
      <c r="B12" s="436"/>
      <c r="C12" s="436"/>
      <c r="D12" s="308">
        <v>43356</v>
      </c>
      <c r="E12" s="309">
        <v>5273</v>
      </c>
      <c r="F12" s="313">
        <v>12.2</v>
      </c>
      <c r="G12" s="308">
        <v>52053</v>
      </c>
      <c r="H12" s="309">
        <v>5242</v>
      </c>
      <c r="I12" s="313">
        <f>H12/G12*100</f>
        <v>10.070505062148195</v>
      </c>
      <c r="J12" s="320">
        <v>50950</v>
      </c>
      <c r="K12" s="309">
        <v>4982</v>
      </c>
      <c r="L12" s="313">
        <f>K12/J12*100</f>
        <v>9.7782139352306192</v>
      </c>
    </row>
    <row r="13" spans="1:13" s="14" customFormat="1" ht="18" customHeight="1" x14ac:dyDescent="0.15">
      <c r="A13" s="436" t="s">
        <v>159</v>
      </c>
      <c r="B13" s="436"/>
      <c r="C13" s="436"/>
      <c r="D13" s="308">
        <v>43356</v>
      </c>
      <c r="E13" s="309">
        <v>5577</v>
      </c>
      <c r="F13" s="313">
        <v>12.9</v>
      </c>
      <c r="G13" s="308">
        <v>52053</v>
      </c>
      <c r="H13" s="309">
        <v>5484</v>
      </c>
      <c r="I13" s="313">
        <f>H13/G13*100</f>
        <v>10.535415826177164</v>
      </c>
      <c r="J13" s="320">
        <v>50950</v>
      </c>
      <c r="K13" s="309">
        <v>5192</v>
      </c>
      <c r="L13" s="313">
        <f>K13/J13*100</f>
        <v>10.190382728164868</v>
      </c>
    </row>
    <row r="14" spans="1:13" s="14" customFormat="1" ht="18" customHeight="1" x14ac:dyDescent="0.15">
      <c r="A14" s="436" t="s">
        <v>160</v>
      </c>
      <c r="B14" s="436"/>
      <c r="C14" s="436"/>
      <c r="D14" s="308">
        <v>35311</v>
      </c>
      <c r="E14" s="309">
        <v>3376</v>
      </c>
      <c r="F14" s="313">
        <v>20.100000000000001</v>
      </c>
      <c r="G14" s="308">
        <v>38988</v>
      </c>
      <c r="H14" s="309">
        <v>3684</v>
      </c>
      <c r="I14" s="313">
        <v>18.100000000000001</v>
      </c>
      <c r="J14" s="320">
        <v>39395</v>
      </c>
      <c r="K14" s="309">
        <v>3366</v>
      </c>
      <c r="L14" s="313">
        <f>K14/J14*100</f>
        <v>8.544231501459576</v>
      </c>
    </row>
    <row r="15" spans="1:13" s="14" customFormat="1" ht="18" customHeight="1" x14ac:dyDescent="0.15">
      <c r="A15" s="437" t="s">
        <v>161</v>
      </c>
      <c r="B15" s="437"/>
      <c r="C15" s="437"/>
      <c r="D15" s="314">
        <v>24041</v>
      </c>
      <c r="E15" s="315">
        <v>2097</v>
      </c>
      <c r="F15" s="316">
        <v>18.600000000000001</v>
      </c>
      <c r="G15" s="314">
        <v>26514</v>
      </c>
      <c r="H15" s="315">
        <v>2425</v>
      </c>
      <c r="I15" s="316">
        <v>17</v>
      </c>
      <c r="J15" s="322">
        <v>26991</v>
      </c>
      <c r="K15" s="315">
        <v>2252</v>
      </c>
      <c r="L15" s="316">
        <f>K15/J15*100</f>
        <v>8.3435219147123103</v>
      </c>
    </row>
    <row r="16" spans="1:13" s="14" customFormat="1" ht="15" customHeight="1" x14ac:dyDescent="0.15">
      <c r="A16" s="28" t="s">
        <v>162</v>
      </c>
      <c r="C16" s="29"/>
      <c r="D16" s="30"/>
      <c r="E16" s="30"/>
      <c r="F16" s="31"/>
      <c r="G16" s="30"/>
      <c r="H16" s="30"/>
      <c r="I16" s="31"/>
      <c r="J16" s="30"/>
      <c r="K16" s="30"/>
      <c r="L16" s="31" t="s">
        <v>138</v>
      </c>
    </row>
    <row r="17" spans="1:32" s="16" customFormat="1" ht="15.95" customHeight="1" x14ac:dyDescent="0.15">
      <c r="A17" s="32" t="s">
        <v>163</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4"/>
      <c r="AC17" s="34"/>
      <c r="AD17" s="34"/>
      <c r="AE17" s="21"/>
      <c r="AF17" s="21"/>
    </row>
    <row r="18" spans="1:32" s="16" customFormat="1" ht="15.95" customHeight="1" x14ac:dyDescent="0.15">
      <c r="A18" s="32"/>
      <c r="B18" s="33"/>
      <c r="C18" s="33"/>
      <c r="D18" s="33"/>
      <c r="E18" s="33"/>
      <c r="F18" s="150"/>
      <c r="G18" s="33"/>
      <c r="H18" s="33"/>
      <c r="I18" s="150"/>
      <c r="J18" s="33"/>
      <c r="K18" s="33"/>
      <c r="L18" s="33"/>
      <c r="M18" s="33"/>
      <c r="N18" s="33"/>
      <c r="O18" s="33"/>
      <c r="P18" s="33"/>
      <c r="Q18" s="33"/>
      <c r="R18" s="33"/>
      <c r="S18" s="33"/>
      <c r="T18" s="33"/>
      <c r="U18" s="33"/>
      <c r="V18" s="33"/>
      <c r="W18" s="33"/>
      <c r="X18" s="33"/>
      <c r="Y18" s="33"/>
      <c r="Z18" s="33"/>
      <c r="AA18" s="33"/>
      <c r="AB18" s="34"/>
      <c r="AC18" s="34"/>
      <c r="AD18" s="34"/>
      <c r="AE18" s="21"/>
      <c r="AF18" s="21"/>
    </row>
    <row r="19" spans="1:32" s="16" customFormat="1" ht="15.95" customHeight="1" x14ac:dyDescent="0.15">
      <c r="A19" s="32"/>
      <c r="B19" s="33"/>
      <c r="C19" s="33"/>
      <c r="D19" s="33"/>
      <c r="E19" s="33"/>
      <c r="F19" s="150"/>
      <c r="G19" s="33"/>
      <c r="H19" s="33"/>
      <c r="I19" s="150"/>
      <c r="J19" s="33"/>
      <c r="K19" s="33"/>
      <c r="L19" s="33"/>
      <c r="M19" s="33"/>
      <c r="N19" s="33"/>
      <c r="O19" s="33"/>
      <c r="P19" s="33"/>
      <c r="Q19" s="33"/>
      <c r="R19" s="33"/>
      <c r="S19" s="33"/>
      <c r="T19" s="33"/>
      <c r="U19" s="33"/>
      <c r="V19" s="33"/>
      <c r="W19" s="33"/>
      <c r="X19" s="33"/>
      <c r="Y19" s="33"/>
      <c r="Z19" s="33"/>
      <c r="AA19" s="33"/>
      <c r="AB19" s="34"/>
      <c r="AC19" s="34"/>
      <c r="AD19" s="34"/>
      <c r="AE19" s="21"/>
      <c r="AF19" s="21"/>
    </row>
    <row r="20" spans="1:32" s="14" customFormat="1" x14ac:dyDescent="0.15">
      <c r="A20" s="35"/>
      <c r="B20" s="211"/>
      <c r="C20" s="36"/>
      <c r="D20" s="5"/>
      <c r="E20" s="5"/>
      <c r="F20" s="150"/>
      <c r="G20" s="5"/>
      <c r="H20" s="5"/>
      <c r="I20" s="150"/>
      <c r="J20" s="5"/>
      <c r="K20" s="5"/>
      <c r="L20" s="5"/>
    </row>
    <row r="21" spans="1:32" s="14" customFormat="1" x14ac:dyDescent="0.15">
      <c r="A21" s="5"/>
      <c r="B21" s="211"/>
      <c r="C21" s="36"/>
      <c r="D21" s="5"/>
      <c r="E21" s="5"/>
      <c r="F21" s="150"/>
      <c r="G21" s="5"/>
      <c r="H21" s="5"/>
      <c r="I21" s="150"/>
      <c r="J21" s="5"/>
      <c r="K21" s="5"/>
      <c r="L21" s="5"/>
    </row>
    <row r="22" spans="1:32" s="14" customFormat="1" x14ac:dyDescent="0.15">
      <c r="A22" s="5"/>
      <c r="B22" s="211"/>
      <c r="C22" s="36"/>
      <c r="D22" s="5"/>
      <c r="E22" s="5"/>
      <c r="F22" s="150"/>
      <c r="G22" s="5"/>
      <c r="H22" s="5"/>
      <c r="I22" s="150"/>
      <c r="J22" s="5"/>
      <c r="K22" s="5"/>
      <c r="L22" s="5"/>
    </row>
    <row r="23" spans="1:32" s="14" customFormat="1" x14ac:dyDescent="0.15">
      <c r="A23" s="35"/>
      <c r="B23" s="211"/>
      <c r="C23" s="15"/>
      <c r="D23" s="15"/>
      <c r="E23" s="15"/>
      <c r="F23" s="15"/>
      <c r="G23" s="15"/>
      <c r="H23" s="15"/>
      <c r="I23" s="15"/>
      <c r="J23" s="15"/>
      <c r="K23" s="15"/>
      <c r="L23" s="15"/>
    </row>
    <row r="24" spans="1:32" x14ac:dyDescent="0.15">
      <c r="A24" s="211"/>
      <c r="B24" s="211"/>
      <c r="C24" s="5"/>
      <c r="D24" s="5"/>
      <c r="E24" s="5"/>
      <c r="F24" s="5"/>
      <c r="G24" s="5"/>
      <c r="H24" s="5"/>
      <c r="I24" s="5"/>
      <c r="J24" s="5"/>
      <c r="K24" s="5"/>
      <c r="L24" s="5"/>
    </row>
    <row r="25" spans="1:32" x14ac:dyDescent="0.15">
      <c r="A25" s="35"/>
      <c r="B25" s="211"/>
      <c r="C25" s="15"/>
      <c r="D25" s="15"/>
      <c r="E25" s="15"/>
      <c r="F25" s="15"/>
      <c r="G25" s="15"/>
      <c r="H25" s="15"/>
      <c r="I25" s="15"/>
      <c r="J25" s="15"/>
      <c r="K25" s="15"/>
      <c r="L25" s="15"/>
    </row>
    <row r="26" spans="1:32" x14ac:dyDescent="0.15">
      <c r="A26" s="5"/>
      <c r="B26" s="211"/>
      <c r="C26" s="5"/>
      <c r="D26" s="5"/>
      <c r="E26" s="5"/>
      <c r="F26" s="5"/>
      <c r="G26" s="5"/>
      <c r="H26" s="5"/>
      <c r="I26" s="5"/>
      <c r="J26" s="5"/>
      <c r="K26" s="5"/>
      <c r="L26" s="5"/>
    </row>
    <row r="27" spans="1:32" s="14" customFormat="1" x14ac:dyDescent="0.15">
      <c r="A27" s="35"/>
      <c r="B27" s="211"/>
      <c r="C27" s="36"/>
      <c r="D27" s="5"/>
      <c r="E27" s="5"/>
      <c r="F27" s="5"/>
      <c r="G27" s="5"/>
      <c r="H27" s="5"/>
      <c r="I27" s="5"/>
      <c r="J27" s="5"/>
      <c r="K27" s="5"/>
      <c r="L27" s="5"/>
    </row>
    <row r="28" spans="1:32" s="14" customFormat="1" x14ac:dyDescent="0.15">
      <c r="A28" s="5"/>
      <c r="B28" s="211"/>
      <c r="C28" s="36"/>
      <c r="D28" s="5"/>
      <c r="E28" s="5"/>
      <c r="F28" s="5"/>
      <c r="G28" s="5"/>
      <c r="H28" s="5"/>
      <c r="I28" s="5"/>
      <c r="J28" s="5"/>
      <c r="K28" s="5"/>
      <c r="L28" s="5"/>
    </row>
    <row r="29" spans="1:32" s="14" customFormat="1" x14ac:dyDescent="0.15">
      <c r="A29" s="5"/>
      <c r="B29" s="211"/>
      <c r="C29" s="36"/>
      <c r="D29" s="5"/>
      <c r="E29" s="5"/>
      <c r="F29" s="5"/>
      <c r="G29" s="5"/>
      <c r="H29" s="5"/>
      <c r="I29" s="5"/>
      <c r="J29" s="5"/>
      <c r="K29" s="5"/>
      <c r="L29" s="5"/>
    </row>
    <row r="30" spans="1:32" x14ac:dyDescent="0.15">
      <c r="B30" s="37"/>
    </row>
  </sheetData>
  <mergeCells count="15">
    <mergeCell ref="A12:C12"/>
    <mergeCell ref="A13:C13"/>
    <mergeCell ref="A14:C14"/>
    <mergeCell ref="A15:C15"/>
    <mergeCell ref="A5:C5"/>
    <mergeCell ref="A6:A10"/>
    <mergeCell ref="B6:B7"/>
    <mergeCell ref="B8:B9"/>
    <mergeCell ref="B10:C10"/>
    <mergeCell ref="A11:C11"/>
    <mergeCell ref="A1:L1"/>
    <mergeCell ref="D3:F3"/>
    <mergeCell ref="G3:I3"/>
    <mergeCell ref="J3:L3"/>
    <mergeCell ref="A3:C4"/>
  </mergeCells>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
  <sheetViews>
    <sheetView showGridLines="0" zoomScale="115" zoomScaleNormal="115" zoomScaleSheetLayoutView="100" workbookViewId="0">
      <selection sqref="A1:N1"/>
    </sheetView>
  </sheetViews>
  <sheetFormatPr defaultRowHeight="13.5" x14ac:dyDescent="0.15"/>
  <cols>
    <col min="1" max="1" width="10.875" style="4" customWidth="1"/>
    <col min="2" max="2" width="7.375" style="4" customWidth="1"/>
    <col min="3" max="14" width="5.75" style="4" customWidth="1"/>
    <col min="15" max="16384" width="9" style="4"/>
  </cols>
  <sheetData>
    <row r="1" spans="1:16" ht="21" x14ac:dyDescent="0.15">
      <c r="A1" s="386" t="s">
        <v>24</v>
      </c>
      <c r="B1" s="386"/>
      <c r="C1" s="386"/>
      <c r="D1" s="386"/>
      <c r="E1" s="386"/>
      <c r="F1" s="386"/>
      <c r="G1" s="386"/>
      <c r="H1" s="386"/>
      <c r="I1" s="386"/>
      <c r="J1" s="386"/>
      <c r="K1" s="386"/>
      <c r="L1" s="386"/>
      <c r="M1" s="386"/>
      <c r="N1" s="386"/>
    </row>
    <row r="2" spans="1:16" x14ac:dyDescent="0.15">
      <c r="A2" s="5"/>
      <c r="B2" s="5"/>
      <c r="C2" s="5"/>
      <c r="D2" s="5"/>
      <c r="E2" s="5"/>
      <c r="F2" s="5"/>
      <c r="G2" s="5"/>
      <c r="H2" s="5"/>
      <c r="I2" s="5"/>
      <c r="J2" s="5"/>
      <c r="K2" s="5"/>
      <c r="L2" s="446" t="s">
        <v>164</v>
      </c>
      <c r="M2" s="446"/>
      <c r="N2" s="446"/>
    </row>
    <row r="3" spans="1:16" ht="15.75" customHeight="1" x14ac:dyDescent="0.15">
      <c r="A3" s="444" t="s">
        <v>279</v>
      </c>
      <c r="B3" s="447" t="s">
        <v>25</v>
      </c>
      <c r="C3" s="449" t="s">
        <v>26</v>
      </c>
      <c r="D3" s="449" t="s">
        <v>27</v>
      </c>
      <c r="E3" s="449" t="s">
        <v>28</v>
      </c>
      <c r="F3" s="449" t="s">
        <v>29</v>
      </c>
      <c r="G3" s="449" t="s">
        <v>30</v>
      </c>
      <c r="H3" s="449" t="s">
        <v>31</v>
      </c>
      <c r="I3" s="449" t="s">
        <v>32</v>
      </c>
      <c r="J3" s="449" t="s">
        <v>33</v>
      </c>
      <c r="K3" s="449" t="s">
        <v>34</v>
      </c>
      <c r="L3" s="449" t="s">
        <v>35</v>
      </c>
      <c r="M3" s="449" t="s">
        <v>36</v>
      </c>
      <c r="N3" s="451" t="s">
        <v>37</v>
      </c>
    </row>
    <row r="4" spans="1:16" ht="15.75" customHeight="1" x14ac:dyDescent="0.15">
      <c r="A4" s="445"/>
      <c r="B4" s="448"/>
      <c r="C4" s="450"/>
      <c r="D4" s="450"/>
      <c r="E4" s="450"/>
      <c r="F4" s="450"/>
      <c r="G4" s="450"/>
      <c r="H4" s="450"/>
      <c r="I4" s="450"/>
      <c r="J4" s="450"/>
      <c r="K4" s="450"/>
      <c r="L4" s="450"/>
      <c r="M4" s="450"/>
      <c r="N4" s="452"/>
    </row>
    <row r="5" spans="1:16" s="25" customFormat="1" ht="25.5" customHeight="1" x14ac:dyDescent="0.15">
      <c r="A5" s="13" t="s">
        <v>253</v>
      </c>
      <c r="B5" s="22">
        <v>1283</v>
      </c>
      <c r="C5" s="19">
        <v>121</v>
      </c>
      <c r="D5" s="19">
        <v>122</v>
      </c>
      <c r="E5" s="19">
        <v>122</v>
      </c>
      <c r="F5" s="19">
        <v>107</v>
      </c>
      <c r="G5" s="19">
        <v>97</v>
      </c>
      <c r="H5" s="19">
        <v>102</v>
      </c>
      <c r="I5" s="19">
        <v>97</v>
      </c>
      <c r="J5" s="19">
        <v>92</v>
      </c>
      <c r="K5" s="19">
        <v>100</v>
      </c>
      <c r="L5" s="19">
        <v>106</v>
      </c>
      <c r="M5" s="19">
        <v>116</v>
      </c>
      <c r="N5" s="23">
        <v>101</v>
      </c>
      <c r="O5" s="24"/>
      <c r="P5" s="24"/>
    </row>
    <row r="6" spans="1:16" s="25" customFormat="1" ht="25.5" customHeight="1" x14ac:dyDescent="0.15">
      <c r="A6" s="13" t="s">
        <v>189</v>
      </c>
      <c r="B6" s="22">
        <v>1313</v>
      </c>
      <c r="C6" s="19">
        <v>107</v>
      </c>
      <c r="D6" s="19">
        <v>116</v>
      </c>
      <c r="E6" s="19">
        <v>134</v>
      </c>
      <c r="F6" s="19">
        <v>110</v>
      </c>
      <c r="G6" s="19">
        <v>117</v>
      </c>
      <c r="H6" s="19">
        <v>98</v>
      </c>
      <c r="I6" s="19">
        <v>80</v>
      </c>
      <c r="J6" s="19">
        <v>105</v>
      </c>
      <c r="K6" s="19">
        <v>105</v>
      </c>
      <c r="L6" s="19">
        <v>123</v>
      </c>
      <c r="M6" s="19">
        <v>116</v>
      </c>
      <c r="N6" s="23">
        <v>102</v>
      </c>
      <c r="O6" s="24"/>
      <c r="P6" s="24"/>
    </row>
    <row r="7" spans="1:16" s="25" customFormat="1" ht="25.5" customHeight="1" x14ac:dyDescent="0.15">
      <c r="A7" s="13" t="s">
        <v>254</v>
      </c>
      <c r="B7" s="22">
        <f>SUM(C7:N7)</f>
        <v>1236</v>
      </c>
      <c r="C7" s="19">
        <v>106</v>
      </c>
      <c r="D7" s="19">
        <v>127</v>
      </c>
      <c r="E7" s="19">
        <v>111</v>
      </c>
      <c r="F7" s="19">
        <v>106</v>
      </c>
      <c r="G7" s="19">
        <v>112</v>
      </c>
      <c r="H7" s="19">
        <v>78</v>
      </c>
      <c r="I7" s="19">
        <v>102</v>
      </c>
      <c r="J7" s="19">
        <v>90</v>
      </c>
      <c r="K7" s="19">
        <v>108</v>
      </c>
      <c r="L7" s="19">
        <v>117</v>
      </c>
      <c r="M7" s="19">
        <v>97</v>
      </c>
      <c r="N7" s="23">
        <v>82</v>
      </c>
      <c r="O7" s="24"/>
      <c r="P7" s="24"/>
    </row>
    <row r="8" spans="1:16" s="25" customFormat="1" ht="25.5" customHeight="1" x14ac:dyDescent="0.15">
      <c r="A8" s="222" t="s">
        <v>265</v>
      </c>
      <c r="B8" s="237">
        <v>1213</v>
      </c>
      <c r="C8" s="238">
        <v>99</v>
      </c>
      <c r="D8" s="238">
        <v>84</v>
      </c>
      <c r="E8" s="238">
        <v>96</v>
      </c>
      <c r="F8" s="238">
        <v>110</v>
      </c>
      <c r="G8" s="238">
        <v>112</v>
      </c>
      <c r="H8" s="238">
        <v>89</v>
      </c>
      <c r="I8" s="238">
        <v>104</v>
      </c>
      <c r="J8" s="238">
        <v>88</v>
      </c>
      <c r="K8" s="238">
        <v>95</v>
      </c>
      <c r="L8" s="238">
        <v>124</v>
      </c>
      <c r="M8" s="238">
        <v>112</v>
      </c>
      <c r="N8" s="239">
        <v>100</v>
      </c>
      <c r="O8" s="24"/>
      <c r="P8" s="24"/>
    </row>
    <row r="9" spans="1:16" s="14" customFormat="1" x14ac:dyDescent="0.15">
      <c r="A9" s="47" t="s">
        <v>203</v>
      </c>
      <c r="B9" s="15"/>
      <c r="C9" s="15"/>
      <c r="D9" s="15"/>
      <c r="E9" s="15"/>
      <c r="F9" s="15"/>
      <c r="G9" s="15"/>
      <c r="H9" s="15"/>
      <c r="I9" s="15"/>
      <c r="J9" s="15"/>
      <c r="K9" s="15"/>
      <c r="L9" s="379" t="s">
        <v>38</v>
      </c>
      <c r="M9" s="379"/>
      <c r="N9" s="379"/>
    </row>
  </sheetData>
  <mergeCells count="17">
    <mergeCell ref="N3:N4"/>
    <mergeCell ref="A3:A4"/>
    <mergeCell ref="L9:N9"/>
    <mergeCell ref="A1:N1"/>
    <mergeCell ref="L2:N2"/>
    <mergeCell ref="B3:B4"/>
    <mergeCell ref="C3:C4"/>
    <mergeCell ref="D3:D4"/>
    <mergeCell ref="E3:E4"/>
    <mergeCell ref="F3:F4"/>
    <mergeCell ref="G3:G4"/>
    <mergeCell ref="H3:H4"/>
    <mergeCell ref="I3:I4"/>
    <mergeCell ref="J3:J4"/>
    <mergeCell ref="K3:K4"/>
    <mergeCell ref="L3:L4"/>
    <mergeCell ref="M3:M4"/>
  </mergeCells>
  <phoneticPr fontId="2"/>
  <pageMargins left="0.25" right="0.25" top="0.75" bottom="0.75" header="0.3" footer="0.3"/>
  <pageSetup paperSize="9" fitToHeight="0"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5"/>
  <sheetViews>
    <sheetView showGridLines="0" zoomScale="115" zoomScaleNormal="115" zoomScaleSheetLayoutView="100" workbookViewId="0">
      <selection sqref="A1:K1"/>
    </sheetView>
  </sheetViews>
  <sheetFormatPr defaultRowHeight="13.5" x14ac:dyDescent="0.15"/>
  <cols>
    <col min="1" max="1" width="10.875" style="38" customWidth="1"/>
    <col min="2" max="5" width="8.625" style="38" customWidth="1"/>
    <col min="6" max="6" width="7.125" style="38" customWidth="1"/>
    <col min="7" max="10" width="6.625" style="38" customWidth="1"/>
    <col min="11" max="11" width="9.625" style="38" customWidth="1"/>
    <col min="12" max="16384" width="9" style="38"/>
  </cols>
  <sheetData>
    <row r="1" spans="1:11" ht="21" x14ac:dyDescent="0.15">
      <c r="A1" s="386" t="s">
        <v>39</v>
      </c>
      <c r="B1" s="453"/>
      <c r="C1" s="453"/>
      <c r="D1" s="453"/>
      <c r="E1" s="453"/>
      <c r="F1" s="453"/>
      <c r="G1" s="453"/>
      <c r="H1" s="453"/>
      <c r="I1" s="453"/>
      <c r="J1" s="453"/>
      <c r="K1" s="453"/>
    </row>
    <row r="2" spans="1:11" x14ac:dyDescent="0.15">
      <c r="A2" s="5"/>
      <c r="B2" s="5"/>
      <c r="C2" s="5"/>
      <c r="D2" s="5"/>
      <c r="E2" s="5"/>
      <c r="F2" s="5"/>
      <c r="G2" s="5"/>
      <c r="H2" s="5"/>
      <c r="I2" s="5"/>
      <c r="J2" s="5"/>
      <c r="K2" s="92" t="s">
        <v>165</v>
      </c>
    </row>
    <row r="3" spans="1:11" ht="20.100000000000001" customHeight="1" x14ac:dyDescent="0.15">
      <c r="A3" s="454"/>
      <c r="B3" s="462" t="s">
        <v>286</v>
      </c>
      <c r="C3" s="460" t="s">
        <v>285</v>
      </c>
      <c r="D3" s="460" t="s">
        <v>284</v>
      </c>
      <c r="E3" s="456" t="s">
        <v>291</v>
      </c>
      <c r="F3" s="457"/>
      <c r="G3" s="457"/>
      <c r="H3" s="457"/>
      <c r="I3" s="457"/>
      <c r="J3" s="458"/>
      <c r="K3" s="206" t="s">
        <v>41</v>
      </c>
    </row>
    <row r="4" spans="1:11" ht="20.100000000000001" customHeight="1" x14ac:dyDescent="0.15">
      <c r="A4" s="455"/>
      <c r="B4" s="463"/>
      <c r="C4" s="461"/>
      <c r="D4" s="461"/>
      <c r="E4" s="39" t="s">
        <v>42</v>
      </c>
      <c r="F4" s="7" t="s">
        <v>13</v>
      </c>
      <c r="G4" s="7" t="s">
        <v>14</v>
      </c>
      <c r="H4" s="7" t="s">
        <v>15</v>
      </c>
      <c r="I4" s="7" t="s">
        <v>43</v>
      </c>
      <c r="J4" s="7" t="s">
        <v>44</v>
      </c>
      <c r="K4" s="40" t="s">
        <v>292</v>
      </c>
    </row>
    <row r="5" spans="1:11" s="44" customFormat="1" ht="20.100000000000001" customHeight="1" x14ac:dyDescent="0.15">
      <c r="A5" s="13" t="s">
        <v>178</v>
      </c>
      <c r="B5" s="41">
        <v>40985</v>
      </c>
      <c r="C5" s="42">
        <v>324</v>
      </c>
      <c r="D5" s="42">
        <v>21266</v>
      </c>
      <c r="E5" s="42">
        <v>26347</v>
      </c>
      <c r="F5" s="43">
        <v>22448</v>
      </c>
      <c r="G5" s="43">
        <v>445</v>
      </c>
      <c r="H5" s="43">
        <v>450</v>
      </c>
      <c r="I5" s="43">
        <v>2990</v>
      </c>
      <c r="J5" s="45">
        <v>14</v>
      </c>
      <c r="K5" s="20">
        <v>72.2</v>
      </c>
    </row>
    <row r="6" spans="1:11" s="44" customFormat="1" ht="20.100000000000001" customHeight="1" x14ac:dyDescent="0.15">
      <c r="A6" s="13" t="s">
        <v>255</v>
      </c>
      <c r="B6" s="41">
        <v>41743</v>
      </c>
      <c r="C6" s="42">
        <v>333</v>
      </c>
      <c r="D6" s="42">
        <v>21209</v>
      </c>
      <c r="E6" s="42">
        <v>26522</v>
      </c>
      <c r="F6" s="43">
        <v>22487</v>
      </c>
      <c r="G6" s="43">
        <v>460</v>
      </c>
      <c r="H6" s="43">
        <v>460</v>
      </c>
      <c r="I6" s="43">
        <v>3101</v>
      </c>
      <c r="J6" s="45">
        <v>14</v>
      </c>
      <c r="K6" s="20">
        <v>72.7</v>
      </c>
    </row>
    <row r="7" spans="1:11" s="44" customFormat="1" ht="20.100000000000001" customHeight="1" x14ac:dyDescent="0.15">
      <c r="A7" s="13" t="s">
        <v>186</v>
      </c>
      <c r="B7" s="41">
        <v>42516</v>
      </c>
      <c r="C7" s="42">
        <v>321</v>
      </c>
      <c r="D7" s="42">
        <v>21716</v>
      </c>
      <c r="E7" s="42">
        <v>26980</v>
      </c>
      <c r="F7" s="43">
        <v>22798</v>
      </c>
      <c r="G7" s="43">
        <v>504</v>
      </c>
      <c r="H7" s="43">
        <v>470</v>
      </c>
      <c r="I7" s="43">
        <v>3193</v>
      </c>
      <c r="J7" s="45">
        <v>15</v>
      </c>
      <c r="K7" s="20">
        <v>73.900000000000006</v>
      </c>
    </row>
    <row r="8" spans="1:11" s="44" customFormat="1" ht="20.100000000000001" customHeight="1" x14ac:dyDescent="0.15">
      <c r="A8" s="13" t="s">
        <v>193</v>
      </c>
      <c r="B8" s="41">
        <v>43060</v>
      </c>
      <c r="C8" s="42">
        <v>319</v>
      </c>
      <c r="D8" s="42">
        <v>21561</v>
      </c>
      <c r="E8" s="42">
        <v>26919</v>
      </c>
      <c r="F8" s="43">
        <v>22799</v>
      </c>
      <c r="G8" s="43">
        <v>533</v>
      </c>
      <c r="H8" s="43">
        <v>448</v>
      </c>
      <c r="I8" s="43">
        <v>3124</v>
      </c>
      <c r="J8" s="45">
        <v>15</v>
      </c>
      <c r="K8" s="20">
        <v>73.8</v>
      </c>
    </row>
    <row r="9" spans="1:11" s="44" customFormat="1" ht="20.100000000000001" customHeight="1" x14ac:dyDescent="0.15">
      <c r="A9" s="222" t="s">
        <v>256</v>
      </c>
      <c r="B9" s="240">
        <v>43834</v>
      </c>
      <c r="C9" s="241">
        <v>318</v>
      </c>
      <c r="D9" s="241">
        <v>20779</v>
      </c>
      <c r="E9" s="241">
        <v>27800</v>
      </c>
      <c r="F9" s="242">
        <v>23354</v>
      </c>
      <c r="G9" s="242">
        <v>581</v>
      </c>
      <c r="H9" s="242">
        <v>522</v>
      </c>
      <c r="I9" s="242">
        <v>3326</v>
      </c>
      <c r="J9" s="243">
        <v>17</v>
      </c>
      <c r="K9" s="244">
        <v>76.2</v>
      </c>
    </row>
    <row r="10" spans="1:11" s="44" customFormat="1" x14ac:dyDescent="0.15">
      <c r="A10" s="1"/>
      <c r="B10" s="2"/>
      <c r="C10" s="2"/>
      <c r="D10" s="2"/>
      <c r="E10" s="2"/>
      <c r="F10" s="46"/>
      <c r="G10" s="46"/>
      <c r="H10" s="46"/>
      <c r="I10" s="459" t="s">
        <v>45</v>
      </c>
      <c r="J10" s="459"/>
      <c r="K10" s="459"/>
    </row>
    <row r="11" spans="1:11" x14ac:dyDescent="0.15">
      <c r="A11" s="47"/>
      <c r="B11" s="47"/>
      <c r="C11" s="47"/>
      <c r="D11" s="47"/>
      <c r="E11" s="47"/>
      <c r="F11" s="47"/>
      <c r="G11" s="47"/>
      <c r="H11" s="5"/>
      <c r="I11" s="5"/>
      <c r="J11" s="5"/>
      <c r="K11" s="5"/>
    </row>
    <row r="12" spans="1:11" x14ac:dyDescent="0.15">
      <c r="A12" s="47"/>
      <c r="B12" s="47"/>
      <c r="C12" s="47"/>
      <c r="D12" s="47"/>
      <c r="E12" s="47"/>
      <c r="F12" s="47"/>
      <c r="G12" s="47"/>
      <c r="H12" s="5"/>
      <c r="I12" s="5"/>
      <c r="J12" s="5"/>
      <c r="K12" s="5"/>
    </row>
    <row r="13" spans="1:11" x14ac:dyDescent="0.15">
      <c r="A13" s="28"/>
    </row>
    <row r="14" spans="1:11" x14ac:dyDescent="0.15">
      <c r="A14" s="47"/>
    </row>
    <row r="15" spans="1:11" x14ac:dyDescent="0.15">
      <c r="A15" s="47"/>
    </row>
  </sheetData>
  <mergeCells count="7">
    <mergeCell ref="A1:K1"/>
    <mergeCell ref="A3:A4"/>
    <mergeCell ref="E3:J3"/>
    <mergeCell ref="I10:K10"/>
    <mergeCell ref="D3:D4"/>
    <mergeCell ref="C3:C4"/>
    <mergeCell ref="B3:B4"/>
  </mergeCells>
  <phoneticPr fontId="2"/>
  <pageMargins left="0.75" right="0.75" top="1" bottom="1" header="0.51200000000000001" footer="0.51200000000000001"/>
  <pageSetup paperSize="9" scale="99" fitToHeight="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1"/>
  <sheetViews>
    <sheetView showGridLines="0" zoomScale="115" zoomScaleNormal="115" zoomScaleSheetLayoutView="100" workbookViewId="0">
      <selection sqref="A1:D1"/>
    </sheetView>
  </sheetViews>
  <sheetFormatPr defaultRowHeight="13.5" x14ac:dyDescent="0.15"/>
  <cols>
    <col min="1" max="4" width="21.25" style="38" customWidth="1"/>
    <col min="5" max="16384" width="9" style="38"/>
  </cols>
  <sheetData>
    <row r="1" spans="1:4" ht="21" x14ac:dyDescent="0.15">
      <c r="A1" s="386" t="s">
        <v>46</v>
      </c>
      <c r="B1" s="386"/>
      <c r="C1" s="386"/>
      <c r="D1" s="386"/>
    </row>
    <row r="2" spans="1:4" x14ac:dyDescent="0.15">
      <c r="A2" s="5"/>
      <c r="B2" s="5"/>
      <c r="C2" s="5"/>
      <c r="D2" s="92" t="s">
        <v>166</v>
      </c>
    </row>
    <row r="3" spans="1:4" ht="20.100000000000001" customHeight="1" x14ac:dyDescent="0.15">
      <c r="A3" s="454"/>
      <c r="B3" s="209" t="s">
        <v>40</v>
      </c>
      <c r="C3" s="204" t="s">
        <v>47</v>
      </c>
      <c r="D3" s="48" t="s">
        <v>48</v>
      </c>
    </row>
    <row r="4" spans="1:4" ht="20.100000000000001" customHeight="1" x14ac:dyDescent="0.15">
      <c r="A4" s="455"/>
      <c r="B4" s="51" t="s">
        <v>49</v>
      </c>
      <c r="C4" s="39" t="s">
        <v>205</v>
      </c>
      <c r="D4" s="40" t="s">
        <v>50</v>
      </c>
    </row>
    <row r="5" spans="1:4" s="44" customFormat="1" ht="20.100000000000001" customHeight="1" x14ac:dyDescent="0.15">
      <c r="A5" s="217" t="s">
        <v>178</v>
      </c>
      <c r="B5" s="135">
        <v>310</v>
      </c>
      <c r="C5" s="49">
        <v>3958</v>
      </c>
      <c r="D5" s="50">
        <v>12.8</v>
      </c>
    </row>
    <row r="6" spans="1:4" s="44" customFormat="1" ht="20.100000000000001" customHeight="1" x14ac:dyDescent="0.15">
      <c r="A6" s="217" t="s">
        <v>255</v>
      </c>
      <c r="B6" s="135">
        <v>311</v>
      </c>
      <c r="C6" s="49">
        <v>3640</v>
      </c>
      <c r="D6" s="50">
        <v>11.7</v>
      </c>
    </row>
    <row r="7" spans="1:4" s="44" customFormat="1" ht="20.100000000000001" customHeight="1" x14ac:dyDescent="0.15">
      <c r="A7" s="217" t="s">
        <v>186</v>
      </c>
      <c r="B7" s="135">
        <v>312</v>
      </c>
      <c r="C7" s="49">
        <v>3209</v>
      </c>
      <c r="D7" s="50">
        <v>10.3</v>
      </c>
    </row>
    <row r="8" spans="1:4" s="44" customFormat="1" ht="20.100000000000001" customHeight="1" x14ac:dyDescent="0.15">
      <c r="A8" s="217" t="s">
        <v>193</v>
      </c>
      <c r="B8" s="135">
        <v>308</v>
      </c>
      <c r="C8" s="49">
        <v>3156</v>
      </c>
      <c r="D8" s="50">
        <v>10.199999999999999</v>
      </c>
    </row>
    <row r="9" spans="1:4" s="44" customFormat="1" ht="20.100000000000001" customHeight="1" x14ac:dyDescent="0.15">
      <c r="A9" s="245" t="s">
        <v>256</v>
      </c>
      <c r="B9" s="246">
        <v>308</v>
      </c>
      <c r="C9" s="247">
        <v>2996</v>
      </c>
      <c r="D9" s="248">
        <v>9.6999999999999993</v>
      </c>
    </row>
    <row r="10" spans="1:4" s="44" customFormat="1" x14ac:dyDescent="0.15">
      <c r="A10" s="15"/>
      <c r="B10" s="15"/>
      <c r="C10" s="379" t="s">
        <v>51</v>
      </c>
      <c r="D10" s="379"/>
    </row>
    <row r="11" spans="1:4" x14ac:dyDescent="0.15">
      <c r="A11" s="464"/>
      <c r="B11" s="464"/>
    </row>
  </sheetData>
  <mergeCells count="4">
    <mergeCell ref="A1:D1"/>
    <mergeCell ref="A3:A4"/>
    <mergeCell ref="C10:D10"/>
    <mergeCell ref="A11:B11"/>
  </mergeCells>
  <phoneticPr fontId="2"/>
  <pageMargins left="0.75" right="0.75" top="1" bottom="1" header="0.51200000000000001" footer="0.51200000000000001"/>
  <pageSetup paperSize="9" fitToHeight="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0"/>
  <sheetViews>
    <sheetView showGridLines="0" zoomScale="115" zoomScaleNormal="115" zoomScaleSheetLayoutView="100" workbookViewId="0">
      <selection sqref="A1:E1"/>
    </sheetView>
  </sheetViews>
  <sheetFormatPr defaultRowHeight="13.5" x14ac:dyDescent="0.15"/>
  <cols>
    <col min="1" max="1" width="20.625" style="38" customWidth="1"/>
    <col min="2" max="2" width="20.875" style="38" customWidth="1"/>
    <col min="3" max="3" width="20.625" style="38" customWidth="1"/>
    <col min="4" max="5" width="12.125" style="38" customWidth="1"/>
    <col min="6" max="16384" width="9" style="38"/>
  </cols>
  <sheetData>
    <row r="1" spans="1:5" ht="21" x14ac:dyDescent="0.15">
      <c r="A1" s="386" t="s">
        <v>52</v>
      </c>
      <c r="B1" s="386"/>
      <c r="C1" s="453"/>
      <c r="D1" s="453"/>
      <c r="E1" s="453"/>
    </row>
    <row r="2" spans="1:5" x14ac:dyDescent="0.15">
      <c r="A2" s="5"/>
      <c r="B2" s="5"/>
      <c r="C2" s="5"/>
      <c r="D2" s="5"/>
      <c r="E2" s="92" t="s">
        <v>167</v>
      </c>
    </row>
    <row r="3" spans="1:5" ht="18.75" customHeight="1" x14ac:dyDescent="0.15">
      <c r="A3" s="454"/>
      <c r="B3" s="457" t="s">
        <v>53</v>
      </c>
      <c r="C3" s="204" t="s">
        <v>206</v>
      </c>
      <c r="D3" s="466" t="s">
        <v>54</v>
      </c>
      <c r="E3" s="467"/>
    </row>
    <row r="4" spans="1:5" ht="18.75" customHeight="1" x14ac:dyDescent="0.15">
      <c r="A4" s="455"/>
      <c r="B4" s="465"/>
      <c r="C4" s="39" t="s">
        <v>207</v>
      </c>
      <c r="D4" s="205" t="s">
        <v>55</v>
      </c>
      <c r="E4" s="207" t="s">
        <v>56</v>
      </c>
    </row>
    <row r="5" spans="1:5" s="44" customFormat="1" ht="18.75" customHeight="1" x14ac:dyDescent="0.15">
      <c r="A5" s="117" t="s">
        <v>178</v>
      </c>
      <c r="B5" s="153" t="s">
        <v>190</v>
      </c>
      <c r="C5" s="136">
        <v>39</v>
      </c>
      <c r="D5" s="136">
        <v>2</v>
      </c>
      <c r="E5" s="137" t="s">
        <v>0</v>
      </c>
    </row>
    <row r="6" spans="1:5" s="44" customFormat="1" ht="18.75" customHeight="1" x14ac:dyDescent="0.15">
      <c r="A6" s="117" t="s">
        <v>255</v>
      </c>
      <c r="B6" s="153" t="s">
        <v>191</v>
      </c>
      <c r="C6" s="136">
        <v>49</v>
      </c>
      <c r="D6" s="136">
        <v>2</v>
      </c>
      <c r="E6" s="137" t="s">
        <v>0</v>
      </c>
    </row>
    <row r="7" spans="1:5" s="44" customFormat="1" ht="18.75" customHeight="1" x14ac:dyDescent="0.15">
      <c r="A7" s="117" t="s">
        <v>186</v>
      </c>
      <c r="B7" s="153" t="s">
        <v>257</v>
      </c>
      <c r="C7" s="136">
        <v>59</v>
      </c>
      <c r="D7" s="136">
        <v>4</v>
      </c>
      <c r="E7" s="137" t="s">
        <v>0</v>
      </c>
    </row>
    <row r="8" spans="1:5" s="44" customFormat="1" ht="18.75" customHeight="1" x14ac:dyDescent="0.15">
      <c r="A8" s="117" t="s">
        <v>193</v>
      </c>
      <c r="B8" s="154" t="s">
        <v>258</v>
      </c>
      <c r="C8" s="136">
        <v>33</v>
      </c>
      <c r="D8" s="136">
        <v>2</v>
      </c>
      <c r="E8" s="137" t="s">
        <v>0</v>
      </c>
    </row>
    <row r="9" spans="1:5" s="44" customFormat="1" ht="18.75" customHeight="1" x14ac:dyDescent="0.15">
      <c r="A9" s="249" t="s">
        <v>259</v>
      </c>
      <c r="B9" s="250" t="s">
        <v>270</v>
      </c>
      <c r="C9" s="251">
        <v>26</v>
      </c>
      <c r="D9" s="251">
        <v>2</v>
      </c>
      <c r="E9" s="252" t="s">
        <v>271</v>
      </c>
    </row>
    <row r="10" spans="1:5" x14ac:dyDescent="0.15">
      <c r="A10" s="53" t="s">
        <v>57</v>
      </c>
      <c r="B10" s="53"/>
      <c r="C10" s="15"/>
      <c r="D10" s="459" t="s">
        <v>58</v>
      </c>
      <c r="E10" s="459"/>
    </row>
  </sheetData>
  <mergeCells count="5">
    <mergeCell ref="A1:E1"/>
    <mergeCell ref="A3:A4"/>
    <mergeCell ref="B3:B4"/>
    <mergeCell ref="D3:E3"/>
    <mergeCell ref="D10:E10"/>
  </mergeCells>
  <phoneticPr fontId="2"/>
  <pageMargins left="0.75" right="0.75" top="1" bottom="1" header="0.51200000000000001" footer="0.51200000000000001"/>
  <pageSetup paperSize="9"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グラフ </vt:lpstr>
      <vt:lpstr>9-1母子保健事業健康診査状況 </vt:lpstr>
      <vt:lpstr>9-2予防接種の状況(1)</vt:lpstr>
      <vt:lpstr>9-2予防接種の状況(2)</vt:lpstr>
      <vt:lpstr>9-3各種健診(検診受診状況</vt:lpstr>
      <vt:lpstr>9-4親子健康手帳交付状況</vt:lpstr>
      <vt:lpstr>9-5ごみ処理状況</vt:lpstr>
      <vt:lpstr>9-6し尿処理状況</vt:lpstr>
      <vt:lpstr>9-7畜犬野犬等の状況 </vt:lpstr>
      <vt:lpstr>9-8公害苦情一覧</vt:lpstr>
      <vt:lpstr>9-9国民健康保険加入状況</vt:lpstr>
      <vt:lpstr>9-10国民健康保険受診状況</vt:lpstr>
      <vt:lpstr>9-11国民健康保険税賦課</vt:lpstr>
      <vt:lpstr>9-12国民健康保険の出産育児</vt:lpstr>
      <vt:lpstr>9-13医療施設数、病床数</vt:lpstr>
      <vt:lpstr>'9-11国民健康保険税賦課'!Print_Area</vt:lpstr>
      <vt:lpstr>'9-12国民健康保険の出産育児'!Print_Area</vt:lpstr>
      <vt:lpstr>'9-13医療施設数、病床数'!Print_Area</vt:lpstr>
      <vt:lpstr>'9-1母子保健事業健康診査状況 '!Print_Area</vt:lpstr>
      <vt:lpstr>'9-2予防接種の状況(1)'!Print_Area</vt:lpstr>
      <vt:lpstr>'9-2予防接種の状況(2)'!Print_Area</vt:lpstr>
      <vt:lpstr>'9-5ごみ処理状況'!Print_Area</vt:lpstr>
      <vt:lpstr>'9-6し尿処理状況'!Print_Area</vt:lpstr>
      <vt:lpstr>'9-8公害苦情一覧'!Print_Area</vt:lpstr>
      <vt:lpstr>'9-9国民健康保険加入状況'!Print_Area</vt:lpstr>
      <vt:lpstr>'グラフ '!Print_Area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2020-03-24T07:49:55Z</cp:lastPrinted>
  <dcterms:created xsi:type="dcterms:W3CDTF">2014-03-11T00:00:40Z</dcterms:created>
  <dcterms:modified xsi:type="dcterms:W3CDTF">2020-04-09T00:08:02Z</dcterms:modified>
</cp:coreProperties>
</file>