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R2統計書\R2-04（決裁中）\"/>
    </mc:Choice>
  </mc:AlternateContent>
  <bookViews>
    <workbookView xWindow="31485" yWindow="4305" windowWidth="20520" windowHeight="4365" tabRatio="760"/>
  </bookViews>
  <sheets>
    <sheet name="グラフ" sheetId="5" r:id="rId1"/>
    <sheet name="4-1経済活動別市内総生産の推移" sheetId="1" r:id="rId2"/>
    <sheet name="4-2市民所得（分配）の推移" sheetId="2" r:id="rId3"/>
    <sheet name="4-3市別総生産、4-4市別市民所得(分配)" sheetId="3" r:id="rId4"/>
    <sheet name="4-5市別１人当たり市民所得（分配）の推移" sheetId="6" r:id="rId5"/>
  </sheets>
  <definedNames>
    <definedName name="_xlnm.Print_Area" localSheetId="1">'4-1経済活動別市内総生産の推移'!$A$1:$V$20</definedName>
    <definedName name="_xlnm.Print_Area" localSheetId="2">'4-2市民所得（分配）の推移'!$A$1:$L$13</definedName>
    <definedName name="_xlnm.Print_Area" localSheetId="3">'4-3市別総生産、4-4市別市民所得(分配)'!$A$1:$Q$42</definedName>
    <definedName name="_xlnm.Print_Area" localSheetId="4">'4-5市別１人当たり市民所得（分配）の推移'!$A$1:$Q$18</definedName>
    <definedName name="_xlnm.Print_Area" localSheetId="0">グラフ!$A$1:$K$62</definedName>
  </definedNames>
  <calcPr calcId="162913"/>
</workbook>
</file>

<file path=xl/calcChain.xml><?xml version="1.0" encoding="utf-8"?>
<calcChain xmlns="http://schemas.openxmlformats.org/spreadsheetml/2006/main">
  <c r="L7" i="6" l="1"/>
  <c r="L8" i="6" l="1"/>
  <c r="L5" i="6"/>
  <c r="L10" i="6"/>
  <c r="H5" i="6" l="1"/>
  <c r="H17" i="6"/>
  <c r="K6" i="2"/>
  <c r="J6" i="2"/>
  <c r="I6" i="2"/>
  <c r="I5" i="2"/>
  <c r="H8" i="2"/>
  <c r="H7" i="2"/>
  <c r="H6" i="2"/>
  <c r="H5" i="2"/>
  <c r="L11" i="2"/>
  <c r="L10" i="2"/>
  <c r="L9" i="2"/>
  <c r="L8" i="2"/>
  <c r="L7" i="2"/>
  <c r="L5" i="2" s="1"/>
  <c r="L6" i="2"/>
  <c r="K11" i="2"/>
  <c r="K10" i="2"/>
  <c r="K9" i="2"/>
  <c r="K8" i="2"/>
  <c r="K7" i="2"/>
  <c r="J11" i="2"/>
  <c r="T17" i="1"/>
  <c r="T18" i="1"/>
  <c r="K5" i="2" l="1"/>
  <c r="U18" i="1"/>
  <c r="V18" i="1" s="1"/>
  <c r="U17" i="1"/>
  <c r="V17" i="1" s="1"/>
  <c r="S18" i="1"/>
  <c r="S17" i="1"/>
  <c r="R18" i="1"/>
  <c r="R17" i="1"/>
  <c r="Q18" i="1"/>
  <c r="Q17" i="1"/>
  <c r="P18" i="1"/>
  <c r="P17" i="1"/>
  <c r="O18" i="1"/>
  <c r="O17" i="1"/>
  <c r="N18" i="1"/>
  <c r="N17" i="1"/>
  <c r="M18" i="1"/>
  <c r="M17" i="1"/>
  <c r="M16" i="1"/>
  <c r="L18" i="1"/>
  <c r="L17" i="1"/>
  <c r="K18" i="1"/>
  <c r="K17" i="1"/>
  <c r="J18" i="1"/>
  <c r="J17" i="1"/>
  <c r="I18" i="1"/>
  <c r="I17" i="1"/>
  <c r="H18" i="1"/>
  <c r="H17" i="1"/>
  <c r="F18" i="1"/>
  <c r="F17" i="1"/>
  <c r="G18" i="1"/>
  <c r="G17" i="1"/>
  <c r="E18" i="1"/>
  <c r="E17" i="1"/>
  <c r="D18" i="1"/>
  <c r="D17" i="1"/>
  <c r="B18" i="1"/>
  <c r="B17" i="1"/>
  <c r="D14" i="1"/>
  <c r="B14" i="1"/>
  <c r="K7" i="3" l="1"/>
  <c r="U16" i="1" l="1"/>
  <c r="U15" i="1"/>
  <c r="U14" i="1"/>
  <c r="Q7" i="6"/>
  <c r="N41" i="3"/>
  <c r="N40" i="3"/>
  <c r="N39" i="3"/>
  <c r="N38" i="3"/>
  <c r="N37" i="3"/>
  <c r="N36" i="3"/>
  <c r="N35" i="3"/>
  <c r="N34" i="3"/>
  <c r="N33" i="3"/>
  <c r="N32" i="3"/>
  <c r="N31" i="3"/>
  <c r="H36" i="3"/>
  <c r="H41" i="3"/>
  <c r="H40" i="3"/>
  <c r="H39" i="3"/>
  <c r="H38" i="3"/>
  <c r="H37" i="3"/>
  <c r="H35" i="3"/>
  <c r="H34" i="3"/>
  <c r="H33" i="3"/>
  <c r="H32" i="3"/>
  <c r="H31" i="3"/>
  <c r="H8" i="3" l="1"/>
  <c r="H7" i="3"/>
  <c r="M8" i="3"/>
  <c r="M7" i="3"/>
  <c r="H5" i="3"/>
  <c r="L8" i="3"/>
  <c r="L7" i="3"/>
  <c r="K5" i="3"/>
  <c r="H17" i="3"/>
  <c r="H16" i="3"/>
  <c r="H15" i="3"/>
  <c r="H14" i="3"/>
  <c r="H13" i="3"/>
  <c r="H12" i="3"/>
  <c r="H11" i="3"/>
  <c r="H10" i="3"/>
  <c r="H9" i="3"/>
  <c r="J10" i="2"/>
  <c r="J9" i="2"/>
  <c r="J8" i="2"/>
  <c r="J7" i="2"/>
  <c r="I11" i="2"/>
  <c r="I10" i="2"/>
  <c r="I9" i="2"/>
  <c r="I8" i="2"/>
  <c r="I7" i="2"/>
  <c r="H11" i="2"/>
  <c r="H10" i="2"/>
  <c r="H9" i="2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Q10" i="6"/>
  <c r="P10" i="6"/>
  <c r="O10" i="6"/>
  <c r="N10" i="6"/>
  <c r="M10" i="6"/>
  <c r="Q9" i="6"/>
  <c r="P9" i="6"/>
  <c r="O9" i="6"/>
  <c r="N9" i="6"/>
  <c r="M9" i="6"/>
  <c r="N8" i="6"/>
  <c r="O8" i="6"/>
  <c r="P8" i="6"/>
  <c r="Q8" i="6"/>
  <c r="M8" i="6"/>
  <c r="P7" i="6"/>
  <c r="O7" i="6"/>
  <c r="N7" i="6"/>
  <c r="M7" i="6"/>
  <c r="L17" i="6"/>
  <c r="K17" i="6"/>
  <c r="J17" i="6"/>
  <c r="I17" i="6"/>
  <c r="L16" i="6"/>
  <c r="K16" i="6"/>
  <c r="J16" i="6"/>
  <c r="I16" i="6"/>
  <c r="H16" i="6"/>
  <c r="L15" i="6"/>
  <c r="K15" i="6"/>
  <c r="J15" i="6"/>
  <c r="I15" i="6"/>
  <c r="H15" i="6"/>
  <c r="L14" i="6"/>
  <c r="K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K10" i="6"/>
  <c r="J10" i="6"/>
  <c r="I10" i="6"/>
  <c r="H10" i="6"/>
  <c r="L9" i="6"/>
  <c r="K9" i="6"/>
  <c r="J9" i="6"/>
  <c r="I9" i="6"/>
  <c r="H9" i="6"/>
  <c r="K8" i="6"/>
  <c r="J8" i="6"/>
  <c r="I8" i="6"/>
  <c r="H8" i="6"/>
  <c r="I7" i="6"/>
  <c r="J7" i="6"/>
  <c r="K7" i="6"/>
  <c r="H7" i="6"/>
  <c r="K5" i="6"/>
  <c r="J5" i="6"/>
  <c r="I5" i="6"/>
  <c r="Q17" i="3"/>
  <c r="Q16" i="3"/>
  <c r="Q15" i="3"/>
  <c r="Q14" i="3"/>
  <c r="Q13" i="3"/>
  <c r="Q12" i="3"/>
  <c r="Q11" i="3"/>
  <c r="Q10" i="3"/>
  <c r="Q9" i="3"/>
  <c r="Q8" i="3"/>
  <c r="Q7" i="3"/>
  <c r="P17" i="3"/>
  <c r="P16" i="3"/>
  <c r="P15" i="3"/>
  <c r="P14" i="3"/>
  <c r="P13" i="3"/>
  <c r="P12" i="3"/>
  <c r="P11" i="3"/>
  <c r="P10" i="3"/>
  <c r="P9" i="3"/>
  <c r="P8" i="3"/>
  <c r="P7" i="3"/>
  <c r="O17" i="3"/>
  <c r="O16" i="3"/>
  <c r="O15" i="3"/>
  <c r="O14" i="3"/>
  <c r="O13" i="3"/>
  <c r="O12" i="3"/>
  <c r="O11" i="3"/>
  <c r="O10" i="3"/>
  <c r="O9" i="3"/>
  <c r="O8" i="3"/>
  <c r="O7" i="3"/>
  <c r="N8" i="3"/>
  <c r="N9" i="3"/>
  <c r="N10" i="3"/>
  <c r="N11" i="3"/>
  <c r="N12" i="3"/>
  <c r="N13" i="3"/>
  <c r="N14" i="3"/>
  <c r="N15" i="3"/>
  <c r="N16" i="3"/>
  <c r="N17" i="3"/>
  <c r="N7" i="3"/>
  <c r="M17" i="3"/>
  <c r="M16" i="3"/>
  <c r="M15" i="3"/>
  <c r="M14" i="3"/>
  <c r="M13" i="3"/>
  <c r="M12" i="3"/>
  <c r="M11" i="3"/>
  <c r="M10" i="3"/>
  <c r="M9" i="3"/>
  <c r="L17" i="3"/>
  <c r="L16" i="3"/>
  <c r="L15" i="3"/>
  <c r="L14" i="3"/>
  <c r="L13" i="3"/>
  <c r="L12" i="3"/>
  <c r="L11" i="3"/>
  <c r="L10" i="3"/>
  <c r="L9" i="3"/>
  <c r="K17" i="3"/>
  <c r="K16" i="3"/>
  <c r="K15" i="3"/>
  <c r="K14" i="3"/>
  <c r="K13" i="3"/>
  <c r="K12" i="3"/>
  <c r="K11" i="3"/>
  <c r="K10" i="3"/>
  <c r="K9" i="3"/>
  <c r="K8" i="3"/>
  <c r="J17" i="3"/>
  <c r="J16" i="3"/>
  <c r="J15" i="3"/>
  <c r="J14" i="3"/>
  <c r="J13" i="3"/>
  <c r="J12" i="3"/>
  <c r="J11" i="3"/>
  <c r="J10" i="3"/>
  <c r="J9" i="3"/>
  <c r="J8" i="3"/>
  <c r="J7" i="3"/>
  <c r="I17" i="3"/>
  <c r="I16" i="3"/>
  <c r="I15" i="3"/>
  <c r="I14" i="3"/>
  <c r="I13" i="3"/>
  <c r="I12" i="3"/>
  <c r="I11" i="3"/>
  <c r="I10" i="3"/>
  <c r="I9" i="3"/>
  <c r="I8" i="3"/>
  <c r="I7" i="3"/>
  <c r="L5" i="3"/>
  <c r="J5" i="3"/>
  <c r="I5" i="3"/>
  <c r="Q41" i="3"/>
  <c r="Q40" i="3"/>
  <c r="Q39" i="3"/>
  <c r="Q38" i="3"/>
  <c r="Q37" i="3"/>
  <c r="Q36" i="3"/>
  <c r="Q35" i="3"/>
  <c r="Q34" i="3"/>
  <c r="Q33" i="3"/>
  <c r="Q32" i="3"/>
  <c r="Q31" i="3"/>
  <c r="P41" i="3"/>
  <c r="P40" i="3"/>
  <c r="P39" i="3"/>
  <c r="P38" i="3"/>
  <c r="P37" i="3"/>
  <c r="P36" i="3"/>
  <c r="P35" i="3"/>
  <c r="P34" i="3"/>
  <c r="P33" i="3"/>
  <c r="P32" i="3"/>
  <c r="P31" i="3"/>
  <c r="O41" i="3"/>
  <c r="O40" i="3"/>
  <c r="O39" i="3"/>
  <c r="O38" i="3"/>
  <c r="O37" i="3"/>
  <c r="O36" i="3"/>
  <c r="O35" i="3"/>
  <c r="O34" i="3"/>
  <c r="O33" i="3"/>
  <c r="O32" i="3"/>
  <c r="O31" i="3"/>
  <c r="M41" i="3"/>
  <c r="M40" i="3"/>
  <c r="M39" i="3"/>
  <c r="M38" i="3"/>
  <c r="M37" i="3"/>
  <c r="M36" i="3"/>
  <c r="M35" i="3"/>
  <c r="M34" i="3"/>
  <c r="M33" i="3"/>
  <c r="M32" i="3"/>
  <c r="M31" i="3"/>
  <c r="L41" i="3"/>
  <c r="L40" i="3"/>
  <c r="L39" i="3"/>
  <c r="L38" i="3"/>
  <c r="L37" i="3"/>
  <c r="L36" i="3"/>
  <c r="L35" i="3"/>
  <c r="L34" i="3"/>
  <c r="L33" i="3"/>
  <c r="L32" i="3"/>
  <c r="L31" i="3"/>
  <c r="K41" i="3"/>
  <c r="K40" i="3"/>
  <c r="K39" i="3"/>
  <c r="K38" i="3"/>
  <c r="K37" i="3"/>
  <c r="K36" i="3"/>
  <c r="K35" i="3"/>
  <c r="K34" i="3"/>
  <c r="K33" i="3"/>
  <c r="K32" i="3"/>
  <c r="K31" i="3"/>
  <c r="J41" i="3"/>
  <c r="J40" i="3"/>
  <c r="J39" i="3"/>
  <c r="J38" i="3"/>
  <c r="J37" i="3"/>
  <c r="J36" i="3"/>
  <c r="J35" i="3"/>
  <c r="J34" i="3"/>
  <c r="J33" i="3"/>
  <c r="J32" i="3"/>
  <c r="J31" i="3"/>
  <c r="L29" i="3"/>
  <c r="K29" i="3"/>
  <c r="J29" i="3"/>
  <c r="H29" i="3"/>
  <c r="T16" i="1"/>
  <c r="V16" i="1" s="1"/>
  <c r="F16" i="1"/>
  <c r="G16" i="1"/>
  <c r="H16" i="1"/>
  <c r="I16" i="1"/>
  <c r="J16" i="1"/>
  <c r="K16" i="1"/>
  <c r="L16" i="1"/>
  <c r="N16" i="1"/>
  <c r="O16" i="1"/>
  <c r="P16" i="1"/>
  <c r="Q16" i="1"/>
  <c r="R16" i="1"/>
  <c r="S16" i="1"/>
  <c r="E16" i="1"/>
  <c r="D16" i="1"/>
  <c r="B16" i="1"/>
  <c r="T15" i="1"/>
  <c r="V15" i="1" s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F15" i="1"/>
  <c r="E15" i="1"/>
  <c r="D15" i="1"/>
  <c r="B15" i="1"/>
  <c r="T14" i="1"/>
  <c r="V14" i="1" s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75" i="5"/>
  <c r="D76" i="5"/>
  <c r="D77" i="5"/>
  <c r="D78" i="5"/>
  <c r="D79" i="5"/>
  <c r="I32" i="3"/>
  <c r="I33" i="3"/>
  <c r="I34" i="3"/>
  <c r="I35" i="3"/>
  <c r="I36" i="3"/>
  <c r="I37" i="3"/>
  <c r="I38" i="3"/>
  <c r="I39" i="3"/>
  <c r="I40" i="3"/>
  <c r="I41" i="3"/>
  <c r="I31" i="3"/>
  <c r="I29" i="3"/>
  <c r="J5" i="2" l="1"/>
</calcChain>
</file>

<file path=xl/sharedStrings.xml><?xml version="1.0" encoding="utf-8"?>
<sst xmlns="http://schemas.openxmlformats.org/spreadsheetml/2006/main" count="232" uniqueCount="120">
  <si>
    <t>総数</t>
    <rPh sb="0" eb="2">
      <t>ソウスウ</t>
    </rPh>
    <phoneticPr fontId="3"/>
  </si>
  <si>
    <t>建設業</t>
    <rPh sb="0" eb="3">
      <t>ケンセツギョウ</t>
    </rPh>
    <phoneticPr fontId="3"/>
  </si>
  <si>
    <t>雇用者報酬</t>
    <rPh sb="0" eb="3">
      <t>コヨウシャ</t>
    </rPh>
    <rPh sb="3" eb="5">
      <t>ホウシュウ</t>
    </rPh>
    <phoneticPr fontId="3"/>
  </si>
  <si>
    <t>財産所得</t>
    <rPh sb="0" eb="2">
      <t>ザイサン</t>
    </rPh>
    <rPh sb="2" eb="4">
      <t>ショトク</t>
    </rPh>
    <phoneticPr fontId="3"/>
  </si>
  <si>
    <t>企業所得</t>
    <rPh sb="0" eb="2">
      <t>キギョウ</t>
    </rPh>
    <rPh sb="2" eb="4">
      <t>ショトク</t>
    </rPh>
    <phoneticPr fontId="3"/>
  </si>
  <si>
    <t>民間企業</t>
    <rPh sb="0" eb="2">
      <t>ミンカン</t>
    </rPh>
    <rPh sb="2" eb="4">
      <t>キギョウ</t>
    </rPh>
    <phoneticPr fontId="3"/>
  </si>
  <si>
    <t>公的企業</t>
    <rPh sb="0" eb="2">
      <t>コウテキ</t>
    </rPh>
    <rPh sb="2" eb="4">
      <t>キギョウ</t>
    </rPh>
    <phoneticPr fontId="3"/>
  </si>
  <si>
    <t>個人企業</t>
    <rPh sb="0" eb="2">
      <t>コジン</t>
    </rPh>
    <rPh sb="2" eb="4">
      <t>キギョウ</t>
    </rPh>
    <phoneticPr fontId="3"/>
  </si>
  <si>
    <t>県計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</si>
  <si>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</si>
  <si>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</si>
  <si>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</si>
  <si>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</si>
  <si>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</si>
  <si>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</si>
  <si>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</si>
  <si>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</si>
  <si>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</si>
  <si>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</si>
  <si>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</si>
  <si>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４. 　市　別　市　民　所　得</t>
    <rPh sb="4" eb="5">
      <t>シ</t>
    </rPh>
    <rPh sb="6" eb="7">
      <t>ベツ</t>
    </rPh>
    <rPh sb="8" eb="9">
      <t>シ</t>
    </rPh>
    <rPh sb="10" eb="11">
      <t>タミ</t>
    </rPh>
    <rPh sb="12" eb="13">
      <t>トコロ</t>
    </rPh>
    <rPh sb="14" eb="15">
      <t>エ</t>
    </rPh>
    <phoneticPr fontId="3"/>
  </si>
  <si>
    <t>５. 市別1人当たり市民所得（分配）の推移</t>
    <rPh sb="3" eb="4">
      <t>シ</t>
    </rPh>
    <rPh sb="4" eb="5">
      <t>ベツ</t>
    </rPh>
    <rPh sb="6" eb="7">
      <t>ニン</t>
    </rPh>
    <rPh sb="7" eb="8">
      <t>ア</t>
    </rPh>
    <rPh sb="10" eb="12">
      <t>シミン</t>
    </rPh>
    <rPh sb="12" eb="14">
      <t>ショトク</t>
    </rPh>
    <phoneticPr fontId="3"/>
  </si>
  <si>
    <t>２．市 民 所 得 (分 配） の 推 移</t>
    <rPh sb="2" eb="3">
      <t>シ</t>
    </rPh>
    <rPh sb="4" eb="5">
      <t>ミン</t>
    </rPh>
    <rPh sb="6" eb="7">
      <t>ショ</t>
    </rPh>
    <rPh sb="8" eb="9">
      <t>トク</t>
    </rPh>
    <rPh sb="11" eb="12">
      <t>ブン</t>
    </rPh>
    <rPh sb="13" eb="14">
      <t>クバ</t>
    </rPh>
    <rPh sb="18" eb="19">
      <t>スイ</t>
    </rPh>
    <rPh sb="20" eb="21">
      <t>ウツリ</t>
    </rPh>
    <phoneticPr fontId="3"/>
  </si>
  <si>
    <t>総 数</t>
    <rPh sb="0" eb="1">
      <t>フサ</t>
    </rPh>
    <rPh sb="2" eb="3">
      <t>カズ</t>
    </rPh>
    <phoneticPr fontId="3"/>
  </si>
  <si>
    <t>対前年比増加率</t>
    <rPh sb="0" eb="1">
      <t>タイ</t>
    </rPh>
    <rPh sb="1" eb="4">
      <t>ゼンネンヒ</t>
    </rPh>
    <rPh sb="4" eb="6">
      <t>ゾウカ</t>
    </rPh>
    <rPh sb="6" eb="7">
      <t>リツ</t>
    </rPh>
    <phoneticPr fontId="3"/>
  </si>
  <si>
    <t>２．市民所得（分配）の推移</t>
    <rPh sb="2" eb="4">
      <t>シミン</t>
    </rPh>
    <rPh sb="4" eb="6">
      <t>ショトク</t>
    </rPh>
    <rPh sb="7" eb="9">
      <t>ブンパイ</t>
    </rPh>
    <rPh sb="11" eb="13">
      <t>スイイ</t>
    </rPh>
    <phoneticPr fontId="3"/>
  </si>
  <si>
    <t>一人当たりの市民所得</t>
    <rPh sb="0" eb="2">
      <t>ヒトリ</t>
    </rPh>
    <rPh sb="2" eb="3">
      <t>ア</t>
    </rPh>
    <rPh sb="6" eb="8">
      <t>シミン</t>
    </rPh>
    <rPh sb="8" eb="10">
      <t>ショトク</t>
    </rPh>
    <phoneticPr fontId="3"/>
  </si>
  <si>
    <t>（つづき）</t>
    <phoneticPr fontId="3"/>
  </si>
  <si>
    <t xml:space="preserve">                年　度
区　分</t>
    <rPh sb="16" eb="17">
      <t>ネン</t>
    </rPh>
    <rPh sb="18" eb="19">
      <t>ド</t>
    </rPh>
    <rPh sb="20" eb="21">
      <t>ク</t>
    </rPh>
    <rPh sb="22" eb="23">
      <t>ブン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</si>
  <si>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</si>
  <si>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</si>
  <si>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</si>
  <si>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</si>
  <si>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25年度</t>
    <rPh sb="2" eb="4">
      <t>ネンド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</si>
  <si>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</si>
  <si>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３. 　市　別　総　生</t>
    <rPh sb="4" eb="5">
      <t>シ</t>
    </rPh>
    <rPh sb="6" eb="7">
      <t>ベツ</t>
    </rPh>
    <rPh sb="8" eb="9">
      <t>ソウ</t>
    </rPh>
    <rPh sb="10" eb="11">
      <t>ショウ</t>
    </rPh>
    <phoneticPr fontId="3"/>
  </si>
  <si>
    <t>26年度</t>
    <rPh sb="2" eb="4">
      <t>ネンド</t>
    </rPh>
    <phoneticPr fontId="3"/>
  </si>
  <si>
    <t>平成26年度</t>
    <rPh sb="0" eb="2">
      <t>ヘイセイ</t>
    </rPh>
    <rPh sb="4" eb="6">
      <t>ネンド</t>
    </rPh>
    <phoneticPr fontId="3"/>
  </si>
  <si>
    <t>１．市内総生産の推移</t>
    <rPh sb="2" eb="4">
      <t>シナイ</t>
    </rPh>
    <rPh sb="4" eb="5">
      <t>ソウ</t>
    </rPh>
    <rPh sb="5" eb="7">
      <t>セイサン</t>
    </rPh>
    <rPh sb="8" eb="10">
      <t>スイイ</t>
    </rPh>
    <phoneticPr fontId="3"/>
  </si>
  <si>
    <t>１．市　内　総　生　産　の　推　移</t>
    <rPh sb="2" eb="3">
      <t>シ</t>
    </rPh>
    <rPh sb="4" eb="5">
      <t>ナイ</t>
    </rPh>
    <rPh sb="6" eb="7">
      <t>ソウ</t>
    </rPh>
    <rPh sb="8" eb="9">
      <t>ショウ</t>
    </rPh>
    <rPh sb="10" eb="11">
      <t>サン</t>
    </rPh>
    <rPh sb="14" eb="15">
      <t>スイ</t>
    </rPh>
    <rPh sb="16" eb="17">
      <t>ウツリ</t>
    </rPh>
    <phoneticPr fontId="3"/>
  </si>
  <si>
    <t>平成27年度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</si>
  <si>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</si>
  <si>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27年度</t>
    <rPh sb="2" eb="4">
      <t>ネンド</t>
    </rPh>
    <phoneticPr fontId="3"/>
  </si>
  <si>
    <t>26年度</t>
  </si>
  <si>
    <t>農  業</t>
    <phoneticPr fontId="3"/>
  </si>
  <si>
    <t>林 業</t>
  </si>
  <si>
    <t>水産業</t>
  </si>
  <si>
    <t>鉱 業</t>
  </si>
  <si>
    <t>製造業</t>
  </si>
  <si>
    <t xml:space="preserve"> 卸売・</t>
    <phoneticPr fontId="3"/>
  </si>
  <si>
    <t>運輸・</t>
    <rPh sb="0" eb="2">
      <t>ウンユ</t>
    </rPh>
    <phoneticPr fontId="3"/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</si>
  <si>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</si>
  <si>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情報通信業</t>
    <rPh sb="0" eb="2">
      <t>ジョウホウ</t>
    </rPh>
    <rPh sb="2" eb="5">
      <t>ツウシンギョウ</t>
    </rPh>
    <phoneticPr fontId="15"/>
  </si>
  <si>
    <t>金融・
保険業</t>
    <rPh sb="0" eb="2">
      <t>キンユウ</t>
    </rPh>
    <rPh sb="4" eb="7">
      <t>ホケンギョウ</t>
    </rPh>
    <phoneticPr fontId="15"/>
  </si>
  <si>
    <t>不動産業</t>
    <rPh sb="0" eb="4">
      <t>フドウサンギョウ</t>
    </rPh>
    <phoneticPr fontId="3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</si>
  <si>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</si>
  <si>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公務</t>
    <rPh sb="0" eb="2">
      <t>コウム</t>
    </rPh>
    <phoneticPr fontId="3"/>
  </si>
  <si>
    <t>教育</t>
    <rPh sb="0" eb="2">
      <t>キョウイク</t>
    </rPh>
    <phoneticPr fontId="3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</si>
  <si>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3"/>
  </si>
  <si>
    <t>その他の
サービス</t>
    <rPh sb="2" eb="3">
      <t>タ</t>
    </rPh>
    <phoneticPr fontId="3"/>
  </si>
  <si>
    <t>小　 計</t>
    <rPh sb="0" eb="1">
      <t>ショウ</t>
    </rPh>
    <phoneticPr fontId="15"/>
  </si>
  <si>
    <t>合　計</t>
    <rPh sb="0" eb="1">
      <t>ア</t>
    </rPh>
    <rPh sb="2" eb="3">
      <t>ケイ</t>
    </rPh>
    <phoneticPr fontId="15"/>
  </si>
  <si>
    <t>小売業</t>
  </si>
  <si>
    <t>郵便業</t>
    <rPh sb="0" eb="2">
      <t>ユウビン</t>
    </rPh>
    <rPh sb="2" eb="3">
      <t>ギョウ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</si>
  <si>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</si>
  <si>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</si>
  <si>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</si>
  <si>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-</t>
    <phoneticPr fontId="3"/>
  </si>
  <si>
    <t>※5年前の増加率は、Ｂ列に数値を最新に置き換え算出する事。Ｂ列は非表示状態。</t>
    <rPh sb="2" eb="4">
      <t>ネンマエ</t>
    </rPh>
    <rPh sb="5" eb="7">
      <t>ゾウカ</t>
    </rPh>
    <rPh sb="7" eb="8">
      <t>リツ</t>
    </rPh>
    <rPh sb="11" eb="12">
      <t>レツ</t>
    </rPh>
    <rPh sb="13" eb="15">
      <t>スウチ</t>
    </rPh>
    <rPh sb="16" eb="18">
      <t>サイシン</t>
    </rPh>
    <rPh sb="19" eb="20">
      <t>オ</t>
    </rPh>
    <rPh sb="21" eb="22">
      <t>カ</t>
    </rPh>
    <rPh sb="23" eb="25">
      <t>サンシュツ</t>
    </rPh>
    <rPh sb="27" eb="28">
      <t>コト</t>
    </rPh>
    <rPh sb="30" eb="31">
      <t>レツ</t>
    </rPh>
    <rPh sb="32" eb="35">
      <t>ヒヒョウジ</t>
    </rPh>
    <rPh sb="35" eb="37">
      <t>ジョウタイ</t>
    </rPh>
    <phoneticPr fontId="3"/>
  </si>
  <si>
    <t>　 　 年度
市別</t>
    <rPh sb="4" eb="6">
      <t>ネンド</t>
    </rPh>
    <rPh sb="7" eb="8">
      <t>シ</t>
    </rPh>
    <rPh sb="8" eb="9">
      <t>ベツ</t>
    </rPh>
    <phoneticPr fontId="3"/>
  </si>
  <si>
    <t>　　　年度
市別</t>
    <rPh sb="3" eb="5">
      <t>ネンド</t>
    </rPh>
    <rPh sb="6" eb="7">
      <t>シ</t>
    </rPh>
    <rPh sb="7" eb="8">
      <t>ベツ</t>
    </rPh>
    <phoneticPr fontId="3"/>
  </si>
  <si>
    <t>平成25年度</t>
  </si>
  <si>
    <t>平成26年度</t>
  </si>
  <si>
    <t>平成27年度</t>
  </si>
  <si>
    <t>平成28年度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</si>
  <si>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6">
      <t>ネンド</t>
    </rPh>
    <phoneticPr fontId="3"/>
  </si>
  <si>
    <t>28年度</t>
    <rPh sb="2" eb="4">
      <t>ネンド</t>
    </rPh>
    <phoneticPr fontId="3"/>
  </si>
  <si>
    <t>１.　経　済　活　動　別　市　内</t>
    <phoneticPr fontId="3"/>
  </si>
  <si>
    <t xml:space="preserve"> 総　生　産　の　推　移</t>
    <phoneticPr fontId="3"/>
  </si>
  <si>
    <t>電気・
ガス・
水道・
廃棄物
処理業</t>
    <rPh sb="8" eb="10">
      <t>スイドウ</t>
    </rPh>
    <rPh sb="12" eb="15">
      <t>ハイキブツ</t>
    </rPh>
    <rPh sb="16" eb="19">
      <t>ショリギョウ</t>
    </rPh>
    <phoneticPr fontId="3"/>
  </si>
  <si>
    <t>輸入品に課される税・関税 等</t>
    <rPh sb="0" eb="3">
      <t>ユニュウヒン</t>
    </rPh>
    <rPh sb="4" eb="5">
      <t>カ</t>
    </rPh>
    <phoneticPr fontId="3"/>
  </si>
  <si>
    <t>（　分　配　）　の　推　移</t>
    <rPh sb="2" eb="3">
      <t>フン</t>
    </rPh>
    <rPh sb="4" eb="5">
      <t>ハイ</t>
    </rPh>
    <rPh sb="10" eb="11">
      <t>スイ</t>
    </rPh>
    <rPh sb="12" eb="13">
      <t>ワタル</t>
    </rPh>
    <phoneticPr fontId="3"/>
  </si>
  <si>
    <t>（単位：百万円・％）</t>
    <rPh sb="1" eb="3">
      <t>タンイ</t>
    </rPh>
    <rPh sb="4" eb="7">
      <t>ヒャクマンエン</t>
    </rPh>
    <phoneticPr fontId="3"/>
  </si>
  <si>
    <t>実数</t>
    <rPh sb="0" eb="2">
      <t>ジッスウ</t>
    </rPh>
    <phoneticPr fontId="3"/>
  </si>
  <si>
    <t>対前年度増加率</t>
    <rPh sb="4" eb="6">
      <t>ゾウカ</t>
    </rPh>
    <rPh sb="6" eb="7">
      <t>リツ</t>
    </rPh>
    <phoneticPr fontId="3"/>
  </si>
  <si>
    <t>県に対する割合</t>
    <rPh sb="0" eb="1">
      <t>ケン</t>
    </rPh>
    <rPh sb="2" eb="3">
      <t>タイ</t>
    </rPh>
    <rPh sb="5" eb="7">
      <t>ワリアイ</t>
    </rPh>
    <phoneticPr fontId="3"/>
  </si>
  <si>
    <t>（単位：百万円・％）</t>
    <phoneticPr fontId="3"/>
  </si>
  <si>
    <t>（単位：千円・％）</t>
    <phoneticPr fontId="3"/>
  </si>
  <si>
    <t>（単位：百万円）</t>
    <phoneticPr fontId="3"/>
  </si>
  <si>
    <t>（単位：％）</t>
    <phoneticPr fontId="3"/>
  </si>
  <si>
    <t>産　の　推　移</t>
    <rPh sb="0" eb="1">
      <t>サン</t>
    </rPh>
    <rPh sb="4" eb="5">
      <t>スイ</t>
    </rPh>
    <rPh sb="6" eb="7">
      <t>ワタル</t>
    </rPh>
    <phoneticPr fontId="3"/>
  </si>
  <si>
    <t>実　　数</t>
    <phoneticPr fontId="3"/>
  </si>
  <si>
    <t>構成比</t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</si>
  <si>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</si>
  <si>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-</t>
  </si>
  <si>
    <t>実数</t>
    <phoneticPr fontId="3"/>
  </si>
  <si>
    <t>構成比</t>
    <phoneticPr fontId="3"/>
  </si>
  <si>
    <t>平成29年度</t>
    <rPh sb="0" eb="2">
      <t>ヘイセイ</t>
    </rPh>
    <rPh sb="4" eb="6">
      <t>ネンド</t>
    </rPh>
    <phoneticPr fontId="3"/>
  </si>
  <si>
    <t>資料：平成29年度沖縄県市町村民所得</t>
    <rPh sb="0" eb="2">
      <t>シリョウ</t>
    </rPh>
    <rPh sb="3" eb="5">
      <t>ヘイセイ</t>
    </rPh>
    <rPh sb="7" eb="8">
      <t>ネン</t>
    </rPh>
    <rPh sb="8" eb="9">
      <t>ド</t>
    </rPh>
    <rPh sb="9" eb="12">
      <t>オキナワケン</t>
    </rPh>
    <rPh sb="12" eb="15">
      <t>シチョウソン</t>
    </rPh>
    <rPh sb="15" eb="16">
      <t>ミン</t>
    </rPh>
    <rPh sb="16" eb="18">
      <t>ショトク</t>
    </rPh>
    <phoneticPr fontId="3"/>
  </si>
  <si>
    <t>29年度</t>
    <rPh sb="2" eb="4">
      <t>ネンド</t>
    </rPh>
    <phoneticPr fontId="3"/>
  </si>
  <si>
    <t>-</t>
    <phoneticPr fontId="3"/>
  </si>
  <si>
    <t>資料：平成29年度沖縄県市町村民所得</t>
    <phoneticPr fontId="3"/>
  </si>
  <si>
    <t>資料：平成29年度沖縄県市町村民所得</t>
    <phoneticPr fontId="3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</si>
  <si>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3"/>
  </si>
  <si>
    <t>県に対する割合</t>
    <rPh sb="0" eb="1">
      <t>ケン</t>
    </rPh>
    <rPh sb="2" eb="3">
      <t>タイ</t>
    </rPh>
    <rPh sb="5" eb="7">
      <t>ワリアイ</t>
    </rPh>
    <phoneticPr fontId="3"/>
  </si>
  <si>
    <t>増加率</t>
    <rPh sb="0" eb="2">
      <t>ゾウカ</t>
    </rPh>
    <rPh sb="2" eb="3">
      <t>リツ</t>
    </rPh>
    <phoneticPr fontId="3"/>
  </si>
  <si>
    <t>所得水準　（県＝100）</t>
    <rPh sb="0" eb="2">
      <t>ショトク</t>
    </rPh>
    <rPh sb="2" eb="4">
      <t>スイジュン</t>
    </rPh>
    <rPh sb="6" eb="7">
      <t>ケン</t>
    </rPh>
    <phoneticPr fontId="3"/>
  </si>
  <si>
    <t>　注：構成比の計数は四捨五入によるため、必ずしも符合しない。</t>
    <rPh sb="3" eb="6">
      <t>コウセイヒ</t>
    </rPh>
    <rPh sb="7" eb="9">
      <t>ケイスウ</t>
    </rPh>
    <phoneticPr fontId="3"/>
  </si>
  <si>
    <t>２. 　市　民　所　得</t>
    <rPh sb="4" eb="5">
      <t>シ</t>
    </rPh>
    <rPh sb="6" eb="7">
      <t>タミ</t>
    </rPh>
    <phoneticPr fontId="3"/>
  </si>
  <si>
    <t>（分 配） の 推 移</t>
    <rPh sb="1" eb="2">
      <t>ブン</t>
    </rPh>
    <rPh sb="3" eb="4">
      <t>ハイ</t>
    </rPh>
    <rPh sb="8" eb="9">
      <t>スイ</t>
    </rPh>
    <rPh sb="10" eb="11">
      <t>イ</t>
    </rPh>
    <phoneticPr fontId="3"/>
  </si>
  <si>
    <t>年度</t>
    <rPh sb="0" eb="2">
      <t>ネンド</t>
    </rPh>
    <phoneticPr fontId="3"/>
  </si>
  <si>
    <t>　　　利用している基礎資料の数値の修正等に伴い、過年度の計数を遡及して改訂している。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ナド</t>
    </rPh>
    <rPh sb="21" eb="22">
      <t>トモナ</t>
    </rPh>
    <rPh sb="24" eb="27">
      <t>カネンド</t>
    </rPh>
    <rPh sb="25" eb="27">
      <t>ネンド</t>
    </rPh>
    <rPh sb="28" eb="30">
      <t>ケイスウ</t>
    </rPh>
    <rPh sb="31" eb="33">
      <t>ソキュウ</t>
    </rPh>
    <rPh sb="35" eb="37">
      <t>カイテイ</t>
    </rPh>
    <phoneticPr fontId="3"/>
  </si>
  <si>
    <t>注：利用している基礎資料の数値の修正等に伴い、過年度の計数を遡及して改訂している。</t>
    <rPh sb="0" eb="1">
      <t>チュウ</t>
    </rPh>
    <phoneticPr fontId="3"/>
  </si>
  <si>
    <t>注：利用している基礎資料の数値の修正等に伴い、過年度の計数を遡及して改訂している。</t>
    <phoneticPr fontId="3"/>
  </si>
  <si>
    <t>　　　利用している基礎資料の数値の修正等に伴い、過年度の計数を遡及して改訂している。</t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</si>
  <si>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　注：利用している基礎資料の数値の修正等に伴い、過年度の計数を遡及して改訂している。</t>
    <rPh sb="1" eb="2">
      <t>チュウ</t>
    </rPh>
    <rPh sb="3" eb="5">
      <t>リヨウ</t>
    </rPh>
    <rPh sb="9" eb="11">
      <t>キソ</t>
    </rPh>
    <rPh sb="11" eb="13">
      <t>シリョウ</t>
    </rPh>
    <rPh sb="14" eb="16">
      <t>スウチ</t>
    </rPh>
    <rPh sb="17" eb="19">
      <t>シュウセイ</t>
    </rPh>
    <rPh sb="19" eb="20">
      <t>トウ</t>
    </rPh>
    <rPh sb="21" eb="22">
      <t>トモナ</t>
    </rPh>
    <rPh sb="24" eb="27">
      <t>カネンド</t>
    </rPh>
    <rPh sb="28" eb="30">
      <t>ケイスウ</t>
    </rPh>
    <rPh sb="31" eb="33">
      <t>ソキュウ</t>
    </rPh>
    <rPh sb="35" eb="37">
      <t>カイテイ</t>
    </rPh>
    <phoneticPr fontId="3"/>
  </si>
  <si>
    <t>　注：利用している基礎資料の数値の修正等に伴い、過年度の計数を遡及して改訂している。</t>
    <phoneticPr fontId="3"/>
  </si>
  <si>
    <t>　注：利用している基礎資料の数値の修正等に伴い、過年度の計数を遡及して改訂している。</t>
    <phoneticPr fontId="3"/>
  </si>
  <si>
    <t>　　　　　　　　年度
市別</t>
    <rPh sb="8" eb="10">
      <t>ネンド</t>
    </rPh>
    <rPh sb="11" eb="12">
      <t>シ</t>
    </rPh>
    <rPh sb="12" eb="13">
      <t>ベツ</t>
    </rPh>
    <phoneticPr fontId="3"/>
  </si>
  <si>
    <t>県平均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</si>
</sst>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0;&quot;△ &quot;#,##0"/>
    <numFmt numFmtId="178" formatCode="#,##0.0;&quot;△ &quot;#,##0.0"/>
    <numFmt numFmtId="179" formatCode="0.0;&quot;△ &quot;0.0"/>
    <numFmt numFmtId="180" formatCode="0.0;&quot;△&quot;0.0"/>
    <numFmt numFmtId="181" formatCode="#,##0.00;&quot;△ &quot;#,##0.00"/>
    <numFmt numFmtId="182" formatCode="0.00_);[Red]\(0.00\)"/>
  </numFmts>
  <fonts count="4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1"/>
      <color theme="1"/>
      <name val="ＭＳ Ｐ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8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6" borderId="24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28" borderId="25" applyNumberFormat="0" applyFon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2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0" borderId="29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30" borderId="3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1" borderId="27" applyNumberFormat="0" applyAlignment="0" applyProtection="0">
      <alignment vertical="center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16" fillId="0" borderId="0">
      <alignment vertical="center"/>
    </xf>
    <xf numFmtId="0" fontId="2" fillId="0" borderId="0"/>
    <xf numFmtId="0" fontId="16" fillId="0" borderId="0">
      <alignment vertical="center"/>
    </xf>
    <xf numFmtId="0" fontId="16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16" fillId="0" borderId="0">
      <alignment vertical="center"/>
    </xf>
    <xf numFmtId="0" fontId="2" fillId="0" borderId="0"/>
    <xf numFmtId="0" fontId="16" fillId="0" borderId="0">
      <alignment vertical="center"/>
    </xf>
    <xf numFmtId="0" fontId="5" fillId="0" borderId="0"/>
    <xf numFmtId="0" fontId="34" fillId="32" borderId="0" applyNumberFormat="0" applyBorder="0" applyAlignment="0" applyProtection="0">
      <alignment vertical="center"/>
    </xf>
  </cellStyleXfs>
  <cellXfs count="211">
    <xf numFmtId="0" fontId="0" fillId="0" borderId="0" xfId="0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0" fillId="0" borderId="0" xfId="0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/>
    <xf numFmtId="0" fontId="13" fillId="0" borderId="0" xfId="0" applyFont="1" applyFill="1" applyAlignment="1">
      <alignment vertical="center"/>
    </xf>
    <xf numFmtId="38" fontId="5" fillId="0" borderId="0" xfId="34" applyFont="1" applyFill="1"/>
    <xf numFmtId="38" fontId="5" fillId="0" borderId="0" xfId="34" applyFont="1" applyFill="1" applyAlignment="1">
      <alignment vertical="center"/>
    </xf>
    <xf numFmtId="38" fontId="5" fillId="0" borderId="0" xfId="34" applyFont="1" applyFill="1" applyAlignment="1">
      <alignment horizontal="center" vertical="center"/>
    </xf>
    <xf numFmtId="38" fontId="12" fillId="0" borderId="0" xfId="34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11" fillId="0" borderId="0" xfId="66" applyNumberFormat="1" applyFont="1" applyFill="1" applyBorder="1" applyAlignment="1" applyProtection="1">
      <alignment vertical="center"/>
      <protection locked="0"/>
    </xf>
    <xf numFmtId="0" fontId="14" fillId="0" borderId="0" xfId="66" applyNumberFormat="1" applyFont="1" applyFill="1" applyBorder="1" applyAlignment="1" applyProtection="1">
      <alignment vertical="center"/>
      <protection locked="0"/>
    </xf>
    <xf numFmtId="3" fontId="14" fillId="0" borderId="0" xfId="66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/>
    <xf numFmtId="0" fontId="0" fillId="0" borderId="5" xfId="0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3" fontId="5" fillId="0" borderId="0" xfId="0" applyNumberFormat="1" applyFont="1" applyFill="1"/>
    <xf numFmtId="3" fontId="14" fillId="0" borderId="1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vertical="center"/>
    </xf>
    <xf numFmtId="0" fontId="14" fillId="0" borderId="1" xfId="66" applyFont="1" applyFill="1" applyBorder="1" applyAlignment="1" applyProtection="1">
      <alignment vertical="center"/>
      <protection locked="0"/>
    </xf>
    <xf numFmtId="0" fontId="14" fillId="0" borderId="6" xfId="66" applyFont="1" applyFill="1" applyBorder="1" applyAlignment="1" applyProtection="1">
      <alignment vertical="center"/>
      <protection locked="0"/>
    </xf>
    <xf numFmtId="3" fontId="14" fillId="0" borderId="1" xfId="66" applyNumberFormat="1" applyFont="1" applyFill="1" applyBorder="1" applyAlignment="1" applyProtection="1">
      <alignment vertical="center"/>
      <protection locked="0"/>
    </xf>
    <xf numFmtId="3" fontId="14" fillId="0" borderId="6" xfId="66" applyNumberFormat="1" applyFont="1" applyFill="1" applyBorder="1" applyAlignment="1" applyProtection="1">
      <alignment vertical="center"/>
      <protection locked="0"/>
    </xf>
    <xf numFmtId="3" fontId="14" fillId="0" borderId="7" xfId="66" applyNumberFormat="1" applyFont="1" applyFill="1" applyBorder="1" applyAlignment="1" applyProtection="1">
      <alignment vertical="center"/>
      <protection locked="0"/>
    </xf>
    <xf numFmtId="3" fontId="14" fillId="0" borderId="8" xfId="66" applyNumberFormat="1" applyFont="1" applyFill="1" applyBorder="1" applyAlignment="1" applyProtection="1">
      <alignment vertical="center"/>
      <protection locked="0"/>
    </xf>
    <xf numFmtId="179" fontId="14" fillId="0" borderId="1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14" fillId="0" borderId="9" xfId="0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179" fontId="14" fillId="0" borderId="7" xfId="0" applyNumberFormat="1" applyFont="1" applyFill="1" applyBorder="1" applyAlignment="1">
      <alignment vertical="center"/>
    </xf>
    <xf numFmtId="176" fontId="14" fillId="0" borderId="10" xfId="0" applyNumberFormat="1" applyFont="1" applyFill="1" applyBorder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Alignment="1"/>
    <xf numFmtId="0" fontId="37" fillId="0" borderId="0" xfId="0" applyFont="1" applyFill="1" applyAlignment="1">
      <alignment vertical="center"/>
    </xf>
    <xf numFmtId="0" fontId="5" fillId="0" borderId="11" xfId="0" applyFont="1" applyFill="1" applyBorder="1"/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 applyProtection="1">
      <protection locked="0"/>
    </xf>
    <xf numFmtId="0" fontId="6" fillId="0" borderId="0" xfId="0" quotePrefix="1" applyNumberFormat="1" applyFont="1" applyFill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181" fontId="14" fillId="0" borderId="6" xfId="0" applyNumberFormat="1" applyFont="1" applyFill="1" applyBorder="1" applyAlignment="1">
      <alignment vertical="center"/>
    </xf>
    <xf numFmtId="182" fontId="14" fillId="0" borderId="6" xfId="0" applyNumberFormat="1" applyFont="1" applyFill="1" applyBorder="1" applyAlignment="1">
      <alignment vertical="center"/>
    </xf>
    <xf numFmtId="182" fontId="14" fillId="0" borderId="9" xfId="0" applyNumberFormat="1" applyFont="1" applyFill="1" applyBorder="1" applyAlignment="1">
      <alignment vertical="center"/>
    </xf>
    <xf numFmtId="182" fontId="14" fillId="0" borderId="1" xfId="0" applyNumberFormat="1" applyFont="1" applyFill="1" applyBorder="1" applyAlignment="1">
      <alignment vertical="center"/>
    </xf>
    <xf numFmtId="182" fontId="14" fillId="0" borderId="7" xfId="0" applyNumberFormat="1" applyFont="1" applyFill="1" applyBorder="1" applyAlignment="1">
      <alignment vertical="center"/>
    </xf>
    <xf numFmtId="182" fontId="14" fillId="0" borderId="10" xfId="0" applyNumberFormat="1" applyFont="1" applyFill="1" applyBorder="1" applyAlignment="1">
      <alignment vertical="center"/>
    </xf>
    <xf numFmtId="38" fontId="38" fillId="0" borderId="0" xfId="34" applyFont="1" applyFill="1" applyAlignment="1">
      <alignment vertical="center"/>
    </xf>
    <xf numFmtId="181" fontId="14" fillId="0" borderId="9" xfId="0" applyNumberFormat="1" applyFont="1" applyFill="1" applyBorder="1" applyAlignment="1">
      <alignment vertical="center"/>
    </xf>
    <xf numFmtId="181" fontId="14" fillId="0" borderId="10" xfId="0" applyNumberFormat="1" applyFont="1" applyFill="1" applyBorder="1" applyAlignment="1">
      <alignment vertical="center"/>
    </xf>
    <xf numFmtId="181" fontId="14" fillId="0" borderId="7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76" fontId="14" fillId="0" borderId="7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horizontal="right"/>
    </xf>
    <xf numFmtId="180" fontId="5" fillId="0" borderId="0" xfId="0" applyNumberFormat="1" applyFont="1" applyFill="1" applyBorder="1" applyAlignment="1" applyProtection="1">
      <alignment horizontal="right"/>
      <protection locked="0"/>
    </xf>
    <xf numFmtId="177" fontId="5" fillId="0" borderId="0" xfId="34" applyNumberFormat="1" applyFont="1" applyAlignment="1">
      <alignment vertical="center"/>
    </xf>
    <xf numFmtId="177" fontId="5" fillId="0" borderId="0" xfId="34" applyNumberFormat="1" applyFont="1" applyAlignment="1">
      <alignment horizontal="center" vertical="center"/>
    </xf>
    <xf numFmtId="177" fontId="5" fillId="0" borderId="0" xfId="34" applyNumberFormat="1" applyFont="1" applyBorder="1" applyAlignment="1">
      <alignment vertical="center"/>
    </xf>
    <xf numFmtId="178" fontId="5" fillId="0" borderId="0" xfId="34" applyNumberFormat="1" applyFont="1" applyBorder="1" applyAlignment="1">
      <alignment vertical="center"/>
    </xf>
    <xf numFmtId="177" fontId="10" fillId="0" borderId="18" xfId="0" applyNumberFormat="1" applyFont="1" applyFill="1" applyBorder="1" applyAlignment="1" applyProtection="1">
      <alignment vertical="center"/>
      <protection locked="0"/>
    </xf>
    <xf numFmtId="177" fontId="10" fillId="0" borderId="19" xfId="34" applyNumberFormat="1" applyFont="1" applyFill="1" applyBorder="1" applyAlignment="1" applyProtection="1">
      <alignment vertical="center"/>
      <protection locked="0"/>
    </xf>
    <xf numFmtId="177" fontId="10" fillId="0" borderId="17" xfId="34" applyNumberFormat="1" applyFont="1" applyFill="1" applyBorder="1" applyAlignment="1" applyProtection="1">
      <alignment vertical="center"/>
      <protection locked="0"/>
    </xf>
    <xf numFmtId="177" fontId="10" fillId="0" borderId="18" xfId="34" applyNumberFormat="1" applyFont="1" applyFill="1" applyBorder="1" applyAlignment="1" applyProtection="1">
      <alignment vertical="center"/>
      <protection locked="0"/>
    </xf>
    <xf numFmtId="177" fontId="10" fillId="0" borderId="17" xfId="34" applyNumberFormat="1" applyFont="1" applyFill="1" applyBorder="1" applyAlignment="1">
      <alignment vertical="center"/>
    </xf>
    <xf numFmtId="177" fontId="10" fillId="0" borderId="18" xfId="34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 applyProtection="1">
      <alignment vertical="center"/>
      <protection locked="0"/>
    </xf>
    <xf numFmtId="178" fontId="10" fillId="0" borderId="17" xfId="0" applyNumberFormat="1" applyFont="1" applyFill="1" applyBorder="1" applyAlignment="1" applyProtection="1">
      <alignment horizontal="center" vertical="center"/>
      <protection locked="0"/>
    </xf>
    <xf numFmtId="178" fontId="10" fillId="0" borderId="17" xfId="0" applyNumberFormat="1" applyFont="1" applyFill="1" applyBorder="1" applyAlignment="1" applyProtection="1">
      <alignment vertical="center"/>
      <protection locked="0"/>
    </xf>
    <xf numFmtId="177" fontId="40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8" fontId="10" fillId="0" borderId="9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0" xfId="0" applyNumberFormat="1" applyFont="1" applyFill="1" applyBorder="1" applyAlignment="1">
      <alignment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178" fontId="40" fillId="0" borderId="1" xfId="0" applyNumberFormat="1" applyFont="1" applyFill="1" applyBorder="1" applyAlignment="1">
      <alignment vertical="center"/>
    </xf>
    <xf numFmtId="178" fontId="40" fillId="0" borderId="9" xfId="0" applyNumberFormat="1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77" fontId="40" fillId="0" borderId="9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177" fontId="10" fillId="0" borderId="10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3" fontId="14" fillId="34" borderId="4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3" fontId="14" fillId="34" borderId="4" xfId="0" applyNumberFormat="1" applyFont="1" applyFill="1" applyBorder="1" applyAlignment="1">
      <alignment horizontal="right" vertical="center"/>
    </xf>
    <xf numFmtId="3" fontId="14" fillId="34" borderId="3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vertical="center"/>
    </xf>
    <xf numFmtId="178" fontId="14" fillId="0" borderId="4" xfId="0" applyNumberFormat="1" applyFont="1" applyFill="1" applyBorder="1" applyAlignment="1">
      <alignment vertical="center"/>
    </xf>
    <xf numFmtId="178" fontId="14" fillId="0" borderId="9" xfId="0" applyNumberFormat="1" applyFont="1" applyFill="1" applyBorder="1" applyAlignment="1">
      <alignment vertical="center"/>
    </xf>
    <xf numFmtId="178" fontId="14" fillId="0" borderId="10" xfId="0" applyNumberFormat="1" applyFont="1" applyFill="1" applyBorder="1" applyAlignment="1">
      <alignment vertical="center"/>
    </xf>
    <xf numFmtId="0" fontId="14" fillId="0" borderId="9" xfId="66" applyFont="1" applyFill="1" applyBorder="1" applyAlignment="1" applyProtection="1">
      <alignment vertical="center"/>
      <protection locked="0"/>
    </xf>
    <xf numFmtId="3" fontId="14" fillId="0" borderId="9" xfId="66" applyNumberFormat="1" applyFont="1" applyFill="1" applyBorder="1" applyAlignment="1" applyProtection="1">
      <alignment vertical="center"/>
      <protection locked="0"/>
    </xf>
    <xf numFmtId="3" fontId="14" fillId="0" borderId="10" xfId="66" applyNumberFormat="1" applyFont="1" applyFill="1" applyBorder="1" applyAlignment="1" applyProtection="1">
      <alignment vertical="center"/>
      <protection locked="0"/>
    </xf>
    <xf numFmtId="179" fontId="14" fillId="0" borderId="4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vertical="center"/>
    </xf>
    <xf numFmtId="179" fontId="14" fillId="0" borderId="1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vertical="center" wrapText="1"/>
    </xf>
    <xf numFmtId="178" fontId="14" fillId="0" borderId="3" xfId="0" applyNumberFormat="1" applyFont="1" applyFill="1" applyBorder="1" applyAlignment="1">
      <alignment vertical="center"/>
    </xf>
    <xf numFmtId="179" fontId="14" fillId="0" borderId="3" xfId="0" applyNumberFormat="1" applyFont="1" applyFill="1" applyBorder="1" applyAlignment="1">
      <alignment vertical="center"/>
    </xf>
    <xf numFmtId="177" fontId="10" fillId="0" borderId="19" xfId="34" applyNumberFormat="1" applyFont="1" applyFill="1" applyBorder="1" applyAlignment="1">
      <alignment vertical="center"/>
    </xf>
    <xf numFmtId="0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14" fillId="35" borderId="4" xfId="66" applyFont="1" applyFill="1" applyBorder="1" applyAlignment="1" applyProtection="1">
      <alignment vertical="center"/>
      <protection locked="0"/>
    </xf>
    <xf numFmtId="3" fontId="14" fillId="35" borderId="4" xfId="66" applyNumberFormat="1" applyFont="1" applyFill="1" applyBorder="1" applyAlignment="1" applyProtection="1">
      <alignment vertical="center"/>
      <protection locked="0"/>
    </xf>
    <xf numFmtId="3" fontId="14" fillId="35" borderId="4" xfId="66" applyNumberFormat="1" applyFont="1" applyFill="1" applyBorder="1" applyAlignment="1" applyProtection="1">
      <alignment horizontal="right" vertical="center"/>
      <protection locked="0"/>
    </xf>
    <xf numFmtId="3" fontId="14" fillId="35" borderId="3" xfId="66" applyNumberFormat="1" applyFont="1" applyFill="1" applyBorder="1" applyAlignment="1" applyProtection="1">
      <alignment horizontal="right" vertical="center"/>
      <protection locked="0"/>
    </xf>
    <xf numFmtId="177" fontId="35" fillId="0" borderId="0" xfId="34" applyNumberFormat="1" applyFont="1" applyAlignment="1">
      <alignment vertical="center"/>
    </xf>
    <xf numFmtId="177" fontId="12" fillId="0" borderId="0" xfId="34" applyNumberFormat="1" applyFont="1" applyBorder="1" applyAlignment="1">
      <alignment vertical="center"/>
    </xf>
    <xf numFmtId="177" fontId="7" fillId="0" borderId="0" xfId="34" applyNumberFormat="1" applyFont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177" fontId="40" fillId="0" borderId="6" xfId="0" applyNumberFormat="1" applyFont="1" applyFill="1" applyBorder="1" applyAlignment="1">
      <alignment vertical="center"/>
    </xf>
    <xf numFmtId="177" fontId="10" fillId="0" borderId="6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vertical="center"/>
    </xf>
    <xf numFmtId="3" fontId="14" fillId="34" borderId="2" xfId="0" applyNumberFormat="1" applyFont="1" applyFill="1" applyBorder="1" applyAlignment="1">
      <alignment vertical="center"/>
    </xf>
    <xf numFmtId="3" fontId="14" fillId="34" borderId="2" xfId="0" applyNumberFormat="1" applyFont="1" applyFill="1" applyBorder="1" applyAlignment="1">
      <alignment horizontal="right" vertical="center"/>
    </xf>
    <xf numFmtId="3" fontId="14" fillId="34" borderId="12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177" fontId="40" fillId="0" borderId="0" xfId="0" applyNumberFormat="1" applyFont="1" applyFill="1" applyBorder="1" applyAlignment="1">
      <alignment vertical="center"/>
    </xf>
    <xf numFmtId="178" fontId="10" fillId="0" borderId="16" xfId="0" applyNumberFormat="1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>
      <alignment horizontal="distributed" vertical="center"/>
    </xf>
    <xf numFmtId="3" fontId="11" fillId="34" borderId="4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vertical="center"/>
    </xf>
    <xf numFmtId="178" fontId="11" fillId="0" borderId="4" xfId="0" applyNumberFormat="1" applyFont="1" applyFill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9" xfId="0" applyNumberFormat="1" applyFont="1" applyFill="1" applyBorder="1" applyAlignment="1">
      <alignment vertical="center"/>
    </xf>
    <xf numFmtId="181" fontId="11" fillId="0" borderId="6" xfId="0" applyNumberFormat="1" applyFont="1" applyFill="1" applyBorder="1" applyAlignment="1">
      <alignment vertical="center"/>
    </xf>
    <xf numFmtId="181" fontId="11" fillId="0" borderId="9" xfId="0" applyNumberFormat="1" applyFont="1" applyFill="1" applyBorder="1" applyAlignment="1">
      <alignment vertical="center"/>
    </xf>
    <xf numFmtId="0" fontId="7" fillId="34" borderId="41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3" fontId="11" fillId="34" borderId="2" xfId="0" applyNumberFormat="1" applyFont="1" applyFill="1" applyBorder="1" applyAlignment="1">
      <alignment vertical="center"/>
    </xf>
    <xf numFmtId="182" fontId="11" fillId="0" borderId="1" xfId="0" applyNumberFormat="1" applyFont="1" applyFill="1" applyBorder="1" applyAlignment="1">
      <alignment vertical="center"/>
    </xf>
    <xf numFmtId="182" fontId="11" fillId="0" borderId="6" xfId="0" applyNumberFormat="1" applyFont="1" applyFill="1" applyBorder="1" applyAlignment="1">
      <alignment vertical="center"/>
    </xf>
    <xf numFmtId="182" fontId="11" fillId="0" borderId="9" xfId="0" applyNumberFormat="1" applyFont="1" applyFill="1" applyBorder="1" applyAlignment="1">
      <alignment vertical="center"/>
    </xf>
    <xf numFmtId="0" fontId="7" fillId="34" borderId="42" xfId="0" applyFont="1" applyFill="1" applyBorder="1" applyAlignment="1">
      <alignment horizontal="center" vertical="center"/>
    </xf>
    <xf numFmtId="3" fontId="11" fillId="35" borderId="4" xfId="66" applyNumberFormat="1" applyFont="1" applyFill="1" applyBorder="1" applyAlignment="1" applyProtection="1">
      <alignment vertical="center"/>
      <protection locked="0"/>
    </xf>
    <xf numFmtId="3" fontId="11" fillId="0" borderId="1" xfId="66" applyNumberFormat="1" applyFont="1" applyFill="1" applyBorder="1" applyAlignment="1" applyProtection="1">
      <alignment vertical="center"/>
      <protection locked="0"/>
    </xf>
    <xf numFmtId="3" fontId="11" fillId="0" borderId="6" xfId="66" applyNumberFormat="1" applyFont="1" applyFill="1" applyBorder="1" applyAlignment="1" applyProtection="1">
      <alignment vertical="center"/>
      <protection locked="0"/>
    </xf>
    <xf numFmtId="3" fontId="11" fillId="0" borderId="9" xfId="66" applyNumberFormat="1" applyFont="1" applyFill="1" applyBorder="1" applyAlignment="1" applyProtection="1">
      <alignment vertical="center"/>
      <protection locked="0"/>
    </xf>
    <xf numFmtId="178" fontId="11" fillId="0" borderId="6" xfId="0" applyNumberFormat="1" applyFont="1" applyFill="1" applyBorder="1" applyAlignment="1">
      <alignment vertical="center"/>
    </xf>
    <xf numFmtId="0" fontId="7" fillId="35" borderId="41" xfId="0" applyFont="1" applyFill="1" applyBorder="1" applyAlignment="1">
      <alignment horizontal="center" vertical="center"/>
    </xf>
    <xf numFmtId="0" fontId="7" fillId="33" borderId="41" xfId="0" applyFont="1" applyFill="1" applyBorder="1" applyAlignment="1">
      <alignment horizontal="center" vertical="center"/>
    </xf>
    <xf numFmtId="0" fontId="7" fillId="33" borderId="35" xfId="0" applyFont="1" applyFill="1" applyBorder="1" applyAlignment="1">
      <alignment horizontal="center" vertical="center"/>
    </xf>
    <xf numFmtId="0" fontId="7" fillId="33" borderId="36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177" fontId="6" fillId="0" borderId="0" xfId="34" applyNumberFormat="1" applyFont="1" applyAlignment="1">
      <alignment vertical="center"/>
    </xf>
    <xf numFmtId="0" fontId="6" fillId="0" borderId="0" xfId="0" applyFont="1" applyFill="1"/>
    <xf numFmtId="0" fontId="42" fillId="0" borderId="0" xfId="0" applyFont="1" applyFill="1" applyAlignment="1">
      <alignment vertical="center"/>
    </xf>
    <xf numFmtId="177" fontId="41" fillId="0" borderId="0" xfId="34" applyNumberFormat="1" applyFont="1" applyAlignment="1">
      <alignment horizontal="center" vertical="center"/>
    </xf>
    <xf numFmtId="0" fontId="7" fillId="0" borderId="47" xfId="0" applyNumberFormat="1" applyFont="1" applyFill="1" applyBorder="1" applyAlignment="1" applyProtection="1">
      <alignment horizontal="left" wrapText="1"/>
      <protection locked="0"/>
    </xf>
    <xf numFmtId="0" fontId="7" fillId="0" borderId="14" xfId="0" applyNumberFormat="1" applyFont="1" applyFill="1" applyBorder="1" applyAlignment="1" applyProtection="1">
      <alignment horizontal="left"/>
      <protection locked="0"/>
    </xf>
    <xf numFmtId="0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4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right"/>
    </xf>
    <xf numFmtId="0" fontId="7" fillId="0" borderId="4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45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>
      <alignment horizontal="distributed" vertical="center" indent="7"/>
    </xf>
    <xf numFmtId="0" fontId="8" fillId="0" borderId="22" xfId="0" applyFont="1" applyFill="1" applyBorder="1" applyAlignment="1">
      <alignment horizontal="distributed" vertical="center" indent="7"/>
    </xf>
    <xf numFmtId="0" fontId="8" fillId="0" borderId="23" xfId="0" applyFont="1" applyFill="1" applyBorder="1" applyAlignment="1">
      <alignment horizontal="distributed" vertical="center" indent="7"/>
    </xf>
    <xf numFmtId="0" fontId="7" fillId="0" borderId="33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48" xfId="0" applyFont="1" applyFill="1" applyBorder="1" applyAlignment="1">
      <alignment horizontal="left" vertical="distributed" wrapText="1"/>
    </xf>
    <xf numFmtId="0" fontId="7" fillId="0" borderId="20" xfId="0" applyFont="1" applyFill="1" applyBorder="1" applyAlignment="1">
      <alignment horizontal="left" vertical="distributed" wrapText="1"/>
    </xf>
    <xf numFmtId="0" fontId="7" fillId="0" borderId="15" xfId="0" applyFont="1" applyFill="1" applyBorder="1" applyAlignment="1">
      <alignment horizontal="left" vertical="distributed" wrapText="1"/>
    </xf>
    <xf numFmtId="0" fontId="7" fillId="0" borderId="21" xfId="0" applyFont="1" applyFill="1" applyBorder="1" applyAlignment="1">
      <alignment horizontal="left" vertical="distributed" wrapText="1"/>
    </xf>
    <xf numFmtId="0" fontId="9" fillId="0" borderId="33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 indent="3"/>
    </xf>
    <xf numFmtId="0" fontId="7" fillId="0" borderId="23" xfId="0" applyFont="1" applyFill="1" applyBorder="1" applyAlignment="1">
      <alignment horizontal="distributed" vertical="center" indent="3"/>
    </xf>
    <xf numFmtId="0" fontId="7" fillId="0" borderId="22" xfId="0" applyFont="1" applyFill="1" applyBorder="1" applyAlignment="1">
      <alignment horizontal="distributed" vertical="center" indent="2"/>
    </xf>
    <xf numFmtId="0" fontId="7" fillId="0" borderId="23" xfId="0" applyFont="1" applyFill="1" applyBorder="1" applyAlignment="1">
      <alignment horizontal="distributed" vertical="center" indent="2"/>
    </xf>
    <xf numFmtId="0" fontId="7" fillId="0" borderId="38" xfId="0" applyFont="1" applyFill="1" applyBorder="1" applyAlignment="1">
      <alignment horizontal="left" vertical="distributed" wrapText="1"/>
    </xf>
    <xf numFmtId="0" fontId="7" fillId="0" borderId="40" xfId="0" applyFont="1" applyFill="1" applyBorder="1" applyAlignment="1">
      <alignment horizontal="left" vertical="distributed"/>
    </xf>
    <xf numFmtId="0" fontId="7" fillId="0" borderId="3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</cellXfs>
  <cellStyles count="6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桁区切り 2 2" xfId="36"/>
    <cellStyle name="桁区切り 2 2 2" xfId="37"/>
    <cellStyle name="桁区切り 2 3" xfId="38"/>
    <cellStyle name="桁区切り 2 4" xfId="39"/>
    <cellStyle name="桁区切り 3" xfId="40"/>
    <cellStyle name="桁区切り 4" xfId="41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入力 2" xfId="49"/>
    <cellStyle name="標準" xfId="0" builtinId="0"/>
    <cellStyle name="標準 2" xfId="50"/>
    <cellStyle name="標準 2 2" xfId="51"/>
    <cellStyle name="標準 2 2 2" xfId="52"/>
    <cellStyle name="標準 2 3" xfId="53"/>
    <cellStyle name="標準 2 4" xfId="54"/>
    <cellStyle name="標準 2_Sheet5" xfId="55"/>
    <cellStyle name="標準 3" xfId="56"/>
    <cellStyle name="標準 3 2" xfId="57"/>
    <cellStyle name="標準 3 3" xfId="58"/>
    <cellStyle name="標準 4" xfId="59"/>
    <cellStyle name="標準 4 2" xfId="60"/>
    <cellStyle name="標準 5" xfId="61"/>
    <cellStyle name="標準 6" xfId="62"/>
    <cellStyle name="標準 7" xfId="63"/>
    <cellStyle name="標準 8" xfId="64"/>
    <cellStyle name="標準 9" xfId="65"/>
    <cellStyle name="標準_ctv2_3-2" xfId="66"/>
    <cellStyle name="良い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306010928961746E-3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5915308438072"/>
          <c:y val="9.7777989969596288E-2"/>
          <c:w val="0.7773234414001684"/>
          <c:h val="0.822224006562514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グラフ!$C$73</c:f>
              <c:strCache>
                <c:ptCount val="1"/>
                <c:pt idx="0">
                  <c:v>総 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272306125668718E-3"/>
                  <c:y val="9.383493729950422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706-4E3E-8DFE-0DA20A794AB6}"/>
                </c:ext>
              </c:extLst>
            </c:dLbl>
            <c:dLbl>
              <c:idx val="1"/>
              <c:layout>
                <c:manualLayout>
                  <c:x val="5.8804124893556415E-6"/>
                  <c:y val="-6.0171478565179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06-4E3E-8DFE-0DA20A794AB6}"/>
                </c:ext>
              </c:extLst>
            </c:dLbl>
            <c:dLbl>
              <c:idx val="2"/>
              <c:layout>
                <c:manualLayout>
                  <c:x val="1.8417165067481319E-3"/>
                  <c:y val="-1.09979585885103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06-4E3E-8DFE-0DA20A794AB6}"/>
                </c:ext>
              </c:extLst>
            </c:dLbl>
            <c:dLbl>
              <c:idx val="3"/>
              <c:layout>
                <c:manualLayout>
                  <c:x val="-1.8130315677753397E-3"/>
                  <c:y val="1.74698162729658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06-4E3E-8DFE-0DA20A794AB6}"/>
                </c:ext>
              </c:extLst>
            </c:dLbl>
            <c:dLbl>
              <c:idx val="4"/>
              <c:layout>
                <c:manualLayout>
                  <c:x val="-1.8156132122828909E-3"/>
                  <c:y val="1.2031496062992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06-4E3E-8DFE-0DA20A794AB6}"/>
                </c:ext>
              </c:extLst>
            </c:dLbl>
            <c:dLbl>
              <c:idx val="5"/>
              <c:layout>
                <c:manualLayout>
                  <c:x val="1.8273675777221829E-3"/>
                  <c:y val="0.380800079958022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06-4E3E-8DFE-0DA20A794AB6}"/>
                </c:ext>
              </c:extLst>
            </c:dLbl>
            <c:dLbl>
              <c:idx val="6"/>
              <c:layout>
                <c:manualLayout>
                  <c:x val="5.4821027331663471E-3"/>
                  <c:y val="0.60746679421874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06-4E3E-8DFE-0DA20A794AB6}"/>
                </c:ext>
              </c:extLst>
            </c:dLbl>
            <c:dLbl>
              <c:idx val="7"/>
              <c:layout>
                <c:manualLayout>
                  <c:x val="3.6547351554442318E-3"/>
                  <c:y val="0.655822359927704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06-4E3E-8DFE-0DA20A794AB6}"/>
                </c:ext>
              </c:extLst>
            </c:dLbl>
            <c:dLbl>
              <c:idx val="8"/>
              <c:layout>
                <c:manualLayout>
                  <c:x val="0"/>
                  <c:y val="0.498666771373600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06-4E3E-8DFE-0DA20A794AB6}"/>
                </c:ext>
              </c:extLst>
            </c:dLbl>
            <c:dLbl>
              <c:idx val="9"/>
              <c:layout>
                <c:manualLayout>
                  <c:x val="-1.8273675777221159E-3"/>
                  <c:y val="0.64977791421408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06-4E3E-8DFE-0DA20A794AB6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グラフ!$A$75:$A$79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グラフ!$C$75:$C$79</c:f>
              <c:numCache>
                <c:formatCode>#,##0;"△ "#,##0</c:formatCode>
                <c:ptCount val="5"/>
                <c:pt idx="0">
                  <c:v>176715</c:v>
                </c:pt>
                <c:pt idx="1">
                  <c:v>179071</c:v>
                </c:pt>
                <c:pt idx="2">
                  <c:v>189647</c:v>
                </c:pt>
                <c:pt idx="3">
                  <c:v>195031</c:v>
                </c:pt>
                <c:pt idx="4">
                  <c:v>202786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06-4E3E-8DFE-0DA20A794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5999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グラフ!$D$73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94320382083387E-2"/>
                  <c:y val="4.9244444444444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06-4E3E-8DFE-0DA20A794AB6}"/>
                </c:ext>
              </c:extLst>
            </c:dLbl>
            <c:dLbl>
              <c:idx val="1"/>
              <c:layout>
                <c:manualLayout>
                  <c:x val="-3.1182680033848227E-2"/>
                  <c:y val="5.042939632545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06-4E3E-8DFE-0DA20A794AB6}"/>
                </c:ext>
              </c:extLst>
            </c:dLbl>
            <c:dLbl>
              <c:idx val="2"/>
              <c:layout>
                <c:manualLayout>
                  <c:x val="-2.9203275820030693E-2"/>
                  <c:y val="4.675998833479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06-4E3E-8DFE-0DA20A794AB6}"/>
                </c:ext>
              </c:extLst>
            </c:dLbl>
            <c:dLbl>
              <c:idx val="3"/>
              <c:layout>
                <c:manualLayout>
                  <c:x val="-2.7293145733832451E-2"/>
                  <c:y val="5.7185185185185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706-4E3E-8DFE-0DA20A794AB6}"/>
                </c:ext>
              </c:extLst>
            </c:dLbl>
            <c:dLbl>
              <c:idx val="4"/>
              <c:layout>
                <c:manualLayout>
                  <c:x val="-2.9209873355994436E-2"/>
                  <c:y val="4.95405074365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706-4E3E-8DFE-0DA20A794AB6}"/>
                </c:ext>
              </c:extLst>
            </c:dLbl>
            <c:dLbl>
              <c:idx val="5"/>
              <c:layout>
                <c:manualLayout>
                  <c:x val="-4.0202086709886481E-2"/>
                  <c:y val="3.928889713852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06-4E3E-8DFE-0DA20A794AB6}"/>
                </c:ext>
              </c:extLst>
            </c:dLbl>
            <c:dLbl>
              <c:idx val="6"/>
              <c:layout>
                <c:manualLayout>
                  <c:x val="-2.9237881243553854E-2"/>
                  <c:y val="-3.3244451424906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06-4E3E-8DFE-0DA20A794AB6}"/>
                </c:ext>
              </c:extLst>
            </c:dLbl>
            <c:dLbl>
              <c:idx val="7"/>
              <c:layout>
                <c:manualLayout>
                  <c:x val="-1.8273675777221159E-2"/>
                  <c:y val="-6.0444457136193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06-4E3E-8DFE-0DA20A794AB6}"/>
                </c:ext>
              </c:extLst>
            </c:dLbl>
            <c:dLbl>
              <c:idx val="9"/>
              <c:layout>
                <c:manualLayout>
                  <c:x val="-2.7410513665831738E-2"/>
                  <c:y val="-4.231111999533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06-4E3E-8DFE-0DA20A794AB6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グラフ!$A$75:$A$78</c:f>
              <c:strCache>
                <c:ptCount val="4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</c:strCache>
            </c:strRef>
          </c:cat>
          <c:val>
            <c:numRef>
              <c:f>グラフ!$D$75:$D$79</c:f>
              <c:numCache>
                <c:formatCode>#,##0.0;"△ "#,##0.0</c:formatCode>
                <c:ptCount val="5"/>
                <c:pt idx="0">
                  <c:v>5.051183583207508</c:v>
                </c:pt>
                <c:pt idx="1">
                  <c:v>1.3332201567495705</c:v>
                </c:pt>
                <c:pt idx="2">
                  <c:v>5.9060372701330799</c:v>
                </c:pt>
                <c:pt idx="3">
                  <c:v>2.83895869694748</c:v>
                </c:pt>
                <c:pt idx="4">
                  <c:v>3.9762909486184217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706-4E3E-8DFE-0DA20A794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599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/>
                </a:pPr>
                <a:r>
                  <a:rPr lang="ja-JP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1147655723362444"/>
              <c:y val="2.4444444444444446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5999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  <c:min val="-8"/>
        </c:scaling>
        <c:delete val="0"/>
        <c:axPos val="r"/>
        <c:numFmt formatCode="#,##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551955595714468"/>
          <c:y val="5.7778011081948091E-2"/>
          <c:w val="0.32103868164020483"/>
          <c:h val="5.11111111111111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（単位：百万円）</a:t>
            </a:r>
          </a:p>
        </c:rich>
      </c:tx>
      <c:layout>
        <c:manualLayout>
          <c:xMode val="edge"/>
          <c:yMode val="edge"/>
          <c:x val="6.8212143873077318E-3"/>
          <c:y val="1.113574618962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193041754403"/>
          <c:y val="0.12026726057906459"/>
          <c:w val="0.78399329688154606"/>
          <c:h val="0.802524127691165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グラフ!$C$82</c:f>
              <c:strCache>
                <c:ptCount val="1"/>
                <c:pt idx="0">
                  <c:v>総数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グラフ!$A$83:$A$87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グラフ!$C$83:$C$87</c:f>
              <c:numCache>
                <c:formatCode>#,##0;"△ "#,##0</c:formatCode>
                <c:ptCount val="5"/>
                <c:pt idx="0">
                  <c:v>191936</c:v>
                </c:pt>
                <c:pt idx="1">
                  <c:v>194073</c:v>
                </c:pt>
                <c:pt idx="2">
                  <c:v>204358</c:v>
                </c:pt>
                <c:pt idx="3">
                  <c:v>216300</c:v>
                </c:pt>
                <c:pt idx="4">
                  <c:v>221850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5-40EE-886A-B8FB77623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23126415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グラフ!$D$82</c:f>
              <c:strCache>
                <c:ptCount val="1"/>
                <c:pt idx="0">
                  <c:v>一人当たりの市民所得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37263537828575E-2"/>
                  <c:y val="5.1947459796924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25-40EE-886A-B8FB77623EF8}"/>
                </c:ext>
              </c:extLst>
            </c:dLbl>
            <c:dLbl>
              <c:idx val="1"/>
              <c:layout>
                <c:manualLayout>
                  <c:x val="-4.2137263537828575E-2"/>
                  <c:y val="5.4825596689055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25-40EE-886A-B8FB77623EF8}"/>
                </c:ext>
              </c:extLst>
            </c:dLbl>
            <c:dLbl>
              <c:idx val="2"/>
              <c:layout>
                <c:manualLayout>
                  <c:x val="-4.0318254897537535E-2"/>
                  <c:y val="5.7978242697391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25-40EE-886A-B8FB77623EF8}"/>
                </c:ext>
              </c:extLst>
            </c:dLbl>
            <c:dLbl>
              <c:idx val="3"/>
              <c:layout>
                <c:manualLayout>
                  <c:x val="-4.2165909343187494E-2"/>
                  <c:y val="4.9252874571079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25-40EE-886A-B8FB77623EF8}"/>
                </c:ext>
              </c:extLst>
            </c:dLbl>
            <c:dLbl>
              <c:idx val="4"/>
              <c:layout>
                <c:manualLayout>
                  <c:x val="-3.8485066583593831E-2"/>
                  <c:y val="4.8977897807317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25-40EE-886A-B8FB77623EF8}"/>
                </c:ext>
              </c:extLst>
            </c:dLbl>
            <c:dLbl>
              <c:idx val="5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25-40EE-886A-B8FB77623EF8}"/>
                </c:ext>
              </c:extLst>
            </c:dLbl>
            <c:dLbl>
              <c:idx val="6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25-40EE-886A-B8FB77623EF8}"/>
                </c:ext>
              </c:extLst>
            </c:dLbl>
            <c:dLbl>
              <c:idx val="7"/>
              <c:layout>
                <c:manualLayout>
                  <c:x val="-3.6497331024901096E-2"/>
                  <c:y val="4.846540912604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25-40EE-886A-B8FB77623EF8}"/>
                </c:ext>
              </c:extLst>
            </c:dLbl>
            <c:dLbl>
              <c:idx val="8"/>
              <c:layout>
                <c:manualLayout>
                  <c:x val="-3.6497331024901096E-2"/>
                  <c:y val="5.1494497196423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25-40EE-886A-B8FB77623EF8}"/>
                </c:ext>
              </c:extLst>
            </c:dLbl>
            <c:dLbl>
              <c:idx val="9"/>
              <c:layout>
                <c:manualLayout>
                  <c:x val="-3.1022731371165929E-2"/>
                  <c:y val="6.361084947793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25-40EE-886A-B8FB77623EF8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グラフ!$A$83:$A$86</c:f>
              <c:strCache>
                <c:ptCount val="4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</c:strCache>
            </c:strRef>
          </c:cat>
          <c:val>
            <c:numRef>
              <c:f>グラフ!$D$83:$D$87</c:f>
              <c:numCache>
                <c:formatCode>#,##0;"△ "#,##0</c:formatCode>
                <c:ptCount val="5"/>
                <c:pt idx="0">
                  <c:v>2033</c:v>
                </c:pt>
                <c:pt idx="1">
                  <c:v>2039</c:v>
                </c:pt>
                <c:pt idx="2">
                  <c:v>2123</c:v>
                </c:pt>
                <c:pt idx="3">
                  <c:v>2232</c:v>
                </c:pt>
                <c:pt idx="4">
                  <c:v>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25-40EE-886A-B8FB77623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23126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 baseline="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83219695303450203"/>
              <c:y val="4.89977897499654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0"/>
        </c:scaling>
        <c:delete val="0"/>
        <c:axPos val="l"/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126415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500"/>
          <c:min val="1500"/>
        </c:scaling>
        <c:delete val="0"/>
        <c:axPos val="r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67954075572955"/>
          <c:y val="4.4543445227241331E-2"/>
          <c:w val="0.37517075030425662"/>
          <c:h val="5.12248468941382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5</xdr:row>
      <xdr:rowOff>0</xdr:rowOff>
    </xdr:from>
    <xdr:to>
      <xdr:col>10</xdr:col>
      <xdr:colOff>619125</xdr:colOff>
      <xdr:row>30</xdr:row>
      <xdr:rowOff>0</xdr:rowOff>
    </xdr:to>
    <xdr:graphicFrame macro="">
      <xdr:nvGraphicFramePr>
        <xdr:cNvPr id="150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35</xdr:row>
      <xdr:rowOff>0</xdr:rowOff>
    </xdr:from>
    <xdr:to>
      <xdr:col>10</xdr:col>
      <xdr:colOff>447675</xdr:colOff>
      <xdr:row>60</xdr:row>
      <xdr:rowOff>57150</xdr:rowOff>
    </xdr:to>
    <xdr:graphicFrame macro="">
      <xdr:nvGraphicFramePr>
        <xdr:cNvPr id="15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0</xdr:rowOff>
    </xdr:from>
    <xdr:to>
      <xdr:col>1</xdr:col>
      <xdr:colOff>57150</xdr:colOff>
      <xdr:row>2</xdr:row>
      <xdr:rowOff>333375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457200" y="5143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457200</xdr:colOff>
      <xdr:row>11</xdr:row>
      <xdr:rowOff>0</xdr:rowOff>
    </xdr:from>
    <xdr:to>
      <xdr:col>1</xdr:col>
      <xdr:colOff>57150</xdr:colOff>
      <xdr:row>11</xdr:row>
      <xdr:rowOff>333375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57200" y="514350"/>
          <a:ext cx="4095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0</xdr:colOff>
      <xdr:row>4</xdr:row>
      <xdr:rowOff>2381</xdr:rowOff>
    </xdr:to>
    <xdr:cxnSp macro="">
      <xdr:nvCxnSpPr>
        <xdr:cNvPr id="5" name="直線コネクタ 4"/>
        <xdr:cNvCxnSpPr/>
      </xdr:nvCxnSpPr>
      <xdr:spPr>
        <a:xfrm>
          <a:off x="0" y="516731"/>
          <a:ext cx="809625" cy="819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13</xdr:row>
      <xdr:rowOff>0</xdr:rowOff>
    </xdr:to>
    <xdr:cxnSp macro="">
      <xdr:nvCxnSpPr>
        <xdr:cNvPr id="10" name="直線コネクタ 9"/>
        <xdr:cNvCxnSpPr/>
      </xdr:nvCxnSpPr>
      <xdr:spPr>
        <a:xfrm>
          <a:off x="0" y="3324225"/>
          <a:ext cx="809625" cy="819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207169</xdr:rowOff>
    </xdr:to>
    <xdr:cxnSp macro="">
      <xdr:nvCxnSpPr>
        <xdr:cNvPr id="2" name="直線コネクタ 1"/>
        <xdr:cNvCxnSpPr/>
      </xdr:nvCxnSpPr>
      <xdr:spPr>
        <a:xfrm>
          <a:off x="0" y="438150"/>
          <a:ext cx="1666875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7143</xdr:rowOff>
    </xdr:from>
    <xdr:to>
      <xdr:col>7</xdr:col>
      <xdr:colOff>0</xdr:colOff>
      <xdr:row>34</xdr:row>
      <xdr:rowOff>177403</xdr:rowOff>
    </xdr:to>
    <xdr:cxnSp macro="">
      <xdr:nvCxnSpPr>
        <xdr:cNvPr id="4" name="直線コネクタ 3"/>
        <xdr:cNvCxnSpPr/>
      </xdr:nvCxnSpPr>
      <xdr:spPr>
        <a:xfrm>
          <a:off x="5638800" y="5083968"/>
          <a:ext cx="0" cy="177046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</xdr:rowOff>
    </xdr:from>
    <xdr:to>
      <xdr:col>7</xdr:col>
      <xdr:colOff>0</xdr:colOff>
      <xdr:row>7</xdr:row>
      <xdr:rowOff>104777</xdr:rowOff>
    </xdr:to>
    <xdr:cxnSp macro="">
      <xdr:nvCxnSpPr>
        <xdr:cNvPr id="6" name="直線コネクタ 5"/>
        <xdr:cNvCxnSpPr/>
      </xdr:nvCxnSpPr>
      <xdr:spPr>
        <a:xfrm flipV="1">
          <a:off x="6362700" y="438152"/>
          <a:ext cx="0" cy="11049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93"/>
  <sheetViews>
    <sheetView showGridLines="0" tabSelected="1" view="pageBreakPreview" zoomScaleNormal="100" zoomScaleSheetLayoutView="100" zoomScalePageLayoutView="70" workbookViewId="0"/>
  </sheetViews>
  <sheetFormatPr defaultRowHeight="13.5"/>
  <cols>
    <col min="1" max="16384" width="9" style="67"/>
  </cols>
  <sheetData>
    <row r="4" spans="1:11" ht="17.25">
      <c r="A4" s="171" t="s">
        <v>39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1:11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</row>
    <row r="31" spans="3:3">
      <c r="C31" s="168" t="s">
        <v>112</v>
      </c>
    </row>
    <row r="34" spans="1:11" ht="17.25">
      <c r="A34" s="171" t="s">
        <v>22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62" spans="3:3">
      <c r="C62" s="168" t="s">
        <v>113</v>
      </c>
    </row>
    <row r="70" spans="1:8" s="69" customFormat="1"/>
    <row r="71" spans="1:8" s="69" customFormat="1">
      <c r="H71" s="137"/>
    </row>
    <row r="72" spans="1:8" s="69" customFormat="1">
      <c r="A72" s="69" t="s">
        <v>38</v>
      </c>
      <c r="H72" s="137"/>
    </row>
    <row r="73" spans="1:8" s="69" customFormat="1">
      <c r="C73" s="128" t="s">
        <v>23</v>
      </c>
      <c r="D73" s="69" t="s">
        <v>24</v>
      </c>
      <c r="H73" s="137"/>
    </row>
    <row r="74" spans="1:8" s="69" customFormat="1">
      <c r="A74" s="69" t="s">
        <v>29</v>
      </c>
      <c r="C74" s="69">
        <v>168218</v>
      </c>
      <c r="H74" s="137"/>
    </row>
    <row r="75" spans="1:8" s="69" customFormat="1">
      <c r="A75" s="67" t="s">
        <v>31</v>
      </c>
      <c r="C75" s="67">
        <v>176715</v>
      </c>
      <c r="D75" s="70">
        <f>(C75/C74-1)*100</f>
        <v>5.051183583207508</v>
      </c>
      <c r="H75" s="137"/>
    </row>
    <row r="76" spans="1:8" s="69" customFormat="1">
      <c r="A76" s="67" t="s">
        <v>34</v>
      </c>
      <c r="C76" s="67">
        <v>179071</v>
      </c>
      <c r="D76" s="70">
        <f>(C76/C75-1)*100</f>
        <v>1.3332201567495705</v>
      </c>
      <c r="H76" s="137"/>
    </row>
    <row r="77" spans="1:8" s="69" customFormat="1">
      <c r="A77" s="67" t="s">
        <v>41</v>
      </c>
      <c r="C77" s="67">
        <v>189647</v>
      </c>
      <c r="D77" s="70">
        <f>(C77/C76-1)*100</f>
        <v>5.9060372701330799</v>
      </c>
    </row>
    <row r="78" spans="1:8" s="69" customFormat="1">
      <c r="A78" s="67" t="s">
        <v>74</v>
      </c>
      <c r="C78" s="67">
        <v>195031</v>
      </c>
      <c r="D78" s="70">
        <f>(C78/C77-1)*100</f>
        <v>2.83895869694748</v>
      </c>
    </row>
    <row r="79" spans="1:8" s="69" customFormat="1">
      <c r="A79" s="67" t="s">
        <v>93</v>
      </c>
      <c r="C79" s="67">
        <v>202786</v>
      </c>
      <c r="D79" s="70">
        <f>(C79/C78-1)*100</f>
        <v>3.9762909486184217</v>
      </c>
    </row>
    <row r="80" spans="1:8" s="69" customFormat="1"/>
    <row r="81" spans="1:11" s="69" customFormat="1">
      <c r="A81" s="69" t="s">
        <v>25</v>
      </c>
    </row>
    <row r="82" spans="1:11" s="69" customFormat="1">
      <c r="C82" s="69" t="s">
        <v>0</v>
      </c>
      <c r="D82" s="129" t="s">
        <v>26</v>
      </c>
      <c r="H82" s="17"/>
      <c r="I82" s="66"/>
      <c r="J82" s="66"/>
      <c r="K82" s="66"/>
    </row>
    <row r="83" spans="1:11" s="69" customFormat="1">
      <c r="A83" s="67" t="s">
        <v>31</v>
      </c>
      <c r="C83" s="67">
        <v>191936</v>
      </c>
      <c r="D83" s="67">
        <v>2033</v>
      </c>
      <c r="H83" s="17"/>
      <c r="I83" s="70"/>
      <c r="J83" s="70"/>
      <c r="K83" s="70"/>
    </row>
    <row r="84" spans="1:11" s="69" customFormat="1">
      <c r="A84" s="67" t="s">
        <v>34</v>
      </c>
      <c r="C84" s="67">
        <v>194073</v>
      </c>
      <c r="D84" s="67">
        <v>2039</v>
      </c>
      <c r="H84" s="17"/>
    </row>
    <row r="85" spans="1:11" s="69" customFormat="1">
      <c r="A85" s="67" t="s">
        <v>41</v>
      </c>
      <c r="C85" s="67">
        <v>204358</v>
      </c>
      <c r="D85" s="67">
        <v>2123</v>
      </c>
      <c r="H85" s="17"/>
    </row>
    <row r="86" spans="1:11" s="69" customFormat="1">
      <c r="A86" s="67" t="s">
        <v>74</v>
      </c>
      <c r="C86" s="67">
        <v>216300</v>
      </c>
      <c r="D86" s="67">
        <v>2232</v>
      </c>
      <c r="H86" s="17"/>
    </row>
    <row r="87" spans="1:11" s="69" customFormat="1">
      <c r="A87" s="67" t="s">
        <v>93</v>
      </c>
      <c r="C87" s="67">
        <v>221850</v>
      </c>
      <c r="D87" s="67">
        <v>2291</v>
      </c>
      <c r="H87" s="138"/>
    </row>
    <row r="88" spans="1:11" s="69" customFormat="1">
      <c r="A88" s="67"/>
      <c r="B88" s="67"/>
      <c r="C88" s="67"/>
      <c r="D88" s="67"/>
    </row>
    <row r="90" spans="1:11">
      <c r="A90" s="127"/>
      <c r="B90" s="127"/>
      <c r="C90" s="127"/>
      <c r="D90" s="127"/>
      <c r="E90" s="127"/>
      <c r="F90" s="127"/>
      <c r="G90" s="127"/>
      <c r="H90" s="127"/>
    </row>
    <row r="91" spans="1:11">
      <c r="A91" s="127"/>
      <c r="B91" s="127"/>
      <c r="C91" s="127"/>
      <c r="D91" s="127"/>
      <c r="E91" s="127"/>
      <c r="F91" s="127"/>
      <c r="G91" s="127"/>
      <c r="H91" s="127"/>
    </row>
    <row r="92" spans="1:11">
      <c r="A92" s="127"/>
      <c r="B92" s="127"/>
      <c r="C92" s="127"/>
      <c r="D92" s="127"/>
      <c r="E92" s="127"/>
      <c r="F92" s="127"/>
      <c r="G92" s="127"/>
      <c r="H92" s="127"/>
    </row>
    <row r="93" spans="1:11">
      <c r="A93" s="127"/>
      <c r="B93" s="127"/>
      <c r="C93" s="127"/>
      <c r="D93" s="127"/>
      <c r="E93" s="127"/>
      <c r="F93" s="127"/>
      <c r="G93" s="127"/>
      <c r="H93" s="127"/>
    </row>
  </sheetData>
  <mergeCells count="2">
    <mergeCell ref="A4:K4"/>
    <mergeCell ref="A34:K34"/>
  </mergeCells>
  <phoneticPr fontId="3"/>
  <pageMargins left="0.11811023622047245" right="0.15748031496062992" top="0.11811023622047245" bottom="0.19685039370078741" header="0.11811023622047245" footer="0.35433070866141736"/>
  <headerFooter alignWithMargins="0">
    <oddFooter>&amp;C&amp;"ＭＳ 明朝,標準"&amp;P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V20"/>
  <sheetViews>
    <sheetView showGridLines="0" view="pageBreakPreview" zoomScaleNormal="100" zoomScaleSheetLayoutView="100" workbookViewId="0">
      <selection sqref="A1:K1"/>
    </sheetView>
  </sheetViews>
  <sheetFormatPr defaultRowHeight="13.5"/>
  <cols>
    <col min="1" max="1" width="10.625" style="114" customWidth="1"/>
    <col min="2" max="6" width="6.625" style="2" customWidth="1"/>
    <col min="7" max="9" width="8" style="2" customWidth="1"/>
    <col min="10" max="14" width="7.625" style="2" customWidth="1"/>
    <col min="15" max="15" width="8" style="2" customWidth="1"/>
    <col min="16" max="16" width="7.625" style="2" customWidth="1"/>
    <col min="17" max="19" width="8" style="2" customWidth="1"/>
    <col min="20" max="20" width="8.625" style="2" customWidth="1"/>
    <col min="21" max="21" width="7.625" style="2" customWidth="1"/>
    <col min="22" max="22" width="9.625" style="2" customWidth="1"/>
    <col min="23" max="16384" width="9" style="2"/>
  </cols>
  <sheetData>
    <row r="1" spans="1:22" ht="21">
      <c r="A1" s="182" t="s">
        <v>77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7" t="s">
        <v>78</v>
      </c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49" customFormat="1" ht="19.5" customHeight="1">
      <c r="A2" s="122" t="s">
        <v>91</v>
      </c>
      <c r="D2" s="50"/>
      <c r="E2" s="50"/>
      <c r="F2" s="50"/>
      <c r="G2" s="51"/>
      <c r="H2" s="50"/>
      <c r="I2" s="50"/>
      <c r="J2" s="50"/>
      <c r="K2" s="50"/>
      <c r="L2" s="52"/>
      <c r="M2" s="50"/>
      <c r="N2" s="50"/>
      <c r="O2" s="50"/>
      <c r="P2" s="120"/>
      <c r="Q2" s="120"/>
      <c r="R2" s="120"/>
      <c r="S2" s="120"/>
      <c r="T2" s="120"/>
      <c r="U2" s="120"/>
      <c r="V2" s="120" t="s">
        <v>88</v>
      </c>
    </row>
    <row r="3" spans="1:22" s="116" customFormat="1" ht="32.25" customHeight="1">
      <c r="A3" s="172" t="s">
        <v>110</v>
      </c>
      <c r="B3" s="187" t="s">
        <v>44</v>
      </c>
      <c r="C3" s="176" t="s">
        <v>45</v>
      </c>
      <c r="D3" s="176" t="s">
        <v>46</v>
      </c>
      <c r="E3" s="178" t="s">
        <v>47</v>
      </c>
      <c r="F3" s="178" t="s">
        <v>48</v>
      </c>
      <c r="G3" s="176" t="s">
        <v>79</v>
      </c>
      <c r="H3" s="176" t="s">
        <v>1</v>
      </c>
      <c r="I3" s="166" t="s">
        <v>49</v>
      </c>
      <c r="J3" s="166" t="s">
        <v>50</v>
      </c>
      <c r="K3" s="178" t="s">
        <v>51</v>
      </c>
      <c r="L3" s="178" t="s">
        <v>52</v>
      </c>
      <c r="M3" s="178" t="s">
        <v>53</v>
      </c>
      <c r="N3" s="178" t="s">
        <v>54</v>
      </c>
      <c r="O3" s="176" t="s">
        <v>55</v>
      </c>
      <c r="P3" s="178" t="s">
        <v>56</v>
      </c>
      <c r="Q3" s="178" t="s">
        <v>57</v>
      </c>
      <c r="R3" s="178" t="s">
        <v>58</v>
      </c>
      <c r="S3" s="178" t="s">
        <v>59</v>
      </c>
      <c r="T3" s="178" t="s">
        <v>60</v>
      </c>
      <c r="U3" s="183" t="s">
        <v>80</v>
      </c>
      <c r="V3" s="174" t="s">
        <v>61</v>
      </c>
    </row>
    <row r="4" spans="1:22" s="116" customFormat="1" ht="32.25" customHeight="1">
      <c r="A4" s="173"/>
      <c r="B4" s="188"/>
      <c r="C4" s="177"/>
      <c r="D4" s="177"/>
      <c r="E4" s="179"/>
      <c r="F4" s="179"/>
      <c r="G4" s="177"/>
      <c r="H4" s="177"/>
      <c r="I4" s="167" t="s">
        <v>62</v>
      </c>
      <c r="J4" s="167" t="s">
        <v>63</v>
      </c>
      <c r="K4" s="179"/>
      <c r="L4" s="179"/>
      <c r="M4" s="179"/>
      <c r="N4" s="179"/>
      <c r="O4" s="177"/>
      <c r="P4" s="179"/>
      <c r="Q4" s="179"/>
      <c r="R4" s="179"/>
      <c r="S4" s="179"/>
      <c r="T4" s="179"/>
      <c r="U4" s="184"/>
      <c r="V4" s="175"/>
    </row>
    <row r="5" spans="1:22" s="5" customFormat="1" ht="24.95" customHeight="1">
      <c r="A5" s="115" t="s">
        <v>71</v>
      </c>
      <c r="B5" s="72">
        <v>104</v>
      </c>
      <c r="C5" s="73">
        <v>0</v>
      </c>
      <c r="D5" s="73">
        <v>147</v>
      </c>
      <c r="E5" s="73">
        <v>333</v>
      </c>
      <c r="F5" s="73">
        <v>2623</v>
      </c>
      <c r="G5" s="73">
        <v>3930</v>
      </c>
      <c r="H5" s="73">
        <v>19567</v>
      </c>
      <c r="I5" s="73">
        <v>23948</v>
      </c>
      <c r="J5" s="73">
        <v>4929</v>
      </c>
      <c r="K5" s="73">
        <v>7702</v>
      </c>
      <c r="L5" s="73">
        <v>9127</v>
      </c>
      <c r="M5" s="73">
        <v>4370</v>
      </c>
      <c r="N5" s="73">
        <v>30391</v>
      </c>
      <c r="O5" s="73">
        <v>16941</v>
      </c>
      <c r="P5" s="73">
        <v>9359</v>
      </c>
      <c r="Q5" s="73">
        <v>11517</v>
      </c>
      <c r="R5" s="73">
        <v>17405</v>
      </c>
      <c r="S5" s="73">
        <v>14143</v>
      </c>
      <c r="T5" s="73">
        <v>176536</v>
      </c>
      <c r="U5" s="73">
        <v>179</v>
      </c>
      <c r="V5" s="74">
        <v>176715</v>
      </c>
    </row>
    <row r="6" spans="1:22" s="5" customFormat="1" ht="24.95" customHeight="1">
      <c r="A6" s="115" t="s">
        <v>72</v>
      </c>
      <c r="B6" s="119">
        <v>97</v>
      </c>
      <c r="C6" s="73">
        <v>0</v>
      </c>
      <c r="D6" s="73">
        <v>115</v>
      </c>
      <c r="E6" s="73">
        <v>351</v>
      </c>
      <c r="F6" s="73">
        <v>3836</v>
      </c>
      <c r="G6" s="73">
        <v>4098</v>
      </c>
      <c r="H6" s="73">
        <v>19900</v>
      </c>
      <c r="I6" s="73">
        <v>24007</v>
      </c>
      <c r="J6" s="73">
        <v>4818</v>
      </c>
      <c r="K6" s="73">
        <v>7961</v>
      </c>
      <c r="L6" s="73">
        <v>9971</v>
      </c>
      <c r="M6" s="73">
        <v>4330</v>
      </c>
      <c r="N6" s="73">
        <v>30043</v>
      </c>
      <c r="O6" s="73">
        <v>16588</v>
      </c>
      <c r="P6" s="73">
        <v>8321</v>
      </c>
      <c r="Q6" s="73">
        <v>12725</v>
      </c>
      <c r="R6" s="73">
        <v>17244</v>
      </c>
      <c r="S6" s="73">
        <v>14537</v>
      </c>
      <c r="T6" s="73">
        <v>178942</v>
      </c>
      <c r="U6" s="73">
        <v>129</v>
      </c>
      <c r="V6" s="74">
        <v>179071</v>
      </c>
    </row>
    <row r="7" spans="1:22" s="5" customFormat="1" ht="24.95" customHeight="1">
      <c r="A7" s="115" t="s">
        <v>73</v>
      </c>
      <c r="B7" s="72">
        <v>96</v>
      </c>
      <c r="C7" s="73">
        <v>0</v>
      </c>
      <c r="D7" s="73">
        <v>195</v>
      </c>
      <c r="E7" s="73">
        <v>322</v>
      </c>
      <c r="F7" s="73">
        <v>6024</v>
      </c>
      <c r="G7" s="73">
        <v>4309</v>
      </c>
      <c r="H7" s="75">
        <v>21650</v>
      </c>
      <c r="I7" s="73">
        <v>24712</v>
      </c>
      <c r="J7" s="75">
        <v>5369</v>
      </c>
      <c r="K7" s="73">
        <v>7970</v>
      </c>
      <c r="L7" s="73">
        <v>10840</v>
      </c>
      <c r="M7" s="73">
        <v>4669</v>
      </c>
      <c r="N7" s="73">
        <v>30980</v>
      </c>
      <c r="O7" s="75">
        <v>17813</v>
      </c>
      <c r="P7" s="75">
        <v>8447</v>
      </c>
      <c r="Q7" s="75">
        <v>13638</v>
      </c>
      <c r="R7" s="75">
        <v>18022</v>
      </c>
      <c r="S7" s="75">
        <v>15142</v>
      </c>
      <c r="T7" s="75">
        <v>190198</v>
      </c>
      <c r="U7" s="75">
        <v>-551</v>
      </c>
      <c r="V7" s="76">
        <v>189647</v>
      </c>
    </row>
    <row r="8" spans="1:22" s="5" customFormat="1" ht="24.95" customHeight="1">
      <c r="A8" s="115" t="s">
        <v>74</v>
      </c>
      <c r="B8" s="72">
        <v>134</v>
      </c>
      <c r="C8" s="73">
        <v>0</v>
      </c>
      <c r="D8" s="73">
        <v>166</v>
      </c>
      <c r="E8" s="73">
        <v>292</v>
      </c>
      <c r="F8" s="73">
        <v>2719</v>
      </c>
      <c r="G8" s="73">
        <v>4193</v>
      </c>
      <c r="H8" s="75">
        <v>26240</v>
      </c>
      <c r="I8" s="73">
        <v>24332</v>
      </c>
      <c r="J8" s="75">
        <v>5540</v>
      </c>
      <c r="K8" s="73">
        <v>9075</v>
      </c>
      <c r="L8" s="73">
        <v>11051</v>
      </c>
      <c r="M8" s="73">
        <v>4498</v>
      </c>
      <c r="N8" s="73">
        <v>31900</v>
      </c>
      <c r="O8" s="75">
        <v>19341</v>
      </c>
      <c r="P8" s="75">
        <v>8376</v>
      </c>
      <c r="Q8" s="75">
        <v>14310</v>
      </c>
      <c r="R8" s="75">
        <v>18521</v>
      </c>
      <c r="S8" s="75">
        <v>15299</v>
      </c>
      <c r="T8" s="75">
        <v>195987</v>
      </c>
      <c r="U8" s="75">
        <v>-956</v>
      </c>
      <c r="V8" s="76">
        <v>195031</v>
      </c>
    </row>
    <row r="9" spans="1:22" s="5" customFormat="1" ht="24.95" customHeight="1">
      <c r="A9" s="115" t="s">
        <v>93</v>
      </c>
      <c r="B9" s="72">
        <v>115</v>
      </c>
      <c r="C9" s="73">
        <v>0</v>
      </c>
      <c r="D9" s="73">
        <v>132</v>
      </c>
      <c r="E9" s="73">
        <v>307</v>
      </c>
      <c r="F9" s="73">
        <v>2839</v>
      </c>
      <c r="G9" s="73">
        <v>5400</v>
      </c>
      <c r="H9" s="75">
        <v>29630</v>
      </c>
      <c r="I9" s="73">
        <v>24863</v>
      </c>
      <c r="J9" s="75">
        <v>5423</v>
      </c>
      <c r="K9" s="73">
        <v>9055</v>
      </c>
      <c r="L9" s="73">
        <v>11046</v>
      </c>
      <c r="M9" s="73">
        <v>5205</v>
      </c>
      <c r="N9" s="73">
        <v>33027</v>
      </c>
      <c r="O9" s="75">
        <v>19215</v>
      </c>
      <c r="P9" s="75">
        <v>8775</v>
      </c>
      <c r="Q9" s="75">
        <v>14605</v>
      </c>
      <c r="R9" s="75">
        <v>18763</v>
      </c>
      <c r="S9" s="75">
        <v>15385</v>
      </c>
      <c r="T9" s="75">
        <v>203785</v>
      </c>
      <c r="U9" s="75">
        <v>-999</v>
      </c>
      <c r="V9" s="76">
        <v>202786</v>
      </c>
    </row>
    <row r="10" spans="1:22">
      <c r="V10" s="4" t="s">
        <v>101</v>
      </c>
    </row>
    <row r="11" spans="1:22" s="121" customFormat="1" ht="19.5" customHeight="1">
      <c r="A11" s="122" t="s">
        <v>92</v>
      </c>
      <c r="B11" s="49"/>
      <c r="C11" s="49"/>
      <c r="D11" s="50"/>
      <c r="E11" s="50"/>
      <c r="F11" s="50"/>
      <c r="G11" s="51"/>
      <c r="H11" s="50"/>
      <c r="I11" s="50"/>
      <c r="J11" s="50"/>
      <c r="K11" s="50"/>
      <c r="L11" s="52"/>
      <c r="M11" s="50"/>
      <c r="N11" s="50"/>
      <c r="O11" s="50"/>
      <c r="P11" s="120"/>
      <c r="Q11" s="120"/>
      <c r="R11" s="120"/>
      <c r="S11" s="120"/>
      <c r="T11" s="120"/>
      <c r="U11" s="120"/>
      <c r="V11" s="120" t="s">
        <v>89</v>
      </c>
    </row>
    <row r="12" spans="1:22" s="116" customFormat="1" ht="32.25" customHeight="1">
      <c r="A12" s="172" t="s">
        <v>110</v>
      </c>
      <c r="B12" s="185" t="s">
        <v>44</v>
      </c>
      <c r="C12" s="176" t="s">
        <v>45</v>
      </c>
      <c r="D12" s="176" t="s">
        <v>46</v>
      </c>
      <c r="E12" s="178" t="s">
        <v>47</v>
      </c>
      <c r="F12" s="178" t="s">
        <v>48</v>
      </c>
      <c r="G12" s="176" t="s">
        <v>79</v>
      </c>
      <c r="H12" s="176" t="s">
        <v>1</v>
      </c>
      <c r="I12" s="166" t="s">
        <v>49</v>
      </c>
      <c r="J12" s="166" t="s">
        <v>50</v>
      </c>
      <c r="K12" s="178" t="s">
        <v>51</v>
      </c>
      <c r="L12" s="178" t="s">
        <v>52</v>
      </c>
      <c r="M12" s="178" t="s">
        <v>53</v>
      </c>
      <c r="N12" s="178" t="s">
        <v>54</v>
      </c>
      <c r="O12" s="176" t="s">
        <v>55</v>
      </c>
      <c r="P12" s="178" t="s">
        <v>56</v>
      </c>
      <c r="Q12" s="178" t="s">
        <v>57</v>
      </c>
      <c r="R12" s="178" t="s">
        <v>58</v>
      </c>
      <c r="S12" s="178" t="s">
        <v>59</v>
      </c>
      <c r="T12" s="178" t="s">
        <v>60</v>
      </c>
      <c r="U12" s="183" t="s">
        <v>80</v>
      </c>
      <c r="V12" s="180" t="s">
        <v>61</v>
      </c>
    </row>
    <row r="13" spans="1:22" s="116" customFormat="1" ht="32.25" customHeight="1">
      <c r="A13" s="173"/>
      <c r="B13" s="186"/>
      <c r="C13" s="177"/>
      <c r="D13" s="177"/>
      <c r="E13" s="179"/>
      <c r="F13" s="179"/>
      <c r="G13" s="177"/>
      <c r="H13" s="177"/>
      <c r="I13" s="167" t="s">
        <v>62</v>
      </c>
      <c r="J13" s="167" t="s">
        <v>63</v>
      </c>
      <c r="K13" s="179"/>
      <c r="L13" s="179"/>
      <c r="M13" s="179"/>
      <c r="N13" s="179"/>
      <c r="O13" s="177"/>
      <c r="P13" s="179"/>
      <c r="Q13" s="179"/>
      <c r="R13" s="179"/>
      <c r="S13" s="179"/>
      <c r="T13" s="179"/>
      <c r="U13" s="184"/>
      <c r="V13" s="181"/>
    </row>
    <row r="14" spans="1:22" s="5" customFormat="1" ht="24.95" customHeight="1">
      <c r="A14" s="115" t="s">
        <v>64</v>
      </c>
      <c r="B14" s="77">
        <f>B5/$V$5*100</f>
        <v>5.8851823557705907E-2</v>
      </c>
      <c r="C14" s="78" t="s">
        <v>67</v>
      </c>
      <c r="D14" s="79">
        <f>D5/$V$5*100</f>
        <v>8.3184789067142009E-2</v>
      </c>
      <c r="E14" s="79">
        <f t="shared" ref="E14:U14" si="0">E5/$V$5*100</f>
        <v>0.18843901196842372</v>
      </c>
      <c r="F14" s="79">
        <f t="shared" si="0"/>
        <v>1.484310896075602</v>
      </c>
      <c r="G14" s="79">
        <f t="shared" si="0"/>
        <v>2.2239198709786945</v>
      </c>
      <c r="H14" s="79">
        <f t="shared" si="0"/>
        <v>11.072631072631072</v>
      </c>
      <c r="I14" s="79">
        <f t="shared" si="0"/>
        <v>13.551764139999435</v>
      </c>
      <c r="J14" s="79">
        <f t="shared" si="0"/>
        <v>2.7892369068839655</v>
      </c>
      <c r="K14" s="79">
        <f t="shared" si="0"/>
        <v>4.3584302407831821</v>
      </c>
      <c r="L14" s="79">
        <f t="shared" si="0"/>
        <v>5.1648134001075183</v>
      </c>
      <c r="M14" s="79">
        <f t="shared" si="0"/>
        <v>2.4729083552612963</v>
      </c>
      <c r="N14" s="79">
        <f t="shared" si="0"/>
        <v>17.197747785983079</v>
      </c>
      <c r="O14" s="79">
        <f t="shared" si="0"/>
        <v>9.5866225277989976</v>
      </c>
      <c r="P14" s="79">
        <f t="shared" si="0"/>
        <v>5.2960982372747081</v>
      </c>
      <c r="Q14" s="79">
        <f t="shared" si="0"/>
        <v>6.5172735760971063</v>
      </c>
      <c r="R14" s="79">
        <f t="shared" si="0"/>
        <v>9.8491922021333789</v>
      </c>
      <c r="S14" s="79">
        <f t="shared" si="0"/>
        <v>8.00328212092918</v>
      </c>
      <c r="T14" s="79">
        <f t="shared" si="0"/>
        <v>99.898706957530493</v>
      </c>
      <c r="U14" s="79">
        <f t="shared" si="0"/>
        <v>0.10129304246951307</v>
      </c>
      <c r="V14" s="71">
        <f>T14+U14</f>
        <v>100</v>
      </c>
    </row>
    <row r="15" spans="1:22" s="5" customFormat="1" ht="24.95" customHeight="1">
      <c r="A15" s="115" t="s">
        <v>65</v>
      </c>
      <c r="B15" s="77">
        <f>B6/$V$6*100</f>
        <v>5.4168458321001173E-2</v>
      </c>
      <c r="C15" s="78" t="s">
        <v>67</v>
      </c>
      <c r="D15" s="79">
        <f>D6/$V$6*100</f>
        <v>6.4220337184692097E-2</v>
      </c>
      <c r="E15" s="79">
        <f>E6/$V$6*100</f>
        <v>0.19601163784197331</v>
      </c>
      <c r="F15" s="79">
        <f>F6/$V$6*100</f>
        <v>2.142167073395469</v>
      </c>
      <c r="G15" s="79">
        <f t="shared" ref="G15:S15" si="1">G6/$V$6*100</f>
        <v>2.2884777546336372</v>
      </c>
      <c r="H15" s="79">
        <f t="shared" si="1"/>
        <v>11.112910521524983</v>
      </c>
      <c r="I15" s="79">
        <f t="shared" si="1"/>
        <v>13.406414215590464</v>
      </c>
      <c r="J15" s="79">
        <f t="shared" si="1"/>
        <v>2.6905529091812745</v>
      </c>
      <c r="K15" s="79">
        <f t="shared" si="1"/>
        <v>4.4457226463246426</v>
      </c>
      <c r="L15" s="79">
        <f t="shared" si="1"/>
        <v>5.56818245277013</v>
      </c>
      <c r="M15" s="79">
        <f t="shared" si="1"/>
        <v>2.4180353044323204</v>
      </c>
      <c r="N15" s="79">
        <f t="shared" si="1"/>
        <v>16.777144261214826</v>
      </c>
      <c r="O15" s="79">
        <f t="shared" si="1"/>
        <v>9.2633648106058502</v>
      </c>
      <c r="P15" s="79">
        <f t="shared" si="1"/>
        <v>4.6467602235984611</v>
      </c>
      <c r="Q15" s="79">
        <f t="shared" si="1"/>
        <v>7.1061199189148443</v>
      </c>
      <c r="R15" s="79">
        <f t="shared" si="1"/>
        <v>9.6296999514159189</v>
      </c>
      <c r="S15" s="79">
        <f t="shared" si="1"/>
        <v>8.1180090578597319</v>
      </c>
      <c r="T15" s="79">
        <f>T6/$V$6*100</f>
        <v>99.927961534810223</v>
      </c>
      <c r="U15" s="79">
        <f>U6/$V$6*100</f>
        <v>7.2038465189785059E-2</v>
      </c>
      <c r="V15" s="71">
        <f>T15+U15</f>
        <v>100.00000000000001</v>
      </c>
    </row>
    <row r="16" spans="1:22" s="5" customFormat="1" ht="24.95" customHeight="1">
      <c r="A16" s="115" t="s">
        <v>66</v>
      </c>
      <c r="B16" s="77">
        <f>B7/$V$7*100</f>
        <v>5.0620363095646125E-2</v>
      </c>
      <c r="C16" s="78" t="s">
        <v>67</v>
      </c>
      <c r="D16" s="79">
        <f>D7/$V$7*100</f>
        <v>0.10282261253803117</v>
      </c>
      <c r="E16" s="79">
        <f>E7/$V$7*100</f>
        <v>0.16978913454997968</v>
      </c>
      <c r="F16" s="79">
        <f t="shared" ref="F16:S16" si="2">F7/$V$7*100</f>
        <v>3.1764277842517936</v>
      </c>
      <c r="G16" s="79">
        <f t="shared" si="2"/>
        <v>2.2721160893660328</v>
      </c>
      <c r="H16" s="79">
        <f t="shared" si="2"/>
        <v>11.415946468966027</v>
      </c>
      <c r="I16" s="79">
        <f t="shared" si="2"/>
        <v>13.030525133537573</v>
      </c>
      <c r="J16" s="79">
        <f t="shared" si="2"/>
        <v>2.831049265213792</v>
      </c>
      <c r="K16" s="79">
        <f t="shared" si="2"/>
        <v>4.2025447278364538</v>
      </c>
      <c r="L16" s="79">
        <f t="shared" si="2"/>
        <v>5.7158826662167082</v>
      </c>
      <c r="M16" s="79">
        <f>M7/$V$7*100</f>
        <v>2.4619424509747057</v>
      </c>
      <c r="N16" s="79">
        <f t="shared" si="2"/>
        <v>16.335613007324135</v>
      </c>
      <c r="O16" s="79">
        <f t="shared" si="2"/>
        <v>9.3927138314869207</v>
      </c>
      <c r="P16" s="79">
        <f t="shared" si="2"/>
        <v>4.4540646569679456</v>
      </c>
      <c r="Q16" s="79">
        <f t="shared" si="2"/>
        <v>7.1912553322752277</v>
      </c>
      <c r="R16" s="79">
        <f t="shared" si="2"/>
        <v>9.502918580309732</v>
      </c>
      <c r="S16" s="79">
        <f t="shared" si="2"/>
        <v>7.9843076874403494</v>
      </c>
      <c r="T16" s="79">
        <f>T7/$V$7*100</f>
        <v>100.29053979235105</v>
      </c>
      <c r="U16" s="79">
        <f>U7/$V$7*100</f>
        <v>-0.29053979235105221</v>
      </c>
      <c r="V16" s="71">
        <f>T16+U16</f>
        <v>100</v>
      </c>
    </row>
    <row r="17" spans="1:22" s="5" customFormat="1" ht="24.95" customHeight="1">
      <c r="A17" s="115" t="s">
        <v>74</v>
      </c>
      <c r="B17" s="77">
        <f>B8/$V$8*100</f>
        <v>6.8707026062523394E-2</v>
      </c>
      <c r="C17" s="78" t="s">
        <v>94</v>
      </c>
      <c r="D17" s="79">
        <f t="shared" ref="D17:U17" si="3">D8/$V$8*100</f>
        <v>8.511467407745435E-2</v>
      </c>
      <c r="E17" s="79">
        <f t="shared" si="3"/>
        <v>0.14971978813624501</v>
      </c>
      <c r="F17" s="79">
        <f t="shared" si="3"/>
        <v>1.3941373422686649</v>
      </c>
      <c r="G17" s="79">
        <f t="shared" si="3"/>
        <v>2.1499146289564224</v>
      </c>
      <c r="H17" s="79">
        <f t="shared" si="3"/>
        <v>13.454271372243387</v>
      </c>
      <c r="I17" s="79">
        <f t="shared" si="3"/>
        <v>12.475965359353129</v>
      </c>
      <c r="J17" s="79">
        <f t="shared" si="3"/>
        <v>2.8405740625849227</v>
      </c>
      <c r="K17" s="79">
        <f t="shared" si="3"/>
        <v>4.6531064292343274</v>
      </c>
      <c r="L17" s="79">
        <f t="shared" si="3"/>
        <v>5.666278694156313</v>
      </c>
      <c r="M17" s="79">
        <f t="shared" si="3"/>
        <v>2.306300024098733</v>
      </c>
      <c r="N17" s="79">
        <f t="shared" si="3"/>
        <v>16.3563741148843</v>
      </c>
      <c r="O17" s="79">
        <f t="shared" si="3"/>
        <v>9.916885008024364</v>
      </c>
      <c r="P17" s="79">
        <f t="shared" si="3"/>
        <v>4.294701867908179</v>
      </c>
      <c r="Q17" s="79">
        <f t="shared" si="3"/>
        <v>7.3372950966769377</v>
      </c>
      <c r="R17" s="79">
        <f t="shared" si="3"/>
        <v>9.4964390276417596</v>
      </c>
      <c r="S17" s="79">
        <f t="shared" si="3"/>
        <v>7.8443939681383981</v>
      </c>
      <c r="T17" s="79">
        <f>T8/$V$8*100</f>
        <v>100.49017848444606</v>
      </c>
      <c r="U17" s="79">
        <f t="shared" si="3"/>
        <v>-0.49017848444606238</v>
      </c>
      <c r="V17" s="71">
        <f>T17+U17</f>
        <v>100</v>
      </c>
    </row>
    <row r="18" spans="1:22" s="5" customFormat="1" ht="24.95" customHeight="1">
      <c r="A18" s="115" t="s">
        <v>93</v>
      </c>
      <c r="B18" s="139">
        <f>B9/$V$9*100</f>
        <v>5.6710029291962963E-2</v>
      </c>
      <c r="C18" s="78" t="s">
        <v>100</v>
      </c>
      <c r="D18" s="79">
        <f t="shared" ref="D18:S18" si="4">D9/$V$9*100</f>
        <v>6.5093251013383563E-2</v>
      </c>
      <c r="E18" s="79">
        <f t="shared" si="4"/>
        <v>0.15139112167506633</v>
      </c>
      <c r="F18" s="79">
        <f t="shared" si="4"/>
        <v>1.3999980274772421</v>
      </c>
      <c r="G18" s="79">
        <f t="shared" si="4"/>
        <v>2.6629057232747821</v>
      </c>
      <c r="H18" s="79">
        <f t="shared" si="4"/>
        <v>14.61146232974663</v>
      </c>
      <c r="I18" s="79">
        <f t="shared" si="4"/>
        <v>12.260708332922391</v>
      </c>
      <c r="J18" s="79">
        <f t="shared" si="4"/>
        <v>2.6742477291331745</v>
      </c>
      <c r="K18" s="79">
        <f t="shared" si="4"/>
        <v>4.4652983933802135</v>
      </c>
      <c r="L18" s="79">
        <f t="shared" si="4"/>
        <v>5.4471215961654158</v>
      </c>
      <c r="M18" s="79">
        <f t="shared" si="4"/>
        <v>2.5667452388231928</v>
      </c>
      <c r="N18" s="79">
        <f t="shared" si="4"/>
        <v>16.286627281962264</v>
      </c>
      <c r="O18" s="79">
        <f t="shared" si="4"/>
        <v>9.4755061986527664</v>
      </c>
      <c r="P18" s="79">
        <f t="shared" si="4"/>
        <v>4.3272218003215217</v>
      </c>
      <c r="Q18" s="79">
        <f t="shared" si="4"/>
        <v>7.202173720079295</v>
      </c>
      <c r="R18" s="79">
        <f t="shared" si="4"/>
        <v>9.2526111270008773</v>
      </c>
      <c r="S18" s="79">
        <f t="shared" si="4"/>
        <v>7.5868156578856523</v>
      </c>
      <c r="T18" s="79">
        <f>T9/$V$9*100</f>
        <v>100.49263755880584</v>
      </c>
      <c r="U18" s="79">
        <f>U9/$V$9*100</f>
        <v>-0.49263755880583471</v>
      </c>
      <c r="V18" s="71">
        <f>T18+U18</f>
        <v>100</v>
      </c>
    </row>
    <row r="19" spans="1:22">
      <c r="A19" s="122" t="s">
        <v>107</v>
      </c>
      <c r="V19" s="4" t="s">
        <v>102</v>
      </c>
    </row>
    <row r="20" spans="1:22">
      <c r="A20" s="122" t="s">
        <v>111</v>
      </c>
    </row>
  </sheetData>
  <mergeCells count="41">
    <mergeCell ref="A1:K1"/>
    <mergeCell ref="U12:U13"/>
    <mergeCell ref="U3:U4"/>
    <mergeCell ref="S12:S13"/>
    <mergeCell ref="T12:T13"/>
    <mergeCell ref="B12:B13"/>
    <mergeCell ref="C12:C13"/>
    <mergeCell ref="D12:D13"/>
    <mergeCell ref="E12:E13"/>
    <mergeCell ref="F12:F13"/>
    <mergeCell ref="G12:G13"/>
    <mergeCell ref="H12:H13"/>
    <mergeCell ref="K12:K13"/>
    <mergeCell ref="L12:L13"/>
    <mergeCell ref="B3:B4"/>
    <mergeCell ref="C3:C4"/>
    <mergeCell ref="G3:G4"/>
    <mergeCell ref="H3:H4"/>
    <mergeCell ref="V12:V13"/>
    <mergeCell ref="M12:M13"/>
    <mergeCell ref="N12:N13"/>
    <mergeCell ref="O12:O13"/>
    <mergeCell ref="P12:P13"/>
    <mergeCell ref="Q12:Q13"/>
    <mergeCell ref="R12:R13"/>
    <mergeCell ref="A3:A4"/>
    <mergeCell ref="A12:A13"/>
    <mergeCell ref="V3:V4"/>
    <mergeCell ref="O3:O4"/>
    <mergeCell ref="P3:P4"/>
    <mergeCell ref="Q3:Q4"/>
    <mergeCell ref="R3:R4"/>
    <mergeCell ref="S3:S4"/>
    <mergeCell ref="K3:K4"/>
    <mergeCell ref="L3:L4"/>
    <mergeCell ref="M3:M4"/>
    <mergeCell ref="N3:N4"/>
    <mergeCell ref="T3:T4"/>
    <mergeCell ref="D3:D4"/>
    <mergeCell ref="E3:E4"/>
    <mergeCell ref="F3:F4"/>
  </mergeCells>
  <phoneticPr fontId="3"/>
  <pageMargins left="0.75" right="0.75" top="1" bottom="1" header="0.51200000000000001" footer="0.51200000000000001"/>
  <headerFooter alignWithMargins="0"/>
  <colBreaks count="1" manualBreakCount="1">
    <brk id="8" max="19" man="1"/>
  </colBreaks>
  <ignoredErrors>
    <ignoredError sqref="B14:B16 B17:T17 N16:U16 D16:L16 E14:V14 D15:V15 C14:D14 C16 C15 M16 V16 B18:T18 U18:V18 U17:V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M13"/>
  <sheetViews>
    <sheetView showGridLines="0" view="pageBreakPreview" zoomScaleNormal="115" zoomScaleSheetLayoutView="100" workbookViewId="0">
      <selection sqref="A1:G1"/>
    </sheetView>
  </sheetViews>
  <sheetFormatPr defaultRowHeight="13.5"/>
  <cols>
    <col min="1" max="1" width="5.625" style="2" customWidth="1"/>
    <col min="2" max="2" width="16.25" style="2" customWidth="1"/>
    <col min="3" max="12" width="10.875" style="2" customWidth="1"/>
    <col min="13" max="13" width="9" style="40"/>
    <col min="14" max="16384" width="9" style="3"/>
  </cols>
  <sheetData>
    <row r="1" spans="1:13" ht="21">
      <c r="A1" s="182" t="s">
        <v>108</v>
      </c>
      <c r="B1" s="182"/>
      <c r="C1" s="182"/>
      <c r="D1" s="182"/>
      <c r="E1" s="182"/>
      <c r="F1" s="182"/>
      <c r="G1" s="182"/>
      <c r="H1" s="7" t="s">
        <v>109</v>
      </c>
      <c r="I1" s="7"/>
      <c r="J1" s="7"/>
      <c r="K1" s="7"/>
      <c r="L1" s="7"/>
      <c r="M1" s="43"/>
    </row>
    <row r="2" spans="1:13">
      <c r="H2" s="4"/>
      <c r="I2" s="4"/>
      <c r="J2" s="4"/>
      <c r="K2" s="4"/>
      <c r="L2" s="4" t="s">
        <v>82</v>
      </c>
    </row>
    <row r="3" spans="1:13" s="6" customFormat="1" ht="16.5" customHeight="1">
      <c r="A3" s="194" t="s">
        <v>28</v>
      </c>
      <c r="B3" s="195"/>
      <c r="C3" s="189" t="s">
        <v>95</v>
      </c>
      <c r="D3" s="190"/>
      <c r="E3" s="190"/>
      <c r="F3" s="190"/>
      <c r="G3" s="191"/>
      <c r="H3" s="189" t="s">
        <v>96</v>
      </c>
      <c r="I3" s="190"/>
      <c r="J3" s="190"/>
      <c r="K3" s="190"/>
      <c r="L3" s="191"/>
      <c r="M3" s="41"/>
    </row>
    <row r="4" spans="1:13" s="6" customFormat="1" ht="16.5" customHeight="1">
      <c r="A4" s="196"/>
      <c r="B4" s="197"/>
      <c r="C4" s="93" t="s">
        <v>31</v>
      </c>
      <c r="D4" s="93" t="s">
        <v>34</v>
      </c>
      <c r="E4" s="93" t="s">
        <v>41</v>
      </c>
      <c r="F4" s="130" t="s">
        <v>74</v>
      </c>
      <c r="G4" s="94" t="s">
        <v>93</v>
      </c>
      <c r="H4" s="93" t="s">
        <v>31</v>
      </c>
      <c r="I4" s="93" t="s">
        <v>34</v>
      </c>
      <c r="J4" s="93" t="s">
        <v>41</v>
      </c>
      <c r="K4" s="130" t="s">
        <v>74</v>
      </c>
      <c r="L4" s="94" t="s">
        <v>93</v>
      </c>
      <c r="M4" s="41"/>
    </row>
    <row r="5" spans="1:13" s="8" customFormat="1" ht="17.25" customHeight="1">
      <c r="A5" s="198" t="s">
        <v>0</v>
      </c>
      <c r="B5" s="199"/>
      <c r="C5" s="80">
        <v>191936</v>
      </c>
      <c r="D5" s="80">
        <v>194073</v>
      </c>
      <c r="E5" s="80">
        <v>204358</v>
      </c>
      <c r="F5" s="131">
        <v>216300</v>
      </c>
      <c r="G5" s="95">
        <v>221850</v>
      </c>
      <c r="H5" s="91">
        <f>SUM(H6:H8)</f>
        <v>100</v>
      </c>
      <c r="I5" s="91">
        <f>SUM(I6:I8)</f>
        <v>100.00000000000001</v>
      </c>
      <c r="J5" s="91">
        <f>SUM(J6:J8)</f>
        <v>100</v>
      </c>
      <c r="K5" s="91">
        <f>SUM(K6:K8)</f>
        <v>99.999999999999986</v>
      </c>
      <c r="L5" s="92">
        <f>SUM(L6:L8)</f>
        <v>100</v>
      </c>
      <c r="M5" s="44"/>
    </row>
    <row r="6" spans="1:13" s="6" customFormat="1" ht="17.25" customHeight="1">
      <c r="A6" s="192" t="s">
        <v>2</v>
      </c>
      <c r="B6" s="193"/>
      <c r="C6" s="81">
        <v>135257</v>
      </c>
      <c r="D6" s="81">
        <v>139981</v>
      </c>
      <c r="E6" s="81">
        <v>144299</v>
      </c>
      <c r="F6" s="132">
        <v>153328</v>
      </c>
      <c r="G6" s="96">
        <v>158858</v>
      </c>
      <c r="H6" s="82">
        <f>C6/C$5*100</f>
        <v>70.469844114704898</v>
      </c>
      <c r="I6" s="82">
        <f>D6/D$5*100</f>
        <v>72.128013685571929</v>
      </c>
      <c r="J6" s="82">
        <f>E6/E$5*100</f>
        <v>70.610888734475779</v>
      </c>
      <c r="K6" s="82">
        <f>F6/F$5*100</f>
        <v>70.886731391585755</v>
      </c>
      <c r="L6" s="83">
        <f>G6/G$5*100</f>
        <v>71.606040117196301</v>
      </c>
      <c r="M6" s="41"/>
    </row>
    <row r="7" spans="1:13" s="6" customFormat="1" ht="17.25" customHeight="1">
      <c r="A7" s="192" t="s">
        <v>3</v>
      </c>
      <c r="B7" s="193"/>
      <c r="C7" s="81">
        <v>17745</v>
      </c>
      <c r="D7" s="81">
        <v>19476</v>
      </c>
      <c r="E7" s="81">
        <v>19050</v>
      </c>
      <c r="F7" s="132">
        <v>19578</v>
      </c>
      <c r="G7" s="96">
        <v>19283</v>
      </c>
      <c r="H7" s="82">
        <f>C7/C$5*100</f>
        <v>9.2452692564188066</v>
      </c>
      <c r="I7" s="82">
        <f t="shared" ref="I7:I11" si="0">D7/D$5*100</f>
        <v>10.035399050872609</v>
      </c>
      <c r="J7" s="82">
        <f t="shared" ref="J7:L11" si="1">E7/E$5*100</f>
        <v>9.3218763150940998</v>
      </c>
      <c r="K7" s="82">
        <f t="shared" si="1"/>
        <v>9.051317614424411</v>
      </c>
      <c r="L7" s="83">
        <f t="shared" si="1"/>
        <v>8.6919089474870415</v>
      </c>
      <c r="M7" s="41"/>
    </row>
    <row r="8" spans="1:13" s="6" customFormat="1" ht="17.25" customHeight="1">
      <c r="A8" s="192" t="s">
        <v>4</v>
      </c>
      <c r="B8" s="193"/>
      <c r="C8" s="81">
        <v>38934</v>
      </c>
      <c r="D8" s="81">
        <v>34616</v>
      </c>
      <c r="E8" s="81">
        <v>41009</v>
      </c>
      <c r="F8" s="132">
        <v>43394</v>
      </c>
      <c r="G8" s="96">
        <v>43709</v>
      </c>
      <c r="H8" s="82">
        <f>C8/C$5*100</f>
        <v>20.284886628876293</v>
      </c>
      <c r="I8" s="82">
        <f t="shared" si="0"/>
        <v>17.836587263555469</v>
      </c>
      <c r="J8" s="82">
        <f t="shared" si="1"/>
        <v>20.067234950430127</v>
      </c>
      <c r="K8" s="82">
        <f t="shared" si="1"/>
        <v>20.061950993989829</v>
      </c>
      <c r="L8" s="83">
        <f t="shared" si="1"/>
        <v>19.702050935316656</v>
      </c>
      <c r="M8" s="41"/>
    </row>
    <row r="9" spans="1:13" s="6" customFormat="1" ht="17.25" customHeight="1">
      <c r="A9" s="84"/>
      <c r="B9" s="89" t="s">
        <v>5</v>
      </c>
      <c r="C9" s="81">
        <v>19531</v>
      </c>
      <c r="D9" s="81">
        <v>16665</v>
      </c>
      <c r="E9" s="81">
        <v>22441</v>
      </c>
      <c r="F9" s="132">
        <v>24554</v>
      </c>
      <c r="G9" s="96">
        <v>24309</v>
      </c>
      <c r="H9" s="82">
        <f t="shared" ref="H9:H11" si="2">C9/C$5*100</f>
        <v>10.175787762587529</v>
      </c>
      <c r="I9" s="82">
        <f t="shared" si="0"/>
        <v>8.5869750042509789</v>
      </c>
      <c r="J9" s="82">
        <f t="shared" si="1"/>
        <v>10.981219232914787</v>
      </c>
      <c r="K9" s="82">
        <f t="shared" si="1"/>
        <v>11.351826167360148</v>
      </c>
      <c r="L9" s="83">
        <f t="shared" si="1"/>
        <v>10.957403651115619</v>
      </c>
      <c r="M9" s="41"/>
    </row>
    <row r="10" spans="1:13" s="6" customFormat="1" ht="17.25" customHeight="1">
      <c r="A10" s="84"/>
      <c r="B10" s="89" t="s">
        <v>6</v>
      </c>
      <c r="C10" s="81">
        <v>876</v>
      </c>
      <c r="D10" s="81">
        <v>822</v>
      </c>
      <c r="E10" s="81">
        <v>788</v>
      </c>
      <c r="F10" s="132">
        <v>1915</v>
      </c>
      <c r="G10" s="96">
        <v>1655</v>
      </c>
      <c r="H10" s="82">
        <f t="shared" si="2"/>
        <v>0.45640213404468155</v>
      </c>
      <c r="I10" s="82">
        <f t="shared" si="0"/>
        <v>0.42355196240589876</v>
      </c>
      <c r="J10" s="82">
        <f t="shared" si="1"/>
        <v>0.38559782342751447</v>
      </c>
      <c r="K10" s="82">
        <f t="shared" si="1"/>
        <v>0.88534442903374944</v>
      </c>
      <c r="L10" s="83">
        <f t="shared" si="1"/>
        <v>0.74599954924498535</v>
      </c>
      <c r="M10" s="41"/>
    </row>
    <row r="11" spans="1:13" s="6" customFormat="1" ht="17.25" customHeight="1">
      <c r="A11" s="85"/>
      <c r="B11" s="90" t="s">
        <v>7</v>
      </c>
      <c r="C11" s="86">
        <v>18527</v>
      </c>
      <c r="D11" s="86">
        <v>17129</v>
      </c>
      <c r="E11" s="86">
        <v>17780</v>
      </c>
      <c r="F11" s="133">
        <v>16925</v>
      </c>
      <c r="G11" s="97">
        <v>17745</v>
      </c>
      <c r="H11" s="87">
        <f t="shared" si="2"/>
        <v>9.6526967322440811</v>
      </c>
      <c r="I11" s="87">
        <f t="shared" si="0"/>
        <v>8.8260602968985893</v>
      </c>
      <c r="J11" s="87">
        <f t="shared" si="1"/>
        <v>8.7004178940878258</v>
      </c>
      <c r="K11" s="87">
        <f t="shared" si="1"/>
        <v>7.8247803975959318</v>
      </c>
      <c r="L11" s="88">
        <f t="shared" si="1"/>
        <v>7.9986477349560516</v>
      </c>
      <c r="M11" s="42"/>
    </row>
    <row r="12" spans="1:13" s="6" customFormat="1">
      <c r="A12" s="121" t="s">
        <v>107</v>
      </c>
      <c r="B12" s="5"/>
      <c r="C12" s="5"/>
      <c r="D12" s="5"/>
      <c r="E12" s="5"/>
      <c r="F12" s="5"/>
      <c r="G12" s="5"/>
      <c r="H12" s="13"/>
      <c r="I12" s="20"/>
      <c r="J12" s="20"/>
      <c r="K12" s="20"/>
      <c r="L12" s="21" t="s">
        <v>98</v>
      </c>
      <c r="M12" s="41"/>
    </row>
    <row r="13" spans="1:13">
      <c r="A13" s="121" t="s">
        <v>114</v>
      </c>
    </row>
  </sheetData>
  <mergeCells count="8">
    <mergeCell ref="C3:G3"/>
    <mergeCell ref="H3:L3"/>
    <mergeCell ref="A1:G1"/>
    <mergeCell ref="A7:B7"/>
    <mergeCell ref="A8:B8"/>
    <mergeCell ref="A3:B4"/>
    <mergeCell ref="A5:B5"/>
    <mergeCell ref="A6:B6"/>
  </mergeCells>
  <phoneticPr fontId="3"/>
  <pageMargins left="0.75" right="0.75" top="1" bottom="1" header="0.51200000000000001" footer="0.5120000000000000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R42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0.375" style="2" customWidth="1"/>
    <col min="2" max="2" width="10.375" style="2" hidden="1" customWidth="1"/>
    <col min="3" max="6" width="12.875" style="2" customWidth="1"/>
    <col min="7" max="7" width="12.125" style="2" customWidth="1"/>
    <col min="8" max="12" width="7.125" style="2" customWidth="1"/>
    <col min="13" max="17" width="7.75" style="2" customWidth="1"/>
    <col min="18" max="18" width="12.75" style="9" bestFit="1" customWidth="1"/>
    <col min="19" max="16384" width="9" style="3"/>
  </cols>
  <sheetData>
    <row r="1" spans="1:18" ht="21">
      <c r="A1" s="182" t="s">
        <v>35</v>
      </c>
      <c r="B1" s="182"/>
      <c r="C1" s="182"/>
      <c r="D1" s="182"/>
      <c r="E1" s="182"/>
      <c r="F1" s="182"/>
      <c r="G1" s="182"/>
      <c r="H1" s="1" t="s">
        <v>90</v>
      </c>
      <c r="I1" s="1"/>
      <c r="J1" s="1"/>
      <c r="K1" s="1"/>
      <c r="L1" s="1"/>
      <c r="M1" s="1"/>
      <c r="N1" s="1"/>
      <c r="O1" s="1"/>
      <c r="P1" s="1"/>
      <c r="Q1" s="1"/>
    </row>
    <row r="2" spans="1:18">
      <c r="A2" s="45"/>
      <c r="M2" s="4"/>
      <c r="N2" s="4"/>
      <c r="O2" s="4"/>
      <c r="P2" s="4"/>
      <c r="Q2" s="4" t="s">
        <v>86</v>
      </c>
    </row>
    <row r="3" spans="1:18" s="6" customFormat="1" ht="15.75" customHeight="1">
      <c r="A3" s="204" t="s">
        <v>69</v>
      </c>
      <c r="B3" s="189" t="s">
        <v>83</v>
      </c>
      <c r="C3" s="190"/>
      <c r="D3" s="190"/>
      <c r="E3" s="190"/>
      <c r="F3" s="190"/>
      <c r="G3" s="191"/>
      <c r="H3" s="206" t="s">
        <v>84</v>
      </c>
      <c r="I3" s="207"/>
      <c r="J3" s="207"/>
      <c r="K3" s="207"/>
      <c r="L3" s="208"/>
      <c r="M3" s="206" t="s">
        <v>85</v>
      </c>
      <c r="N3" s="207"/>
      <c r="O3" s="207"/>
      <c r="P3" s="207"/>
      <c r="Q3" s="208"/>
      <c r="R3" s="10"/>
    </row>
    <row r="4" spans="1:18" s="6" customFormat="1" ht="15.75" customHeight="1">
      <c r="A4" s="205"/>
      <c r="B4" s="149" t="s">
        <v>30</v>
      </c>
      <c r="C4" s="93" t="s">
        <v>32</v>
      </c>
      <c r="D4" s="93" t="s">
        <v>37</v>
      </c>
      <c r="E4" s="93" t="s">
        <v>40</v>
      </c>
      <c r="F4" s="93" t="s">
        <v>75</v>
      </c>
      <c r="G4" s="94" t="s">
        <v>97</v>
      </c>
      <c r="H4" s="150" t="s">
        <v>33</v>
      </c>
      <c r="I4" s="93" t="s">
        <v>36</v>
      </c>
      <c r="J4" s="93" t="s">
        <v>42</v>
      </c>
      <c r="K4" s="93" t="s">
        <v>76</v>
      </c>
      <c r="L4" s="94" t="s">
        <v>99</v>
      </c>
      <c r="M4" s="93" t="s">
        <v>33</v>
      </c>
      <c r="N4" s="93" t="s">
        <v>36</v>
      </c>
      <c r="O4" s="93" t="s">
        <v>42</v>
      </c>
      <c r="P4" s="130" t="s">
        <v>76</v>
      </c>
      <c r="Q4" s="94" t="s">
        <v>99</v>
      </c>
      <c r="R4" s="11"/>
    </row>
    <row r="5" spans="1:18" s="8" customFormat="1" ht="15.75" customHeight="1">
      <c r="A5" s="140" t="s">
        <v>8</v>
      </c>
      <c r="B5" s="141">
        <v>3707321</v>
      </c>
      <c r="C5" s="142">
        <v>3836534</v>
      </c>
      <c r="D5" s="142">
        <v>3912508</v>
      </c>
      <c r="E5" s="142">
        <v>4174724</v>
      </c>
      <c r="F5" s="142">
        <v>4345202</v>
      </c>
      <c r="G5" s="143">
        <v>4414093</v>
      </c>
      <c r="H5" s="144">
        <f>(C5/B5-1)*100</f>
        <v>3.4853469661785486</v>
      </c>
      <c r="I5" s="145">
        <f>(D5/C5-1)*100</f>
        <v>1.9802769895952865</v>
      </c>
      <c r="J5" s="145">
        <f>(E5/D5-1)*100</f>
        <v>6.7019926860213408</v>
      </c>
      <c r="K5" s="145">
        <f>(F5/E5-1)*100</f>
        <v>4.0835753453401846</v>
      </c>
      <c r="L5" s="146">
        <f>(G5/F5-1)*100</f>
        <v>1.5854498824220409</v>
      </c>
      <c r="M5" s="147">
        <v>100</v>
      </c>
      <c r="N5" s="147">
        <v>100</v>
      </c>
      <c r="O5" s="147">
        <v>100</v>
      </c>
      <c r="P5" s="147">
        <v>100</v>
      </c>
      <c r="Q5" s="148">
        <v>100</v>
      </c>
      <c r="R5" s="12"/>
    </row>
    <row r="6" spans="1:18" s="6" customFormat="1" ht="15.75" customHeight="1">
      <c r="A6" s="98"/>
      <c r="B6" s="100"/>
      <c r="C6" s="23"/>
      <c r="D6" s="23"/>
      <c r="E6" s="23"/>
      <c r="F6" s="23"/>
      <c r="G6" s="101"/>
      <c r="H6" s="105"/>
      <c r="I6" s="25"/>
      <c r="J6" s="25"/>
      <c r="K6" s="25"/>
      <c r="L6" s="106"/>
      <c r="M6" s="53"/>
      <c r="N6" s="53"/>
      <c r="O6" s="53"/>
      <c r="P6" s="53"/>
      <c r="Q6" s="60"/>
      <c r="R6" s="10"/>
    </row>
    <row r="7" spans="1:18" s="6" customFormat="1" ht="15.75" customHeight="1">
      <c r="A7" s="98" t="s">
        <v>9</v>
      </c>
      <c r="B7" s="100">
        <v>1213102</v>
      </c>
      <c r="C7" s="23">
        <v>1240156</v>
      </c>
      <c r="D7" s="23">
        <v>1280713</v>
      </c>
      <c r="E7" s="23">
        <v>1348108</v>
      </c>
      <c r="F7" s="23">
        <v>1403965</v>
      </c>
      <c r="G7" s="101">
        <v>1409247</v>
      </c>
      <c r="H7" s="105">
        <f t="shared" ref="H7:H17" si="0">(C7/B7-1)*100</f>
        <v>2.2301504737441746</v>
      </c>
      <c r="I7" s="25">
        <f t="shared" ref="I7:I17" si="1">(D7/C7-1)*100</f>
        <v>3.2703143798038292</v>
      </c>
      <c r="J7" s="25">
        <f t="shared" ref="J7:J17" si="2">(E7/D7-1)*100</f>
        <v>5.2623031077220217</v>
      </c>
      <c r="K7" s="25">
        <f t="shared" ref="K7:K17" si="3">(F7/E7-1)*100</f>
        <v>4.1433624012319425</v>
      </c>
      <c r="L7" s="106">
        <f>(G7/F7-1)*100</f>
        <v>0.3762202049196306</v>
      </c>
      <c r="M7" s="53">
        <f>C7/C$5*100</f>
        <v>32.32490576129392</v>
      </c>
      <c r="N7" s="53">
        <f>D7/D$5*100</f>
        <v>32.733811662493721</v>
      </c>
      <c r="O7" s="53">
        <f>E7/E$5*100</f>
        <v>32.292146738323304</v>
      </c>
      <c r="P7" s="53">
        <f>F7/F$5*100</f>
        <v>32.310695797341523</v>
      </c>
      <c r="Q7" s="60">
        <f>G7/G$5*100</f>
        <v>31.926083116055782</v>
      </c>
      <c r="R7" s="10"/>
    </row>
    <row r="8" spans="1:18" s="6" customFormat="1" ht="15.75" customHeight="1">
      <c r="A8" s="98" t="s">
        <v>10</v>
      </c>
      <c r="B8" s="100">
        <v>168218</v>
      </c>
      <c r="C8" s="23">
        <v>176715</v>
      </c>
      <c r="D8" s="23">
        <v>179071</v>
      </c>
      <c r="E8" s="23">
        <v>189647</v>
      </c>
      <c r="F8" s="23">
        <v>195031</v>
      </c>
      <c r="G8" s="101">
        <v>202786</v>
      </c>
      <c r="H8" s="105">
        <f t="shared" si="0"/>
        <v>5.051183583207508</v>
      </c>
      <c r="I8" s="25">
        <f t="shared" si="1"/>
        <v>1.3332201567495705</v>
      </c>
      <c r="J8" s="25">
        <f t="shared" si="2"/>
        <v>5.9060372701330799</v>
      </c>
      <c r="K8" s="25">
        <f t="shared" si="3"/>
        <v>2.83895869694748</v>
      </c>
      <c r="L8" s="106">
        <f>(G8/F8-1)*100</f>
        <v>3.9762909486184217</v>
      </c>
      <c r="M8" s="53">
        <f>C8/C$5*100</f>
        <v>4.6061106196374126</v>
      </c>
      <c r="N8" s="53">
        <f t="shared" ref="N8:Q17" si="4">D8/D$5*100</f>
        <v>4.5768852102027653</v>
      </c>
      <c r="O8" s="53">
        <f t="shared" si="4"/>
        <v>4.5427434244754865</v>
      </c>
      <c r="P8" s="53">
        <f t="shared" si="4"/>
        <v>4.4884219421789826</v>
      </c>
      <c r="Q8" s="60">
        <f t="shared" si="4"/>
        <v>4.5940581677821468</v>
      </c>
      <c r="R8" s="10"/>
    </row>
    <row r="9" spans="1:18" s="6" customFormat="1" ht="15.75" customHeight="1">
      <c r="A9" s="98" t="s">
        <v>11</v>
      </c>
      <c r="B9" s="100">
        <v>134718</v>
      </c>
      <c r="C9" s="23">
        <v>143950</v>
      </c>
      <c r="D9" s="23">
        <v>145556</v>
      </c>
      <c r="E9" s="23">
        <v>156771</v>
      </c>
      <c r="F9" s="23">
        <v>160389</v>
      </c>
      <c r="G9" s="101">
        <v>165342</v>
      </c>
      <c r="H9" s="105">
        <f t="shared" si="0"/>
        <v>6.8528333259104235</v>
      </c>
      <c r="I9" s="25">
        <f t="shared" si="1"/>
        <v>1.1156651615144231</v>
      </c>
      <c r="J9" s="25">
        <f t="shared" si="2"/>
        <v>7.7049383055318943</v>
      </c>
      <c r="K9" s="25">
        <f t="shared" si="3"/>
        <v>2.3078247890234715</v>
      </c>
      <c r="L9" s="106">
        <f t="shared" ref="L9:L17" si="5">(G9/F9-1)*100</f>
        <v>3.0881170155060422</v>
      </c>
      <c r="M9" s="53">
        <f t="shared" ref="M9:M17" si="6">C9/C$5*100</f>
        <v>3.7520845638276632</v>
      </c>
      <c r="N9" s="53">
        <f t="shared" si="4"/>
        <v>3.7202735432106464</v>
      </c>
      <c r="O9" s="53">
        <f t="shared" si="4"/>
        <v>3.7552422627220388</v>
      </c>
      <c r="P9" s="53">
        <f t="shared" si="4"/>
        <v>3.6911747716216645</v>
      </c>
      <c r="Q9" s="60">
        <f t="shared" si="4"/>
        <v>3.7457751796348653</v>
      </c>
      <c r="R9" s="10"/>
    </row>
    <row r="10" spans="1:18" s="6" customFormat="1" ht="15.75" customHeight="1">
      <c r="A10" s="98" t="s">
        <v>12</v>
      </c>
      <c r="B10" s="100">
        <v>380021</v>
      </c>
      <c r="C10" s="23">
        <v>393991</v>
      </c>
      <c r="D10" s="23">
        <v>399670</v>
      </c>
      <c r="E10" s="23">
        <v>428448</v>
      </c>
      <c r="F10" s="23">
        <v>434418</v>
      </c>
      <c r="G10" s="101">
        <v>447431</v>
      </c>
      <c r="H10" s="105">
        <f t="shared" si="0"/>
        <v>3.6761126358806573</v>
      </c>
      <c r="I10" s="25">
        <f t="shared" si="1"/>
        <v>1.4414034838359235</v>
      </c>
      <c r="J10" s="25">
        <f t="shared" si="2"/>
        <v>7.2004403632997205</v>
      </c>
      <c r="K10" s="25">
        <f t="shared" si="3"/>
        <v>1.3934012995742817</v>
      </c>
      <c r="L10" s="106">
        <f t="shared" si="5"/>
        <v>2.9955020280006739</v>
      </c>
      <c r="M10" s="53">
        <f t="shared" si="6"/>
        <v>10.269451541417331</v>
      </c>
      <c r="N10" s="53">
        <f t="shared" si="4"/>
        <v>10.215186780448755</v>
      </c>
      <c r="O10" s="53">
        <f t="shared" si="4"/>
        <v>10.262906002887856</v>
      </c>
      <c r="P10" s="53">
        <f t="shared" si="4"/>
        <v>9.9976479804621281</v>
      </c>
      <c r="Q10" s="60">
        <f t="shared" si="4"/>
        <v>10.136419871534198</v>
      </c>
      <c r="R10" s="10"/>
    </row>
    <row r="11" spans="1:18" s="6" customFormat="1" ht="15.75" customHeight="1">
      <c r="A11" s="98" t="s">
        <v>13</v>
      </c>
      <c r="B11" s="100">
        <v>161707</v>
      </c>
      <c r="C11" s="23">
        <v>167394</v>
      </c>
      <c r="D11" s="23">
        <v>174454</v>
      </c>
      <c r="E11" s="23">
        <v>185958</v>
      </c>
      <c r="F11" s="23">
        <v>187820</v>
      </c>
      <c r="G11" s="101">
        <v>210306</v>
      </c>
      <c r="H11" s="105">
        <f t="shared" si="0"/>
        <v>3.516854557935023</v>
      </c>
      <c r="I11" s="25">
        <f t="shared" si="1"/>
        <v>4.2175944179600133</v>
      </c>
      <c r="J11" s="25">
        <f t="shared" si="2"/>
        <v>6.5942884657273604</v>
      </c>
      <c r="K11" s="25">
        <f t="shared" si="3"/>
        <v>1.0013013691263728</v>
      </c>
      <c r="L11" s="106">
        <f t="shared" si="5"/>
        <v>11.972100947715901</v>
      </c>
      <c r="M11" s="53">
        <f t="shared" si="6"/>
        <v>4.3631569536461816</v>
      </c>
      <c r="N11" s="53">
        <f t="shared" si="4"/>
        <v>4.4588790617169343</v>
      </c>
      <c r="O11" s="53">
        <f t="shared" si="4"/>
        <v>4.4543783014158542</v>
      </c>
      <c r="P11" s="53">
        <f t="shared" si="4"/>
        <v>4.3224687828091763</v>
      </c>
      <c r="Q11" s="60">
        <f t="shared" si="4"/>
        <v>4.7644215923860234</v>
      </c>
      <c r="R11" s="10"/>
    </row>
    <row r="12" spans="1:18" s="6" customFormat="1" ht="15.75" customHeight="1">
      <c r="A12" s="98" t="s">
        <v>14</v>
      </c>
      <c r="B12" s="100">
        <v>118969</v>
      </c>
      <c r="C12" s="23">
        <v>121982</v>
      </c>
      <c r="D12" s="23">
        <v>120688</v>
      </c>
      <c r="E12" s="23">
        <v>131733</v>
      </c>
      <c r="F12" s="23">
        <v>135762</v>
      </c>
      <c r="G12" s="101">
        <v>135132</v>
      </c>
      <c r="H12" s="105">
        <f t="shared" si="0"/>
        <v>2.5325925241029168</v>
      </c>
      <c r="I12" s="25">
        <f t="shared" si="1"/>
        <v>-1.0608122509878526</v>
      </c>
      <c r="J12" s="25">
        <f t="shared" si="2"/>
        <v>9.1516969375579968</v>
      </c>
      <c r="K12" s="25">
        <f t="shared" si="3"/>
        <v>3.0584591560201213</v>
      </c>
      <c r="L12" s="106">
        <f t="shared" si="5"/>
        <v>-0.46404737702744336</v>
      </c>
      <c r="M12" s="53">
        <f t="shared" si="6"/>
        <v>3.1794843991999029</v>
      </c>
      <c r="N12" s="53">
        <f t="shared" si="4"/>
        <v>3.0846710089794063</v>
      </c>
      <c r="O12" s="53">
        <f t="shared" si="4"/>
        <v>3.1554900395810597</v>
      </c>
      <c r="P12" s="53">
        <f t="shared" si="4"/>
        <v>3.1244117074419093</v>
      </c>
      <c r="Q12" s="60">
        <f t="shared" si="4"/>
        <v>3.0613763688259401</v>
      </c>
      <c r="R12" s="10"/>
    </row>
    <row r="13" spans="1:18" s="6" customFormat="1" ht="15.75" customHeight="1">
      <c r="A13" s="98" t="s">
        <v>15</v>
      </c>
      <c r="B13" s="100">
        <v>269299</v>
      </c>
      <c r="C13" s="23">
        <v>275308</v>
      </c>
      <c r="D13" s="23">
        <v>281860</v>
      </c>
      <c r="E13" s="23">
        <v>293905</v>
      </c>
      <c r="F13" s="23">
        <v>310294</v>
      </c>
      <c r="G13" s="101">
        <v>314742</v>
      </c>
      <c r="H13" s="105">
        <f t="shared" si="0"/>
        <v>2.2313487981760138</v>
      </c>
      <c r="I13" s="25">
        <f t="shared" si="1"/>
        <v>2.3798799889578115</v>
      </c>
      <c r="J13" s="25">
        <f t="shared" si="2"/>
        <v>4.2733981409210253</v>
      </c>
      <c r="K13" s="25">
        <f t="shared" si="3"/>
        <v>5.5762916588693701</v>
      </c>
      <c r="L13" s="106">
        <f t="shared" si="5"/>
        <v>1.4334792164850008</v>
      </c>
      <c r="M13" s="53">
        <f t="shared" si="6"/>
        <v>7.1759562146458231</v>
      </c>
      <c r="N13" s="53">
        <f t="shared" si="4"/>
        <v>7.2040747264925722</v>
      </c>
      <c r="O13" s="53">
        <f t="shared" si="4"/>
        <v>7.0401061243809169</v>
      </c>
      <c r="P13" s="53">
        <f t="shared" si="4"/>
        <v>7.1410719225481349</v>
      </c>
      <c r="Q13" s="60">
        <f t="shared" si="4"/>
        <v>7.1303889609937983</v>
      </c>
      <c r="R13" s="10"/>
    </row>
    <row r="14" spans="1:18" s="6" customFormat="1" ht="15.75" customHeight="1">
      <c r="A14" s="98" t="s">
        <v>16</v>
      </c>
      <c r="B14" s="100">
        <v>124172</v>
      </c>
      <c r="C14" s="23">
        <v>134854</v>
      </c>
      <c r="D14" s="23">
        <v>132103</v>
      </c>
      <c r="E14" s="23">
        <v>145281</v>
      </c>
      <c r="F14" s="23">
        <v>153346</v>
      </c>
      <c r="G14" s="101">
        <v>150576</v>
      </c>
      <c r="H14" s="105">
        <f t="shared" si="0"/>
        <v>8.6025835131913873</v>
      </c>
      <c r="I14" s="25">
        <f t="shared" si="1"/>
        <v>-2.0399839826775623</v>
      </c>
      <c r="J14" s="25">
        <f t="shared" si="2"/>
        <v>9.9755493819216881</v>
      </c>
      <c r="K14" s="25">
        <f t="shared" si="3"/>
        <v>5.5513109078269007</v>
      </c>
      <c r="L14" s="106">
        <f t="shared" si="5"/>
        <v>-1.8063725170529343</v>
      </c>
      <c r="M14" s="53">
        <f t="shared" si="6"/>
        <v>3.5149955663106338</v>
      </c>
      <c r="N14" s="53">
        <f t="shared" si="4"/>
        <v>3.3764276009148095</v>
      </c>
      <c r="O14" s="53">
        <f t="shared" si="4"/>
        <v>3.4800144871852607</v>
      </c>
      <c r="P14" s="53">
        <f t="shared" si="4"/>
        <v>3.5290879457387714</v>
      </c>
      <c r="Q14" s="60">
        <f t="shared" si="4"/>
        <v>3.4112557211640082</v>
      </c>
      <c r="R14" s="10"/>
    </row>
    <row r="15" spans="1:18" s="6" customFormat="1" ht="15.75" customHeight="1">
      <c r="A15" s="98" t="s">
        <v>17</v>
      </c>
      <c r="B15" s="102">
        <v>230767</v>
      </c>
      <c r="C15" s="23">
        <v>246340</v>
      </c>
      <c r="D15" s="23">
        <v>262655</v>
      </c>
      <c r="E15" s="23">
        <v>280079</v>
      </c>
      <c r="F15" s="23">
        <v>288703</v>
      </c>
      <c r="G15" s="101">
        <v>299211</v>
      </c>
      <c r="H15" s="105">
        <f t="shared" si="0"/>
        <v>6.7483652341972622</v>
      </c>
      <c r="I15" s="25">
        <f t="shared" si="1"/>
        <v>6.6229601363968493</v>
      </c>
      <c r="J15" s="25">
        <f t="shared" si="2"/>
        <v>6.6337971864232514</v>
      </c>
      <c r="K15" s="25">
        <f t="shared" si="3"/>
        <v>3.0791312451129871</v>
      </c>
      <c r="L15" s="106">
        <f t="shared" si="5"/>
        <v>3.6397266394876393</v>
      </c>
      <c r="M15" s="53">
        <f t="shared" si="6"/>
        <v>6.4208996974873669</v>
      </c>
      <c r="N15" s="53">
        <f t="shared" si="4"/>
        <v>6.7132131103629682</v>
      </c>
      <c r="O15" s="53">
        <f t="shared" si="4"/>
        <v>6.708922553922128</v>
      </c>
      <c r="P15" s="53">
        <f t="shared" si="4"/>
        <v>6.644179027810444</v>
      </c>
      <c r="Q15" s="60">
        <f t="shared" si="4"/>
        <v>6.7785386488232122</v>
      </c>
      <c r="R15" s="10"/>
    </row>
    <row r="16" spans="1:18" s="6" customFormat="1" ht="15.75" customHeight="1">
      <c r="A16" s="98" t="s">
        <v>18</v>
      </c>
      <c r="B16" s="102">
        <v>141682</v>
      </c>
      <c r="C16" s="23">
        <v>146541</v>
      </c>
      <c r="D16" s="23">
        <v>145184</v>
      </c>
      <c r="E16" s="23">
        <v>148863</v>
      </c>
      <c r="F16" s="23">
        <v>164236</v>
      </c>
      <c r="G16" s="101">
        <v>164388</v>
      </c>
      <c r="H16" s="105">
        <f t="shared" si="0"/>
        <v>3.42951115879222</v>
      </c>
      <c r="I16" s="25">
        <f t="shared" si="1"/>
        <v>-0.92602070410329196</v>
      </c>
      <c r="J16" s="25">
        <f t="shared" si="2"/>
        <v>2.5340257879656214</v>
      </c>
      <c r="K16" s="25">
        <f t="shared" si="3"/>
        <v>10.326944909077485</v>
      </c>
      <c r="L16" s="106">
        <f t="shared" si="5"/>
        <v>9.2549745488201829E-2</v>
      </c>
      <c r="M16" s="53">
        <f t="shared" si="6"/>
        <v>3.8196194794572391</v>
      </c>
      <c r="N16" s="53">
        <f t="shared" si="4"/>
        <v>3.7107655754314113</v>
      </c>
      <c r="O16" s="53">
        <f t="shared" si="4"/>
        <v>3.565816566556256</v>
      </c>
      <c r="P16" s="53">
        <f t="shared" si="4"/>
        <v>3.7797092056940049</v>
      </c>
      <c r="Q16" s="60">
        <f t="shared" si="4"/>
        <v>3.7241625856093199</v>
      </c>
      <c r="R16" s="10"/>
    </row>
    <row r="17" spans="1:18" ht="15.75" customHeight="1">
      <c r="A17" s="99" t="s">
        <v>19</v>
      </c>
      <c r="B17" s="103">
        <v>62882</v>
      </c>
      <c r="C17" s="24">
        <v>64914</v>
      </c>
      <c r="D17" s="24">
        <v>67209</v>
      </c>
      <c r="E17" s="24">
        <v>70510</v>
      </c>
      <c r="F17" s="24">
        <v>77440</v>
      </c>
      <c r="G17" s="104">
        <v>77139</v>
      </c>
      <c r="H17" s="117">
        <f t="shared" si="0"/>
        <v>3.2314493813810019</v>
      </c>
      <c r="I17" s="26">
        <f t="shared" si="1"/>
        <v>3.5354468989740262</v>
      </c>
      <c r="J17" s="26">
        <f t="shared" si="2"/>
        <v>4.9115445848026296</v>
      </c>
      <c r="K17" s="26">
        <f t="shared" si="3"/>
        <v>9.8283931357254328</v>
      </c>
      <c r="L17" s="107">
        <f t="shared" si="5"/>
        <v>-0.38868801652892637</v>
      </c>
      <c r="M17" s="53">
        <f t="shared" si="6"/>
        <v>1.6919959525967969</v>
      </c>
      <c r="N17" s="53">
        <f t="shared" si="4"/>
        <v>1.717798404501665</v>
      </c>
      <c r="O17" s="62">
        <f t="shared" si="4"/>
        <v>1.6889739297735611</v>
      </c>
      <c r="P17" s="62">
        <f t="shared" si="4"/>
        <v>1.7821956263483263</v>
      </c>
      <c r="Q17" s="61">
        <f t="shared" si="4"/>
        <v>1.7475617301221338</v>
      </c>
    </row>
    <row r="18" spans="1:18">
      <c r="A18" s="169" t="s">
        <v>115</v>
      </c>
      <c r="M18" s="18"/>
      <c r="N18" s="19"/>
      <c r="O18" s="21"/>
      <c r="P18" s="21"/>
      <c r="Q18" s="21" t="s">
        <v>98</v>
      </c>
    </row>
    <row r="20" spans="1:18">
      <c r="E20" s="22"/>
      <c r="F20" s="22"/>
    </row>
    <row r="25" spans="1:18" ht="21">
      <c r="A25" s="182" t="s">
        <v>20</v>
      </c>
      <c r="B25" s="182"/>
      <c r="C25" s="182"/>
      <c r="D25" s="182"/>
      <c r="E25" s="182"/>
      <c r="F25" s="182"/>
      <c r="G25" s="182"/>
      <c r="H25" s="1" t="s">
        <v>81</v>
      </c>
      <c r="I25" s="1"/>
      <c r="J25" s="1"/>
      <c r="K25" s="1"/>
      <c r="L25" s="1"/>
      <c r="M25" s="1"/>
      <c r="N25" s="1"/>
      <c r="O25" s="1"/>
      <c r="P25" s="1"/>
      <c r="Q25" s="1"/>
    </row>
    <row r="26" spans="1:18">
      <c r="M26" s="4"/>
      <c r="N26" s="4"/>
      <c r="O26" s="4"/>
      <c r="P26" s="4"/>
      <c r="Q26" s="4" t="s">
        <v>86</v>
      </c>
    </row>
    <row r="27" spans="1:18" s="6" customFormat="1" ht="15.75" customHeight="1">
      <c r="A27" s="204" t="s">
        <v>70</v>
      </c>
      <c r="B27" s="190" t="s">
        <v>83</v>
      </c>
      <c r="C27" s="190"/>
      <c r="D27" s="190"/>
      <c r="E27" s="190"/>
      <c r="F27" s="190"/>
      <c r="G27" s="191"/>
      <c r="H27" s="200" t="s">
        <v>103</v>
      </c>
      <c r="I27" s="200"/>
      <c r="J27" s="200"/>
      <c r="K27" s="200"/>
      <c r="L27" s="201"/>
      <c r="M27" s="202" t="s">
        <v>104</v>
      </c>
      <c r="N27" s="202"/>
      <c r="O27" s="202"/>
      <c r="P27" s="202"/>
      <c r="Q27" s="203"/>
      <c r="R27" s="10"/>
    </row>
    <row r="28" spans="1:18" s="6" customFormat="1" ht="15.75" customHeight="1">
      <c r="A28" s="205"/>
      <c r="B28" s="155" t="s">
        <v>30</v>
      </c>
      <c r="C28" s="93" t="s">
        <v>32</v>
      </c>
      <c r="D28" s="93" t="s">
        <v>37</v>
      </c>
      <c r="E28" s="93" t="s">
        <v>40</v>
      </c>
      <c r="F28" s="93" t="s">
        <v>75</v>
      </c>
      <c r="G28" s="94" t="s">
        <v>97</v>
      </c>
      <c r="H28" s="150" t="s">
        <v>33</v>
      </c>
      <c r="I28" s="93" t="s">
        <v>36</v>
      </c>
      <c r="J28" s="93" t="s">
        <v>42</v>
      </c>
      <c r="K28" s="93" t="s">
        <v>76</v>
      </c>
      <c r="L28" s="94" t="s">
        <v>99</v>
      </c>
      <c r="M28" s="93" t="s">
        <v>33</v>
      </c>
      <c r="N28" s="93" t="s">
        <v>43</v>
      </c>
      <c r="O28" s="93" t="s">
        <v>42</v>
      </c>
      <c r="P28" s="130" t="s">
        <v>76</v>
      </c>
      <c r="Q28" s="94" t="s">
        <v>99</v>
      </c>
      <c r="R28" s="11"/>
    </row>
    <row r="29" spans="1:18" s="8" customFormat="1" ht="15.75" customHeight="1">
      <c r="A29" s="140" t="s">
        <v>8</v>
      </c>
      <c r="B29" s="151">
        <v>2781948</v>
      </c>
      <c r="C29" s="142">
        <v>2913519</v>
      </c>
      <c r="D29" s="142">
        <v>2935285</v>
      </c>
      <c r="E29" s="142">
        <v>3142279</v>
      </c>
      <c r="F29" s="142">
        <v>3332035</v>
      </c>
      <c r="G29" s="143">
        <v>3389334</v>
      </c>
      <c r="H29" s="144">
        <f>(C29-B29)/B29*100</f>
        <v>4.7294557626526448</v>
      </c>
      <c r="I29" s="145">
        <f>(D29-C29)/C29*100</f>
        <v>0.74706909410921984</v>
      </c>
      <c r="J29" s="145">
        <f>(E29-D29)/D29*100</f>
        <v>7.0519217043660154</v>
      </c>
      <c r="K29" s="145">
        <f>(F29-E29)/E29*100</f>
        <v>6.0388017741263589</v>
      </c>
      <c r="L29" s="146">
        <f>(G29-F29)/F29*100</f>
        <v>1.7196397997019841</v>
      </c>
      <c r="M29" s="152">
        <v>100</v>
      </c>
      <c r="N29" s="152">
        <v>100</v>
      </c>
      <c r="O29" s="152">
        <v>100</v>
      </c>
      <c r="P29" s="153">
        <v>100</v>
      </c>
      <c r="Q29" s="154">
        <v>100</v>
      </c>
      <c r="R29" s="59" t="s">
        <v>68</v>
      </c>
    </row>
    <row r="30" spans="1:18" s="6" customFormat="1" ht="15.75" customHeight="1">
      <c r="A30" s="98"/>
      <c r="B30" s="134"/>
      <c r="C30" s="23"/>
      <c r="D30" s="23"/>
      <c r="E30" s="23"/>
      <c r="F30" s="23"/>
      <c r="G30" s="101"/>
      <c r="H30" s="105"/>
      <c r="I30" s="25"/>
      <c r="J30" s="25"/>
      <c r="K30" s="25"/>
      <c r="L30" s="106"/>
      <c r="M30" s="54"/>
      <c r="N30" s="54"/>
      <c r="O30" s="54"/>
      <c r="P30" s="54"/>
      <c r="Q30" s="55"/>
      <c r="R30" s="10"/>
    </row>
    <row r="31" spans="1:18" s="6" customFormat="1" ht="15.75" customHeight="1">
      <c r="A31" s="98" t="s">
        <v>9</v>
      </c>
      <c r="B31" s="134">
        <v>692307</v>
      </c>
      <c r="C31" s="23">
        <v>728898</v>
      </c>
      <c r="D31" s="23">
        <v>726754</v>
      </c>
      <c r="E31" s="23">
        <v>791302</v>
      </c>
      <c r="F31" s="23">
        <v>840881</v>
      </c>
      <c r="G31" s="101">
        <v>845949</v>
      </c>
      <c r="H31" s="105">
        <f>(C31-B31)/B31*100</f>
        <v>5.2853719520386182</v>
      </c>
      <c r="I31" s="25">
        <f>(D31-C31)/C31*100</f>
        <v>-0.29414266468010614</v>
      </c>
      <c r="J31" s="25">
        <f>(E31-D31)/D31*100</f>
        <v>8.8816848617276278</v>
      </c>
      <c r="K31" s="25">
        <f>(F31-E31)/E31*100</f>
        <v>6.265496611913024</v>
      </c>
      <c r="L31" s="106">
        <f>(G31-F31)/F31*100</f>
        <v>0.60270121455949177</v>
      </c>
      <c r="M31" s="56">
        <f>C31/C29*100</f>
        <v>25.01778776798778</v>
      </c>
      <c r="N31" s="56">
        <f>D31/D29*100</f>
        <v>24.759231216048867</v>
      </c>
      <c r="O31" s="56">
        <f>E31/E29*100</f>
        <v>25.182423330328085</v>
      </c>
      <c r="P31" s="56">
        <f>F31/F29*100</f>
        <v>25.236259523084243</v>
      </c>
      <c r="Q31" s="55">
        <f>G31/G29*100</f>
        <v>24.959151266886064</v>
      </c>
      <c r="R31" s="10"/>
    </row>
    <row r="32" spans="1:18" s="6" customFormat="1" ht="15.75" customHeight="1">
      <c r="A32" s="98" t="s">
        <v>10</v>
      </c>
      <c r="B32" s="134">
        <v>182923</v>
      </c>
      <c r="C32" s="23">
        <v>191936</v>
      </c>
      <c r="D32" s="23">
        <v>194073</v>
      </c>
      <c r="E32" s="23">
        <v>204358</v>
      </c>
      <c r="F32" s="23">
        <v>216300</v>
      </c>
      <c r="G32" s="101">
        <v>221850</v>
      </c>
      <c r="H32" s="105">
        <f t="shared" ref="H32:H41" si="7">(C32-B32)/B32*100</f>
        <v>4.9272098095920143</v>
      </c>
      <c r="I32" s="25">
        <f t="shared" ref="I32:L41" si="8">(D32-C32)/C32*100</f>
        <v>1.1133919639879961</v>
      </c>
      <c r="J32" s="25">
        <f t="shared" si="8"/>
        <v>5.299552230346313</v>
      </c>
      <c r="K32" s="25">
        <f t="shared" si="8"/>
        <v>5.8436665068164686</v>
      </c>
      <c r="L32" s="106">
        <f t="shared" si="8"/>
        <v>2.5658807212205268</v>
      </c>
      <c r="M32" s="56">
        <f>C32/C29*100</f>
        <v>6.5877723810965367</v>
      </c>
      <c r="N32" s="56">
        <f>D32/D29*100</f>
        <v>6.6117259482469342</v>
      </c>
      <c r="O32" s="56">
        <f>E32/E29*100</f>
        <v>6.5034963477145089</v>
      </c>
      <c r="P32" s="56">
        <f>F32/F29*100</f>
        <v>6.4915284503314048</v>
      </c>
      <c r="Q32" s="55">
        <f>G32/G29*100</f>
        <v>6.5455337243246019</v>
      </c>
      <c r="R32" s="10"/>
    </row>
    <row r="33" spans="1:18" s="6" customFormat="1" ht="15.75" customHeight="1">
      <c r="A33" s="98" t="s">
        <v>11</v>
      </c>
      <c r="B33" s="134">
        <v>96604</v>
      </c>
      <c r="C33" s="23">
        <v>100892</v>
      </c>
      <c r="D33" s="23">
        <v>102582</v>
      </c>
      <c r="E33" s="23">
        <v>110391</v>
      </c>
      <c r="F33" s="23">
        <v>117683</v>
      </c>
      <c r="G33" s="101">
        <v>119594</v>
      </c>
      <c r="H33" s="105">
        <f t="shared" si="7"/>
        <v>4.4387395967040701</v>
      </c>
      <c r="I33" s="25">
        <f t="shared" si="8"/>
        <v>1.6750584783729137</v>
      </c>
      <c r="J33" s="25">
        <f t="shared" si="8"/>
        <v>7.6124466280634033</v>
      </c>
      <c r="K33" s="25">
        <f t="shared" si="8"/>
        <v>6.6056109646619747</v>
      </c>
      <c r="L33" s="106">
        <f t="shared" si="8"/>
        <v>1.6238539126296918</v>
      </c>
      <c r="M33" s="56">
        <f>C33/C29*100</f>
        <v>3.4628914381543421</v>
      </c>
      <c r="N33" s="56">
        <f>D33/D29*100</f>
        <v>3.4947884106654037</v>
      </c>
      <c r="O33" s="56">
        <f>E33/E29*100</f>
        <v>3.5130871574420985</v>
      </c>
      <c r="P33" s="56">
        <f>F33/F29*100</f>
        <v>3.5318656616752224</v>
      </c>
      <c r="Q33" s="55">
        <f>G33/G29*100</f>
        <v>3.5285398252282012</v>
      </c>
      <c r="R33" s="10"/>
    </row>
    <row r="34" spans="1:18" s="6" customFormat="1" ht="15.75" customHeight="1">
      <c r="A34" s="98" t="s">
        <v>12</v>
      </c>
      <c r="B34" s="134">
        <v>241596</v>
      </c>
      <c r="C34" s="23">
        <v>251305</v>
      </c>
      <c r="D34" s="23">
        <v>250046</v>
      </c>
      <c r="E34" s="23">
        <v>268188</v>
      </c>
      <c r="F34" s="23">
        <v>283294</v>
      </c>
      <c r="G34" s="101">
        <v>290779</v>
      </c>
      <c r="H34" s="105">
        <f t="shared" si="7"/>
        <v>4.0186923624563313</v>
      </c>
      <c r="I34" s="25">
        <f t="shared" si="8"/>
        <v>-0.50098485903583301</v>
      </c>
      <c r="J34" s="25">
        <f t="shared" si="8"/>
        <v>7.2554649944410228</v>
      </c>
      <c r="K34" s="25">
        <f t="shared" si="8"/>
        <v>5.6326159261413631</v>
      </c>
      <c r="L34" s="106">
        <f t="shared" si="8"/>
        <v>2.6421314959017836</v>
      </c>
      <c r="M34" s="56">
        <f>C34/C29*100</f>
        <v>8.6254800466377599</v>
      </c>
      <c r="N34" s="56">
        <f>D34/D29*100</f>
        <v>8.5186276630719</v>
      </c>
      <c r="O34" s="56">
        <f>E34/E29*100</f>
        <v>8.5348245652279768</v>
      </c>
      <c r="P34" s="56">
        <f>F34/F29*100</f>
        <v>8.5021315802505075</v>
      </c>
      <c r="Q34" s="55">
        <f>G34/G29*100</f>
        <v>8.5792371008581636</v>
      </c>
      <c r="R34" s="10"/>
    </row>
    <row r="35" spans="1:18" s="6" customFormat="1" ht="15.75" customHeight="1">
      <c r="A35" s="98" t="s">
        <v>13</v>
      </c>
      <c r="B35" s="134">
        <v>111448</v>
      </c>
      <c r="C35" s="23">
        <v>118149</v>
      </c>
      <c r="D35" s="23">
        <v>117877</v>
      </c>
      <c r="E35" s="23">
        <v>125934</v>
      </c>
      <c r="F35" s="23">
        <v>133574</v>
      </c>
      <c r="G35" s="101">
        <v>136007</v>
      </c>
      <c r="H35" s="105">
        <f t="shared" si="7"/>
        <v>6.0126695858158064</v>
      </c>
      <c r="I35" s="25">
        <f t="shared" si="8"/>
        <v>-0.23021777585929631</v>
      </c>
      <c r="J35" s="25">
        <f t="shared" si="8"/>
        <v>6.8350908150020793</v>
      </c>
      <c r="K35" s="25">
        <f t="shared" si="8"/>
        <v>6.0666698429336003</v>
      </c>
      <c r="L35" s="106">
        <f t="shared" si="8"/>
        <v>1.8214622606195816</v>
      </c>
      <c r="M35" s="56">
        <f>C35/C29*100</f>
        <v>4.0551992281498768</v>
      </c>
      <c r="N35" s="56">
        <f>D35/D29*100</f>
        <v>4.0158621735197775</v>
      </c>
      <c r="O35" s="56">
        <f>E35/E29*100</f>
        <v>4.0077281489008456</v>
      </c>
      <c r="P35" s="56">
        <f>F35/F29*100</f>
        <v>4.0087814203632313</v>
      </c>
      <c r="Q35" s="55">
        <f>G35/G29*100</f>
        <v>4.0127942539743797</v>
      </c>
      <c r="R35" s="10"/>
    </row>
    <row r="36" spans="1:18" s="6" customFormat="1" ht="15.75" customHeight="1">
      <c r="A36" s="98" t="s">
        <v>14</v>
      </c>
      <c r="B36" s="134">
        <v>107203</v>
      </c>
      <c r="C36" s="23">
        <v>111990</v>
      </c>
      <c r="D36" s="23">
        <v>116151</v>
      </c>
      <c r="E36" s="23">
        <v>125217</v>
      </c>
      <c r="F36" s="23">
        <v>134191</v>
      </c>
      <c r="G36" s="101">
        <v>136844</v>
      </c>
      <c r="H36" s="105">
        <f t="shared" si="7"/>
        <v>4.4653601111909182</v>
      </c>
      <c r="I36" s="25">
        <f t="shared" si="8"/>
        <v>3.7155103134208409</v>
      </c>
      <c r="J36" s="25">
        <f t="shared" si="8"/>
        <v>7.8053568200015491</v>
      </c>
      <c r="K36" s="25">
        <f t="shared" si="8"/>
        <v>7.1667585072314468</v>
      </c>
      <c r="L36" s="106">
        <f t="shared" si="8"/>
        <v>1.9770327369197636</v>
      </c>
      <c r="M36" s="56">
        <f>C36/C29*100</f>
        <v>3.8438053776206709</v>
      </c>
      <c r="N36" s="56">
        <f>D36/D29*100</f>
        <v>3.9570603876625268</v>
      </c>
      <c r="O36" s="56">
        <f>E36/E29*100</f>
        <v>3.9849103150929626</v>
      </c>
      <c r="P36" s="56">
        <f>F36/F29*100</f>
        <v>4.027298632817482</v>
      </c>
      <c r="Q36" s="55">
        <f>G36/G29*100</f>
        <v>4.0374893710681796</v>
      </c>
      <c r="R36" s="10"/>
    </row>
    <row r="37" spans="1:18" s="6" customFormat="1" ht="15.75" customHeight="1">
      <c r="A37" s="98" t="s">
        <v>15</v>
      </c>
      <c r="B37" s="134">
        <v>241041</v>
      </c>
      <c r="C37" s="23">
        <v>249050</v>
      </c>
      <c r="D37" s="23">
        <v>248823</v>
      </c>
      <c r="E37" s="23">
        <v>259834</v>
      </c>
      <c r="F37" s="23">
        <v>271091</v>
      </c>
      <c r="G37" s="101">
        <v>275561</v>
      </c>
      <c r="H37" s="105">
        <f t="shared" si="7"/>
        <v>3.3226712468003372</v>
      </c>
      <c r="I37" s="25">
        <f t="shared" si="8"/>
        <v>-9.114635615338286E-2</v>
      </c>
      <c r="J37" s="25">
        <f t="shared" si="8"/>
        <v>4.4252340016799092</v>
      </c>
      <c r="K37" s="25">
        <f t="shared" si="8"/>
        <v>4.3323814435370274</v>
      </c>
      <c r="L37" s="106">
        <f t="shared" si="8"/>
        <v>1.6488928072123383</v>
      </c>
      <c r="M37" s="56">
        <f>C37/C29*100</f>
        <v>8.5480822332032158</v>
      </c>
      <c r="N37" s="56">
        <f>D37/D29*100</f>
        <v>8.4769622029888065</v>
      </c>
      <c r="O37" s="56">
        <f>E37/E29*100</f>
        <v>8.2689665685319476</v>
      </c>
      <c r="P37" s="56">
        <f>F37/F29*100</f>
        <v>8.1358989326342606</v>
      </c>
      <c r="Q37" s="55">
        <f>G37/G29*100</f>
        <v>8.1302403363020588</v>
      </c>
      <c r="R37" s="10"/>
    </row>
    <row r="38" spans="1:18" s="6" customFormat="1" ht="15.75" customHeight="1">
      <c r="A38" s="98" t="s">
        <v>16</v>
      </c>
      <c r="B38" s="134">
        <v>116248</v>
      </c>
      <c r="C38" s="23">
        <v>122213</v>
      </c>
      <c r="D38" s="23">
        <v>124056</v>
      </c>
      <c r="E38" s="23">
        <v>132594</v>
      </c>
      <c r="F38" s="23">
        <v>140237</v>
      </c>
      <c r="G38" s="101">
        <v>144188</v>
      </c>
      <c r="H38" s="105">
        <f t="shared" si="7"/>
        <v>5.1312710756314086</v>
      </c>
      <c r="I38" s="25">
        <f t="shared" si="8"/>
        <v>1.5080228780898923</v>
      </c>
      <c r="J38" s="25">
        <f t="shared" si="8"/>
        <v>6.8823757012961897</v>
      </c>
      <c r="K38" s="25">
        <f t="shared" si="8"/>
        <v>5.764212558637646</v>
      </c>
      <c r="L38" s="106">
        <f t="shared" si="8"/>
        <v>2.8173734463800568</v>
      </c>
      <c r="M38" s="56">
        <f>C38/C29*100</f>
        <v>4.194686906109073</v>
      </c>
      <c r="N38" s="56">
        <f>D38/D29*100</f>
        <v>4.2263698414293671</v>
      </c>
      <c r="O38" s="56">
        <f>E38/E29*100</f>
        <v>4.2196762286226015</v>
      </c>
      <c r="P38" s="56">
        <f>F38/F29*100</f>
        <v>4.2087493078554097</v>
      </c>
      <c r="Q38" s="55">
        <f>G38/G29*100</f>
        <v>4.254169108149271</v>
      </c>
      <c r="R38" s="10"/>
    </row>
    <row r="39" spans="1:18" s="6" customFormat="1" ht="15.75" customHeight="1">
      <c r="A39" s="98" t="s">
        <v>17</v>
      </c>
      <c r="B39" s="135">
        <v>188483</v>
      </c>
      <c r="C39" s="23">
        <v>196864</v>
      </c>
      <c r="D39" s="23">
        <v>199106</v>
      </c>
      <c r="E39" s="23">
        <v>209665</v>
      </c>
      <c r="F39" s="23">
        <v>219572</v>
      </c>
      <c r="G39" s="101">
        <v>225031</v>
      </c>
      <c r="H39" s="105">
        <f t="shared" si="7"/>
        <v>4.4465548617116664</v>
      </c>
      <c r="I39" s="25">
        <f t="shared" si="8"/>
        <v>1.1388572821846554</v>
      </c>
      <c r="J39" s="25">
        <f t="shared" si="8"/>
        <v>5.3032053278153342</v>
      </c>
      <c r="K39" s="25">
        <f t="shared" si="8"/>
        <v>4.7251567977487898</v>
      </c>
      <c r="L39" s="106">
        <f t="shared" si="8"/>
        <v>2.4862004262838613</v>
      </c>
      <c r="M39" s="56">
        <f>C39/C29*100</f>
        <v>6.7569149197242231</v>
      </c>
      <c r="N39" s="56">
        <f>D39/D29*100</f>
        <v>6.783191410714803</v>
      </c>
      <c r="O39" s="56">
        <f>E39/E29*100</f>
        <v>6.6723865067360348</v>
      </c>
      <c r="P39" s="56">
        <f>F39/F29*100</f>
        <v>6.589726698549085</v>
      </c>
      <c r="Q39" s="55">
        <f>G39/G29*100</f>
        <v>6.6393869710096434</v>
      </c>
      <c r="R39" s="10"/>
    </row>
    <row r="40" spans="1:18" s="6" customFormat="1" ht="15.75" customHeight="1">
      <c r="A40" s="98" t="s">
        <v>18</v>
      </c>
      <c r="B40" s="135">
        <v>94557</v>
      </c>
      <c r="C40" s="23">
        <v>97897</v>
      </c>
      <c r="D40" s="23">
        <v>98199</v>
      </c>
      <c r="E40" s="23">
        <v>102667</v>
      </c>
      <c r="F40" s="23">
        <v>111471</v>
      </c>
      <c r="G40" s="101">
        <v>112168</v>
      </c>
      <c r="H40" s="105">
        <f t="shared" si="7"/>
        <v>3.5322609642860923</v>
      </c>
      <c r="I40" s="25">
        <f t="shared" si="8"/>
        <v>0.30848749195583114</v>
      </c>
      <c r="J40" s="25">
        <f t="shared" si="8"/>
        <v>4.5499445004531616</v>
      </c>
      <c r="K40" s="25">
        <f t="shared" si="8"/>
        <v>8.5752968334518407</v>
      </c>
      <c r="L40" s="106">
        <f t="shared" si="8"/>
        <v>0.62527473513290455</v>
      </c>
      <c r="M40" s="56">
        <f>C40/C29*100</f>
        <v>3.3600947857213215</v>
      </c>
      <c r="N40" s="56">
        <f>D40/D29*100</f>
        <v>3.345467305559767</v>
      </c>
      <c r="O40" s="56">
        <f>E40/E29*100</f>
        <v>3.2672783034224522</v>
      </c>
      <c r="P40" s="56">
        <f>F40/F29*100</f>
        <v>3.3454330461714838</v>
      </c>
      <c r="Q40" s="55">
        <f>G40/G29*100</f>
        <v>3.3094407337842773</v>
      </c>
      <c r="R40" s="10"/>
    </row>
    <row r="41" spans="1:18" s="6" customFormat="1" ht="15.75" customHeight="1">
      <c r="A41" s="99" t="s">
        <v>19</v>
      </c>
      <c r="B41" s="136">
        <v>71811</v>
      </c>
      <c r="C41" s="24">
        <v>75908</v>
      </c>
      <c r="D41" s="24">
        <v>78766</v>
      </c>
      <c r="E41" s="24">
        <v>83854</v>
      </c>
      <c r="F41" s="24">
        <v>88976</v>
      </c>
      <c r="G41" s="104">
        <v>92247</v>
      </c>
      <c r="H41" s="117">
        <f t="shared" si="7"/>
        <v>5.7052540697107679</v>
      </c>
      <c r="I41" s="26">
        <f t="shared" si="8"/>
        <v>3.7650840491120832</v>
      </c>
      <c r="J41" s="26">
        <f t="shared" si="8"/>
        <v>6.4596399461696663</v>
      </c>
      <c r="K41" s="26">
        <f t="shared" si="8"/>
        <v>6.1082357430772536</v>
      </c>
      <c r="L41" s="107">
        <f t="shared" si="8"/>
        <v>3.6762722531918723</v>
      </c>
      <c r="M41" s="57">
        <f>C41/C29*100</f>
        <v>2.6053717171571558</v>
      </c>
      <c r="N41" s="57">
        <f>D41/D29*100</f>
        <v>2.6834191569132129</v>
      </c>
      <c r="O41" s="57">
        <f>E41/E29*100</f>
        <v>2.6685727142624827</v>
      </c>
      <c r="P41" s="57">
        <f>F41/F29*100</f>
        <v>2.6703200896749282</v>
      </c>
      <c r="Q41" s="58">
        <f>G41/G29*100</f>
        <v>2.7216851452232205</v>
      </c>
      <c r="R41" s="10"/>
    </row>
    <row r="42" spans="1:18">
      <c r="A42" s="169" t="s">
        <v>116</v>
      </c>
      <c r="M42" s="21"/>
      <c r="N42" s="47"/>
      <c r="O42" s="21"/>
      <c r="P42" s="21"/>
      <c r="Q42" s="21" t="s">
        <v>98</v>
      </c>
    </row>
  </sheetData>
  <mergeCells count="10">
    <mergeCell ref="B27:G27"/>
    <mergeCell ref="H27:L27"/>
    <mergeCell ref="M27:Q27"/>
    <mergeCell ref="A1:G1"/>
    <mergeCell ref="B3:G3"/>
    <mergeCell ref="A25:G25"/>
    <mergeCell ref="A27:A28"/>
    <mergeCell ref="A3:A4"/>
    <mergeCell ref="H3:L3"/>
    <mergeCell ref="M3:Q3"/>
  </mergeCells>
  <phoneticPr fontId="3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9.75" style="3" customWidth="1"/>
    <col min="2" max="2" width="10.625" style="3" hidden="1" customWidth="1"/>
    <col min="3" max="7" width="10.625" style="3" customWidth="1"/>
    <col min="8" max="12" width="7.125" style="3" customWidth="1"/>
    <col min="13" max="17" width="7.25" style="3" customWidth="1"/>
    <col min="18" max="16384" width="9" style="3"/>
  </cols>
  <sheetData>
    <row r="1" spans="1:19" ht="21">
      <c r="A1" s="210" t="s">
        <v>21</v>
      </c>
      <c r="B1" s="210"/>
      <c r="C1" s="210"/>
      <c r="D1" s="210"/>
      <c r="E1" s="210"/>
      <c r="F1" s="210"/>
      <c r="G1" s="210"/>
      <c r="H1" s="209"/>
      <c r="I1" s="209"/>
      <c r="J1" s="209"/>
      <c r="K1" s="209"/>
      <c r="L1" s="209"/>
      <c r="M1" s="209"/>
      <c r="N1" s="1"/>
      <c r="O1" s="1"/>
      <c r="P1" s="1"/>
      <c r="Q1" s="1"/>
    </row>
    <row r="2" spans="1:19">
      <c r="A2" s="2"/>
      <c r="B2" s="2"/>
      <c r="C2" s="2"/>
      <c r="D2" s="2"/>
      <c r="E2" s="2"/>
      <c r="F2" s="2"/>
      <c r="G2" s="2"/>
      <c r="H2" s="2" t="s">
        <v>27</v>
      </c>
      <c r="I2" s="2"/>
      <c r="J2" s="2"/>
      <c r="K2" s="2"/>
      <c r="L2" s="2"/>
      <c r="M2" s="4"/>
      <c r="N2" s="4"/>
      <c r="O2" s="4"/>
      <c r="P2" s="4"/>
      <c r="Q2" s="4" t="s">
        <v>87</v>
      </c>
    </row>
    <row r="3" spans="1:19" s="6" customFormat="1" ht="15.75" customHeight="1">
      <c r="A3" s="204" t="s">
        <v>118</v>
      </c>
      <c r="B3" s="189" t="s">
        <v>83</v>
      </c>
      <c r="C3" s="190"/>
      <c r="D3" s="190"/>
      <c r="E3" s="190"/>
      <c r="F3" s="190"/>
      <c r="G3" s="191"/>
      <c r="H3" s="200" t="s">
        <v>105</v>
      </c>
      <c r="I3" s="200"/>
      <c r="J3" s="200"/>
      <c r="K3" s="200"/>
      <c r="L3" s="201"/>
      <c r="M3" s="207" t="s">
        <v>106</v>
      </c>
      <c r="N3" s="207"/>
      <c r="O3" s="207"/>
      <c r="P3" s="207"/>
      <c r="Q3" s="208"/>
      <c r="R3" s="48"/>
      <c r="S3" s="13"/>
    </row>
    <row r="4" spans="1:19" s="6" customFormat="1" ht="15.75" customHeight="1">
      <c r="A4" s="205"/>
      <c r="B4" s="161" t="s">
        <v>30</v>
      </c>
      <c r="C4" s="130" t="s">
        <v>32</v>
      </c>
      <c r="D4" s="130" t="s">
        <v>37</v>
      </c>
      <c r="E4" s="130" t="s">
        <v>40</v>
      </c>
      <c r="F4" s="130" t="s">
        <v>75</v>
      </c>
      <c r="G4" s="94" t="s">
        <v>97</v>
      </c>
      <c r="H4" s="162" t="s">
        <v>33</v>
      </c>
      <c r="I4" s="163" t="s">
        <v>36</v>
      </c>
      <c r="J4" s="163" t="s">
        <v>42</v>
      </c>
      <c r="K4" s="163" t="s">
        <v>76</v>
      </c>
      <c r="L4" s="164" t="s">
        <v>99</v>
      </c>
      <c r="M4" s="130" t="s">
        <v>33</v>
      </c>
      <c r="N4" s="130" t="s">
        <v>36</v>
      </c>
      <c r="O4" s="130" t="s">
        <v>42</v>
      </c>
      <c r="P4" s="93" t="s">
        <v>76</v>
      </c>
      <c r="Q4" s="165" t="s">
        <v>99</v>
      </c>
      <c r="R4" s="14"/>
    </row>
    <row r="5" spans="1:19" s="8" customFormat="1" ht="15.75" customHeight="1">
      <c r="A5" s="140" t="s">
        <v>119</v>
      </c>
      <c r="B5" s="156">
        <v>1971</v>
      </c>
      <c r="C5" s="157">
        <v>2054</v>
      </c>
      <c r="D5" s="158">
        <v>2059</v>
      </c>
      <c r="E5" s="158">
        <v>2192</v>
      </c>
      <c r="F5" s="158">
        <v>2315</v>
      </c>
      <c r="G5" s="159">
        <v>2349</v>
      </c>
      <c r="H5" s="144">
        <f>(C5/B5-1)*100</f>
        <v>4.2110603754439424</v>
      </c>
      <c r="I5" s="145">
        <f>(D5/C5-1)*100</f>
        <v>0.24342745861734016</v>
      </c>
      <c r="J5" s="145">
        <f>(E5/D5-1)*100</f>
        <v>6.4594463331714369</v>
      </c>
      <c r="K5" s="145">
        <f>(F5/E5-1)*100</f>
        <v>5.6113138686131325</v>
      </c>
      <c r="L5" s="146">
        <f>(G5/F5-1)*100</f>
        <v>1.4686825053995767</v>
      </c>
      <c r="M5" s="145">
        <v>100</v>
      </c>
      <c r="N5" s="145">
        <v>100</v>
      </c>
      <c r="O5" s="145">
        <v>100</v>
      </c>
      <c r="P5" s="160">
        <v>100</v>
      </c>
      <c r="Q5" s="146">
        <v>100</v>
      </c>
      <c r="R5" s="15"/>
    </row>
    <row r="6" spans="1:19" s="6" customFormat="1" ht="15.75" customHeight="1">
      <c r="A6" s="98"/>
      <c r="B6" s="123"/>
      <c r="C6" s="27"/>
      <c r="D6" s="28"/>
      <c r="E6" s="28"/>
      <c r="F6" s="28"/>
      <c r="G6" s="108"/>
      <c r="H6" s="111"/>
      <c r="I6" s="33"/>
      <c r="J6" s="33"/>
      <c r="K6" s="33"/>
      <c r="L6" s="112"/>
      <c r="M6" s="46"/>
      <c r="N6" s="46"/>
      <c r="O6" s="34"/>
      <c r="P6" s="34"/>
      <c r="Q6" s="35"/>
      <c r="R6" s="16"/>
    </row>
    <row r="7" spans="1:19" s="6" customFormat="1" ht="15.75" customHeight="1">
      <c r="A7" s="98" t="s">
        <v>9</v>
      </c>
      <c r="B7" s="124">
        <v>2176</v>
      </c>
      <c r="C7" s="29">
        <v>2287</v>
      </c>
      <c r="D7" s="30">
        <v>2278</v>
      </c>
      <c r="E7" s="30">
        <v>2477</v>
      </c>
      <c r="F7" s="30">
        <v>2629</v>
      </c>
      <c r="G7" s="109">
        <v>2652</v>
      </c>
      <c r="H7" s="111">
        <f>(C7/B7-1)*100</f>
        <v>5.1011029411764719</v>
      </c>
      <c r="I7" s="33">
        <f>(D7/C7-1)*100</f>
        <v>-0.3935286401399174</v>
      </c>
      <c r="J7" s="33">
        <f>(E7/D7-1)*100</f>
        <v>8.7357330992098312</v>
      </c>
      <c r="K7" s="33">
        <f>(F7/E7-1)*100</f>
        <v>6.1364553895841834</v>
      </c>
      <c r="L7" s="112">
        <f>(G7/F7-1)*100</f>
        <v>0.87485736021299942</v>
      </c>
      <c r="M7" s="37">
        <f>C7/C5*100</f>
        <v>111.34371957156768</v>
      </c>
      <c r="N7" s="37">
        <f>D7/D5*100</f>
        <v>110.63623118018455</v>
      </c>
      <c r="O7" s="37">
        <f>E7/E5*100</f>
        <v>113.00182481751824</v>
      </c>
      <c r="P7" s="37">
        <f>F7/F5*100</f>
        <v>113.56371490280776</v>
      </c>
      <c r="Q7" s="36">
        <f>G7/G5*100</f>
        <v>112.89910600255428</v>
      </c>
      <c r="R7" s="17"/>
    </row>
    <row r="8" spans="1:19" s="6" customFormat="1" ht="15.75" customHeight="1">
      <c r="A8" s="98" t="s">
        <v>10</v>
      </c>
      <c r="B8" s="124">
        <v>1951</v>
      </c>
      <c r="C8" s="29">
        <v>2033</v>
      </c>
      <c r="D8" s="30">
        <v>2039</v>
      </c>
      <c r="E8" s="30">
        <v>2123</v>
      </c>
      <c r="F8" s="30">
        <v>2232</v>
      </c>
      <c r="G8" s="109">
        <v>2291</v>
      </c>
      <c r="H8" s="111">
        <f t="shared" ref="H8:H17" si="0">(C8/B8-1)*100</f>
        <v>4.2029728344438855</v>
      </c>
      <c r="I8" s="33">
        <f t="shared" ref="I8:I17" si="1">(D8/C8-1)*100</f>
        <v>0.2951303492375823</v>
      </c>
      <c r="J8" s="33">
        <f t="shared" ref="J8:J17" si="2">(E8/D8-1)*100</f>
        <v>4.1196665031878466</v>
      </c>
      <c r="K8" s="33">
        <f t="shared" ref="K8:K17" si="3">(F8/E8-1)*100</f>
        <v>5.1342439943476315</v>
      </c>
      <c r="L8" s="112">
        <f>(G8/F8-1)*100</f>
        <v>2.6433691756272415</v>
      </c>
      <c r="M8" s="37">
        <f>C8/C$5*100</f>
        <v>98.977604673807207</v>
      </c>
      <c r="N8" s="37">
        <f>D8/D$5*100</f>
        <v>99.028654686741135</v>
      </c>
      <c r="O8" s="37">
        <f>E8/E$5*100</f>
        <v>96.852189781021906</v>
      </c>
      <c r="P8" s="37">
        <f>F8/F$5*100</f>
        <v>96.414686825053991</v>
      </c>
      <c r="Q8" s="36">
        <f>G8/G$5*100</f>
        <v>97.53086419753086</v>
      </c>
      <c r="R8" s="17"/>
    </row>
    <row r="9" spans="1:19" s="6" customFormat="1" ht="15.75" customHeight="1">
      <c r="A9" s="98" t="s">
        <v>11</v>
      </c>
      <c r="B9" s="124">
        <v>2049</v>
      </c>
      <c r="C9" s="29">
        <v>2142</v>
      </c>
      <c r="D9" s="30">
        <v>2174</v>
      </c>
      <c r="E9" s="30">
        <v>2321</v>
      </c>
      <c r="F9" s="30">
        <v>2474</v>
      </c>
      <c r="G9" s="109">
        <v>2509</v>
      </c>
      <c r="H9" s="111">
        <f t="shared" si="0"/>
        <v>4.5387994143484711</v>
      </c>
      <c r="I9" s="33">
        <f t="shared" si="1"/>
        <v>1.4939309056956063</v>
      </c>
      <c r="J9" s="33">
        <f t="shared" si="2"/>
        <v>6.7617295308187719</v>
      </c>
      <c r="K9" s="33">
        <f t="shared" si="3"/>
        <v>6.5919862128392959</v>
      </c>
      <c r="L9" s="112">
        <f t="shared" ref="L9:L17" si="4">(G9/F9-1)*100</f>
        <v>1.4147130153597365</v>
      </c>
      <c r="M9" s="37">
        <f t="shared" ref="M9:M17" si="5">C9/C$5*100</f>
        <v>104.28432327166503</v>
      </c>
      <c r="N9" s="37">
        <f t="shared" ref="N9:N17" si="6">D9/D$5*100</f>
        <v>105.58523555123847</v>
      </c>
      <c r="O9" s="37">
        <f t="shared" ref="O9:O17" si="7">E9/E$5*100</f>
        <v>105.88503649635037</v>
      </c>
      <c r="P9" s="37">
        <f t="shared" ref="P9:P17" si="8">F9/F$5*100</f>
        <v>106.8682505399568</v>
      </c>
      <c r="Q9" s="36">
        <f t="shared" ref="Q9:Q17" si="9">G9/G$5*100</f>
        <v>106.81140911025967</v>
      </c>
      <c r="R9" s="17"/>
    </row>
    <row r="10" spans="1:19" s="6" customFormat="1" ht="15.75" customHeight="1">
      <c r="A10" s="98" t="s">
        <v>12</v>
      </c>
      <c r="B10" s="124">
        <v>2145</v>
      </c>
      <c r="C10" s="29">
        <v>2212</v>
      </c>
      <c r="D10" s="30">
        <v>2196</v>
      </c>
      <c r="E10" s="30">
        <v>2348</v>
      </c>
      <c r="F10" s="30">
        <v>2481</v>
      </c>
      <c r="G10" s="109">
        <v>2544</v>
      </c>
      <c r="H10" s="111">
        <f t="shared" si="0"/>
        <v>3.1235431235431266</v>
      </c>
      <c r="I10" s="33">
        <f t="shared" si="1"/>
        <v>-0.72332730560579206</v>
      </c>
      <c r="J10" s="33">
        <f t="shared" si="2"/>
        <v>6.9216757741347834</v>
      </c>
      <c r="K10" s="33">
        <f t="shared" si="3"/>
        <v>5.6643952299829659</v>
      </c>
      <c r="L10" s="112">
        <f>(G10/F10-1)*100</f>
        <v>2.5392986698911768</v>
      </c>
      <c r="M10" s="37">
        <f t="shared" si="5"/>
        <v>107.69230769230769</v>
      </c>
      <c r="N10" s="37">
        <f t="shared" si="6"/>
        <v>106.65371539582323</v>
      </c>
      <c r="O10" s="37">
        <f t="shared" si="7"/>
        <v>107.11678832116789</v>
      </c>
      <c r="P10" s="37">
        <f t="shared" si="8"/>
        <v>107.170626349892</v>
      </c>
      <c r="Q10" s="36">
        <f t="shared" si="9"/>
        <v>108.301404853129</v>
      </c>
      <c r="R10" s="17"/>
    </row>
    <row r="11" spans="1:19" s="6" customFormat="1" ht="15.75" customHeight="1">
      <c r="A11" s="98" t="s">
        <v>13</v>
      </c>
      <c r="B11" s="124">
        <v>1826</v>
      </c>
      <c r="C11" s="29">
        <v>1927</v>
      </c>
      <c r="D11" s="30">
        <v>1913</v>
      </c>
      <c r="E11" s="30">
        <v>2042</v>
      </c>
      <c r="F11" s="30">
        <v>2154</v>
      </c>
      <c r="G11" s="109">
        <v>2189</v>
      </c>
      <c r="H11" s="111">
        <f t="shared" si="0"/>
        <v>5.5312157721796318</v>
      </c>
      <c r="I11" s="33">
        <f t="shared" si="1"/>
        <v>-0.7265179034769087</v>
      </c>
      <c r="J11" s="33">
        <f t="shared" si="2"/>
        <v>6.7433350757971855</v>
      </c>
      <c r="K11" s="33">
        <f t="shared" si="3"/>
        <v>5.4848188050930391</v>
      </c>
      <c r="L11" s="112">
        <f t="shared" si="4"/>
        <v>1.624883936861643</v>
      </c>
      <c r="M11" s="37">
        <f t="shared" si="5"/>
        <v>93.816942551119766</v>
      </c>
      <c r="N11" s="37">
        <f t="shared" si="6"/>
        <v>92.909179213210294</v>
      </c>
      <c r="O11" s="37">
        <f t="shared" si="7"/>
        <v>93.15693430656934</v>
      </c>
      <c r="P11" s="37">
        <f t="shared" si="8"/>
        <v>93.045356371490286</v>
      </c>
      <c r="Q11" s="36">
        <f t="shared" si="9"/>
        <v>93.188590889740325</v>
      </c>
      <c r="R11" s="17"/>
    </row>
    <row r="12" spans="1:19" s="6" customFormat="1" ht="15.75" customHeight="1">
      <c r="A12" s="98" t="s">
        <v>14</v>
      </c>
      <c r="B12" s="124">
        <v>1854</v>
      </c>
      <c r="C12" s="29">
        <v>1926</v>
      </c>
      <c r="D12" s="30">
        <v>1987</v>
      </c>
      <c r="E12" s="30">
        <v>2139</v>
      </c>
      <c r="F12" s="30">
        <v>2270</v>
      </c>
      <c r="G12" s="109">
        <v>2296</v>
      </c>
      <c r="H12" s="111">
        <f t="shared" si="0"/>
        <v>3.8834951456310662</v>
      </c>
      <c r="I12" s="33">
        <f t="shared" si="1"/>
        <v>3.1671858774662498</v>
      </c>
      <c r="J12" s="33">
        <f t="shared" si="2"/>
        <v>7.6497232008052363</v>
      </c>
      <c r="K12" s="33">
        <f t="shared" si="3"/>
        <v>6.1243571762505944</v>
      </c>
      <c r="L12" s="112">
        <f t="shared" si="4"/>
        <v>1.1453744493391982</v>
      </c>
      <c r="M12" s="37">
        <f t="shared" si="5"/>
        <v>93.768257059396305</v>
      </c>
      <c r="N12" s="37">
        <f t="shared" si="6"/>
        <v>96.503156872268093</v>
      </c>
      <c r="O12" s="37">
        <f t="shared" si="7"/>
        <v>97.582116788321173</v>
      </c>
      <c r="P12" s="37">
        <f t="shared" si="8"/>
        <v>98.056155507559396</v>
      </c>
      <c r="Q12" s="36">
        <f t="shared" si="9"/>
        <v>97.743720732226478</v>
      </c>
      <c r="R12" s="17"/>
    </row>
    <row r="13" spans="1:19" s="6" customFormat="1" ht="15.75" customHeight="1">
      <c r="A13" s="98" t="s">
        <v>15</v>
      </c>
      <c r="B13" s="124">
        <v>1797</v>
      </c>
      <c r="C13" s="29">
        <v>1838</v>
      </c>
      <c r="D13" s="30">
        <v>1818</v>
      </c>
      <c r="E13" s="30">
        <v>1866</v>
      </c>
      <c r="F13" s="30">
        <v>1929</v>
      </c>
      <c r="G13" s="109">
        <v>1957</v>
      </c>
      <c r="H13" s="111">
        <f t="shared" si="0"/>
        <v>2.2815804117974459</v>
      </c>
      <c r="I13" s="33">
        <f t="shared" si="1"/>
        <v>-1.0881392818280711</v>
      </c>
      <c r="J13" s="33">
        <f t="shared" si="2"/>
        <v>2.64026402640265</v>
      </c>
      <c r="K13" s="33">
        <f t="shared" si="3"/>
        <v>3.3762057877813501</v>
      </c>
      <c r="L13" s="112">
        <f t="shared" si="4"/>
        <v>1.4515292897874454</v>
      </c>
      <c r="M13" s="37">
        <f t="shared" si="5"/>
        <v>89.483933787731246</v>
      </c>
      <c r="N13" s="37">
        <f t="shared" si="6"/>
        <v>88.29528897523069</v>
      </c>
      <c r="O13" s="37">
        <f t="shared" si="7"/>
        <v>85.127737226277361</v>
      </c>
      <c r="P13" s="37">
        <f t="shared" si="8"/>
        <v>83.326133909287265</v>
      </c>
      <c r="Q13" s="36">
        <f t="shared" si="9"/>
        <v>83.312047679863781</v>
      </c>
      <c r="R13" s="17"/>
    </row>
    <row r="14" spans="1:19" s="6" customFormat="1" ht="15.75" customHeight="1">
      <c r="A14" s="98" t="s">
        <v>16</v>
      </c>
      <c r="B14" s="124">
        <v>1971</v>
      </c>
      <c r="C14" s="29">
        <v>2050</v>
      </c>
      <c r="D14" s="30">
        <v>2053</v>
      </c>
      <c r="E14" s="30">
        <v>2169</v>
      </c>
      <c r="F14" s="30">
        <v>2276</v>
      </c>
      <c r="G14" s="109">
        <v>2307</v>
      </c>
      <c r="H14" s="111">
        <f t="shared" si="0"/>
        <v>4.0081177067478491</v>
      </c>
      <c r="I14" s="33">
        <f t="shared" si="1"/>
        <v>0.14634146341463428</v>
      </c>
      <c r="J14" s="33">
        <f t="shared" si="2"/>
        <v>5.6502679006332102</v>
      </c>
      <c r="K14" s="33">
        <f t="shared" si="3"/>
        <v>4.9331489165514109</v>
      </c>
      <c r="L14" s="112">
        <f t="shared" si="4"/>
        <v>1.3620386643233839</v>
      </c>
      <c r="M14" s="37">
        <f t="shared" si="5"/>
        <v>99.805258033106142</v>
      </c>
      <c r="N14" s="37">
        <f t="shared" si="6"/>
        <v>99.708596406022338</v>
      </c>
      <c r="O14" s="37">
        <f t="shared" si="7"/>
        <v>98.950729927007302</v>
      </c>
      <c r="P14" s="37">
        <f t="shared" si="8"/>
        <v>98.31533477321814</v>
      </c>
      <c r="Q14" s="36">
        <f t="shared" si="9"/>
        <v>98.212005108556838</v>
      </c>
      <c r="R14" s="17"/>
    </row>
    <row r="15" spans="1:19" s="6" customFormat="1" ht="15.75" customHeight="1">
      <c r="A15" s="98" t="s">
        <v>17</v>
      </c>
      <c r="B15" s="125">
        <v>1602</v>
      </c>
      <c r="C15" s="29">
        <v>1667</v>
      </c>
      <c r="D15" s="30">
        <v>1681</v>
      </c>
      <c r="E15" s="30">
        <v>1763</v>
      </c>
      <c r="F15" s="30">
        <v>1840</v>
      </c>
      <c r="G15" s="109">
        <v>1877</v>
      </c>
      <c r="H15" s="111">
        <f t="shared" si="0"/>
        <v>4.0574282147315843</v>
      </c>
      <c r="I15" s="33">
        <f t="shared" si="1"/>
        <v>0.83983203359327963</v>
      </c>
      <c r="J15" s="33">
        <f t="shared" si="2"/>
        <v>4.8780487804878092</v>
      </c>
      <c r="K15" s="33">
        <f t="shared" si="3"/>
        <v>4.3675553034600023</v>
      </c>
      <c r="L15" s="112">
        <f t="shared" si="4"/>
        <v>2.010869565217388</v>
      </c>
      <c r="M15" s="37">
        <f t="shared" si="5"/>
        <v>81.158714703018504</v>
      </c>
      <c r="N15" s="37">
        <f t="shared" si="6"/>
        <v>81.641573579407478</v>
      </c>
      <c r="O15" s="37">
        <f t="shared" si="7"/>
        <v>80.428832116788314</v>
      </c>
      <c r="P15" s="37">
        <f t="shared" si="8"/>
        <v>79.481641468682511</v>
      </c>
      <c r="Q15" s="36">
        <f t="shared" si="9"/>
        <v>79.906343124733922</v>
      </c>
      <c r="R15" s="17"/>
    </row>
    <row r="16" spans="1:19" s="6" customFormat="1" ht="15.75" customHeight="1">
      <c r="A16" s="98" t="s">
        <v>18</v>
      </c>
      <c r="B16" s="124">
        <v>1822</v>
      </c>
      <c r="C16" s="29">
        <v>1891</v>
      </c>
      <c r="D16" s="30">
        <v>1908</v>
      </c>
      <c r="E16" s="30">
        <v>2006</v>
      </c>
      <c r="F16" s="30">
        <v>2186</v>
      </c>
      <c r="G16" s="109">
        <v>2192</v>
      </c>
      <c r="H16" s="111">
        <f t="shared" si="0"/>
        <v>3.7870472008781464</v>
      </c>
      <c r="I16" s="33">
        <f t="shared" si="1"/>
        <v>0.89899524061343161</v>
      </c>
      <c r="J16" s="33">
        <f t="shared" si="2"/>
        <v>5.1362683438155088</v>
      </c>
      <c r="K16" s="33">
        <f t="shared" si="3"/>
        <v>8.9730807577268266</v>
      </c>
      <c r="L16" s="112">
        <f t="shared" si="4"/>
        <v>0.27447392497712553</v>
      </c>
      <c r="M16" s="37">
        <f t="shared" si="5"/>
        <v>92.064264849074974</v>
      </c>
      <c r="N16" s="37">
        <f t="shared" si="6"/>
        <v>92.666342884895585</v>
      </c>
      <c r="O16" s="37">
        <f t="shared" si="7"/>
        <v>91.514598540145982</v>
      </c>
      <c r="P16" s="37">
        <f t="shared" si="8"/>
        <v>94.427645788336932</v>
      </c>
      <c r="Q16" s="36">
        <f t="shared" si="9"/>
        <v>93.316304810557682</v>
      </c>
      <c r="R16" s="17"/>
    </row>
    <row r="17" spans="1:18" s="6" customFormat="1" ht="15.75" customHeight="1">
      <c r="A17" s="99" t="s">
        <v>19</v>
      </c>
      <c r="B17" s="126">
        <v>1784</v>
      </c>
      <c r="C17" s="31">
        <v>1862</v>
      </c>
      <c r="D17" s="32">
        <v>1906</v>
      </c>
      <c r="E17" s="32">
        <v>1996</v>
      </c>
      <c r="F17" s="32">
        <v>2095</v>
      </c>
      <c r="G17" s="110">
        <v>2155</v>
      </c>
      <c r="H17" s="118">
        <f t="shared" si="0"/>
        <v>4.3721973094170474</v>
      </c>
      <c r="I17" s="38">
        <f t="shared" si="1"/>
        <v>2.3630504833512367</v>
      </c>
      <c r="J17" s="38">
        <f t="shared" si="2"/>
        <v>4.7219307450157455</v>
      </c>
      <c r="K17" s="38">
        <f t="shared" si="3"/>
        <v>4.9599198396793609</v>
      </c>
      <c r="L17" s="113">
        <f t="shared" si="4"/>
        <v>2.8639618138424749</v>
      </c>
      <c r="M17" s="64">
        <f t="shared" si="5"/>
        <v>90.65238558909445</v>
      </c>
      <c r="N17" s="64">
        <f t="shared" si="6"/>
        <v>92.569208353569692</v>
      </c>
      <c r="O17" s="64">
        <f t="shared" si="7"/>
        <v>91.058394160583944</v>
      </c>
      <c r="P17" s="64">
        <f t="shared" si="8"/>
        <v>90.496760259179268</v>
      </c>
      <c r="Q17" s="39">
        <f t="shared" si="9"/>
        <v>91.741166453810123</v>
      </c>
      <c r="R17" s="17"/>
    </row>
    <row r="18" spans="1:18" s="6" customFormat="1">
      <c r="A18" s="170" t="s">
        <v>117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20"/>
      <c r="N18" s="63"/>
      <c r="O18" s="20"/>
      <c r="P18" s="20"/>
      <c r="Q18" s="65" t="s">
        <v>98</v>
      </c>
    </row>
  </sheetData>
  <mergeCells count="6">
    <mergeCell ref="H1:M1"/>
    <mergeCell ref="A3:A4"/>
    <mergeCell ref="A1:G1"/>
    <mergeCell ref="B3:G3"/>
    <mergeCell ref="H3:L3"/>
    <mergeCell ref="M3:Q3"/>
  </mergeCells>
  <phoneticPr fontId="3"/>
  <pageMargins left="0.78740157480314965" right="0.78740157480314965" top="0.98425196850393704" bottom="0.98425196850393704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グラフ</vt:lpstr>
      <vt:lpstr>4-1経済活動別市内総生産の推移</vt:lpstr>
      <vt:lpstr>4-2市民所得（分配）の推移</vt:lpstr>
      <vt:lpstr>4-3市別総生産、4-4市別市民所得(分配)</vt:lpstr>
      <vt:lpstr>4-5市別１人当たり市民所得（分配）の推移</vt:lpstr>
      <vt:lpstr>'4-1経済活動別市内総生産の推移'!Print_Area</vt:lpstr>
      <vt:lpstr>'4-2市民所得（分配）の推移'!Print_Area</vt:lpstr>
      <vt:lpstr>'4-3市別総生産、4-4市別市民所得(分配)'!Print_Area</vt:lpstr>
      <vt:lpstr>'4-5市別１人当たり市民所得（分配）の推移'!Print_Area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宜野湾市役所</cp:lastModifiedBy>
  <cp:lastPrinted>2021-03-31T04:33:10Z</cp:lastPrinted>
  <dcterms:created xsi:type="dcterms:W3CDTF">2011-05-19T06:28:36Z</dcterms:created>
  <dcterms:modified xsi:type="dcterms:W3CDTF">2021-04-02T04:55:13Z</dcterms:modified>
</cp:coreProperties>
</file>