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13226\Desktop\移行用\"/>
    </mc:Choice>
  </mc:AlternateContent>
  <bookViews>
    <workbookView xWindow="24435" yWindow="4305" windowWidth="20520" windowHeight="4365"/>
  </bookViews>
  <sheets>
    <sheet name="付録◎宜野湾市自治会長名簿 " sheetId="5" r:id="rId1"/>
    <sheet name="付録◎市内の公共施設" sheetId="2" r:id="rId2"/>
    <sheet name="付録◎行政組織図 " sheetId="14" r:id="rId3"/>
    <sheet name="付録◎日本標準産業分類の大分類体系" sheetId="12" r:id="rId4"/>
    <sheet name="付録◎度量衡換算表" sheetId="3" r:id="rId5"/>
  </sheets>
  <definedNames>
    <definedName name="aaa">#REF!</definedName>
    <definedName name="_xlnm.Print_Area" localSheetId="0">'付録◎宜野湾市自治会長名簿 '!$A$1:$H$33</definedName>
    <definedName name="_xlnm.Print_Area" localSheetId="2">'付録◎行政組織図 '!$A$2:$AV$356</definedName>
    <definedName name="_xlnm.Print_Area" localSheetId="1">付録◎市内の公共施設!$A$1:$H$109</definedName>
    <definedName name="_xlnm.Print_Area" localSheetId="4">付録◎度量衡換算表!$A$1:$L$74</definedName>
    <definedName name="_xlnm.Print_Area" localSheetId="3">付録◎日本標準産業分類の大分類体系!$A$1:$M$74</definedName>
    <definedName name="ああああ" localSheetId="2">#REF!</definedName>
    <definedName name="ああああ" localSheetId="3">#REF!</definedName>
    <definedName name="ああああ">#REF!</definedName>
    <definedName name="使用場所" localSheetId="0">#REF!</definedName>
    <definedName name="使用場所" localSheetId="2">#REF!</definedName>
    <definedName name="使用場所" localSheetId="1">#REF!</definedName>
    <definedName name="使用場所" localSheetId="4">#REF!</definedName>
    <definedName name="使用場所" localSheetId="3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V4" i="14" l="1"/>
  <c r="W4" i="14"/>
  <c r="M4" i="14" s="1"/>
  <c r="V7" i="14"/>
  <c r="K4" i="14" s="1"/>
  <c r="W7" i="14"/>
  <c r="W10" i="14"/>
  <c r="V14" i="14"/>
  <c r="W14" i="14"/>
  <c r="V17" i="14"/>
  <c r="W17" i="14"/>
  <c r="V22" i="14"/>
  <c r="W22" i="14"/>
  <c r="V25" i="14"/>
  <c r="W25" i="14"/>
  <c r="V30" i="14"/>
  <c r="W30" i="14"/>
  <c r="V35" i="14"/>
  <c r="K35" i="14" s="1"/>
  <c r="W35" i="14"/>
  <c r="M35" i="14" s="1"/>
  <c r="V40" i="14"/>
  <c r="W40" i="14"/>
  <c r="V43" i="14"/>
  <c r="W43" i="14"/>
  <c r="V46" i="14"/>
  <c r="W46" i="14"/>
  <c r="V50" i="14"/>
  <c r="W50" i="14"/>
  <c r="V53" i="14"/>
  <c r="K50" i="14" s="1"/>
  <c r="W53" i="14"/>
  <c r="M50" i="14" s="1"/>
  <c r="V56" i="14"/>
  <c r="W56" i="14"/>
  <c r="V61" i="14"/>
  <c r="W61" i="14"/>
  <c r="V66" i="14"/>
  <c r="W66" i="14"/>
  <c r="V71" i="14"/>
  <c r="K80" i="14" s="1"/>
  <c r="W71" i="14"/>
  <c r="M80" i="14" s="1"/>
  <c r="V74" i="14"/>
  <c r="W74" i="14"/>
  <c r="V79" i="14"/>
  <c r="W79" i="14"/>
  <c r="V84" i="14"/>
  <c r="W84" i="14"/>
  <c r="V87" i="14"/>
  <c r="W87" i="14"/>
  <c r="V90" i="14"/>
  <c r="W90" i="14"/>
  <c r="V98" i="14"/>
  <c r="K98" i="14" s="1"/>
  <c r="W98" i="14"/>
  <c r="M98" i="14" s="1"/>
  <c r="V105" i="14"/>
  <c r="W105" i="14"/>
  <c r="V110" i="14"/>
  <c r="W110" i="14"/>
  <c r="V116" i="14"/>
  <c r="K116" i="14" s="1"/>
  <c r="W116" i="14"/>
  <c r="M116" i="14" s="1"/>
  <c r="V121" i="14"/>
  <c r="W121" i="14"/>
  <c r="V124" i="14"/>
  <c r="W124" i="14"/>
  <c r="V127" i="14"/>
  <c r="W127" i="14"/>
  <c r="V132" i="14"/>
  <c r="W132" i="14"/>
  <c r="V137" i="14"/>
  <c r="W137" i="14"/>
  <c r="M141" i="14"/>
  <c r="V141" i="14"/>
  <c r="V144" i="14"/>
  <c r="V147" i="14"/>
  <c r="K141" i="14" s="1"/>
  <c r="K150" i="14"/>
  <c r="M150" i="14"/>
  <c r="W150" i="14"/>
  <c r="V159" i="14"/>
  <c r="K162" i="14" s="1"/>
  <c r="W159" i="14"/>
  <c r="M162" i="14" s="1"/>
  <c r="AQ283" i="14" s="1"/>
  <c r="V162" i="14"/>
  <c r="W162" i="14"/>
  <c r="V165" i="14"/>
  <c r="W165" i="14"/>
  <c r="V168" i="14"/>
  <c r="W168" i="14"/>
  <c r="V173" i="14"/>
  <c r="W173" i="14"/>
  <c r="V178" i="14"/>
  <c r="W178" i="14"/>
  <c r="V186" i="14"/>
  <c r="K186" i="14" s="1"/>
  <c r="W186" i="14"/>
  <c r="M186" i="14" s="1"/>
  <c r="AQ287" i="14" s="1"/>
  <c r="V191" i="14"/>
  <c r="W191" i="14"/>
  <c r="V196" i="14"/>
  <c r="W196" i="14"/>
  <c r="V199" i="14"/>
  <c r="W199" i="14"/>
  <c r="V205" i="14"/>
  <c r="W205" i="14"/>
  <c r="V208" i="14"/>
  <c r="K205" i="14" s="1"/>
  <c r="W208" i="14"/>
  <c r="M205" i="14" s="1"/>
  <c r="V211" i="14"/>
  <c r="W211" i="14"/>
  <c r="V217" i="14"/>
  <c r="W217" i="14"/>
  <c r="W225" i="14"/>
  <c r="V230" i="14"/>
  <c r="W230" i="14"/>
  <c r="V233" i="14"/>
  <c r="K230" i="14" s="1"/>
  <c r="W233" i="14"/>
  <c r="M230" i="14" s="1"/>
  <c r="V236" i="14"/>
  <c r="W236" i="14"/>
  <c r="V239" i="14"/>
  <c r="W239" i="14"/>
  <c r="V242" i="14"/>
  <c r="W242" i="14"/>
  <c r="V249" i="14"/>
  <c r="W249" i="14"/>
  <c r="V256" i="14"/>
  <c r="W256" i="14"/>
  <c r="V261" i="14"/>
  <c r="W261" i="14"/>
  <c r="V267" i="14"/>
  <c r="L267" i="14" s="1"/>
  <c r="W267" i="14"/>
  <c r="M267" i="14" s="1"/>
  <c r="AQ277" i="14" s="1"/>
  <c r="AQ279" i="14"/>
  <c r="AQ281" i="14"/>
  <c r="AQ285" i="14"/>
  <c r="M287" i="14"/>
  <c r="V287" i="14"/>
  <c r="L287" i="14" s="1"/>
  <c r="W287" i="14"/>
  <c r="AD287" i="14"/>
  <c r="AE287" i="14"/>
  <c r="AO289" i="14"/>
  <c r="AR299" i="14"/>
  <c r="AR301" i="14" s="1"/>
  <c r="AR303" i="14" s="1"/>
  <c r="AR305" i="14" s="1"/>
  <c r="AR307" i="14" s="1"/>
  <c r="AR309" i="14" s="1"/>
  <c r="AR311" i="14" s="1"/>
  <c r="AR313" i="14" s="1"/>
  <c r="AR315" i="14" s="1"/>
  <c r="AR317" i="14" s="1"/>
  <c r="AR319" i="14" s="1"/>
  <c r="AR321" i="14" s="1"/>
  <c r="AR323" i="14" s="1"/>
  <c r="AR325" i="14" s="1"/>
  <c r="AR327" i="14" s="1"/>
  <c r="AR329" i="14" s="1"/>
  <c r="AR331" i="14" s="1"/>
  <c r="AR333" i="14" s="1"/>
  <c r="AR335" i="14" s="1"/>
  <c r="AR337" i="14" s="1"/>
  <c r="AR339" i="14" s="1"/>
  <c r="AR341" i="14" l="1"/>
  <c r="AR343" i="14" s="1"/>
  <c r="AR345" i="14" s="1"/>
  <c r="AR347" i="14" s="1"/>
  <c r="AR349" i="14" s="1"/>
  <c r="AR351" i="14" s="1"/>
  <c r="AR353" i="14" s="1"/>
  <c r="AR355" i="14" s="1"/>
  <c r="AR357" i="14"/>
  <c r="AR359" i="14" s="1"/>
  <c r="AR361" i="14"/>
  <c r="AR363" i="14" s="1"/>
  <c r="AR365" i="14" s="1"/>
  <c r="AR367" i="14" s="1"/>
  <c r="AR369" i="14" s="1"/>
  <c r="AR371" i="14" s="1"/>
  <c r="AR373" i="14" s="1"/>
  <c r="AR375" i="14" s="1"/>
  <c r="AR377" i="14" s="1"/>
  <c r="AR379" i="14" s="1"/>
  <c r="AR381" i="14" s="1"/>
  <c r="AR383" i="14" s="1"/>
  <c r="AR388" i="14" s="1"/>
  <c r="AR390" i="14" s="1"/>
  <c r="AR392" i="14" s="1"/>
  <c r="AR394" i="14" s="1"/>
  <c r="AR396" i="14" s="1"/>
  <c r="AR398" i="14" s="1"/>
  <c r="AR400" i="14" s="1"/>
  <c r="AR402" i="14" s="1"/>
  <c r="AR404" i="14" s="1"/>
  <c r="AR406" i="14" s="1"/>
  <c r="AR408" i="14" s="1"/>
  <c r="AR410" i="14" s="1"/>
  <c r="AR412" i="14" s="1"/>
  <c r="AR414" i="14" s="1"/>
  <c r="AR416" i="14" s="1"/>
  <c r="AR418" i="14" s="1"/>
  <c r="AR420" i="14" s="1"/>
  <c r="AR422" i="14" s="1"/>
  <c r="AR424" i="14" s="1"/>
  <c r="AQ289" i="14"/>
  <c r="F214" i="14"/>
</calcChain>
</file>

<file path=xl/sharedStrings.xml><?xml version="1.0" encoding="utf-8"?>
<sst xmlns="http://schemas.openxmlformats.org/spreadsheetml/2006/main" count="1005" uniqueCount="740">
  <si>
    <r>
      <t>◎</t>
    </r>
    <r>
      <rPr>
        <b/>
        <sz val="18"/>
        <rFont val="ＭＳ 明朝"/>
        <family val="1"/>
        <charset val="128"/>
      </rPr>
      <t>宜野湾市自治会長名簿</t>
    </r>
    <rPh sb="1" eb="5">
      <t>ギノワンシ</t>
    </rPh>
    <rPh sb="5" eb="7">
      <t>ジチ</t>
    </rPh>
    <rPh sb="7" eb="9">
      <t>カイチョウ</t>
    </rPh>
    <rPh sb="9" eb="11">
      <t>メイボ</t>
    </rPh>
    <phoneticPr fontId="6"/>
  </si>
  <si>
    <t>自治会名</t>
  </si>
  <si>
    <t>自治会長　</t>
  </si>
  <si>
    <t>事務所（公民館）所在地</t>
  </si>
  <si>
    <t>電話</t>
  </si>
  <si>
    <t>８９２－２２５２</t>
  </si>
  <si>
    <t>８９２－３８６３</t>
  </si>
  <si>
    <t>８９２－６１００</t>
  </si>
  <si>
    <t>８９２－２０４５</t>
  </si>
  <si>
    <t>８９２－２７９６</t>
  </si>
  <si>
    <t>８９２－２３２７</t>
  </si>
  <si>
    <t>８９２－２５２８</t>
  </si>
  <si>
    <t>８９２－３６４９</t>
  </si>
  <si>
    <t>８９８－２９４４</t>
  </si>
  <si>
    <t>８９７－３３０３</t>
  </si>
  <si>
    <t>８９７－３７６５</t>
  </si>
  <si>
    <t>８９７－４０４８</t>
  </si>
  <si>
    <t>８９７－２９００</t>
  </si>
  <si>
    <t>８９７－７５６１</t>
  </si>
  <si>
    <t>８９８－２３２６</t>
  </si>
  <si>
    <t>８９８－６３０４</t>
  </si>
  <si>
    <t>８９２－３３２１</t>
  </si>
  <si>
    <t>８９２－３２０６</t>
  </si>
  <si>
    <t>８９２－１７６６</t>
  </si>
  <si>
    <t>８９２－５３０３</t>
  </si>
  <si>
    <t>８９７－３０１０</t>
  </si>
  <si>
    <t>８９８－４５９９</t>
  </si>
  <si>
    <t>８９７－２０４３</t>
  </si>
  <si>
    <t>資料：市民生活課</t>
  </si>
  <si>
    <r>
      <t>◎</t>
    </r>
    <r>
      <rPr>
        <b/>
        <sz val="18"/>
        <rFont val="ＭＳ 明朝"/>
        <family val="1"/>
        <charset val="128"/>
      </rPr>
      <t>市 内 の 公 共 施 設</t>
    </r>
    <rPh sb="1" eb="2">
      <t>シ</t>
    </rPh>
    <rPh sb="3" eb="4">
      <t>ナイ</t>
    </rPh>
    <rPh sb="7" eb="8">
      <t>コウ</t>
    </rPh>
    <rPh sb="9" eb="10">
      <t>トモ</t>
    </rPh>
    <rPh sb="11" eb="12">
      <t>シ</t>
    </rPh>
    <rPh sb="13" eb="14">
      <t>セツ</t>
    </rPh>
    <phoneticPr fontId="6"/>
  </si>
  <si>
    <t>名　　　　　称</t>
    <rPh sb="0" eb="1">
      <t>ナ</t>
    </rPh>
    <rPh sb="6" eb="7">
      <t>ショウ</t>
    </rPh>
    <phoneticPr fontId="6"/>
  </si>
  <si>
    <t>所　　在　　地</t>
    <rPh sb="0" eb="1">
      <t>トコロ</t>
    </rPh>
    <rPh sb="3" eb="4">
      <t>ザイ</t>
    </rPh>
    <rPh sb="6" eb="7">
      <t>チ</t>
    </rPh>
    <phoneticPr fontId="6"/>
  </si>
  <si>
    <t>電　　　話</t>
    <rPh sb="0" eb="1">
      <t>デン</t>
    </rPh>
    <rPh sb="4" eb="5">
      <t>ハナシ</t>
    </rPh>
    <phoneticPr fontId="6"/>
  </si>
  <si>
    <t>◎</t>
    <phoneticPr fontId="6"/>
  </si>
  <si>
    <t>市　の　施　設</t>
    <rPh sb="0" eb="1">
      <t>シ</t>
    </rPh>
    <rPh sb="4" eb="5">
      <t>シ</t>
    </rPh>
    <rPh sb="6" eb="7">
      <t>セツ</t>
    </rPh>
    <phoneticPr fontId="6"/>
  </si>
  <si>
    <t>《行政機関》</t>
    <rPh sb="1" eb="2">
      <t>ギョウ</t>
    </rPh>
    <rPh sb="2" eb="3">
      <t>セイ</t>
    </rPh>
    <rPh sb="3" eb="4">
      <t>キ</t>
    </rPh>
    <rPh sb="4" eb="5">
      <t>セキ</t>
    </rPh>
    <phoneticPr fontId="6"/>
  </si>
  <si>
    <t>市役所</t>
    <rPh sb="0" eb="3">
      <t>シヤクショ</t>
    </rPh>
    <phoneticPr fontId="6"/>
  </si>
  <si>
    <t>野嵩１－１－１</t>
    <rPh sb="0" eb="2">
      <t>ノダケ</t>
    </rPh>
    <phoneticPr fontId="6"/>
  </si>
  <si>
    <t>８９３－４４１１</t>
    <phoneticPr fontId="6"/>
  </si>
  <si>
    <t>消防本部</t>
    <rPh sb="0" eb="2">
      <t>ショウボウ</t>
    </rPh>
    <rPh sb="2" eb="4">
      <t>ホンブ</t>
    </rPh>
    <phoneticPr fontId="6"/>
  </si>
  <si>
    <t>字野嵩６７７</t>
    <rPh sb="0" eb="1">
      <t>アザ</t>
    </rPh>
    <rPh sb="1" eb="3">
      <t>ノダケ</t>
    </rPh>
    <phoneticPr fontId="6"/>
  </si>
  <si>
    <t>８９２－１１９９</t>
    <phoneticPr fontId="6"/>
  </si>
  <si>
    <t>消防署　　我如古出張所</t>
    <rPh sb="0" eb="3">
      <t>ショウボウショ</t>
    </rPh>
    <rPh sb="5" eb="8">
      <t>ガネコ</t>
    </rPh>
    <rPh sb="8" eb="10">
      <t>シュッチョウ</t>
    </rPh>
    <rPh sb="10" eb="11">
      <t>ショ</t>
    </rPh>
    <phoneticPr fontId="6"/>
  </si>
  <si>
    <t>我如古３－２－１</t>
    <rPh sb="0" eb="3">
      <t>ガネコ</t>
    </rPh>
    <phoneticPr fontId="6"/>
  </si>
  <si>
    <t>８９７－１２１０</t>
    <phoneticPr fontId="6"/>
  </si>
  <si>
    <t>消防署　　真志喜出張所</t>
    <rPh sb="0" eb="3">
      <t>ショウボウショ</t>
    </rPh>
    <rPh sb="5" eb="8">
      <t>マシキ</t>
    </rPh>
    <rPh sb="8" eb="10">
      <t>シュッチョウ</t>
    </rPh>
    <rPh sb="10" eb="11">
      <t>ショ</t>
    </rPh>
    <phoneticPr fontId="6"/>
  </si>
  <si>
    <t>真志喜３－２５－３</t>
    <rPh sb="0" eb="3">
      <t>マシキ</t>
    </rPh>
    <phoneticPr fontId="6"/>
  </si>
  <si>
    <t>８９０－４３９９</t>
    <phoneticPr fontId="6"/>
  </si>
  <si>
    <t>教育委員会</t>
    <rPh sb="0" eb="2">
      <t>キョウイク</t>
    </rPh>
    <rPh sb="2" eb="5">
      <t>イインカイ</t>
    </rPh>
    <phoneticPr fontId="6"/>
  </si>
  <si>
    <t>字野嵩７３０</t>
    <rPh sb="0" eb="1">
      <t>アザ</t>
    </rPh>
    <rPh sb="1" eb="3">
      <t>ノダケ</t>
    </rPh>
    <phoneticPr fontId="6"/>
  </si>
  <si>
    <t>８９２－８２８０</t>
    <phoneticPr fontId="6"/>
  </si>
  <si>
    <t>８９２－３３５１</t>
    <phoneticPr fontId="6"/>
  </si>
  <si>
    <t>《教育・文化施設》</t>
    <rPh sb="1" eb="3">
      <t>キョウイク</t>
    </rPh>
    <rPh sb="4" eb="6">
      <t>ブンカ</t>
    </rPh>
    <rPh sb="6" eb="8">
      <t>シセツ</t>
    </rPh>
    <phoneticPr fontId="6"/>
  </si>
  <si>
    <t>市民図書館</t>
    <rPh sb="0" eb="2">
      <t>シミン</t>
    </rPh>
    <rPh sb="2" eb="5">
      <t>トショカン</t>
    </rPh>
    <phoneticPr fontId="6"/>
  </si>
  <si>
    <t>我如古３－４－１０</t>
    <rPh sb="0" eb="3">
      <t>ガネコ</t>
    </rPh>
    <phoneticPr fontId="6"/>
  </si>
  <si>
    <t>８９７－４６４６</t>
    <phoneticPr fontId="6"/>
  </si>
  <si>
    <t>市立博物館</t>
    <rPh sb="0" eb="2">
      <t>シリツ</t>
    </rPh>
    <rPh sb="2" eb="5">
      <t>ハクブツカン</t>
    </rPh>
    <phoneticPr fontId="6"/>
  </si>
  <si>
    <t>真志喜１－２５－１</t>
    <rPh sb="0" eb="3">
      <t>マシキ</t>
    </rPh>
    <phoneticPr fontId="6"/>
  </si>
  <si>
    <t>８７０－９３１７</t>
    <phoneticPr fontId="6"/>
  </si>
  <si>
    <t>市民会館</t>
    <rPh sb="0" eb="2">
      <t>シミン</t>
    </rPh>
    <rPh sb="2" eb="4">
      <t>カイカン</t>
    </rPh>
    <phoneticPr fontId="6"/>
  </si>
  <si>
    <t>野嵩１－１－２</t>
    <rPh sb="0" eb="2">
      <t>ノダケ</t>
    </rPh>
    <phoneticPr fontId="6"/>
  </si>
  <si>
    <t>８９３－４４３３</t>
    <phoneticPr fontId="6"/>
  </si>
  <si>
    <t>中央公民館</t>
    <rPh sb="0" eb="2">
      <t>チュウオウ</t>
    </rPh>
    <rPh sb="2" eb="5">
      <t>コウミンカン</t>
    </rPh>
    <phoneticPr fontId="6"/>
  </si>
  <si>
    <t>８９３－４４３６</t>
    <phoneticPr fontId="6"/>
  </si>
  <si>
    <t>はごろも学習センター</t>
    <rPh sb="4" eb="6">
      <t>ガクシュウ</t>
    </rPh>
    <phoneticPr fontId="6"/>
  </si>
  <si>
    <t>赤道１－５－１７</t>
    <rPh sb="0" eb="2">
      <t>アカミチ</t>
    </rPh>
    <phoneticPr fontId="6"/>
  </si>
  <si>
    <t>８９３－６０７７</t>
    <phoneticPr fontId="6"/>
  </si>
  <si>
    <t>《幼稚園》</t>
    <rPh sb="1" eb="4">
      <t>ヨウチエン</t>
    </rPh>
    <phoneticPr fontId="6"/>
  </si>
  <si>
    <t>普天間幼稚園</t>
    <rPh sb="0" eb="3">
      <t>フテンマ</t>
    </rPh>
    <rPh sb="3" eb="6">
      <t>ヨウチエン</t>
    </rPh>
    <phoneticPr fontId="6"/>
  </si>
  <si>
    <t>普天間１－１０－１</t>
    <rPh sb="0" eb="3">
      <t>フテンマ</t>
    </rPh>
    <phoneticPr fontId="6"/>
  </si>
  <si>
    <t>８９２－２６６５</t>
    <phoneticPr fontId="6"/>
  </si>
  <si>
    <t>普天間第二幼稚園</t>
    <rPh sb="0" eb="3">
      <t>フテンマ</t>
    </rPh>
    <rPh sb="3" eb="5">
      <t>ダイニ</t>
    </rPh>
    <rPh sb="5" eb="8">
      <t>ヨウチエン</t>
    </rPh>
    <phoneticPr fontId="6"/>
  </si>
  <si>
    <t>新城２－８－１９</t>
    <rPh sb="0" eb="2">
      <t>アラグスク</t>
    </rPh>
    <phoneticPr fontId="6"/>
  </si>
  <si>
    <t>８９２－４４３０</t>
    <phoneticPr fontId="6"/>
  </si>
  <si>
    <t>大山幼稚園</t>
    <rPh sb="0" eb="2">
      <t>オオヤマ</t>
    </rPh>
    <rPh sb="2" eb="5">
      <t>ヨウチエン</t>
    </rPh>
    <phoneticPr fontId="6"/>
  </si>
  <si>
    <t>大山５－１６－１</t>
    <rPh sb="0" eb="2">
      <t>オオヤマ</t>
    </rPh>
    <phoneticPr fontId="6"/>
  </si>
  <si>
    <t>８９７－６１９３</t>
    <phoneticPr fontId="6"/>
  </si>
  <si>
    <t>大謝名幼稚園</t>
    <rPh sb="0" eb="3">
      <t>オオジャナ</t>
    </rPh>
    <rPh sb="3" eb="6">
      <t>ヨウチエン</t>
    </rPh>
    <phoneticPr fontId="6"/>
  </si>
  <si>
    <t>大謝名５－１２－１</t>
    <rPh sb="0" eb="3">
      <t>オオジャナ</t>
    </rPh>
    <phoneticPr fontId="6"/>
  </si>
  <si>
    <t>８９７－４１５４</t>
    <phoneticPr fontId="6"/>
  </si>
  <si>
    <t>嘉数幼稚園</t>
    <rPh sb="0" eb="2">
      <t>カカズ</t>
    </rPh>
    <rPh sb="2" eb="5">
      <t>ヨウチエン</t>
    </rPh>
    <phoneticPr fontId="6"/>
  </si>
  <si>
    <t>真栄原１－１３－１</t>
    <rPh sb="0" eb="3">
      <t>マエハラ</t>
    </rPh>
    <phoneticPr fontId="6"/>
  </si>
  <si>
    <t>８９８－６２４３</t>
    <phoneticPr fontId="6"/>
  </si>
  <si>
    <t>志真志幼稚園</t>
    <rPh sb="0" eb="3">
      <t>シマシ</t>
    </rPh>
    <rPh sb="3" eb="6">
      <t>ヨウチエン</t>
    </rPh>
    <phoneticPr fontId="6"/>
  </si>
  <si>
    <t>宜野湾３－５－１</t>
    <rPh sb="0" eb="3">
      <t>ギノワン</t>
    </rPh>
    <phoneticPr fontId="6"/>
  </si>
  <si>
    <t>８９２－１５０１</t>
    <phoneticPr fontId="6"/>
  </si>
  <si>
    <t>宜野湾幼稚園</t>
    <rPh sb="0" eb="3">
      <t>ギノワン</t>
    </rPh>
    <rPh sb="3" eb="6">
      <t>ヨウチエン</t>
    </rPh>
    <phoneticPr fontId="6"/>
  </si>
  <si>
    <t>８９２－５２６３</t>
    <phoneticPr fontId="6"/>
  </si>
  <si>
    <t>長田幼稚園</t>
    <rPh sb="0" eb="2">
      <t>ナガタ</t>
    </rPh>
    <rPh sb="2" eb="5">
      <t>ヨウチエン</t>
    </rPh>
    <phoneticPr fontId="6"/>
  </si>
  <si>
    <t>長田３－１９－１</t>
    <rPh sb="0" eb="2">
      <t>ナガタ</t>
    </rPh>
    <phoneticPr fontId="6"/>
  </si>
  <si>
    <t>８９２－２４１１</t>
    <phoneticPr fontId="6"/>
  </si>
  <si>
    <t>《小学校》</t>
    <rPh sb="1" eb="4">
      <t>ショウガッコウ</t>
    </rPh>
    <phoneticPr fontId="6"/>
  </si>
  <si>
    <t>普天間小学校</t>
    <rPh sb="0" eb="3">
      <t>フテンマ</t>
    </rPh>
    <rPh sb="3" eb="6">
      <t>ショウガッコウ</t>
    </rPh>
    <phoneticPr fontId="6"/>
  </si>
  <si>
    <t>８９２－３３５９</t>
    <phoneticPr fontId="6"/>
  </si>
  <si>
    <t>普天間第二小学校</t>
    <rPh sb="0" eb="3">
      <t>フテンマ</t>
    </rPh>
    <rPh sb="3" eb="5">
      <t>ダイニ</t>
    </rPh>
    <rPh sb="5" eb="8">
      <t>ショウガッコウ</t>
    </rPh>
    <phoneticPr fontId="6"/>
  </si>
  <si>
    <t>８９２－２４２４</t>
    <phoneticPr fontId="6"/>
  </si>
  <si>
    <t>大山小学校</t>
    <rPh sb="0" eb="2">
      <t>オオヤマ</t>
    </rPh>
    <rPh sb="2" eb="5">
      <t>ショウガッコウ</t>
    </rPh>
    <phoneticPr fontId="6"/>
  </si>
  <si>
    <t>８９７－２１７４</t>
    <phoneticPr fontId="6"/>
  </si>
  <si>
    <t>大謝名小学校</t>
    <rPh sb="0" eb="3">
      <t>オオジャナ</t>
    </rPh>
    <rPh sb="3" eb="6">
      <t>ショウガッコウ</t>
    </rPh>
    <phoneticPr fontId="6"/>
  </si>
  <si>
    <t>８９７－２１００</t>
    <phoneticPr fontId="6"/>
  </si>
  <si>
    <t>嘉数小学校</t>
    <rPh sb="0" eb="2">
      <t>カカズ</t>
    </rPh>
    <rPh sb="2" eb="5">
      <t>ショウガッコウ</t>
    </rPh>
    <phoneticPr fontId="6"/>
  </si>
  <si>
    <t>８９８－２６３０</t>
    <phoneticPr fontId="6"/>
  </si>
  <si>
    <t>志真志小学校</t>
    <rPh sb="0" eb="3">
      <t>シマシ</t>
    </rPh>
    <rPh sb="3" eb="6">
      <t>ショウガッコウ</t>
    </rPh>
    <phoneticPr fontId="6"/>
  </si>
  <si>
    <t>８９２－１５０２</t>
    <phoneticPr fontId="6"/>
  </si>
  <si>
    <t>宜野湾小学校</t>
    <rPh sb="0" eb="3">
      <t>ギノワン</t>
    </rPh>
    <rPh sb="3" eb="6">
      <t>ショウガッコウ</t>
    </rPh>
    <phoneticPr fontId="6"/>
  </si>
  <si>
    <t>８９２－３００６</t>
    <phoneticPr fontId="6"/>
  </si>
  <si>
    <t>長田小学校</t>
    <rPh sb="0" eb="2">
      <t>ナガタ</t>
    </rPh>
    <rPh sb="2" eb="5">
      <t>ショウガッコウ</t>
    </rPh>
    <phoneticPr fontId="6"/>
  </si>
  <si>
    <t>８９２－１１７７</t>
    <phoneticPr fontId="6"/>
  </si>
  <si>
    <t>《中学校》</t>
    <rPh sb="1" eb="4">
      <t>チュウガッコウ</t>
    </rPh>
    <phoneticPr fontId="6"/>
  </si>
  <si>
    <t>普天間中学校</t>
    <rPh sb="0" eb="3">
      <t>フテンマ</t>
    </rPh>
    <rPh sb="3" eb="6">
      <t>チュウガッコウ</t>
    </rPh>
    <phoneticPr fontId="6"/>
  </si>
  <si>
    <t>新城２－４１－１</t>
    <rPh sb="0" eb="2">
      <t>アラグスク</t>
    </rPh>
    <phoneticPr fontId="6"/>
  </si>
  <si>
    <t>８９２－３３２８</t>
    <phoneticPr fontId="6"/>
  </si>
  <si>
    <t>真志喜中学校</t>
    <rPh sb="0" eb="3">
      <t>マシキ</t>
    </rPh>
    <rPh sb="3" eb="6">
      <t>チュウガッコウ</t>
    </rPh>
    <phoneticPr fontId="6"/>
  </si>
  <si>
    <t>真志喜３－１９－１</t>
    <rPh sb="0" eb="3">
      <t>マシキ</t>
    </rPh>
    <phoneticPr fontId="6"/>
  </si>
  <si>
    <t>８９７－３６５１</t>
    <phoneticPr fontId="6"/>
  </si>
  <si>
    <t>嘉数中学校</t>
    <rPh sb="0" eb="2">
      <t>カカズ</t>
    </rPh>
    <rPh sb="2" eb="5">
      <t>チュウガッコウ</t>
    </rPh>
    <phoneticPr fontId="6"/>
  </si>
  <si>
    <t>字我如古４２３</t>
    <rPh sb="0" eb="1">
      <t>アザ</t>
    </rPh>
    <rPh sb="1" eb="2">
      <t>ガ</t>
    </rPh>
    <rPh sb="2" eb="3">
      <t>ニョ</t>
    </rPh>
    <rPh sb="3" eb="4">
      <t>コ</t>
    </rPh>
    <phoneticPr fontId="6"/>
  </si>
  <si>
    <t>８９８－２６４２</t>
    <phoneticPr fontId="6"/>
  </si>
  <si>
    <t>宜野湾中学校</t>
    <rPh sb="0" eb="3">
      <t>ギノワン</t>
    </rPh>
    <rPh sb="3" eb="6">
      <t>チュウガッコウ</t>
    </rPh>
    <phoneticPr fontId="6"/>
  </si>
  <si>
    <t>赤道１－１５－１</t>
    <rPh sb="0" eb="2">
      <t>アカミチ</t>
    </rPh>
    <phoneticPr fontId="6"/>
  </si>
  <si>
    <t>８９３－１３９７</t>
    <phoneticPr fontId="6"/>
  </si>
  <si>
    <t>《給食センター》</t>
    <rPh sb="1" eb="3">
      <t>キュウショク</t>
    </rPh>
    <phoneticPr fontId="6"/>
  </si>
  <si>
    <t>宜野湾学校給食センター</t>
    <rPh sb="0" eb="3">
      <t>ギノワン</t>
    </rPh>
    <rPh sb="3" eb="5">
      <t>ガッコウ</t>
    </rPh>
    <rPh sb="5" eb="7">
      <t>キュウショク</t>
    </rPh>
    <phoneticPr fontId="6"/>
  </si>
  <si>
    <t>志真志３－１６－１</t>
    <rPh sb="0" eb="3">
      <t>シマシ</t>
    </rPh>
    <phoneticPr fontId="6"/>
  </si>
  <si>
    <t>８９８－４５４１</t>
    <phoneticPr fontId="6"/>
  </si>
  <si>
    <t>大山学校給食センター</t>
    <rPh sb="0" eb="2">
      <t>オオヤマ</t>
    </rPh>
    <rPh sb="2" eb="4">
      <t>ガッコウ</t>
    </rPh>
    <rPh sb="4" eb="6">
      <t>キュウショク</t>
    </rPh>
    <phoneticPr fontId="6"/>
  </si>
  <si>
    <t>８９７－３４７７</t>
    <phoneticPr fontId="6"/>
  </si>
  <si>
    <t>《保育所》</t>
    <rPh sb="1" eb="3">
      <t>ホイク</t>
    </rPh>
    <rPh sb="3" eb="4">
      <t>ショ</t>
    </rPh>
    <phoneticPr fontId="6"/>
  </si>
  <si>
    <t>うなばら保育所</t>
    <rPh sb="4" eb="6">
      <t>ホイク</t>
    </rPh>
    <rPh sb="6" eb="7">
      <t>ショ</t>
    </rPh>
    <phoneticPr fontId="6"/>
  </si>
  <si>
    <t>大山３－３０－１</t>
    <rPh sb="0" eb="2">
      <t>オオヤマ</t>
    </rPh>
    <phoneticPr fontId="6"/>
  </si>
  <si>
    <t>８９８－６３３７</t>
    <phoneticPr fontId="6"/>
  </si>
  <si>
    <t>宜野湾保育所</t>
    <rPh sb="0" eb="3">
      <t>ギノワン</t>
    </rPh>
    <rPh sb="3" eb="5">
      <t>ホイク</t>
    </rPh>
    <rPh sb="5" eb="6">
      <t>ショ</t>
    </rPh>
    <phoneticPr fontId="6"/>
  </si>
  <si>
    <t>宜野湾３－１３－１０</t>
    <rPh sb="0" eb="3">
      <t>ギノワン</t>
    </rPh>
    <phoneticPr fontId="6"/>
  </si>
  <si>
    <t>８９２－５３６５</t>
    <phoneticPr fontId="6"/>
  </si>
  <si>
    <t>《児童センター》</t>
    <rPh sb="1" eb="3">
      <t>ジドウ</t>
    </rPh>
    <phoneticPr fontId="6"/>
  </si>
  <si>
    <t>赤道児童センター</t>
    <rPh sb="0" eb="2">
      <t>アカミチ</t>
    </rPh>
    <rPh sb="2" eb="4">
      <t>ジドウ</t>
    </rPh>
    <phoneticPr fontId="6"/>
  </si>
  <si>
    <t>赤道１－５－１６</t>
    <rPh sb="0" eb="2">
      <t>アカミチ</t>
    </rPh>
    <phoneticPr fontId="6"/>
  </si>
  <si>
    <t>８９２－３３９７</t>
    <phoneticPr fontId="6"/>
  </si>
  <si>
    <t>新城児童センター</t>
    <rPh sb="0" eb="2">
      <t>アラグスク</t>
    </rPh>
    <rPh sb="2" eb="4">
      <t>ジドウ</t>
    </rPh>
    <phoneticPr fontId="6"/>
  </si>
  <si>
    <t>新城２－４－１１</t>
    <rPh sb="0" eb="2">
      <t>アラグスク</t>
    </rPh>
    <phoneticPr fontId="6"/>
  </si>
  <si>
    <t>８９２－８８８８</t>
    <phoneticPr fontId="6"/>
  </si>
  <si>
    <t>大山児童センター</t>
    <rPh sb="0" eb="2">
      <t>オオヤマ</t>
    </rPh>
    <rPh sb="2" eb="4">
      <t>ジドウ</t>
    </rPh>
    <phoneticPr fontId="6"/>
  </si>
  <si>
    <t>大山４－１４－３</t>
    <rPh sb="0" eb="2">
      <t>オオヤマ</t>
    </rPh>
    <phoneticPr fontId="6"/>
  </si>
  <si>
    <t>８９０－００１５</t>
    <phoneticPr fontId="6"/>
  </si>
  <si>
    <t>大謝名児童センター</t>
    <rPh sb="0" eb="3">
      <t>オオジャナ</t>
    </rPh>
    <rPh sb="3" eb="5">
      <t>ジドウ</t>
    </rPh>
    <phoneticPr fontId="6"/>
  </si>
  <si>
    <t>８９７－４１１７</t>
    <phoneticPr fontId="6"/>
  </si>
  <si>
    <t>《体育施設・その他》</t>
    <rPh sb="1" eb="3">
      <t>タイイク</t>
    </rPh>
    <rPh sb="3" eb="5">
      <t>シセツ</t>
    </rPh>
    <rPh sb="8" eb="9">
      <t>タ</t>
    </rPh>
    <phoneticPr fontId="6"/>
  </si>
  <si>
    <t>市立グラウンド</t>
    <rPh sb="0" eb="2">
      <t>シリツ</t>
    </rPh>
    <phoneticPr fontId="6"/>
  </si>
  <si>
    <t>真志喜３－２５－１</t>
    <rPh sb="0" eb="3">
      <t>マシキ</t>
    </rPh>
    <phoneticPr fontId="6"/>
  </si>
  <si>
    <t>真志喜４－２－１</t>
    <rPh sb="0" eb="3">
      <t>マシキ</t>
    </rPh>
    <phoneticPr fontId="6"/>
  </si>
  <si>
    <t>市立体育館</t>
    <rPh sb="0" eb="2">
      <t>シリツ</t>
    </rPh>
    <rPh sb="2" eb="5">
      <t>タイイクカン</t>
    </rPh>
    <phoneticPr fontId="6"/>
  </si>
  <si>
    <t>宜野湾トロピカルビーチ</t>
    <rPh sb="0" eb="3">
      <t>ギノワン</t>
    </rPh>
    <phoneticPr fontId="6"/>
  </si>
  <si>
    <t>勤労青少年ホーム</t>
    <rPh sb="0" eb="2">
      <t>キンロウ</t>
    </rPh>
    <rPh sb="2" eb="5">
      <t>セイショウネン</t>
    </rPh>
    <phoneticPr fontId="6"/>
  </si>
  <si>
    <t>伊佐４－７－１４</t>
    <rPh sb="0" eb="2">
      <t>イサ</t>
    </rPh>
    <phoneticPr fontId="6"/>
  </si>
  <si>
    <t>８９８－４７００</t>
    <phoneticPr fontId="6"/>
  </si>
  <si>
    <t>人材育成交流センターめぶき</t>
    <rPh sb="0" eb="2">
      <t>ジンザイ</t>
    </rPh>
    <rPh sb="2" eb="4">
      <t>イクセイ</t>
    </rPh>
    <rPh sb="4" eb="6">
      <t>コウリュウ</t>
    </rPh>
    <phoneticPr fontId="6"/>
  </si>
  <si>
    <t>志真志１－１５－２２</t>
    <rPh sb="0" eb="3">
      <t>シマシ</t>
    </rPh>
    <phoneticPr fontId="6"/>
  </si>
  <si>
    <t>８９６－１２１５</t>
    <phoneticPr fontId="6"/>
  </si>
  <si>
    <t>宜野湾ベイサイド情報センター</t>
    <rPh sb="0" eb="3">
      <t>ギノワン</t>
    </rPh>
    <rPh sb="8" eb="10">
      <t>ジョウホウ</t>
    </rPh>
    <phoneticPr fontId="6"/>
  </si>
  <si>
    <t>字宇地泊５５８－１８</t>
    <rPh sb="0" eb="1">
      <t>アザ</t>
    </rPh>
    <rPh sb="1" eb="4">
      <t>ウチドマリ</t>
    </rPh>
    <phoneticPr fontId="6"/>
  </si>
  <si>
    <t>９４２－８４１５</t>
    <phoneticPr fontId="6"/>
  </si>
  <si>
    <t>シルバー人材育成センター</t>
    <rPh sb="4" eb="6">
      <t>ジンザイ</t>
    </rPh>
    <rPh sb="6" eb="8">
      <t>イクセイ</t>
    </rPh>
    <phoneticPr fontId="6"/>
  </si>
  <si>
    <t>８９３－６８２８</t>
    <phoneticPr fontId="6"/>
  </si>
  <si>
    <t>《社会福祉関係》</t>
    <rPh sb="1" eb="3">
      <t>シャカイ</t>
    </rPh>
    <rPh sb="3" eb="5">
      <t>フクシ</t>
    </rPh>
    <rPh sb="5" eb="7">
      <t>カンケイ</t>
    </rPh>
    <phoneticPr fontId="6"/>
  </si>
  <si>
    <t>保健相談センター</t>
    <rPh sb="0" eb="2">
      <t>ホケン</t>
    </rPh>
    <rPh sb="2" eb="4">
      <t>ソウダン</t>
    </rPh>
    <phoneticPr fontId="6"/>
  </si>
  <si>
    <t>真栄原１－１３－１５</t>
    <rPh sb="0" eb="3">
      <t>マエハラ</t>
    </rPh>
    <phoneticPr fontId="6"/>
  </si>
  <si>
    <t>８９８－５５８３</t>
    <phoneticPr fontId="6"/>
  </si>
  <si>
    <t>８９３－６４００</t>
    <phoneticPr fontId="6"/>
  </si>
  <si>
    <t>高　等　学　校　・　大　学</t>
    <rPh sb="0" eb="1">
      <t>タカ</t>
    </rPh>
    <rPh sb="2" eb="3">
      <t>トウ</t>
    </rPh>
    <rPh sb="4" eb="5">
      <t>ガク</t>
    </rPh>
    <rPh sb="6" eb="7">
      <t>コウ</t>
    </rPh>
    <rPh sb="10" eb="11">
      <t>ダイ</t>
    </rPh>
    <rPh sb="12" eb="13">
      <t>ガク</t>
    </rPh>
    <phoneticPr fontId="6"/>
  </si>
  <si>
    <t>普天間高等学校</t>
    <rPh sb="0" eb="3">
      <t>フテンマ</t>
    </rPh>
    <rPh sb="3" eb="5">
      <t>コウトウ</t>
    </rPh>
    <rPh sb="5" eb="7">
      <t>ガッコウ</t>
    </rPh>
    <phoneticPr fontId="6"/>
  </si>
  <si>
    <t>普天間１－２４－１</t>
    <rPh sb="0" eb="3">
      <t>フテンマ</t>
    </rPh>
    <phoneticPr fontId="6"/>
  </si>
  <si>
    <t>８９２－３３５４</t>
    <phoneticPr fontId="6"/>
  </si>
  <si>
    <t>中部商業高等学校</t>
    <rPh sb="0" eb="2">
      <t>チュウブ</t>
    </rPh>
    <rPh sb="2" eb="4">
      <t>ショウギョウ</t>
    </rPh>
    <rPh sb="4" eb="6">
      <t>コウトウ</t>
    </rPh>
    <rPh sb="6" eb="8">
      <t>ガッコウ</t>
    </rPh>
    <phoneticPr fontId="6"/>
  </si>
  <si>
    <t>我如古２－２－１</t>
    <rPh sb="0" eb="3">
      <t>ガネコ</t>
    </rPh>
    <phoneticPr fontId="6"/>
  </si>
  <si>
    <t>８９８－４８８８</t>
    <phoneticPr fontId="6"/>
  </si>
  <si>
    <t>宜野湾高等学校</t>
    <rPh sb="0" eb="3">
      <t>ギノワン</t>
    </rPh>
    <rPh sb="3" eb="5">
      <t>コウトウ</t>
    </rPh>
    <rPh sb="5" eb="7">
      <t>ガッコウ</t>
    </rPh>
    <phoneticPr fontId="6"/>
  </si>
  <si>
    <t>真志喜２－２５－１</t>
    <rPh sb="0" eb="3">
      <t>マシキ</t>
    </rPh>
    <phoneticPr fontId="6"/>
  </si>
  <si>
    <t>８９７－１０２０</t>
    <phoneticPr fontId="6"/>
  </si>
  <si>
    <t>沖縄国際大学</t>
    <rPh sb="0" eb="2">
      <t>オキナワ</t>
    </rPh>
    <rPh sb="2" eb="4">
      <t>コクサイ</t>
    </rPh>
    <rPh sb="4" eb="6">
      <t>ダイガク</t>
    </rPh>
    <phoneticPr fontId="6"/>
  </si>
  <si>
    <t>宜野湾２－６－１</t>
    <rPh sb="0" eb="3">
      <t>ギノワン</t>
    </rPh>
    <phoneticPr fontId="6"/>
  </si>
  <si>
    <t>８９２－１１１１</t>
    <phoneticPr fontId="6"/>
  </si>
  <si>
    <t>県　の　出　先　機　関</t>
    <rPh sb="0" eb="1">
      <t>ケン</t>
    </rPh>
    <rPh sb="4" eb="5">
      <t>デ</t>
    </rPh>
    <rPh sb="6" eb="7">
      <t>サキ</t>
    </rPh>
    <rPh sb="8" eb="9">
      <t>キ</t>
    </rPh>
    <rPh sb="10" eb="11">
      <t>セキ</t>
    </rPh>
    <phoneticPr fontId="6"/>
  </si>
  <si>
    <t>我如古２－３７－１３</t>
    <rPh sb="0" eb="3">
      <t>ガネコ</t>
    </rPh>
    <phoneticPr fontId="6"/>
  </si>
  <si>
    <t>８９８－６２４９</t>
    <phoneticPr fontId="6"/>
  </si>
  <si>
    <t>宜野湾警察署</t>
    <rPh sb="0" eb="3">
      <t>ギノワン</t>
    </rPh>
    <rPh sb="3" eb="6">
      <t>ケイサツショ</t>
    </rPh>
    <phoneticPr fontId="6"/>
  </si>
  <si>
    <t>真志喜２－１－３</t>
    <rPh sb="0" eb="3">
      <t>マシキ</t>
    </rPh>
    <phoneticPr fontId="6"/>
  </si>
  <si>
    <t>８９８－０１１０</t>
    <phoneticPr fontId="6"/>
  </si>
  <si>
    <t>下水道管理事務所</t>
    <rPh sb="0" eb="3">
      <t>ゲスイドウ</t>
    </rPh>
    <rPh sb="3" eb="5">
      <t>カンリ</t>
    </rPh>
    <rPh sb="5" eb="8">
      <t>ジムショ</t>
    </rPh>
    <phoneticPr fontId="6"/>
  </si>
  <si>
    <t>伊佐３－１２－１</t>
    <rPh sb="0" eb="2">
      <t>イサ</t>
    </rPh>
    <phoneticPr fontId="6"/>
  </si>
  <si>
    <t>８９８－５９８８</t>
    <phoneticPr fontId="6"/>
  </si>
  <si>
    <r>
      <t>宜野湾浄化センター</t>
    </r>
    <r>
      <rPr>
        <sz val="10"/>
        <rFont val="ＭＳ 明朝"/>
        <family val="1"/>
        <charset val="128"/>
      </rPr>
      <t>（みずクリン宜野湾）</t>
    </r>
    <rPh sb="0" eb="3">
      <t>ギノワン</t>
    </rPh>
    <rPh sb="3" eb="5">
      <t>ジョウカ</t>
    </rPh>
    <phoneticPr fontId="6"/>
  </si>
  <si>
    <t>８９９－２８０１</t>
    <phoneticPr fontId="6"/>
  </si>
  <si>
    <t>宜野湾港マリーナ</t>
    <rPh sb="0" eb="3">
      <t>ギノワン</t>
    </rPh>
    <rPh sb="3" eb="4">
      <t>コウ</t>
    </rPh>
    <phoneticPr fontId="6"/>
  </si>
  <si>
    <t>真志喜４－４－１</t>
    <rPh sb="0" eb="3">
      <t>マシキ</t>
    </rPh>
    <phoneticPr fontId="6"/>
  </si>
  <si>
    <t>８９７－７０１７</t>
    <phoneticPr fontId="6"/>
  </si>
  <si>
    <t>国　の　出　先　機　関</t>
    <rPh sb="0" eb="1">
      <t>クニ</t>
    </rPh>
    <rPh sb="4" eb="5">
      <t>デ</t>
    </rPh>
    <rPh sb="6" eb="7">
      <t>サキ</t>
    </rPh>
    <rPh sb="8" eb="9">
      <t>キ</t>
    </rPh>
    <rPh sb="10" eb="11">
      <t>セキ</t>
    </rPh>
    <phoneticPr fontId="6"/>
  </si>
  <si>
    <t>那覇地方法務局　宜野湾出張所</t>
    <rPh sb="0" eb="2">
      <t>ナハ</t>
    </rPh>
    <rPh sb="2" eb="4">
      <t>チホウ</t>
    </rPh>
    <rPh sb="4" eb="7">
      <t>ホウムキョク</t>
    </rPh>
    <rPh sb="8" eb="11">
      <t>ギノワン</t>
    </rPh>
    <rPh sb="11" eb="13">
      <t>シュッチョウ</t>
    </rPh>
    <rPh sb="13" eb="14">
      <t>ショ</t>
    </rPh>
    <phoneticPr fontId="6"/>
  </si>
  <si>
    <t>伊佐４－１－２０</t>
    <rPh sb="0" eb="2">
      <t>イサ</t>
    </rPh>
    <phoneticPr fontId="6"/>
  </si>
  <si>
    <t>８９８－５４５４</t>
    <phoneticPr fontId="6"/>
  </si>
  <si>
    <t>国立病院機構沖縄病院</t>
    <rPh sb="0" eb="2">
      <t>コクリツ</t>
    </rPh>
    <rPh sb="2" eb="4">
      <t>ビョウイン</t>
    </rPh>
    <rPh sb="4" eb="6">
      <t>キコウ</t>
    </rPh>
    <rPh sb="6" eb="8">
      <t>オキナワ</t>
    </rPh>
    <rPh sb="8" eb="10">
      <t>ビョウイン</t>
    </rPh>
    <phoneticPr fontId="6"/>
  </si>
  <si>
    <t>我如古３－２０－１４</t>
    <rPh sb="0" eb="3">
      <t>ガネコ</t>
    </rPh>
    <phoneticPr fontId="6"/>
  </si>
  <si>
    <t>８９８－２１２１</t>
    <phoneticPr fontId="6"/>
  </si>
  <si>
    <t>そ　の　他　施　設</t>
    <rPh sb="4" eb="5">
      <t>タ</t>
    </rPh>
    <rPh sb="6" eb="7">
      <t>シ</t>
    </rPh>
    <rPh sb="8" eb="9">
      <t>セツ</t>
    </rPh>
    <phoneticPr fontId="6"/>
  </si>
  <si>
    <t>宜野湾市土地開発公社</t>
    <rPh sb="0" eb="4">
      <t>ギノワンシ</t>
    </rPh>
    <rPh sb="4" eb="6">
      <t>トチ</t>
    </rPh>
    <rPh sb="6" eb="8">
      <t>カイハツ</t>
    </rPh>
    <rPh sb="8" eb="10">
      <t>コウシャ</t>
    </rPh>
    <phoneticPr fontId="6"/>
  </si>
  <si>
    <t>８９２－２１１２</t>
    <phoneticPr fontId="6"/>
  </si>
  <si>
    <t>赤道２－７－１</t>
    <rPh sb="0" eb="2">
      <t>アカミチ</t>
    </rPh>
    <phoneticPr fontId="6"/>
  </si>
  <si>
    <t>８９２－６５２５</t>
    <phoneticPr fontId="6"/>
  </si>
  <si>
    <t>宜野湾コンベンションセンター</t>
    <rPh sb="0" eb="3">
      <t>ギノワン</t>
    </rPh>
    <phoneticPr fontId="6"/>
  </si>
  <si>
    <t>真志喜４－３－１</t>
    <rPh sb="0" eb="3">
      <t>マシキ</t>
    </rPh>
    <phoneticPr fontId="6"/>
  </si>
  <si>
    <t>８９８－３０００</t>
    <phoneticPr fontId="6"/>
  </si>
  <si>
    <t>倉浜衛生施設組合宜野湾清水苑</t>
    <rPh sb="0" eb="2">
      <t>クラハマ</t>
    </rPh>
    <rPh sb="2" eb="4">
      <t>エイセイ</t>
    </rPh>
    <rPh sb="4" eb="6">
      <t>シセツ</t>
    </rPh>
    <rPh sb="6" eb="8">
      <t>クミアイ</t>
    </rPh>
    <rPh sb="8" eb="11">
      <t>ギノワン</t>
    </rPh>
    <rPh sb="11" eb="13">
      <t>シミズ</t>
    </rPh>
    <rPh sb="13" eb="14">
      <t>エン</t>
    </rPh>
    <phoneticPr fontId="6"/>
  </si>
  <si>
    <t>伊佐４－９－６</t>
    <rPh sb="0" eb="2">
      <t>イサ</t>
    </rPh>
    <phoneticPr fontId="6"/>
  </si>
  <si>
    <t>８９８－５５８２</t>
    <phoneticPr fontId="6"/>
  </si>
  <si>
    <t>宜野湾郵便局</t>
    <rPh sb="0" eb="3">
      <t>ギノワン</t>
    </rPh>
    <rPh sb="3" eb="6">
      <t>ユウビンキョク</t>
    </rPh>
    <phoneticPr fontId="6"/>
  </si>
  <si>
    <t>普天間郵便局</t>
    <rPh sb="0" eb="3">
      <t>フテンマ</t>
    </rPh>
    <rPh sb="3" eb="6">
      <t>ユウビンキョク</t>
    </rPh>
    <phoneticPr fontId="6"/>
  </si>
  <si>
    <t>普天間２－５－５</t>
    <rPh sb="0" eb="3">
      <t>フテンマ</t>
    </rPh>
    <phoneticPr fontId="6"/>
  </si>
  <si>
    <t>真栄原郵便局</t>
    <rPh sb="0" eb="3">
      <t>マエハラ</t>
    </rPh>
    <rPh sb="3" eb="6">
      <t>ユウビンキョク</t>
    </rPh>
    <phoneticPr fontId="6"/>
  </si>
  <si>
    <t>真栄原３－５－２５</t>
    <rPh sb="0" eb="3">
      <t>マエハラ</t>
    </rPh>
    <phoneticPr fontId="6"/>
  </si>
  <si>
    <t>８９７－６１４１</t>
    <phoneticPr fontId="6"/>
  </si>
  <si>
    <t>大謝名郵便局</t>
    <rPh sb="0" eb="3">
      <t>オオジャナ</t>
    </rPh>
    <rPh sb="3" eb="6">
      <t>ユウビンキョク</t>
    </rPh>
    <phoneticPr fontId="6"/>
  </si>
  <si>
    <t>８９７－１２３０</t>
    <phoneticPr fontId="6"/>
  </si>
  <si>
    <t>我如古郵便局</t>
    <rPh sb="0" eb="3">
      <t>ガネコ</t>
    </rPh>
    <rPh sb="3" eb="6">
      <t>ユウビンキョク</t>
    </rPh>
    <phoneticPr fontId="6"/>
  </si>
  <si>
    <t>８９７－１４３４</t>
    <phoneticPr fontId="6"/>
  </si>
  <si>
    <t>伊佐４－１－１</t>
    <rPh sb="0" eb="2">
      <t>イサ</t>
    </rPh>
    <phoneticPr fontId="6"/>
  </si>
  <si>
    <t>８９８－８８７８</t>
    <phoneticPr fontId="6"/>
  </si>
  <si>
    <t>宜野湾上原郵便局</t>
    <rPh sb="0" eb="3">
      <t>ギノワン</t>
    </rPh>
    <rPh sb="3" eb="5">
      <t>ウエハラ</t>
    </rPh>
    <rPh sb="5" eb="8">
      <t>ユウビンキョク</t>
    </rPh>
    <phoneticPr fontId="6"/>
  </si>
  <si>
    <t>上原１－２－３</t>
    <rPh sb="0" eb="2">
      <t>ウエハラ</t>
    </rPh>
    <phoneticPr fontId="6"/>
  </si>
  <si>
    <t>８９３－７３１１</t>
    <phoneticPr fontId="6"/>
  </si>
  <si>
    <t>宜野湾長田郵便局</t>
    <rPh sb="0" eb="3">
      <t>ギノワン</t>
    </rPh>
    <rPh sb="3" eb="5">
      <t>ナガタ</t>
    </rPh>
    <rPh sb="5" eb="8">
      <t>ユウビンキョク</t>
    </rPh>
    <phoneticPr fontId="6"/>
  </si>
  <si>
    <t>長田１－２７－１</t>
    <rPh sb="0" eb="2">
      <t>ナガタ</t>
    </rPh>
    <phoneticPr fontId="6"/>
  </si>
  <si>
    <t>８９３－３４８１</t>
    <phoneticPr fontId="6"/>
  </si>
  <si>
    <t>真志喜郵便局</t>
    <rPh sb="0" eb="3">
      <t>マシキ</t>
    </rPh>
    <rPh sb="3" eb="6">
      <t>ユウビンキョク</t>
    </rPh>
    <phoneticPr fontId="6"/>
  </si>
  <si>
    <t>真志喜３－１５－１１</t>
    <rPh sb="0" eb="3">
      <t>マシキ</t>
    </rPh>
    <phoneticPr fontId="6"/>
  </si>
  <si>
    <t>８９０－６００１</t>
    <phoneticPr fontId="6"/>
  </si>
  <si>
    <r>
      <t>◎</t>
    </r>
    <r>
      <rPr>
        <b/>
        <sz val="18"/>
        <rFont val="ＭＳ 明朝"/>
        <family val="1"/>
        <charset val="128"/>
      </rPr>
      <t xml:space="preserve"> 度 量 衡 換 算 表</t>
    </r>
    <rPh sb="2" eb="3">
      <t>タビ</t>
    </rPh>
    <rPh sb="4" eb="5">
      <t>リョウ</t>
    </rPh>
    <rPh sb="6" eb="7">
      <t>コウ</t>
    </rPh>
    <rPh sb="8" eb="9">
      <t>カン</t>
    </rPh>
    <rPh sb="10" eb="11">
      <t>サン</t>
    </rPh>
    <rPh sb="12" eb="13">
      <t>ヒョウ</t>
    </rPh>
    <phoneticPr fontId="6"/>
  </si>
  <si>
    <t>《長　　　さ》</t>
    <rPh sb="1" eb="2">
      <t>ナガ</t>
    </rPh>
    <phoneticPr fontId="6"/>
  </si>
  <si>
    <t>センチ</t>
    <phoneticPr fontId="6"/>
  </si>
  <si>
    <t>メートル</t>
    <phoneticPr fontId="6"/>
  </si>
  <si>
    <t>キロ</t>
    <phoneticPr fontId="6"/>
  </si>
  <si>
    <t>インチ</t>
    <phoneticPr fontId="6"/>
  </si>
  <si>
    <t>フィート</t>
    <phoneticPr fontId="6"/>
  </si>
  <si>
    <t>ヤード</t>
    <phoneticPr fontId="6"/>
  </si>
  <si>
    <t>マイル</t>
    <phoneticPr fontId="6"/>
  </si>
  <si>
    <t>鯨尺</t>
    <rPh sb="0" eb="1">
      <t>クジラ</t>
    </rPh>
    <rPh sb="1" eb="2">
      <t>シャク</t>
    </rPh>
    <phoneticPr fontId="6"/>
  </si>
  <si>
    <t>尺</t>
    <rPh sb="0" eb="1">
      <t>シャク</t>
    </rPh>
    <phoneticPr fontId="6"/>
  </si>
  <si>
    <t>間</t>
    <rPh sb="0" eb="1">
      <t>アイダ</t>
    </rPh>
    <phoneticPr fontId="6"/>
  </si>
  <si>
    <t>町</t>
    <rPh sb="0" eb="1">
      <t>マチ</t>
    </rPh>
    <phoneticPr fontId="6"/>
  </si>
  <si>
    <t>里</t>
    <rPh sb="0" eb="1">
      <t>サト</t>
    </rPh>
    <phoneticPr fontId="6"/>
  </si>
  <si>
    <t>－</t>
    <phoneticPr fontId="6"/>
  </si>
  <si>
    <t>《面　　　積》</t>
    <rPh sb="1" eb="2">
      <t>メン</t>
    </rPh>
    <rPh sb="5" eb="6">
      <t>セキ</t>
    </rPh>
    <phoneticPr fontId="6"/>
  </si>
  <si>
    <t>平 　方</t>
    <rPh sb="0" eb="1">
      <t>ヒラ</t>
    </rPh>
    <rPh sb="3" eb="4">
      <t>カタ</t>
    </rPh>
    <phoneticPr fontId="6"/>
  </si>
  <si>
    <t>アール</t>
    <phoneticPr fontId="6"/>
  </si>
  <si>
    <t>ヘクタール</t>
    <phoneticPr fontId="6"/>
  </si>
  <si>
    <t>平方キロ</t>
    <rPh sb="0" eb="2">
      <t>ヘイホウ</t>
    </rPh>
    <phoneticPr fontId="6"/>
  </si>
  <si>
    <t>平　 方</t>
    <rPh sb="0" eb="1">
      <t>ヒラ</t>
    </rPh>
    <rPh sb="3" eb="4">
      <t>カタ</t>
    </rPh>
    <phoneticPr fontId="6"/>
  </si>
  <si>
    <t>エーカー</t>
    <phoneticPr fontId="6"/>
  </si>
  <si>
    <t>平  方</t>
    <rPh sb="0" eb="1">
      <t>ヒラ</t>
    </rPh>
    <rPh sb="3" eb="4">
      <t>カタ</t>
    </rPh>
    <phoneticPr fontId="6"/>
  </si>
  <si>
    <t>平方尺</t>
    <rPh sb="0" eb="2">
      <t>ヘイホウ</t>
    </rPh>
    <rPh sb="2" eb="3">
      <t>シャク</t>
    </rPh>
    <phoneticPr fontId="6"/>
  </si>
  <si>
    <t>坪･歩</t>
    <rPh sb="0" eb="1">
      <t>ツボ</t>
    </rPh>
    <rPh sb="2" eb="3">
      <t>ホ</t>
    </rPh>
    <phoneticPr fontId="6"/>
  </si>
  <si>
    <t>反</t>
    <rPh sb="0" eb="1">
      <t>ハン</t>
    </rPh>
    <phoneticPr fontId="6"/>
  </si>
  <si>
    <t>町</t>
    <rPh sb="0" eb="1">
      <t>チョウ</t>
    </rPh>
    <phoneticPr fontId="6"/>
  </si>
  <si>
    <t>メートル</t>
    <phoneticPr fontId="6"/>
  </si>
  <si>
    <t>フィート</t>
    <phoneticPr fontId="6"/>
  </si>
  <si>
    <t>ヤード</t>
    <phoneticPr fontId="6"/>
  </si>
  <si>
    <t>マイル</t>
    <phoneticPr fontId="6"/>
  </si>
  <si>
    <t>－</t>
    <phoneticPr fontId="6"/>
  </si>
  <si>
    <t>《体　　　積》</t>
    <rPh sb="1" eb="2">
      <t>タイ</t>
    </rPh>
    <rPh sb="5" eb="6">
      <t>セキ</t>
    </rPh>
    <phoneticPr fontId="6"/>
  </si>
  <si>
    <t>立    方</t>
    <rPh sb="0" eb="1">
      <t>リツ</t>
    </rPh>
    <rPh sb="5" eb="6">
      <t>カタ</t>
    </rPh>
    <phoneticPr fontId="6"/>
  </si>
  <si>
    <t>立方デシ</t>
    <rPh sb="0" eb="2">
      <t>リッポウ</t>
    </rPh>
    <phoneticPr fontId="6"/>
  </si>
  <si>
    <t>立方　　　　　　　　　メートル</t>
    <rPh sb="0" eb="2">
      <t>リッポウ</t>
    </rPh>
    <phoneticPr fontId="6"/>
  </si>
  <si>
    <t>立方　　　　　　　インチ</t>
    <rPh sb="0" eb="2">
      <t>リッポウ</t>
    </rPh>
    <phoneticPr fontId="6"/>
  </si>
  <si>
    <t>立方　　　　　　　フィート</t>
    <rPh sb="0" eb="2">
      <t>リッポウ</t>
    </rPh>
    <phoneticPr fontId="6"/>
  </si>
  <si>
    <t>立方　　　　　　　　　ヤード</t>
    <rPh sb="0" eb="2">
      <t>リッポウ</t>
    </rPh>
    <phoneticPr fontId="6"/>
  </si>
  <si>
    <t>センチ</t>
    <phoneticPr fontId="6"/>
  </si>
  <si>
    <t>パイント</t>
    <phoneticPr fontId="6"/>
  </si>
  <si>
    <t>ガロン</t>
    <phoneticPr fontId="6"/>
  </si>
  <si>
    <t>立方尺</t>
    <rPh sb="0" eb="2">
      <t>リッポウ</t>
    </rPh>
    <rPh sb="2" eb="3">
      <t>シャク</t>
    </rPh>
    <phoneticPr fontId="6"/>
  </si>
  <si>
    <t>升</t>
    <rPh sb="0" eb="1">
      <t>マス</t>
    </rPh>
    <phoneticPr fontId="6"/>
  </si>
  <si>
    <t>石</t>
    <rPh sb="0" eb="1">
      <t>イシ</t>
    </rPh>
    <phoneticPr fontId="6"/>
  </si>
  <si>
    <t>立方坪</t>
    <rPh sb="0" eb="2">
      <t>リッポウ</t>
    </rPh>
    <rPh sb="2" eb="3">
      <t>ツボ</t>
    </rPh>
    <phoneticPr fontId="6"/>
  </si>
  <si>
    <t>メートル</t>
    <phoneticPr fontId="6"/>
  </si>
  <si>
    <t>(リットル)</t>
    <phoneticPr fontId="6"/>
  </si>
  <si>
    <t>－</t>
    <phoneticPr fontId="6"/>
  </si>
  <si>
    <t>《重　　　量》</t>
    <rPh sb="1" eb="2">
      <t>ジュウ</t>
    </rPh>
    <rPh sb="5" eb="6">
      <t>リョウ</t>
    </rPh>
    <phoneticPr fontId="6"/>
  </si>
  <si>
    <t>グラム</t>
    <phoneticPr fontId="6"/>
  </si>
  <si>
    <t>キロ　　　　　　　グラム</t>
    <phoneticPr fontId="6"/>
  </si>
  <si>
    <t>トン</t>
    <phoneticPr fontId="6"/>
  </si>
  <si>
    <t>グレイン</t>
    <phoneticPr fontId="6"/>
  </si>
  <si>
    <t>オンス</t>
    <phoneticPr fontId="6"/>
  </si>
  <si>
    <t>ポンド</t>
    <phoneticPr fontId="6"/>
  </si>
  <si>
    <t>米トン</t>
    <rPh sb="0" eb="1">
      <t>コメ</t>
    </rPh>
    <phoneticPr fontId="6"/>
  </si>
  <si>
    <t>英トン</t>
    <rPh sb="0" eb="1">
      <t>エイ</t>
    </rPh>
    <phoneticPr fontId="6"/>
  </si>
  <si>
    <t>匁</t>
    <rPh sb="0" eb="1">
      <t>モンメ</t>
    </rPh>
    <phoneticPr fontId="6"/>
  </si>
  <si>
    <t>斤</t>
    <rPh sb="0" eb="1">
      <t>キン</t>
    </rPh>
    <phoneticPr fontId="6"/>
  </si>
  <si>
    <t>貫</t>
    <rPh sb="0" eb="1">
      <t>カン</t>
    </rPh>
    <phoneticPr fontId="6"/>
  </si>
  <si>
    <t>－</t>
    <phoneticPr fontId="6"/>
  </si>
  <si>
    <t>総　務　部</t>
    <rPh sb="0" eb="1">
      <t>フサ</t>
    </rPh>
    <rPh sb="2" eb="3">
      <t>ツトム</t>
    </rPh>
    <rPh sb="4" eb="5">
      <t>ブ</t>
    </rPh>
    <phoneticPr fontId="6"/>
  </si>
  <si>
    <t>総務課</t>
    <rPh sb="0" eb="3">
      <t>ソウムカ</t>
    </rPh>
    <phoneticPr fontId="6"/>
  </si>
  <si>
    <t>事業管理係</t>
    <rPh sb="0" eb="2">
      <t>ジギョウ</t>
    </rPh>
    <rPh sb="2" eb="4">
      <t>カンリ</t>
    </rPh>
    <rPh sb="4" eb="5">
      <t>カカリ</t>
    </rPh>
    <phoneticPr fontId="6"/>
  </si>
  <si>
    <t>総務係</t>
    <rPh sb="0" eb="2">
      <t>ソウム</t>
    </rPh>
    <rPh sb="2" eb="3">
      <t>カカリ</t>
    </rPh>
    <phoneticPr fontId="6"/>
  </si>
  <si>
    <t>部長</t>
    <rPh sb="0" eb="2">
      <t>ブチョウ</t>
    </rPh>
    <phoneticPr fontId="6"/>
  </si>
  <si>
    <t>市民防災室</t>
    <rPh sb="0" eb="2">
      <t>シミン</t>
    </rPh>
    <rPh sb="2" eb="5">
      <t>ボウサイシツ</t>
    </rPh>
    <phoneticPr fontId="6"/>
  </si>
  <si>
    <t>市民防災係</t>
    <rPh sb="0" eb="2">
      <t>シミン</t>
    </rPh>
    <rPh sb="2" eb="4">
      <t>ボウサイ</t>
    </rPh>
    <rPh sb="4" eb="5">
      <t>カカリ</t>
    </rPh>
    <phoneticPr fontId="6"/>
  </si>
  <si>
    <t>次長</t>
    <rPh sb="0" eb="2">
      <t>ジチョウ</t>
    </rPh>
    <phoneticPr fontId="6"/>
  </si>
  <si>
    <t>※総務課長兼務</t>
    <rPh sb="1" eb="3">
      <t>ソウム</t>
    </rPh>
    <rPh sb="3" eb="5">
      <t>カチョウ</t>
    </rPh>
    <rPh sb="5" eb="7">
      <t>ケンム</t>
    </rPh>
    <phoneticPr fontId="6"/>
  </si>
  <si>
    <t>人事課</t>
    <rPh sb="0" eb="3">
      <t>ジンジカ</t>
    </rPh>
    <phoneticPr fontId="6"/>
  </si>
  <si>
    <t>人事係</t>
    <rPh sb="0" eb="2">
      <t>ジンジ</t>
    </rPh>
    <rPh sb="2" eb="3">
      <t>カカリ</t>
    </rPh>
    <phoneticPr fontId="6"/>
  </si>
  <si>
    <t>契約検査課</t>
    <rPh sb="0" eb="2">
      <t>ケイヤク</t>
    </rPh>
    <rPh sb="2" eb="5">
      <t>ケンサカ</t>
    </rPh>
    <phoneticPr fontId="6"/>
  </si>
  <si>
    <t>契約係</t>
    <rPh sb="0" eb="2">
      <t>ケイヤク</t>
    </rPh>
    <rPh sb="2" eb="3">
      <t>カカリ</t>
    </rPh>
    <phoneticPr fontId="6"/>
  </si>
  <si>
    <t>IT推進室</t>
    <rPh sb="2" eb="4">
      <t>スイシン</t>
    </rPh>
    <rPh sb="4" eb="5">
      <t>シツ</t>
    </rPh>
    <phoneticPr fontId="6"/>
  </si>
  <si>
    <t>IT推進係</t>
    <rPh sb="2" eb="4">
      <t>スイシン</t>
    </rPh>
    <rPh sb="4" eb="5">
      <t>カカリ</t>
    </rPh>
    <phoneticPr fontId="6"/>
  </si>
  <si>
    <t>税務課</t>
    <rPh sb="0" eb="2">
      <t>ゼイム</t>
    </rPh>
    <rPh sb="2" eb="3">
      <t>ソウムカ</t>
    </rPh>
    <phoneticPr fontId="6"/>
  </si>
  <si>
    <t>税制係</t>
    <rPh sb="0" eb="2">
      <t>ゼイセイ</t>
    </rPh>
    <rPh sb="2" eb="3">
      <t>カカリ</t>
    </rPh>
    <phoneticPr fontId="6"/>
  </si>
  <si>
    <t>市民税係</t>
    <rPh sb="0" eb="3">
      <t>シミンゼイ</t>
    </rPh>
    <rPh sb="3" eb="4">
      <t>カカリ</t>
    </rPh>
    <phoneticPr fontId="6"/>
  </si>
  <si>
    <t>家屋係</t>
    <rPh sb="0" eb="2">
      <t>カオク</t>
    </rPh>
    <rPh sb="2" eb="3">
      <t>カカリ</t>
    </rPh>
    <phoneticPr fontId="6"/>
  </si>
  <si>
    <t>土地係</t>
    <rPh sb="0" eb="2">
      <t>トチ</t>
    </rPh>
    <rPh sb="2" eb="3">
      <t>カカリ</t>
    </rPh>
    <phoneticPr fontId="6"/>
  </si>
  <si>
    <t>納税課</t>
    <rPh sb="0" eb="3">
      <t>ノウゼイカ</t>
    </rPh>
    <phoneticPr fontId="6"/>
  </si>
  <si>
    <t>納税一係</t>
    <rPh sb="0" eb="2">
      <t>ノウゼイ</t>
    </rPh>
    <rPh sb="2" eb="3">
      <t>イチ</t>
    </rPh>
    <rPh sb="3" eb="4">
      <t>カカリ</t>
    </rPh>
    <phoneticPr fontId="6"/>
  </si>
  <si>
    <t>納税二係</t>
    <rPh sb="0" eb="2">
      <t>ノウゼイ</t>
    </rPh>
    <rPh sb="2" eb="3">
      <t>ニ</t>
    </rPh>
    <rPh sb="3" eb="4">
      <t>カカリ</t>
    </rPh>
    <phoneticPr fontId="6"/>
  </si>
  <si>
    <t>管理係</t>
    <rPh sb="0" eb="2">
      <t>カンリ</t>
    </rPh>
    <rPh sb="2" eb="3">
      <t>カカリ</t>
    </rPh>
    <phoneticPr fontId="6"/>
  </si>
  <si>
    <t>企　画　部</t>
    <rPh sb="0" eb="1">
      <t>クワダ</t>
    </rPh>
    <rPh sb="2" eb="3">
      <t>ガ</t>
    </rPh>
    <rPh sb="4" eb="5">
      <t>ブ</t>
    </rPh>
    <phoneticPr fontId="6"/>
  </si>
  <si>
    <t>企画政策課</t>
    <rPh sb="0" eb="2">
      <t>キカク</t>
    </rPh>
    <rPh sb="2" eb="5">
      <t>セイサクカ</t>
    </rPh>
    <phoneticPr fontId="6"/>
  </si>
  <si>
    <t>企画政策係</t>
    <rPh sb="0" eb="2">
      <t>キカク</t>
    </rPh>
    <rPh sb="2" eb="4">
      <t>セイサク</t>
    </rPh>
    <rPh sb="4" eb="5">
      <t>カカリ</t>
    </rPh>
    <phoneticPr fontId="6"/>
  </si>
  <si>
    <t>統計係</t>
    <rPh sb="0" eb="2">
      <t>トウケイ</t>
    </rPh>
    <rPh sb="2" eb="3">
      <t>カカリ</t>
    </rPh>
    <phoneticPr fontId="6"/>
  </si>
  <si>
    <t>市民協働係</t>
    <rPh sb="0" eb="2">
      <t>シミン</t>
    </rPh>
    <rPh sb="2" eb="4">
      <t>キョウドウ</t>
    </rPh>
    <rPh sb="4" eb="5">
      <t>カカリ</t>
    </rPh>
    <phoneticPr fontId="6"/>
  </si>
  <si>
    <t>秘書広報課</t>
    <rPh sb="0" eb="2">
      <t>ヒショ</t>
    </rPh>
    <rPh sb="2" eb="4">
      <t>コウホウ</t>
    </rPh>
    <rPh sb="4" eb="5">
      <t>カ</t>
    </rPh>
    <phoneticPr fontId="6"/>
  </si>
  <si>
    <t>秘書係</t>
    <rPh sb="0" eb="2">
      <t>ヒショ</t>
    </rPh>
    <rPh sb="2" eb="3">
      <t>カカリ</t>
    </rPh>
    <phoneticPr fontId="6"/>
  </si>
  <si>
    <t>市政広報係</t>
    <rPh sb="0" eb="2">
      <t>シセイ</t>
    </rPh>
    <rPh sb="2" eb="4">
      <t>コウホウ</t>
    </rPh>
    <rPh sb="4" eb="5">
      <t>カカリ</t>
    </rPh>
    <phoneticPr fontId="6"/>
  </si>
  <si>
    <t>財政課</t>
    <rPh sb="0" eb="2">
      <t>ザイセイ</t>
    </rPh>
    <rPh sb="2" eb="3">
      <t>カ</t>
    </rPh>
    <phoneticPr fontId="6"/>
  </si>
  <si>
    <t>財政係</t>
    <rPh sb="0" eb="2">
      <t>ザイセイ</t>
    </rPh>
    <rPh sb="2" eb="3">
      <t>カカリ</t>
    </rPh>
    <phoneticPr fontId="6"/>
  </si>
  <si>
    <t>市民経済部</t>
    <rPh sb="0" eb="2">
      <t>シミン</t>
    </rPh>
    <rPh sb="2" eb="4">
      <t>ケイザイ</t>
    </rPh>
    <rPh sb="4" eb="5">
      <t>ブ</t>
    </rPh>
    <phoneticPr fontId="6"/>
  </si>
  <si>
    <t>市民生活課</t>
    <rPh sb="0" eb="2">
      <t>シミン</t>
    </rPh>
    <rPh sb="2" eb="4">
      <t>セイカツ</t>
    </rPh>
    <rPh sb="4" eb="5">
      <t>カ</t>
    </rPh>
    <phoneticPr fontId="6"/>
  </si>
  <si>
    <t>環境対策課</t>
    <rPh sb="0" eb="2">
      <t>カンキョウ</t>
    </rPh>
    <rPh sb="2" eb="5">
      <t>タイサクカ</t>
    </rPh>
    <phoneticPr fontId="6"/>
  </si>
  <si>
    <t>清掃指導係</t>
    <rPh sb="0" eb="2">
      <t>セイソウ</t>
    </rPh>
    <rPh sb="2" eb="4">
      <t>シドウ</t>
    </rPh>
    <rPh sb="4" eb="5">
      <t>カカリ</t>
    </rPh>
    <phoneticPr fontId="6"/>
  </si>
  <si>
    <t>環境指導係</t>
    <rPh sb="0" eb="2">
      <t>カンキョウ</t>
    </rPh>
    <rPh sb="2" eb="4">
      <t>シドウ</t>
    </rPh>
    <rPh sb="4" eb="5">
      <t>カカリ</t>
    </rPh>
    <phoneticPr fontId="6"/>
  </si>
  <si>
    <t>市民課</t>
    <rPh sb="0" eb="3">
      <t>シミンカ</t>
    </rPh>
    <phoneticPr fontId="6"/>
  </si>
  <si>
    <t>記録係</t>
    <rPh sb="0" eb="2">
      <t>キロク</t>
    </rPh>
    <rPh sb="2" eb="3">
      <t>カカリ</t>
    </rPh>
    <phoneticPr fontId="6"/>
  </si>
  <si>
    <t>戸籍係</t>
    <rPh sb="0" eb="2">
      <t>コセキ</t>
    </rPh>
    <rPh sb="2" eb="3">
      <t>カカリ</t>
    </rPh>
    <phoneticPr fontId="6"/>
  </si>
  <si>
    <t>市民係</t>
    <rPh sb="0" eb="2">
      <t>シミン</t>
    </rPh>
    <rPh sb="2" eb="3">
      <t>カカリ</t>
    </rPh>
    <phoneticPr fontId="6"/>
  </si>
  <si>
    <t>年金係</t>
    <rPh sb="0" eb="2">
      <t>ネンキン</t>
    </rPh>
    <rPh sb="2" eb="3">
      <t>カカリ</t>
    </rPh>
    <phoneticPr fontId="6"/>
  </si>
  <si>
    <t>市長</t>
    <rPh sb="0" eb="2">
      <t>シチョウ</t>
    </rPh>
    <phoneticPr fontId="6"/>
  </si>
  <si>
    <t>副市長</t>
    <rPh sb="0" eb="3">
      <t>フクシチョウ</t>
    </rPh>
    <phoneticPr fontId="6"/>
  </si>
  <si>
    <t>福祉総務課</t>
    <rPh sb="0" eb="2">
      <t>フクシ</t>
    </rPh>
    <rPh sb="2" eb="5">
      <t>ソウムカ</t>
    </rPh>
    <phoneticPr fontId="6"/>
  </si>
  <si>
    <t>福祉事務所</t>
    <rPh sb="0" eb="2">
      <t>フクシ</t>
    </rPh>
    <rPh sb="2" eb="4">
      <t>ジム</t>
    </rPh>
    <rPh sb="4" eb="5">
      <t>ショ</t>
    </rPh>
    <phoneticPr fontId="6"/>
  </si>
  <si>
    <t>児童家庭課</t>
    <rPh sb="0" eb="2">
      <t>ジドウ</t>
    </rPh>
    <rPh sb="2" eb="5">
      <t>カテイカ</t>
    </rPh>
    <phoneticPr fontId="6"/>
  </si>
  <si>
    <t>児童家庭係</t>
    <rPh sb="0" eb="4">
      <t>ジドウカテイ</t>
    </rPh>
    <rPh sb="4" eb="5">
      <t>カカリ</t>
    </rPh>
    <phoneticPr fontId="6"/>
  </si>
  <si>
    <t>※係長は査察指導員兼務</t>
    <rPh sb="1" eb="3">
      <t>カカリチョウ</t>
    </rPh>
    <rPh sb="4" eb="6">
      <t>ササツ</t>
    </rPh>
    <rPh sb="6" eb="9">
      <t>シドウイン</t>
    </rPh>
    <rPh sb="9" eb="11">
      <t>ケンム</t>
    </rPh>
    <phoneticPr fontId="6"/>
  </si>
  <si>
    <t>保育児童係</t>
    <rPh sb="0" eb="2">
      <t>ホイク</t>
    </rPh>
    <rPh sb="2" eb="4">
      <t>ジドウ</t>
    </rPh>
    <rPh sb="4" eb="5">
      <t>カカリ</t>
    </rPh>
    <phoneticPr fontId="6"/>
  </si>
  <si>
    <t>※福祉総務課長兼務</t>
    <rPh sb="1" eb="3">
      <t>フクシ</t>
    </rPh>
    <rPh sb="3" eb="5">
      <t>ソウム</t>
    </rPh>
    <rPh sb="5" eb="7">
      <t>カチョウ</t>
    </rPh>
    <rPh sb="7" eb="9">
      <t>ケンム</t>
    </rPh>
    <phoneticPr fontId="6"/>
  </si>
  <si>
    <t>障がい福祉課</t>
    <rPh sb="0" eb="1">
      <t>サワ</t>
    </rPh>
    <rPh sb="3" eb="6">
      <t>フクシカ</t>
    </rPh>
    <phoneticPr fontId="6"/>
  </si>
  <si>
    <t>給付係</t>
    <rPh sb="0" eb="2">
      <t>キュウフ</t>
    </rPh>
    <rPh sb="2" eb="3">
      <t>カカリ</t>
    </rPh>
    <phoneticPr fontId="6"/>
  </si>
  <si>
    <t>自立支援係</t>
    <rPh sb="0" eb="2">
      <t>ジリツ</t>
    </rPh>
    <rPh sb="2" eb="4">
      <t>シエン</t>
    </rPh>
    <rPh sb="4" eb="5">
      <t>カカリ</t>
    </rPh>
    <phoneticPr fontId="6"/>
  </si>
  <si>
    <t>※介護長寿課長兼務</t>
    <rPh sb="1" eb="3">
      <t>カイゴ</t>
    </rPh>
    <rPh sb="3" eb="5">
      <t>チョウジュ</t>
    </rPh>
    <rPh sb="5" eb="7">
      <t>カチョウ</t>
    </rPh>
    <rPh sb="7" eb="9">
      <t>ケンム</t>
    </rPh>
    <phoneticPr fontId="6"/>
  </si>
  <si>
    <t>管理係</t>
    <rPh sb="0" eb="3">
      <t>カンリガカリ</t>
    </rPh>
    <phoneticPr fontId="6"/>
  </si>
  <si>
    <t>介護長寿課</t>
    <rPh sb="0" eb="2">
      <t>カイゴ</t>
    </rPh>
    <rPh sb="2" eb="5">
      <t>チョウジュカ</t>
    </rPh>
    <phoneticPr fontId="6"/>
  </si>
  <si>
    <t>認定給付係</t>
    <rPh sb="0" eb="2">
      <t>ニンテイ</t>
    </rPh>
    <rPh sb="2" eb="5">
      <t>キュウフカカリ</t>
    </rPh>
    <phoneticPr fontId="6"/>
  </si>
  <si>
    <t>長寿支援係</t>
    <rPh sb="0" eb="2">
      <t>チョウジュ</t>
    </rPh>
    <rPh sb="2" eb="4">
      <t>シエン</t>
    </rPh>
    <rPh sb="4" eb="5">
      <t>カカリ</t>
    </rPh>
    <phoneticPr fontId="6"/>
  </si>
  <si>
    <t>保険料係</t>
    <rPh sb="0" eb="3">
      <t>ホケンリョウ</t>
    </rPh>
    <rPh sb="3" eb="4">
      <t>カカ</t>
    </rPh>
    <phoneticPr fontId="6"/>
  </si>
  <si>
    <t>国民健康保険課</t>
    <rPh sb="0" eb="2">
      <t>コクミン</t>
    </rPh>
    <rPh sb="2" eb="4">
      <t>ケンコウ</t>
    </rPh>
    <rPh sb="4" eb="7">
      <t>ホケンカ</t>
    </rPh>
    <phoneticPr fontId="6"/>
  </si>
  <si>
    <t>庶務係</t>
    <rPh sb="0" eb="2">
      <t>ショム</t>
    </rPh>
    <rPh sb="2" eb="3">
      <t>カカリ</t>
    </rPh>
    <phoneticPr fontId="6"/>
  </si>
  <si>
    <t>給付係</t>
    <rPh sb="0" eb="3">
      <t>キュウフカカリ</t>
    </rPh>
    <phoneticPr fontId="6"/>
  </si>
  <si>
    <t>保険税係</t>
    <rPh sb="0" eb="3">
      <t>ホケンゼイ</t>
    </rPh>
    <rPh sb="3" eb="4">
      <t>カカリ</t>
    </rPh>
    <phoneticPr fontId="6"/>
  </si>
  <si>
    <t>健康増進課</t>
    <rPh sb="0" eb="2">
      <t>ケンコウ</t>
    </rPh>
    <rPh sb="2" eb="4">
      <t>ゾウシン</t>
    </rPh>
    <rPh sb="4" eb="5">
      <t>カ</t>
    </rPh>
    <phoneticPr fontId="6"/>
  </si>
  <si>
    <t>予防係</t>
    <rPh sb="0" eb="2">
      <t>ヨボウ</t>
    </rPh>
    <rPh sb="2" eb="3">
      <t>カカリ</t>
    </rPh>
    <phoneticPr fontId="6"/>
  </si>
  <si>
    <t>健康推進係</t>
    <rPh sb="0" eb="2">
      <t>ケンコウ</t>
    </rPh>
    <rPh sb="2" eb="4">
      <t>スイシン</t>
    </rPh>
    <rPh sb="4" eb="5">
      <t>カカリ</t>
    </rPh>
    <phoneticPr fontId="6"/>
  </si>
  <si>
    <t>すこやか親子係</t>
    <rPh sb="4" eb="6">
      <t>オヤコ</t>
    </rPh>
    <rPh sb="6" eb="7">
      <t>カカリ</t>
    </rPh>
    <phoneticPr fontId="6"/>
  </si>
  <si>
    <t>健診指導係</t>
    <rPh sb="0" eb="2">
      <t>ケンシン</t>
    </rPh>
    <rPh sb="2" eb="4">
      <t>シドウ</t>
    </rPh>
    <rPh sb="4" eb="5">
      <t>カカ</t>
    </rPh>
    <phoneticPr fontId="6"/>
  </si>
  <si>
    <t>建設部</t>
    <rPh sb="0" eb="3">
      <t>ケンセツブ</t>
    </rPh>
    <phoneticPr fontId="6"/>
  </si>
  <si>
    <t>都市計画課</t>
    <rPh sb="0" eb="2">
      <t>トシ</t>
    </rPh>
    <rPh sb="2" eb="5">
      <t>ケイカクカ</t>
    </rPh>
    <phoneticPr fontId="6"/>
  </si>
  <si>
    <t>工事係</t>
    <rPh sb="0" eb="2">
      <t>コウジ</t>
    </rPh>
    <rPh sb="2" eb="3">
      <t>カカリ</t>
    </rPh>
    <phoneticPr fontId="6"/>
  </si>
  <si>
    <t>建築課</t>
    <rPh sb="0" eb="3">
      <t>ケンチクカ</t>
    </rPh>
    <phoneticPr fontId="6"/>
  </si>
  <si>
    <t>市営住宅係</t>
    <rPh sb="0" eb="2">
      <t>シエイ</t>
    </rPh>
    <rPh sb="2" eb="4">
      <t>ジュウタク</t>
    </rPh>
    <rPh sb="4" eb="5">
      <t>カカリ</t>
    </rPh>
    <phoneticPr fontId="6"/>
  </si>
  <si>
    <t>指導係</t>
    <rPh sb="0" eb="2">
      <t>シドウ</t>
    </rPh>
    <rPh sb="2" eb="3">
      <t>カカリ</t>
    </rPh>
    <phoneticPr fontId="6"/>
  </si>
  <si>
    <t>施設係</t>
    <rPh sb="0" eb="2">
      <t>シセツ</t>
    </rPh>
    <rPh sb="2" eb="3">
      <t>カカリ</t>
    </rPh>
    <phoneticPr fontId="6"/>
  </si>
  <si>
    <t>土木課</t>
    <rPh sb="0" eb="3">
      <t>ドボクカ</t>
    </rPh>
    <phoneticPr fontId="6"/>
  </si>
  <si>
    <t>土木管理係</t>
    <rPh sb="0" eb="2">
      <t>ドボク</t>
    </rPh>
    <rPh sb="2" eb="4">
      <t>カンリ</t>
    </rPh>
    <rPh sb="4" eb="5">
      <t>カカリ</t>
    </rPh>
    <phoneticPr fontId="6"/>
  </si>
  <si>
    <t>土木一係</t>
    <rPh sb="0" eb="2">
      <t>ドボク</t>
    </rPh>
    <rPh sb="2" eb="3">
      <t>イチ</t>
    </rPh>
    <rPh sb="3" eb="4">
      <t>カカリ</t>
    </rPh>
    <phoneticPr fontId="6"/>
  </si>
  <si>
    <t>土木二係</t>
    <rPh sb="0" eb="2">
      <t>ドボク</t>
    </rPh>
    <rPh sb="2" eb="3">
      <t>ニ</t>
    </rPh>
    <rPh sb="3" eb="4">
      <t>カカリ</t>
    </rPh>
    <phoneticPr fontId="6"/>
  </si>
  <si>
    <t>用地課</t>
    <rPh sb="0" eb="3">
      <t>ヨウチカ</t>
    </rPh>
    <phoneticPr fontId="6"/>
  </si>
  <si>
    <t>用地係</t>
    <rPh sb="0" eb="2">
      <t>ヨウチ</t>
    </rPh>
    <rPh sb="2" eb="3">
      <t>ガカリ</t>
    </rPh>
    <phoneticPr fontId="6"/>
  </si>
  <si>
    <t>計画係</t>
    <rPh sb="0" eb="2">
      <t>ケイカク</t>
    </rPh>
    <rPh sb="2" eb="3">
      <t>カカリ</t>
    </rPh>
    <phoneticPr fontId="6"/>
  </si>
  <si>
    <t>補償係</t>
    <rPh sb="0" eb="3">
      <t>ホショウカカリ</t>
    </rPh>
    <phoneticPr fontId="6"/>
  </si>
  <si>
    <t>施設管理課</t>
    <rPh sb="0" eb="2">
      <t>シセツ</t>
    </rPh>
    <rPh sb="2" eb="4">
      <t>カンリ</t>
    </rPh>
    <rPh sb="4" eb="5">
      <t>カ</t>
    </rPh>
    <phoneticPr fontId="6"/>
  </si>
  <si>
    <t>基地政策部</t>
    <rPh sb="0" eb="2">
      <t>キチ</t>
    </rPh>
    <rPh sb="2" eb="5">
      <t>セイサクブ</t>
    </rPh>
    <phoneticPr fontId="6"/>
  </si>
  <si>
    <t>基地渉外課</t>
    <rPh sb="0" eb="2">
      <t>キチ</t>
    </rPh>
    <rPh sb="2" eb="4">
      <t>ショウガイ</t>
    </rPh>
    <rPh sb="4" eb="5">
      <t>カ</t>
    </rPh>
    <phoneticPr fontId="6"/>
  </si>
  <si>
    <t>基地渉外係</t>
    <rPh sb="0" eb="2">
      <t>キチ</t>
    </rPh>
    <rPh sb="2" eb="4">
      <t>ショウガイ</t>
    </rPh>
    <rPh sb="4" eb="5">
      <t>カカリ</t>
    </rPh>
    <phoneticPr fontId="6"/>
  </si>
  <si>
    <t>会計管理者</t>
    <rPh sb="0" eb="2">
      <t>カイケイ</t>
    </rPh>
    <rPh sb="2" eb="5">
      <t>カンリシャ</t>
    </rPh>
    <phoneticPr fontId="6"/>
  </si>
  <si>
    <t>会計課</t>
    <rPh sb="0" eb="3">
      <t>カイケイカ</t>
    </rPh>
    <phoneticPr fontId="6"/>
  </si>
  <si>
    <t>会計係</t>
    <rPh sb="0" eb="2">
      <t>カイケイ</t>
    </rPh>
    <rPh sb="2" eb="3">
      <t>カカリ</t>
    </rPh>
    <phoneticPr fontId="6"/>
  </si>
  <si>
    <t>予防課</t>
    <rPh sb="0" eb="3">
      <t>ヨボウカ</t>
    </rPh>
    <phoneticPr fontId="6"/>
  </si>
  <si>
    <t>消防長</t>
    <rPh sb="0" eb="2">
      <t>ショウボウチョウ</t>
    </rPh>
    <rPh sb="2" eb="3">
      <t>チョウ</t>
    </rPh>
    <phoneticPr fontId="6"/>
  </si>
  <si>
    <t>警防課</t>
    <rPh sb="0" eb="2">
      <t>ケイボウ</t>
    </rPh>
    <rPh sb="2" eb="3">
      <t>カ</t>
    </rPh>
    <phoneticPr fontId="6"/>
  </si>
  <si>
    <t>警防係</t>
    <rPh sb="0" eb="2">
      <t>ケイボウ</t>
    </rPh>
    <rPh sb="2" eb="3">
      <t>カカリ</t>
    </rPh>
    <phoneticPr fontId="6"/>
  </si>
  <si>
    <t>救急救助係</t>
    <rPh sb="0" eb="2">
      <t>キュウキュウ</t>
    </rPh>
    <rPh sb="2" eb="4">
      <t>キュウジョ</t>
    </rPh>
    <rPh sb="4" eb="5">
      <t>カカリ</t>
    </rPh>
    <phoneticPr fontId="6"/>
  </si>
  <si>
    <t>消防署</t>
    <rPh sb="0" eb="2">
      <t>ショウボウ</t>
    </rPh>
    <rPh sb="2" eb="3">
      <t>ショ</t>
    </rPh>
    <phoneticPr fontId="6"/>
  </si>
  <si>
    <t>警備第一係</t>
    <rPh sb="0" eb="2">
      <t>ケイビ</t>
    </rPh>
    <rPh sb="2" eb="4">
      <t>ダイイチ</t>
    </rPh>
    <rPh sb="4" eb="5">
      <t>カカリ</t>
    </rPh>
    <phoneticPr fontId="6"/>
  </si>
  <si>
    <t>警備第二係</t>
    <rPh sb="0" eb="2">
      <t>ケイビ</t>
    </rPh>
    <rPh sb="2" eb="3">
      <t>ダイイチ</t>
    </rPh>
    <rPh sb="3" eb="4">
      <t>ニ</t>
    </rPh>
    <rPh sb="4" eb="5">
      <t>カカリ</t>
    </rPh>
    <phoneticPr fontId="6"/>
  </si>
  <si>
    <t>警備第三係</t>
    <rPh sb="0" eb="2">
      <t>ケイビ</t>
    </rPh>
    <rPh sb="2" eb="3">
      <t>ダイイチ</t>
    </rPh>
    <rPh sb="3" eb="4">
      <t>3</t>
    </rPh>
    <rPh sb="4" eb="5">
      <t>カカリ</t>
    </rPh>
    <phoneticPr fontId="6"/>
  </si>
  <si>
    <t>救急第一係</t>
    <rPh sb="0" eb="2">
      <t>キュウキュウ</t>
    </rPh>
    <rPh sb="2" eb="3">
      <t>ダイニ</t>
    </rPh>
    <rPh sb="3" eb="4">
      <t>イチ</t>
    </rPh>
    <rPh sb="4" eb="5">
      <t>カカリ</t>
    </rPh>
    <phoneticPr fontId="6"/>
  </si>
  <si>
    <t>救急第二係</t>
    <rPh sb="0" eb="2">
      <t>キュウキュウ</t>
    </rPh>
    <rPh sb="2" eb="4">
      <t>ダイニ</t>
    </rPh>
    <rPh sb="4" eb="5">
      <t>カカリ</t>
    </rPh>
    <phoneticPr fontId="6"/>
  </si>
  <si>
    <t>救急第三係</t>
    <rPh sb="0" eb="2">
      <t>キュウキュウ</t>
    </rPh>
    <rPh sb="2" eb="3">
      <t>ダイニ</t>
    </rPh>
    <rPh sb="3" eb="4">
      <t>3</t>
    </rPh>
    <rPh sb="4" eb="5">
      <t>カカリ</t>
    </rPh>
    <phoneticPr fontId="6"/>
  </si>
  <si>
    <t>我如古出張所</t>
    <rPh sb="0" eb="3">
      <t>ガネコ</t>
    </rPh>
    <rPh sb="3" eb="5">
      <t>シュッチョウ</t>
    </rPh>
    <rPh sb="5" eb="6">
      <t>ジョ</t>
    </rPh>
    <phoneticPr fontId="6"/>
  </si>
  <si>
    <t>警備第二係</t>
    <rPh sb="0" eb="2">
      <t>ケイビ</t>
    </rPh>
    <rPh sb="2" eb="4">
      <t>ダイニ</t>
    </rPh>
    <rPh sb="4" eb="5">
      <t>カカリ</t>
    </rPh>
    <phoneticPr fontId="6"/>
  </si>
  <si>
    <t>真志喜出張所</t>
    <rPh sb="0" eb="3">
      <t>マシキ</t>
    </rPh>
    <rPh sb="3" eb="6">
      <t>シュッチョウジョ</t>
    </rPh>
    <phoneticPr fontId="6"/>
  </si>
  <si>
    <t>施設課</t>
    <rPh sb="0" eb="3">
      <t>シセツカ</t>
    </rPh>
    <phoneticPr fontId="6"/>
  </si>
  <si>
    <t>教育部</t>
    <rPh sb="0" eb="3">
      <t>キョウイクブ</t>
    </rPh>
    <phoneticPr fontId="6"/>
  </si>
  <si>
    <t>施設一係</t>
    <rPh sb="0" eb="2">
      <t>シセツ</t>
    </rPh>
    <rPh sb="2" eb="3">
      <t>イチ</t>
    </rPh>
    <rPh sb="3" eb="4">
      <t>カカリ</t>
    </rPh>
    <phoneticPr fontId="6"/>
  </si>
  <si>
    <t>施設二係</t>
    <rPh sb="0" eb="2">
      <t>シセツ</t>
    </rPh>
    <rPh sb="2" eb="3">
      <t>ニ</t>
    </rPh>
    <rPh sb="3" eb="4">
      <t>カカリ</t>
    </rPh>
    <phoneticPr fontId="6"/>
  </si>
  <si>
    <t>教育長</t>
    <rPh sb="0" eb="3">
      <t>キョウイクチョウ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</si>
  <si>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</si>
  <si>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社会教育係</t>
    <rPh sb="0" eb="2">
      <t>シャカイ</t>
    </rPh>
    <rPh sb="2" eb="4">
      <t>キョウイク</t>
    </rPh>
    <rPh sb="4" eb="5">
      <t>カカリ</t>
    </rPh>
    <phoneticPr fontId="6"/>
  </si>
  <si>
    <t>中央公民館</t>
    <rPh sb="0" eb="2">
      <t>チュウオウ</t>
    </rPh>
    <rPh sb="2" eb="4">
      <t>コウミン</t>
    </rPh>
    <rPh sb="4" eb="5">
      <t>カン</t>
    </rPh>
    <phoneticPr fontId="6"/>
  </si>
  <si>
    <t>公民館係</t>
    <rPh sb="0" eb="2">
      <t>コウミン</t>
    </rPh>
    <rPh sb="2" eb="3">
      <t>カン</t>
    </rPh>
    <rPh sb="3" eb="4">
      <t>カカリ</t>
    </rPh>
    <phoneticPr fontId="6"/>
  </si>
  <si>
    <t>文化課</t>
    <rPh sb="0" eb="2">
      <t>ブンカ</t>
    </rPh>
    <rPh sb="2" eb="3">
      <t>カ</t>
    </rPh>
    <phoneticPr fontId="6"/>
  </si>
  <si>
    <t>文化財保護係</t>
    <rPh sb="0" eb="3">
      <t>ブンカザイ</t>
    </rPh>
    <rPh sb="3" eb="5">
      <t>ホゴ</t>
    </rPh>
    <rPh sb="5" eb="6">
      <t>カカリ</t>
    </rPh>
    <phoneticPr fontId="6"/>
  </si>
  <si>
    <t>学芸係</t>
    <rPh sb="0" eb="2">
      <t>ガクゲイ</t>
    </rPh>
    <rPh sb="2" eb="3">
      <t>カカリ</t>
    </rPh>
    <phoneticPr fontId="6"/>
  </si>
  <si>
    <t>奉仕係</t>
    <rPh sb="0" eb="2">
      <t>ホウシ</t>
    </rPh>
    <rPh sb="2" eb="3">
      <t>カカリ</t>
    </rPh>
    <phoneticPr fontId="6"/>
  </si>
  <si>
    <t>指導部</t>
    <rPh sb="0" eb="3">
      <t>シドウブ</t>
    </rPh>
    <phoneticPr fontId="6"/>
  </si>
  <si>
    <t>指導課</t>
    <rPh sb="0" eb="2">
      <t>シドウ</t>
    </rPh>
    <rPh sb="2" eb="3">
      <t>カ</t>
    </rPh>
    <phoneticPr fontId="6"/>
  </si>
  <si>
    <t>学務課</t>
    <rPh sb="0" eb="2">
      <t>ガクム</t>
    </rPh>
    <rPh sb="2" eb="3">
      <t>カ</t>
    </rPh>
    <phoneticPr fontId="6"/>
  </si>
  <si>
    <t>学務係</t>
    <rPh sb="0" eb="2">
      <t>ガクム</t>
    </rPh>
    <rPh sb="2" eb="3">
      <t>カカリ</t>
    </rPh>
    <phoneticPr fontId="6"/>
  </si>
  <si>
    <t>研修係</t>
    <rPh sb="0" eb="2">
      <t>ケンシュウ</t>
    </rPh>
    <rPh sb="2" eb="3">
      <t>カカリ</t>
    </rPh>
    <phoneticPr fontId="6"/>
  </si>
  <si>
    <t>青少年サポートセンター</t>
    <rPh sb="0" eb="3">
      <t>セイショウネン</t>
    </rPh>
    <phoneticPr fontId="6"/>
  </si>
  <si>
    <t>支援係</t>
    <rPh sb="0" eb="2">
      <t>シエン</t>
    </rPh>
    <rPh sb="2" eb="3">
      <t>カカリ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</si>
  <si>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</si>
  <si>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</si>
  <si>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</si>
  <si>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学校給食センター</t>
    <rPh sb="0" eb="2">
      <t>ガッコウ</t>
    </rPh>
    <rPh sb="2" eb="4">
      <t>キュウショク</t>
    </rPh>
    <phoneticPr fontId="6"/>
  </si>
  <si>
    <t>市議会事務局</t>
    <rPh sb="0" eb="1">
      <t>シ</t>
    </rPh>
    <rPh sb="1" eb="3">
      <t>ギカイ</t>
    </rPh>
    <rPh sb="3" eb="6">
      <t>ジムキョク</t>
    </rPh>
    <phoneticPr fontId="6"/>
  </si>
  <si>
    <t>庶務課</t>
    <rPh sb="0" eb="3">
      <t>ショムカ</t>
    </rPh>
    <phoneticPr fontId="6"/>
  </si>
  <si>
    <t>議事係</t>
    <rPh sb="0" eb="2">
      <t>ギジ</t>
    </rPh>
    <rPh sb="2" eb="3">
      <t>カカリ</t>
    </rPh>
    <phoneticPr fontId="6"/>
  </si>
  <si>
    <t>局長</t>
    <rPh sb="0" eb="2">
      <t>キョクチョウ</t>
    </rPh>
    <phoneticPr fontId="6"/>
  </si>
  <si>
    <t>区分</t>
    <rPh sb="0" eb="2">
      <t>クブン</t>
    </rPh>
    <phoneticPr fontId="6"/>
  </si>
  <si>
    <t>定数</t>
    <rPh sb="0" eb="2">
      <t>テイスウ</t>
    </rPh>
    <phoneticPr fontId="6"/>
  </si>
  <si>
    <t>実数</t>
    <rPh sb="0" eb="2">
      <t>ジッスウ</t>
    </rPh>
    <phoneticPr fontId="6"/>
  </si>
  <si>
    <t>市長事務部局</t>
    <rPh sb="0" eb="2">
      <t>シチョウ</t>
    </rPh>
    <rPh sb="2" eb="4">
      <t>ジム</t>
    </rPh>
    <rPh sb="4" eb="6">
      <t>ブキョク</t>
    </rPh>
    <phoneticPr fontId="6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</si>
  <si>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</si>
  <si>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議会事務局</t>
    <rPh sb="0" eb="2">
      <t>ギカイ</t>
    </rPh>
    <rPh sb="2" eb="5">
      <t>ジムキョク</t>
    </rPh>
    <phoneticPr fontId="6"/>
  </si>
  <si>
    <t>選管事務局</t>
    <rPh sb="0" eb="1">
      <t>センキョ</t>
    </rPh>
    <rPh sb="1" eb="2">
      <t>カンリ</t>
    </rPh>
    <rPh sb="2" eb="5">
      <t>ジムキョク</t>
    </rPh>
    <phoneticPr fontId="6"/>
  </si>
  <si>
    <t>監査委員事務局</t>
    <rPh sb="0" eb="2">
      <t>カンサ</t>
    </rPh>
    <rPh sb="2" eb="4">
      <t>イイン</t>
    </rPh>
    <rPh sb="4" eb="7">
      <t>ジムキョク</t>
    </rPh>
    <phoneticPr fontId="6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</si>
  <si>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6"/>
  </si>
  <si>
    <t>消防本部</t>
    <rPh sb="0" eb="2">
      <t>ショウボウ</t>
    </rPh>
    <rPh sb="2" eb="3">
      <t>ホン</t>
    </rPh>
    <rPh sb="3" eb="4">
      <t>ブ</t>
    </rPh>
    <phoneticPr fontId="6"/>
  </si>
  <si>
    <t>土地開発公社</t>
    <rPh sb="0" eb="2">
      <t>トチ</t>
    </rPh>
    <rPh sb="2" eb="4">
      <t>カイハツ</t>
    </rPh>
    <rPh sb="4" eb="6">
      <t>コウシャ</t>
    </rPh>
    <phoneticPr fontId="6"/>
  </si>
  <si>
    <t>業務係</t>
    <rPh sb="0" eb="2">
      <t>ギョウム</t>
    </rPh>
    <rPh sb="2" eb="3">
      <t>ガカリ</t>
    </rPh>
    <phoneticPr fontId="6"/>
  </si>
  <si>
    <t>消防定数外</t>
    <rPh sb="0" eb="2">
      <t>ショウボウ</t>
    </rPh>
    <rPh sb="2" eb="5">
      <t>テイスウガイ</t>
    </rPh>
    <phoneticPr fontId="6"/>
  </si>
  <si>
    <t>（事務局長及び総務課長兼務）</t>
    <rPh sb="1" eb="4">
      <t>ジムキョク</t>
    </rPh>
    <rPh sb="4" eb="5">
      <t>カチョウ</t>
    </rPh>
    <rPh sb="5" eb="6">
      <t>オヨ</t>
    </rPh>
    <rPh sb="7" eb="9">
      <t>ソウム</t>
    </rPh>
    <rPh sb="9" eb="11">
      <t>カチョウ</t>
    </rPh>
    <rPh sb="11" eb="13">
      <t>ケンム</t>
    </rPh>
    <phoneticPr fontId="6"/>
  </si>
  <si>
    <t>※用地課が兼任</t>
    <rPh sb="1" eb="4">
      <t>ヨウチカ</t>
    </rPh>
    <rPh sb="5" eb="7">
      <t>ケンニン</t>
    </rPh>
    <phoneticPr fontId="6"/>
  </si>
  <si>
    <t>合計</t>
    <rPh sb="0" eb="2">
      <t>ゴウケイ</t>
    </rPh>
    <phoneticPr fontId="6"/>
  </si>
  <si>
    <t>我如古児童センター</t>
    <rPh sb="0" eb="3">
      <t>ガネコ</t>
    </rPh>
    <rPh sb="3" eb="5">
      <t>ジドウ</t>
    </rPh>
    <phoneticPr fontId="6"/>
  </si>
  <si>
    <t>我如古２－５－１</t>
    <rPh sb="0" eb="3">
      <t>ガネコ</t>
    </rPh>
    <phoneticPr fontId="6"/>
  </si>
  <si>
    <t>神山１－１－１</t>
    <rPh sb="0" eb="2">
      <t>カミヤマ</t>
    </rPh>
    <phoneticPr fontId="6"/>
  </si>
  <si>
    <t>愛知２－３－１２</t>
    <rPh sb="0" eb="2">
      <t>アイチ</t>
    </rPh>
    <phoneticPr fontId="6"/>
  </si>
  <si>
    <t>行政改革推進室</t>
    <rPh sb="0" eb="2">
      <t>ギョウセイ</t>
    </rPh>
    <rPh sb="2" eb="4">
      <t>カイカク</t>
    </rPh>
    <rPh sb="4" eb="6">
      <t>スイシン</t>
    </rPh>
    <rPh sb="6" eb="7">
      <t>シツ</t>
    </rPh>
    <phoneticPr fontId="6"/>
  </si>
  <si>
    <t>市民協働推進課</t>
    <rPh sb="0" eb="2">
      <t>シミン</t>
    </rPh>
    <rPh sb="2" eb="4">
      <t>キョウドウ</t>
    </rPh>
    <rPh sb="4" eb="7">
      <t>スイシンカ</t>
    </rPh>
    <phoneticPr fontId="6"/>
  </si>
  <si>
    <t>平和・男女共同係</t>
    <rPh sb="0" eb="2">
      <t>ヘイワ</t>
    </rPh>
    <rPh sb="3" eb="5">
      <t>ダンジョ</t>
    </rPh>
    <rPh sb="5" eb="7">
      <t>キョウドウ</t>
    </rPh>
    <rPh sb="7" eb="8">
      <t>カカリ</t>
    </rPh>
    <phoneticPr fontId="6"/>
  </si>
  <si>
    <t>市民・安全係</t>
    <rPh sb="0" eb="2">
      <t>シミン</t>
    </rPh>
    <rPh sb="3" eb="5">
      <t>アンゼン</t>
    </rPh>
    <rPh sb="5" eb="6">
      <t>カカリ</t>
    </rPh>
    <phoneticPr fontId="6"/>
  </si>
  <si>
    <t>地域支援係</t>
    <rPh sb="0" eb="2">
      <t>チイキ</t>
    </rPh>
    <rPh sb="2" eb="4">
      <t>シエン</t>
    </rPh>
    <rPh sb="4" eb="5">
      <t>カカリ</t>
    </rPh>
    <phoneticPr fontId="6"/>
  </si>
  <si>
    <t>※市民生活課長兼務</t>
    <rPh sb="1" eb="3">
      <t>シミン</t>
    </rPh>
    <rPh sb="3" eb="5">
      <t>セイカツ</t>
    </rPh>
    <rPh sb="5" eb="7">
      <t>カチョウ</t>
    </rPh>
    <rPh sb="7" eb="9">
      <t>ケンム</t>
    </rPh>
    <phoneticPr fontId="6"/>
  </si>
  <si>
    <t>福祉推進部</t>
    <rPh sb="0" eb="2">
      <t>フクシ</t>
    </rPh>
    <rPh sb="2" eb="5">
      <t>スイシンブ</t>
    </rPh>
    <phoneticPr fontId="6"/>
  </si>
  <si>
    <t>健康推進部</t>
    <rPh sb="0" eb="2">
      <t>ケンコウ</t>
    </rPh>
    <rPh sb="2" eb="4">
      <t>スイシン</t>
    </rPh>
    <rPh sb="4" eb="5">
      <t>ブ</t>
    </rPh>
    <phoneticPr fontId="6"/>
  </si>
  <si>
    <t>都市計画係</t>
    <rPh sb="0" eb="2">
      <t>トシ</t>
    </rPh>
    <rPh sb="2" eb="4">
      <t>ケイカク</t>
    </rPh>
    <rPh sb="4" eb="5">
      <t>ガカリ</t>
    </rPh>
    <phoneticPr fontId="6"/>
  </si>
  <si>
    <t>※都市計画課長兼務</t>
    <rPh sb="1" eb="3">
      <t>トシ</t>
    </rPh>
    <rPh sb="3" eb="5">
      <t>ケイカク</t>
    </rPh>
    <rPh sb="5" eb="7">
      <t>カチョウ</t>
    </rPh>
    <rPh sb="7" eb="9">
      <t>ケンム</t>
    </rPh>
    <phoneticPr fontId="6"/>
  </si>
  <si>
    <t>人材育成交流センター</t>
    <rPh sb="0" eb="2">
      <t>ジンザイ</t>
    </rPh>
    <rPh sb="2" eb="4">
      <t>イクセイ</t>
    </rPh>
    <rPh sb="4" eb="6">
      <t>コウリュウ</t>
    </rPh>
    <phoneticPr fontId="6"/>
  </si>
  <si>
    <t>市街地整備課</t>
    <rPh sb="0" eb="3">
      <t>シガイチ</t>
    </rPh>
    <rPh sb="3" eb="5">
      <t>セイビ</t>
    </rPh>
    <rPh sb="5" eb="6">
      <t>カ</t>
    </rPh>
    <phoneticPr fontId="6"/>
  </si>
  <si>
    <t>まち未来課</t>
    <rPh sb="2" eb="4">
      <t>ミライ</t>
    </rPh>
    <rPh sb="4" eb="5">
      <t>カ</t>
    </rPh>
    <phoneticPr fontId="6"/>
  </si>
  <si>
    <t>まち未来係</t>
    <rPh sb="2" eb="4">
      <t>ミライ</t>
    </rPh>
    <rPh sb="4" eb="5">
      <t>カカリ</t>
    </rPh>
    <phoneticPr fontId="6"/>
  </si>
  <si>
    <t>※まち未来課長兼務</t>
    <rPh sb="3" eb="5">
      <t>ミライ</t>
    </rPh>
    <rPh sb="5" eb="7">
      <t>カチョウ</t>
    </rPh>
    <rPh sb="7" eb="9">
      <t>ケンム</t>
    </rPh>
    <phoneticPr fontId="6"/>
  </si>
  <si>
    <t>次長級</t>
    <rPh sb="0" eb="2">
      <t>ジチョウ</t>
    </rPh>
    <rPh sb="2" eb="3">
      <t>キュウ</t>
    </rPh>
    <phoneticPr fontId="6"/>
  </si>
  <si>
    <t>助成係</t>
    <rPh sb="0" eb="2">
      <t>ジョセイ</t>
    </rPh>
    <rPh sb="2" eb="3">
      <t>カカリ</t>
    </rPh>
    <phoneticPr fontId="6"/>
  </si>
  <si>
    <t>※学務課長兼務</t>
    <rPh sb="1" eb="3">
      <t>ガクム</t>
    </rPh>
    <rPh sb="3" eb="5">
      <t>カチョウ</t>
    </rPh>
    <rPh sb="5" eb="7">
      <t>ケンム</t>
    </rPh>
    <phoneticPr fontId="6"/>
  </si>
  <si>
    <t>はごろも幼稚園</t>
    <rPh sb="4" eb="7">
      <t>ヨウチエン</t>
    </rPh>
    <phoneticPr fontId="6"/>
  </si>
  <si>
    <t>はごろも小学校</t>
    <rPh sb="4" eb="7">
      <t>ショウガッコウ</t>
    </rPh>
    <phoneticPr fontId="6"/>
  </si>
  <si>
    <t>大山６－２３－１</t>
    <rPh sb="0" eb="2">
      <t>オオヤマ</t>
    </rPh>
    <phoneticPr fontId="6"/>
  </si>
  <si>
    <t>９４２－２０４０</t>
    <phoneticPr fontId="6"/>
  </si>
  <si>
    <t>９４２－２０５０</t>
    <phoneticPr fontId="6"/>
  </si>
  <si>
    <t>我如古３－５－２</t>
    <rPh sb="0" eb="3">
      <t>ガネコ</t>
    </rPh>
    <phoneticPr fontId="6"/>
  </si>
  <si>
    <t>産業政策課</t>
    <rPh sb="0" eb="2">
      <t>サンギョウ</t>
    </rPh>
    <rPh sb="2" eb="4">
      <t>セイサク</t>
    </rPh>
    <rPh sb="4" eb="5">
      <t>カ</t>
    </rPh>
    <phoneticPr fontId="6"/>
  </si>
  <si>
    <t>雇用労政係</t>
    <rPh sb="0" eb="2">
      <t>コヨウ</t>
    </rPh>
    <rPh sb="2" eb="4">
      <t>ロウセイ</t>
    </rPh>
    <rPh sb="4" eb="5">
      <t>カカリ</t>
    </rPh>
    <phoneticPr fontId="6"/>
  </si>
  <si>
    <t>観光農水課</t>
    <rPh sb="0" eb="2">
      <t>カンコウ</t>
    </rPh>
    <rPh sb="2" eb="4">
      <t>ノウスイ</t>
    </rPh>
    <rPh sb="4" eb="5">
      <t>カ</t>
    </rPh>
    <phoneticPr fontId="6"/>
  </si>
  <si>
    <t>観光係</t>
    <rPh sb="0" eb="2">
      <t>カンコウ</t>
    </rPh>
    <rPh sb="2" eb="3">
      <t>カカリ</t>
    </rPh>
    <phoneticPr fontId="6"/>
  </si>
  <si>
    <t>農水係</t>
    <rPh sb="0" eb="2">
      <t>ノウスイ</t>
    </rPh>
    <rPh sb="2" eb="3">
      <t>カカリ</t>
    </rPh>
    <phoneticPr fontId="6"/>
  </si>
  <si>
    <t>換地係</t>
    <rPh sb="0" eb="2">
      <t>カンチ</t>
    </rPh>
    <rPh sb="2" eb="3">
      <t>カカリ</t>
    </rPh>
    <phoneticPr fontId="6"/>
  </si>
  <si>
    <t>男女共同参画支援センターふくふく</t>
    <rPh sb="0" eb="2">
      <t>ダンジョ</t>
    </rPh>
    <rPh sb="2" eb="4">
      <t>キョウドウ</t>
    </rPh>
    <rPh sb="4" eb="6">
      <t>サンカク</t>
    </rPh>
    <rPh sb="6" eb="8">
      <t>シエン</t>
    </rPh>
    <phoneticPr fontId="6"/>
  </si>
  <si>
    <t>８９６－１６１６</t>
    <phoneticPr fontId="6"/>
  </si>
  <si>
    <t>滞納整理係</t>
    <rPh sb="0" eb="2">
      <t>タイノウ</t>
    </rPh>
    <rPh sb="2" eb="4">
      <t>セイリ</t>
    </rPh>
    <rPh sb="4" eb="5">
      <t>カカリ</t>
    </rPh>
    <phoneticPr fontId="6"/>
  </si>
  <si>
    <t>文化スポーツ振興係</t>
    <rPh sb="0" eb="2">
      <t>ブンカ</t>
    </rPh>
    <rPh sb="6" eb="8">
      <t>シンコウ</t>
    </rPh>
    <rPh sb="8" eb="9">
      <t>カカリ</t>
    </rPh>
    <phoneticPr fontId="6"/>
  </si>
  <si>
    <t>８９７－６７６７</t>
  </si>
  <si>
    <t>長田児童館</t>
    <rPh sb="0" eb="2">
      <t>ナガタ</t>
    </rPh>
    <rPh sb="2" eb="5">
      <t>ジドウカン</t>
    </rPh>
    <phoneticPr fontId="6"/>
  </si>
  <si>
    <t>長田３－２８－１</t>
    <phoneticPr fontId="6"/>
  </si>
  <si>
    <t>８９２－３３３０</t>
    <phoneticPr fontId="6"/>
  </si>
  <si>
    <t>はごろも学校給食センター</t>
    <rPh sb="4" eb="6">
      <t>ガッコウ</t>
    </rPh>
    <rPh sb="6" eb="8">
      <t>キュウショク</t>
    </rPh>
    <phoneticPr fontId="6"/>
  </si>
  <si>
    <r>
      <t>市立野球場</t>
    </r>
    <r>
      <rPr>
        <sz val="9"/>
        <rFont val="ＭＳ 明朝"/>
        <family val="1"/>
        <charset val="128"/>
      </rPr>
      <t>（アトムホームスタジアム宜野湾）</t>
    </r>
    <rPh sb="0" eb="2">
      <t>シリツ</t>
    </rPh>
    <rPh sb="2" eb="5">
      <t>ヤキュウジョウ</t>
    </rPh>
    <rPh sb="17" eb="20">
      <t>ギノワン</t>
    </rPh>
    <phoneticPr fontId="6"/>
  </si>
  <si>
    <t>８９７－８５６０</t>
    <phoneticPr fontId="6"/>
  </si>
  <si>
    <t>※企画政策担当技幹及び企画政策担当主幹兼企画政策係長を含む。</t>
    <rPh sb="1" eb="3">
      <t>キカク</t>
    </rPh>
    <rPh sb="3" eb="5">
      <t>セイサク</t>
    </rPh>
    <rPh sb="5" eb="7">
      <t>タントウ</t>
    </rPh>
    <rPh sb="7" eb="9">
      <t>ギカン</t>
    </rPh>
    <rPh sb="9" eb="10">
      <t>オヨ</t>
    </rPh>
    <rPh sb="11" eb="13">
      <t>キカク</t>
    </rPh>
    <rPh sb="13" eb="15">
      <t>セイサク</t>
    </rPh>
    <rPh sb="15" eb="17">
      <t>タントウ</t>
    </rPh>
    <rPh sb="17" eb="19">
      <t>シュカン</t>
    </rPh>
    <rPh sb="19" eb="20">
      <t>ケン</t>
    </rPh>
    <rPh sb="20" eb="22">
      <t>キカク</t>
    </rPh>
    <rPh sb="22" eb="24">
      <t>セイサク</t>
    </rPh>
    <rPh sb="24" eb="26">
      <t>カカリチョウ</t>
    </rPh>
    <rPh sb="27" eb="28">
      <t>フク</t>
    </rPh>
    <phoneticPr fontId="6"/>
  </si>
  <si>
    <t>西普天間跡地推進室</t>
    <rPh sb="0" eb="1">
      <t>ニシ</t>
    </rPh>
    <rPh sb="1" eb="4">
      <t>フテンマ</t>
    </rPh>
    <rPh sb="4" eb="6">
      <t>アトチ</t>
    </rPh>
    <rPh sb="6" eb="8">
      <t>スイシン</t>
    </rPh>
    <rPh sb="8" eb="9">
      <t>シツ</t>
    </rPh>
    <phoneticPr fontId="6"/>
  </si>
  <si>
    <t>西普天間跡地推進係</t>
    <rPh sb="0" eb="1">
      <t>ニシ</t>
    </rPh>
    <rPh sb="1" eb="4">
      <t>フテンマ</t>
    </rPh>
    <rPh sb="4" eb="6">
      <t>アトチ</t>
    </rPh>
    <rPh sb="6" eb="8">
      <t>スイシン</t>
    </rPh>
    <rPh sb="8" eb="9">
      <t>カカリ</t>
    </rPh>
    <phoneticPr fontId="6"/>
  </si>
  <si>
    <t>初任研派遣</t>
    <rPh sb="0" eb="2">
      <t>ショニン</t>
    </rPh>
    <rPh sb="3" eb="5">
      <t>ハケン</t>
    </rPh>
    <phoneticPr fontId="6"/>
  </si>
  <si>
    <t>消防学校派遣</t>
    <rPh sb="0" eb="2">
      <t>ショウボウ</t>
    </rPh>
    <rPh sb="2" eb="4">
      <t>ガッコウ</t>
    </rPh>
    <rPh sb="4" eb="6">
      <t>ハケン</t>
    </rPh>
    <phoneticPr fontId="6"/>
  </si>
  <si>
    <t>指令センター</t>
    <rPh sb="0" eb="2">
      <t>シレイ</t>
    </rPh>
    <phoneticPr fontId="6"/>
  </si>
  <si>
    <t>市長部局出向</t>
    <rPh sb="0" eb="2">
      <t>シチョウ</t>
    </rPh>
    <rPh sb="2" eb="4">
      <t>ブキョク</t>
    </rPh>
    <rPh sb="4" eb="6">
      <t>シュッコウ</t>
    </rPh>
    <phoneticPr fontId="6"/>
  </si>
  <si>
    <t>※消防署長兼務</t>
    <rPh sb="1" eb="4">
      <t>ショウボウショ</t>
    </rPh>
    <rPh sb="4" eb="5">
      <t>チョウ</t>
    </rPh>
    <rPh sb="5" eb="7">
      <t>ケンム</t>
    </rPh>
    <phoneticPr fontId="6"/>
  </si>
  <si>
    <t>給与厚生係</t>
    <rPh sb="0" eb="2">
      <t>キュウヨ</t>
    </rPh>
    <rPh sb="2" eb="4">
      <t>コウセイ</t>
    </rPh>
    <rPh sb="4" eb="5">
      <t>カカリ</t>
    </rPh>
    <phoneticPr fontId="6"/>
  </si>
  <si>
    <t>行政改革推進班</t>
    <rPh sb="0" eb="2">
      <t>ギョウセイ</t>
    </rPh>
    <rPh sb="2" eb="4">
      <t>カイカク</t>
    </rPh>
    <rPh sb="4" eb="6">
      <t>スイシン</t>
    </rPh>
    <rPh sb="6" eb="7">
      <t>ハン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</si>
  <si>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</si>
  <si>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6"/>
  </si>
  <si>
    <t>上下水道局</t>
    <rPh sb="0" eb="2">
      <t>ジョウゲ</t>
    </rPh>
    <rPh sb="2" eb="5">
      <t>スイドウキョク</t>
    </rPh>
    <phoneticPr fontId="6"/>
  </si>
  <si>
    <t>業務サービス課</t>
    <rPh sb="0" eb="2">
      <t>ギョウム</t>
    </rPh>
    <rPh sb="6" eb="7">
      <t>カ</t>
    </rPh>
    <phoneticPr fontId="6"/>
  </si>
  <si>
    <t>管理係</t>
    <rPh sb="0" eb="2">
      <t>カンリ</t>
    </rPh>
    <rPh sb="2" eb="3">
      <t>カカ</t>
    </rPh>
    <phoneticPr fontId="6"/>
  </si>
  <si>
    <r>
      <rPr>
        <sz val="8"/>
        <rFont val="ＭＳ Ｐゴシック"/>
        <family val="3"/>
        <charset val="128"/>
      </rPr>
      <t>児童センター</t>
    </r>
    <r>
      <rPr>
        <sz val="6"/>
        <rFont val="ＭＳ Ｐゴシック"/>
        <family val="3"/>
        <charset val="128"/>
      </rPr>
      <t xml:space="preserve">
</t>
    </r>
    <r>
      <rPr>
        <sz val="5"/>
        <rFont val="ＭＳ Ｐゴシック"/>
        <family val="3"/>
        <charset val="128"/>
      </rPr>
      <t>（大謝名・赤道・大山・新城・我如古・長田）</t>
    </r>
    <rPh sb="25" eb="27">
      <t>ナガタ</t>
    </rPh>
    <phoneticPr fontId="6"/>
  </si>
  <si>
    <t>生活支援係</t>
    <rPh sb="0" eb="2">
      <t>セイカツ</t>
    </rPh>
    <rPh sb="2" eb="4">
      <t>シエン</t>
    </rPh>
    <rPh sb="4" eb="5">
      <t>カカリ</t>
    </rPh>
    <phoneticPr fontId="6"/>
  </si>
  <si>
    <t>理事兼部長</t>
    <rPh sb="0" eb="2">
      <t>リジ</t>
    </rPh>
    <rPh sb="2" eb="3">
      <t>ケン</t>
    </rPh>
    <rPh sb="3" eb="5">
      <t>ブチョウ</t>
    </rPh>
    <phoneticPr fontId="6"/>
  </si>
  <si>
    <t>経理係</t>
    <rPh sb="0" eb="2">
      <t>ケイリ</t>
    </rPh>
    <rPh sb="2" eb="3">
      <t>カカリ</t>
    </rPh>
    <phoneticPr fontId="6"/>
  </si>
  <si>
    <t>業務管理係</t>
    <rPh sb="0" eb="2">
      <t>ギョウム</t>
    </rPh>
    <rPh sb="2" eb="4">
      <t>カンリ</t>
    </rPh>
    <rPh sb="4" eb="5">
      <t>カカリ</t>
    </rPh>
    <phoneticPr fontId="6"/>
  </si>
  <si>
    <t>給水設備係</t>
    <rPh sb="0" eb="2">
      <t>キュウスイ</t>
    </rPh>
    <rPh sb="2" eb="4">
      <t>セツビ</t>
    </rPh>
    <rPh sb="4" eb="5">
      <t>カカリ</t>
    </rPh>
    <phoneticPr fontId="6"/>
  </si>
  <si>
    <t>排水設備係</t>
    <rPh sb="0" eb="2">
      <t>ハイスイ</t>
    </rPh>
    <rPh sb="2" eb="4">
      <t>セツビ</t>
    </rPh>
    <rPh sb="4" eb="5">
      <t>カカリ</t>
    </rPh>
    <phoneticPr fontId="6"/>
  </si>
  <si>
    <t>水道施設課</t>
    <rPh sb="0" eb="2">
      <t>スイドウ</t>
    </rPh>
    <rPh sb="2" eb="5">
      <t>シセツカ</t>
    </rPh>
    <phoneticPr fontId="6"/>
  </si>
  <si>
    <t>給食センター（宜野湾、はごろも、大山）</t>
    <rPh sb="0" eb="2">
      <t>キュウショク</t>
    </rPh>
    <rPh sb="7" eb="10">
      <t>ギノワン</t>
    </rPh>
    <rPh sb="16" eb="18">
      <t>オオヤマ</t>
    </rPh>
    <phoneticPr fontId="6"/>
  </si>
  <si>
    <t>交通裁判総合庁舎裁判所</t>
    <rPh sb="0" eb="2">
      <t>コウツウ</t>
    </rPh>
    <rPh sb="2" eb="4">
      <t>サイバン</t>
    </rPh>
    <rPh sb="4" eb="6">
      <t>ソウゴウ</t>
    </rPh>
    <rPh sb="6" eb="8">
      <t>チョウシャ</t>
    </rPh>
    <rPh sb="8" eb="11">
      <t>サイバンショ</t>
    </rPh>
    <phoneticPr fontId="6"/>
  </si>
  <si>
    <t>宜野湾市行政組織図２（平成31年4月1日）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3">
      <t>ヘイセイ</t>
    </rPh>
    <rPh sb="15" eb="16">
      <t>ネン</t>
    </rPh>
    <rPh sb="17" eb="18">
      <t>ガツ</t>
    </rPh>
    <rPh sb="19" eb="20">
      <t>ニチ</t>
    </rPh>
    <phoneticPr fontId="6"/>
  </si>
  <si>
    <t>管財係</t>
    <rPh sb="0" eb="2">
      <t>カンザイ</t>
    </rPh>
    <rPh sb="2" eb="3">
      <t>カカ</t>
    </rPh>
    <phoneticPr fontId="6"/>
  </si>
  <si>
    <t>※人事課に派遣者１名（後期高齢者医療広域連合）、休職者９名含む。</t>
    <rPh sb="11" eb="13">
      <t>コウキ</t>
    </rPh>
    <rPh sb="13" eb="15">
      <t>コウレイ</t>
    </rPh>
    <rPh sb="15" eb="16">
      <t>シャ</t>
    </rPh>
    <rPh sb="16" eb="18">
      <t>イリョウ</t>
    </rPh>
    <rPh sb="18" eb="20">
      <t>コウイキ</t>
    </rPh>
    <rPh sb="20" eb="22">
      <t>レンゴウ</t>
    </rPh>
    <phoneticPr fontId="6"/>
  </si>
  <si>
    <t>※ﾏｲﾅﾝﾊﾞｰｶｰﾄﾞ活用担当主幹を含む。</t>
    <rPh sb="12" eb="14">
      <t>タントウ</t>
    </rPh>
    <rPh sb="14" eb="16">
      <t>タントウ</t>
    </rPh>
    <rPh sb="16" eb="18">
      <t>シュカン</t>
    </rPh>
    <rPh sb="19" eb="20">
      <t>フク</t>
    </rPh>
    <phoneticPr fontId="6"/>
  </si>
  <si>
    <t>※企画政策課長兼務</t>
    <rPh sb="1" eb="3">
      <t>キカク</t>
    </rPh>
    <rPh sb="3" eb="5">
      <t>セイサク</t>
    </rPh>
    <rPh sb="5" eb="7">
      <t>カチョウ</t>
    </rPh>
    <rPh sb="7" eb="9">
      <t>ケンム</t>
    </rPh>
    <phoneticPr fontId="6"/>
  </si>
  <si>
    <t>男女協働参画支援センター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6"/>
  </si>
  <si>
    <t>商工振興係</t>
    <rPh sb="0" eb="2">
      <t>ショウコウ</t>
    </rPh>
    <rPh sb="2" eb="4">
      <t>シンコウ</t>
    </rPh>
    <rPh sb="4" eb="5">
      <t>カカリ</t>
    </rPh>
    <phoneticPr fontId="6"/>
  </si>
  <si>
    <t>※ﾌﾟﾚﾐｱﾑ付商品券事業担当主幹を含む。</t>
    <rPh sb="7" eb="8">
      <t>ツ</t>
    </rPh>
    <rPh sb="8" eb="11">
      <t>ショウヒンケン</t>
    </rPh>
    <rPh sb="11" eb="13">
      <t>ジギョウ</t>
    </rPh>
    <rPh sb="13" eb="15">
      <t>タントウ</t>
    </rPh>
    <rPh sb="15" eb="17">
      <t>シュカン</t>
    </rPh>
    <rPh sb="18" eb="19">
      <t>フク</t>
    </rPh>
    <phoneticPr fontId="6"/>
  </si>
  <si>
    <t>手当一係</t>
    <rPh sb="0" eb="2">
      <t>テアテ</t>
    </rPh>
    <rPh sb="2" eb="3">
      <t>イー</t>
    </rPh>
    <rPh sb="3" eb="4">
      <t>ガカリ</t>
    </rPh>
    <phoneticPr fontId="6"/>
  </si>
  <si>
    <t>手当二係</t>
    <rPh sb="0" eb="2">
      <t>テアテ</t>
    </rPh>
    <rPh sb="2" eb="3">
      <t>2</t>
    </rPh>
    <rPh sb="3" eb="4">
      <t>カカリ</t>
    </rPh>
    <phoneticPr fontId="6"/>
  </si>
  <si>
    <t>幼稚園係</t>
    <rPh sb="0" eb="3">
      <t>ヨウチエン</t>
    </rPh>
    <rPh sb="3" eb="4">
      <t>カカリ</t>
    </rPh>
    <phoneticPr fontId="6"/>
  </si>
  <si>
    <t>うなばら保育所</t>
    <rPh sb="4" eb="6">
      <t>ホイク</t>
    </rPh>
    <rPh sb="6" eb="7">
      <t>ジョ</t>
    </rPh>
    <phoneticPr fontId="6"/>
  </si>
  <si>
    <t>宜野湾保育所</t>
    <rPh sb="0" eb="3">
      <t>ギノワン</t>
    </rPh>
    <rPh sb="3" eb="5">
      <t>ホイク</t>
    </rPh>
    <rPh sb="5" eb="6">
      <t>ジョ</t>
    </rPh>
    <phoneticPr fontId="6"/>
  </si>
  <si>
    <t>こども企画課</t>
    <rPh sb="3" eb="6">
      <t>キカクカ</t>
    </rPh>
    <phoneticPr fontId="6"/>
  </si>
  <si>
    <t>こども企画管理係</t>
    <rPh sb="3" eb="5">
      <t>キカク</t>
    </rPh>
    <rPh sb="5" eb="7">
      <t>カンリ</t>
    </rPh>
    <rPh sb="7" eb="8">
      <t>カカ</t>
    </rPh>
    <phoneticPr fontId="6"/>
  </si>
  <si>
    <t>こども育成係</t>
    <rPh sb="3" eb="5">
      <t>イクセイ</t>
    </rPh>
    <rPh sb="5" eb="6">
      <t>ガカリ</t>
    </rPh>
    <phoneticPr fontId="6"/>
  </si>
  <si>
    <t>生活福祉課</t>
    <rPh sb="0" eb="2">
      <t>セイカツ</t>
    </rPh>
    <rPh sb="2" eb="5">
      <t>フクシカ</t>
    </rPh>
    <phoneticPr fontId="6"/>
  </si>
  <si>
    <t>保護一係</t>
    <rPh sb="0" eb="2">
      <t>ホゴ</t>
    </rPh>
    <rPh sb="2" eb="3">
      <t>イチ</t>
    </rPh>
    <rPh sb="3" eb="4">
      <t>ガカリ</t>
    </rPh>
    <phoneticPr fontId="6"/>
  </si>
  <si>
    <t>保護二係</t>
    <rPh sb="0" eb="2">
      <t>ホゴ</t>
    </rPh>
    <rPh sb="2" eb="3">
      <t>ニ</t>
    </rPh>
    <rPh sb="3" eb="4">
      <t>ガカリ</t>
    </rPh>
    <phoneticPr fontId="6"/>
  </si>
  <si>
    <t>　※生活支援担当主幹兼生活支援係長を含む。</t>
    <rPh sb="2" eb="4">
      <t>セイカツ</t>
    </rPh>
    <rPh sb="4" eb="6">
      <t>シエン</t>
    </rPh>
    <rPh sb="6" eb="8">
      <t>タントウ</t>
    </rPh>
    <rPh sb="8" eb="10">
      <t>シュカン</t>
    </rPh>
    <rPh sb="10" eb="11">
      <t>ケン</t>
    </rPh>
    <rPh sb="11" eb="13">
      <t>セイカツ</t>
    </rPh>
    <rPh sb="13" eb="15">
      <t>シエン</t>
    </rPh>
    <rPh sb="15" eb="17">
      <t>カカリチョウ</t>
    </rPh>
    <rPh sb="18" eb="19">
      <t>フク</t>
    </rPh>
    <phoneticPr fontId="6"/>
  </si>
  <si>
    <t>保護三係</t>
    <rPh sb="0" eb="2">
      <t>ホゴ</t>
    </rPh>
    <rPh sb="2" eb="3">
      <t>サン</t>
    </rPh>
    <rPh sb="3" eb="4">
      <t>カカリ</t>
    </rPh>
    <phoneticPr fontId="6"/>
  </si>
  <si>
    <t>保護四係</t>
    <rPh sb="0" eb="2">
      <t>ホゴ</t>
    </rPh>
    <rPh sb="2" eb="3">
      <t>スー</t>
    </rPh>
    <rPh sb="3" eb="4">
      <t>カカリ</t>
    </rPh>
    <phoneticPr fontId="6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</si>
  <si>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6"/>
  </si>
  <si>
    <t>※都市計画担当技幹兼工事係長を含む。</t>
    <rPh sb="1" eb="3">
      <t>トシ</t>
    </rPh>
    <rPh sb="3" eb="5">
      <t>ケイカク</t>
    </rPh>
    <rPh sb="5" eb="7">
      <t>タントウ</t>
    </rPh>
    <rPh sb="7" eb="9">
      <t>ギカン</t>
    </rPh>
    <rPh sb="9" eb="10">
      <t>ケン</t>
    </rPh>
    <rPh sb="10" eb="12">
      <t>コウジ</t>
    </rPh>
    <rPh sb="12" eb="13">
      <t>カカリ</t>
    </rPh>
    <rPh sb="13" eb="14">
      <t>チョウ</t>
    </rPh>
    <rPh sb="15" eb="16">
      <t>フク</t>
    </rPh>
    <phoneticPr fontId="6"/>
  </si>
  <si>
    <t>参事</t>
    <rPh sb="0" eb="2">
      <t>サンジ</t>
    </rPh>
    <phoneticPr fontId="6"/>
  </si>
  <si>
    <t>※建築課長兼務</t>
    <rPh sb="1" eb="3">
      <t>ケンチク</t>
    </rPh>
    <rPh sb="3" eb="5">
      <t>カチョウ</t>
    </rPh>
    <rPh sb="5" eb="7">
      <t>ケンム</t>
    </rPh>
    <phoneticPr fontId="6"/>
  </si>
  <si>
    <t>※用地担当技幹兼用地係長を含む。</t>
    <rPh sb="1" eb="3">
      <t>ヨウチ</t>
    </rPh>
    <rPh sb="3" eb="5">
      <t>タントウ</t>
    </rPh>
    <rPh sb="5" eb="7">
      <t>ギカン</t>
    </rPh>
    <rPh sb="7" eb="8">
      <t>ケン</t>
    </rPh>
    <rPh sb="8" eb="10">
      <t>ヨウチ</t>
    </rPh>
    <rPh sb="10" eb="11">
      <t>カカリ</t>
    </rPh>
    <rPh sb="11" eb="12">
      <t>チョウ</t>
    </rPh>
    <rPh sb="13" eb="14">
      <t>フク</t>
    </rPh>
    <phoneticPr fontId="6"/>
  </si>
  <si>
    <t>※会計担当主幹を含む。</t>
    <rPh sb="1" eb="3">
      <t>カイケイ</t>
    </rPh>
    <rPh sb="3" eb="5">
      <t>タントウ</t>
    </rPh>
    <rPh sb="5" eb="7">
      <t>シュカン</t>
    </rPh>
    <rPh sb="8" eb="9">
      <t>フク</t>
    </rPh>
    <phoneticPr fontId="6"/>
  </si>
  <si>
    <t>※会計課長兼務</t>
    <rPh sb="1" eb="3">
      <t>カイケイ</t>
    </rPh>
    <rPh sb="3" eb="5">
      <t>カチョウ</t>
    </rPh>
    <rPh sb="5" eb="7">
      <t>ケンム</t>
    </rPh>
    <phoneticPr fontId="6"/>
  </si>
  <si>
    <t>定数外職員</t>
    <rPh sb="0" eb="3">
      <t>テイスウガイ</t>
    </rPh>
    <rPh sb="3" eb="5">
      <t>ショクイン</t>
    </rPh>
    <phoneticPr fontId="6"/>
  </si>
  <si>
    <t>上下水道局</t>
    <rPh sb="0" eb="4">
      <t>ジョウゲスイドウ</t>
    </rPh>
    <rPh sb="4" eb="5">
      <t>キョク</t>
    </rPh>
    <phoneticPr fontId="6"/>
  </si>
  <si>
    <t>総務企画課</t>
    <rPh sb="0" eb="2">
      <t>ソウム</t>
    </rPh>
    <rPh sb="2" eb="5">
      <t>キカクカ</t>
    </rPh>
    <phoneticPr fontId="6"/>
  </si>
  <si>
    <t>企画係</t>
    <rPh sb="0" eb="2">
      <t>キカク</t>
    </rPh>
    <rPh sb="2" eb="3">
      <t>カカリ</t>
    </rPh>
    <phoneticPr fontId="6"/>
  </si>
  <si>
    <t>契約管財係</t>
    <rPh sb="0" eb="2">
      <t>ケイヤク</t>
    </rPh>
    <rPh sb="2" eb="4">
      <t>カンザイ</t>
    </rPh>
    <rPh sb="4" eb="5">
      <t>カカリ</t>
    </rPh>
    <phoneticPr fontId="6"/>
  </si>
  <si>
    <t>※業務サービス課長兼務</t>
    <rPh sb="1" eb="3">
      <t>ギョウム</t>
    </rPh>
    <rPh sb="7" eb="9">
      <t>カチョウ</t>
    </rPh>
    <rPh sb="9" eb="11">
      <t>ケンム</t>
    </rPh>
    <phoneticPr fontId="6"/>
  </si>
  <si>
    <t>※業務担当技幹兼排水設備係長を含む。</t>
    <rPh sb="1" eb="3">
      <t>ギョウム</t>
    </rPh>
    <rPh sb="3" eb="5">
      <t>タントウ</t>
    </rPh>
    <rPh sb="5" eb="7">
      <t>ギカン</t>
    </rPh>
    <rPh sb="7" eb="8">
      <t>ケン</t>
    </rPh>
    <rPh sb="8" eb="10">
      <t>ハイスイ</t>
    </rPh>
    <rPh sb="10" eb="12">
      <t>セツビ</t>
    </rPh>
    <rPh sb="12" eb="13">
      <t>カカリ</t>
    </rPh>
    <rPh sb="13" eb="14">
      <t>チョウ</t>
    </rPh>
    <rPh sb="15" eb="16">
      <t>フク</t>
    </rPh>
    <phoneticPr fontId="6"/>
  </si>
  <si>
    <t>水道管理係</t>
    <rPh sb="0" eb="2">
      <t>スイドウ</t>
    </rPh>
    <rPh sb="2" eb="4">
      <t>カンリ</t>
    </rPh>
    <rPh sb="4" eb="5">
      <t>カカリ</t>
    </rPh>
    <phoneticPr fontId="6"/>
  </si>
  <si>
    <t>水道整備係</t>
    <rPh sb="0" eb="2">
      <t>スイドウ</t>
    </rPh>
    <rPh sb="2" eb="4">
      <t>セイビ</t>
    </rPh>
    <rPh sb="4" eb="5">
      <t>カカリ</t>
    </rPh>
    <phoneticPr fontId="6"/>
  </si>
  <si>
    <t>下水道施設課</t>
    <rPh sb="0" eb="1">
      <t>ゲ</t>
    </rPh>
    <rPh sb="1" eb="3">
      <t>スイドウ</t>
    </rPh>
    <rPh sb="3" eb="6">
      <t>シセツカ</t>
    </rPh>
    <phoneticPr fontId="6"/>
  </si>
  <si>
    <t>下水道管理係</t>
    <rPh sb="0" eb="1">
      <t>シタ</t>
    </rPh>
    <rPh sb="1" eb="3">
      <t>スイドウ</t>
    </rPh>
    <rPh sb="3" eb="5">
      <t>カンリ</t>
    </rPh>
    <rPh sb="5" eb="6">
      <t>カカリ</t>
    </rPh>
    <phoneticPr fontId="6"/>
  </si>
  <si>
    <t>下水道整備係</t>
    <rPh sb="0" eb="1">
      <t>シタ</t>
    </rPh>
    <rPh sb="1" eb="3">
      <t>スイドウ</t>
    </rPh>
    <rPh sb="3" eb="5">
      <t>セイビ</t>
    </rPh>
    <rPh sb="5" eb="6">
      <t>カカリ</t>
    </rPh>
    <phoneticPr fontId="6"/>
  </si>
  <si>
    <t>教育企画係</t>
    <rPh sb="0" eb="2">
      <t>キョウイク</t>
    </rPh>
    <rPh sb="2" eb="4">
      <t>キカク</t>
    </rPh>
    <rPh sb="4" eb="5">
      <t>ガカリ</t>
    </rPh>
    <phoneticPr fontId="6"/>
  </si>
  <si>
    <t>事業管理係</t>
    <rPh sb="0" eb="2">
      <t>ジギョウ</t>
    </rPh>
    <rPh sb="2" eb="5">
      <t>カンリガカリ</t>
    </rPh>
    <phoneticPr fontId="6"/>
  </si>
  <si>
    <t>文化財整備係</t>
    <rPh sb="0" eb="3">
      <t>ブンカザイ</t>
    </rPh>
    <rPh sb="3" eb="5">
      <t>セイビ</t>
    </rPh>
    <rPh sb="5" eb="6">
      <t>カカ</t>
    </rPh>
    <phoneticPr fontId="6"/>
  </si>
  <si>
    <t>※学芸担当主幹兼学芸係長を含む。</t>
    <rPh sb="1" eb="3">
      <t>ガクゲイ</t>
    </rPh>
    <rPh sb="3" eb="5">
      <t>タントウ</t>
    </rPh>
    <rPh sb="5" eb="7">
      <t>シュカン</t>
    </rPh>
    <rPh sb="7" eb="8">
      <t>ケン</t>
    </rPh>
    <rPh sb="8" eb="10">
      <t>ガクゲイ</t>
    </rPh>
    <rPh sb="10" eb="11">
      <t>カカリ</t>
    </rPh>
    <rPh sb="11" eb="12">
      <t>チョウ</t>
    </rPh>
    <rPh sb="13" eb="14">
      <t>フク</t>
    </rPh>
    <phoneticPr fontId="6"/>
  </si>
  <si>
    <t>庶務係</t>
    <rPh sb="0" eb="2">
      <t>ショム</t>
    </rPh>
    <rPh sb="2" eb="3">
      <t>ガカリ</t>
    </rPh>
    <phoneticPr fontId="6"/>
  </si>
  <si>
    <t>平成31年度組織再構築検討事項（行革本部会議決定後の変更箇所）</t>
    <rPh sb="0" eb="2">
      <t>ヘイセイ</t>
    </rPh>
    <rPh sb="4" eb="6">
      <t>ネンド</t>
    </rPh>
    <rPh sb="6" eb="8">
      <t>ソシキ</t>
    </rPh>
    <rPh sb="8" eb="11">
      <t>サイコウチク</t>
    </rPh>
    <rPh sb="11" eb="13">
      <t>ケントウ</t>
    </rPh>
    <rPh sb="13" eb="15">
      <t>ジコウ</t>
    </rPh>
    <rPh sb="16" eb="18">
      <t>ギョウカク</t>
    </rPh>
    <rPh sb="18" eb="20">
      <t>ホンブ</t>
    </rPh>
    <rPh sb="20" eb="22">
      <t>カイギ</t>
    </rPh>
    <rPh sb="22" eb="24">
      <t>ケッテイ</t>
    </rPh>
    <rPh sb="24" eb="25">
      <t>アト</t>
    </rPh>
    <rPh sb="26" eb="28">
      <t>ヘンコウ</t>
    </rPh>
    <rPh sb="28" eb="30">
      <t>カショ</t>
    </rPh>
    <phoneticPr fontId="6"/>
  </si>
  <si>
    <t>部署名</t>
    <rPh sb="0" eb="3">
      <t>ブショメイ</t>
    </rPh>
    <phoneticPr fontId="6"/>
  </si>
  <si>
    <t>内容</t>
    <rPh sb="0" eb="2">
      <t>ナイヨウ</t>
    </rPh>
    <phoneticPr fontId="6"/>
  </si>
  <si>
    <t>増減</t>
    <rPh sb="0" eb="2">
      <t>ゾウゲン</t>
    </rPh>
    <phoneticPr fontId="6"/>
  </si>
  <si>
    <t>当初決定</t>
    <rPh sb="0" eb="2">
      <t>トウショ</t>
    </rPh>
    <rPh sb="2" eb="4">
      <t>ケッテイ</t>
    </rPh>
    <phoneticPr fontId="6"/>
  </si>
  <si>
    <t>総務課　総務係</t>
    <rPh sb="0" eb="3">
      <t>ソウムカ</t>
    </rPh>
    <rPh sb="4" eb="6">
      <t>ソウム</t>
    </rPh>
    <rPh sb="6" eb="7">
      <t>カカリ</t>
    </rPh>
    <phoneticPr fontId="6"/>
  </si>
  <si>
    <t>行政不服審査請求増加への対応に伴う係員の増</t>
    <rPh sb="0" eb="2">
      <t>ギョウセイ</t>
    </rPh>
    <rPh sb="2" eb="4">
      <t>フフク</t>
    </rPh>
    <rPh sb="4" eb="6">
      <t>シンサ</t>
    </rPh>
    <rPh sb="6" eb="8">
      <t>セイキュウ</t>
    </rPh>
    <rPh sb="8" eb="10">
      <t>ゾウカ</t>
    </rPh>
    <rPh sb="12" eb="14">
      <t>タイオウ</t>
    </rPh>
    <rPh sb="15" eb="16">
      <t>トモナ</t>
    </rPh>
    <rPh sb="17" eb="19">
      <t>カカリイン</t>
    </rPh>
    <rPh sb="20" eb="21">
      <t>ゾウ</t>
    </rPh>
    <phoneticPr fontId="6"/>
  </si>
  <si>
    <t>人事課　預かり分</t>
    <rPh sb="0" eb="3">
      <t>ジンジカ</t>
    </rPh>
    <rPh sb="4" eb="5">
      <t>アズ</t>
    </rPh>
    <rPh sb="7" eb="8">
      <t>ブン</t>
    </rPh>
    <phoneticPr fontId="6"/>
  </si>
  <si>
    <t>休職者の復帰に伴う減</t>
    <rPh sb="0" eb="3">
      <t>キュウショクシャ</t>
    </rPh>
    <rPh sb="4" eb="6">
      <t>フッキ</t>
    </rPh>
    <rPh sb="7" eb="8">
      <t>トモナ</t>
    </rPh>
    <rPh sb="9" eb="10">
      <t>ゲン</t>
    </rPh>
    <phoneticPr fontId="6"/>
  </si>
  <si>
    <t>人事課　預かり分</t>
    <rPh sb="0" eb="2">
      <t>ジンジ</t>
    </rPh>
    <rPh sb="2" eb="3">
      <t>カ</t>
    </rPh>
    <rPh sb="4" eb="5">
      <t>アズ</t>
    </rPh>
    <rPh sb="7" eb="8">
      <t>ブン</t>
    </rPh>
    <phoneticPr fontId="6"/>
  </si>
  <si>
    <t>新たな育休取得者に伴う増</t>
    <rPh sb="0" eb="1">
      <t>アラ</t>
    </rPh>
    <rPh sb="3" eb="5">
      <t>イクキュウ</t>
    </rPh>
    <rPh sb="5" eb="8">
      <t>シュトクシャ</t>
    </rPh>
    <rPh sb="9" eb="10">
      <t>トモナ</t>
    </rPh>
    <rPh sb="11" eb="12">
      <t>ゾウ</t>
    </rPh>
    <phoneticPr fontId="6"/>
  </si>
  <si>
    <t>産業政策課　商工振興係</t>
    <rPh sb="0" eb="2">
      <t>サンギョウ</t>
    </rPh>
    <rPh sb="2" eb="5">
      <t>セイサクカ</t>
    </rPh>
    <rPh sb="6" eb="8">
      <t>ショウコウ</t>
    </rPh>
    <rPh sb="8" eb="10">
      <t>シンコウ</t>
    </rPh>
    <rPh sb="10" eb="11">
      <t>カカリ</t>
    </rPh>
    <phoneticPr fontId="6"/>
  </si>
  <si>
    <t>プレミアム付商品券事業の執行に伴う担当主幹配置による増</t>
    <rPh sb="5" eb="6">
      <t>ツ</t>
    </rPh>
    <rPh sb="6" eb="9">
      <t>ショウヒンケン</t>
    </rPh>
    <rPh sb="9" eb="11">
      <t>ジギョウ</t>
    </rPh>
    <rPh sb="12" eb="14">
      <t>シッコウ</t>
    </rPh>
    <rPh sb="15" eb="16">
      <t>トモナ</t>
    </rPh>
    <rPh sb="17" eb="19">
      <t>タントウ</t>
    </rPh>
    <rPh sb="19" eb="21">
      <t>シュカン</t>
    </rPh>
    <rPh sb="21" eb="23">
      <t>ハイチ</t>
    </rPh>
    <rPh sb="26" eb="27">
      <t>ゾウ</t>
    </rPh>
    <phoneticPr fontId="6"/>
  </si>
  <si>
    <t>プレミアム付商品券事業の執行に伴う係員の増</t>
    <rPh sb="17" eb="19">
      <t>カカリイン</t>
    </rPh>
    <phoneticPr fontId="6"/>
  </si>
  <si>
    <t>観光農水課　観光係</t>
    <rPh sb="0" eb="2">
      <t>カンコウ</t>
    </rPh>
    <rPh sb="2" eb="4">
      <t>ノウスイ</t>
    </rPh>
    <rPh sb="4" eb="5">
      <t>カ</t>
    </rPh>
    <rPh sb="6" eb="8">
      <t>カンコウ</t>
    </rPh>
    <rPh sb="8" eb="9">
      <t>カカリ</t>
    </rPh>
    <phoneticPr fontId="6"/>
  </si>
  <si>
    <t>東京オリンピック・パラリンピック対応に伴う係員の増</t>
    <rPh sb="0" eb="2">
      <t>トウキョウ</t>
    </rPh>
    <rPh sb="16" eb="18">
      <t>タイオウ</t>
    </rPh>
    <rPh sb="19" eb="20">
      <t>トモナ</t>
    </rPh>
    <rPh sb="21" eb="23">
      <t>カカリイン</t>
    </rPh>
    <rPh sb="24" eb="25">
      <t>ゾウ</t>
    </rPh>
    <phoneticPr fontId="6"/>
  </si>
  <si>
    <t>宜野湾保育所</t>
    <rPh sb="0" eb="3">
      <t>ギノワン</t>
    </rPh>
    <rPh sb="3" eb="6">
      <t>ホイクショ</t>
    </rPh>
    <phoneticPr fontId="6"/>
  </si>
  <si>
    <t>保育所内での人数調整</t>
    <rPh sb="0" eb="3">
      <t>ホイクショ</t>
    </rPh>
    <rPh sb="3" eb="4">
      <t>ナイ</t>
    </rPh>
    <rPh sb="6" eb="8">
      <t>ニンズウ</t>
    </rPh>
    <rPh sb="8" eb="10">
      <t>チョウセイ</t>
    </rPh>
    <phoneticPr fontId="6"/>
  </si>
  <si>
    <t>うなばら保育所</t>
    <rPh sb="4" eb="7">
      <t>ホイクショ</t>
    </rPh>
    <phoneticPr fontId="6"/>
  </si>
  <si>
    <t>健康増進課　健診指導係</t>
    <rPh sb="0" eb="2">
      <t>ケンコウ</t>
    </rPh>
    <rPh sb="2" eb="4">
      <t>ゾウシン</t>
    </rPh>
    <rPh sb="4" eb="5">
      <t>カ</t>
    </rPh>
    <rPh sb="6" eb="8">
      <t>ケンシン</t>
    </rPh>
    <rPh sb="8" eb="10">
      <t>シドウ</t>
    </rPh>
    <rPh sb="10" eb="11">
      <t>カカ</t>
    </rPh>
    <phoneticPr fontId="6"/>
  </si>
  <si>
    <t>業務量等に鑑み、課内での人数調整</t>
    <rPh sb="0" eb="3">
      <t>ギョウムリョウ</t>
    </rPh>
    <rPh sb="3" eb="4">
      <t>トウ</t>
    </rPh>
    <rPh sb="5" eb="6">
      <t>カンガ</t>
    </rPh>
    <rPh sb="8" eb="10">
      <t>カナイ</t>
    </rPh>
    <rPh sb="12" eb="14">
      <t>ニンズウ</t>
    </rPh>
    <rPh sb="14" eb="16">
      <t>チョウセイ</t>
    </rPh>
    <phoneticPr fontId="6"/>
  </si>
  <si>
    <t>健康増進課　健康推進係</t>
    <rPh sb="0" eb="2">
      <t>ケンコウ</t>
    </rPh>
    <rPh sb="2" eb="4">
      <t>ゾウシン</t>
    </rPh>
    <rPh sb="4" eb="5">
      <t>カ</t>
    </rPh>
    <rPh sb="6" eb="8">
      <t>ケンコウ</t>
    </rPh>
    <rPh sb="8" eb="10">
      <t>スイシン</t>
    </rPh>
    <rPh sb="10" eb="11">
      <t>カカ</t>
    </rPh>
    <phoneticPr fontId="6"/>
  </si>
  <si>
    <t>参事の配置による増</t>
    <rPh sb="0" eb="2">
      <t>サンジ</t>
    </rPh>
    <rPh sb="3" eb="5">
      <t>ハイチ</t>
    </rPh>
    <rPh sb="8" eb="9">
      <t>ゾウ</t>
    </rPh>
    <phoneticPr fontId="6"/>
  </si>
  <si>
    <t>建築課</t>
    <rPh sb="0" eb="2">
      <t>ケンチク</t>
    </rPh>
    <rPh sb="2" eb="3">
      <t>カ</t>
    </rPh>
    <phoneticPr fontId="6"/>
  </si>
  <si>
    <t>参事兼務による減　※次長職としてカウントするため</t>
    <rPh sb="0" eb="2">
      <t>サンジ</t>
    </rPh>
    <rPh sb="2" eb="4">
      <t>ケンム</t>
    </rPh>
    <rPh sb="7" eb="8">
      <t>ゲン</t>
    </rPh>
    <rPh sb="10" eb="12">
      <t>ジチョウ</t>
    </rPh>
    <rPh sb="12" eb="13">
      <t>ショク</t>
    </rPh>
    <phoneticPr fontId="6"/>
  </si>
  <si>
    <t>用地担当技幹の配置による増</t>
    <rPh sb="0" eb="2">
      <t>ヨウチ</t>
    </rPh>
    <rPh sb="2" eb="4">
      <t>タントウ</t>
    </rPh>
    <rPh sb="4" eb="6">
      <t>ギカン</t>
    </rPh>
    <rPh sb="7" eb="9">
      <t>ハイチ</t>
    </rPh>
    <rPh sb="12" eb="13">
      <t>ゾウ</t>
    </rPh>
    <phoneticPr fontId="6"/>
  </si>
  <si>
    <t>用地課　用地係</t>
    <rPh sb="0" eb="3">
      <t>ヨウチカ</t>
    </rPh>
    <rPh sb="4" eb="6">
      <t>ヨウチ</t>
    </rPh>
    <rPh sb="6" eb="7">
      <t>カカ</t>
    </rPh>
    <phoneticPr fontId="6"/>
  </si>
  <si>
    <t>用地担当技幹兼務による減　※管理職としてカウントするため</t>
    <rPh sb="0" eb="2">
      <t>ヨウチ</t>
    </rPh>
    <rPh sb="2" eb="4">
      <t>タントウ</t>
    </rPh>
    <rPh sb="4" eb="6">
      <t>ギカン</t>
    </rPh>
    <rPh sb="6" eb="8">
      <t>ケンム</t>
    </rPh>
    <rPh sb="11" eb="12">
      <t>ゲン</t>
    </rPh>
    <rPh sb="14" eb="17">
      <t>カンリショク</t>
    </rPh>
    <phoneticPr fontId="6"/>
  </si>
  <si>
    <t>消防署　警備第一係</t>
    <rPh sb="0" eb="2">
      <t>ショウボウ</t>
    </rPh>
    <rPh sb="2" eb="3">
      <t>ショ</t>
    </rPh>
    <rPh sb="4" eb="6">
      <t>ケイビ</t>
    </rPh>
    <rPh sb="6" eb="7">
      <t>ダイ</t>
    </rPh>
    <rPh sb="7" eb="8">
      <t>1</t>
    </rPh>
    <rPh sb="8" eb="9">
      <t>カカ</t>
    </rPh>
    <phoneticPr fontId="6"/>
  </si>
  <si>
    <t>真志喜出張所　救急第三係</t>
    <rPh sb="0" eb="3">
      <t>マシキ</t>
    </rPh>
    <rPh sb="3" eb="5">
      <t>シュッチョウ</t>
    </rPh>
    <rPh sb="5" eb="6">
      <t>ショ</t>
    </rPh>
    <rPh sb="7" eb="9">
      <t>キュウキュウ</t>
    </rPh>
    <rPh sb="9" eb="10">
      <t>ダイ</t>
    </rPh>
    <rPh sb="10" eb="11">
      <t>3</t>
    </rPh>
    <rPh sb="11" eb="12">
      <t>カカ</t>
    </rPh>
    <phoneticPr fontId="6"/>
  </si>
  <si>
    <t>次長兼務による減　※次長職としてカウントするため</t>
    <rPh sb="0" eb="2">
      <t>ジチョウ</t>
    </rPh>
    <rPh sb="2" eb="4">
      <t>ケンム</t>
    </rPh>
    <rPh sb="7" eb="8">
      <t>ゲン</t>
    </rPh>
    <rPh sb="10" eb="12">
      <t>ジチョウ</t>
    </rPh>
    <rPh sb="12" eb="13">
      <t>ショク</t>
    </rPh>
    <phoneticPr fontId="6"/>
  </si>
  <si>
    <t>業務担当技幹の配置による増</t>
    <rPh sb="0" eb="2">
      <t>ギョウム</t>
    </rPh>
    <rPh sb="2" eb="4">
      <t>タントウ</t>
    </rPh>
    <rPh sb="4" eb="6">
      <t>ギカン</t>
    </rPh>
    <rPh sb="7" eb="9">
      <t>ハイチ</t>
    </rPh>
    <rPh sb="12" eb="13">
      <t>ゾウ</t>
    </rPh>
    <phoneticPr fontId="6"/>
  </si>
  <si>
    <t>業務サービス課　排水設備係</t>
    <rPh sb="0" eb="2">
      <t>ギョウム</t>
    </rPh>
    <rPh sb="6" eb="7">
      <t>カ</t>
    </rPh>
    <rPh sb="8" eb="10">
      <t>ハイスイ</t>
    </rPh>
    <rPh sb="10" eb="12">
      <t>セツビ</t>
    </rPh>
    <rPh sb="12" eb="13">
      <t>カカ</t>
    </rPh>
    <phoneticPr fontId="6"/>
  </si>
  <si>
    <t>業務担当技幹兼務による減　※管理職としてカウントするため</t>
    <rPh sb="0" eb="2">
      <t>ギョウム</t>
    </rPh>
    <rPh sb="2" eb="4">
      <t>タントウ</t>
    </rPh>
    <rPh sb="4" eb="6">
      <t>ギカン</t>
    </rPh>
    <rPh sb="6" eb="8">
      <t>ケンム</t>
    </rPh>
    <rPh sb="11" eb="12">
      <t>ゲン</t>
    </rPh>
    <rPh sb="14" eb="17">
      <t>カンリショク</t>
    </rPh>
    <phoneticPr fontId="6"/>
  </si>
  <si>
    <t>業務サービス課　業務管理係</t>
    <rPh sb="0" eb="2">
      <t>ギョウム</t>
    </rPh>
    <rPh sb="6" eb="7">
      <t>カ</t>
    </rPh>
    <rPh sb="8" eb="10">
      <t>ギョウム</t>
    </rPh>
    <rPh sb="10" eb="12">
      <t>カンリ</t>
    </rPh>
    <rPh sb="12" eb="13">
      <t>カカ</t>
    </rPh>
    <phoneticPr fontId="6"/>
  </si>
  <si>
    <t>包括委託推進に伴う担当主査の配置による増</t>
    <rPh sb="0" eb="2">
      <t>ホウカツ</t>
    </rPh>
    <rPh sb="2" eb="4">
      <t>イタク</t>
    </rPh>
    <rPh sb="4" eb="6">
      <t>スイシン</t>
    </rPh>
    <rPh sb="7" eb="8">
      <t>トモナ</t>
    </rPh>
    <rPh sb="9" eb="11">
      <t>タントウ</t>
    </rPh>
    <rPh sb="11" eb="13">
      <t>シュサ</t>
    </rPh>
    <rPh sb="14" eb="16">
      <t>ハイチ</t>
    </rPh>
    <rPh sb="19" eb="20">
      <t>ゾウ</t>
    </rPh>
    <phoneticPr fontId="6"/>
  </si>
  <si>
    <t>水道施設課</t>
    <rPh sb="0" eb="2">
      <t>スイドウ</t>
    </rPh>
    <rPh sb="2" eb="4">
      <t>シセツ</t>
    </rPh>
    <rPh sb="4" eb="5">
      <t>カ</t>
    </rPh>
    <phoneticPr fontId="6"/>
  </si>
  <si>
    <t>次長兼務の変更（解除）による増　※次長→課長でカウント</t>
    <rPh sb="0" eb="2">
      <t>ジチョウ</t>
    </rPh>
    <rPh sb="2" eb="4">
      <t>ケンム</t>
    </rPh>
    <rPh sb="5" eb="7">
      <t>ヘンコウ</t>
    </rPh>
    <rPh sb="8" eb="10">
      <t>カイジョ</t>
    </rPh>
    <rPh sb="14" eb="15">
      <t>ゾウ</t>
    </rPh>
    <rPh sb="17" eb="19">
      <t>ジチョウ</t>
    </rPh>
    <rPh sb="20" eb="22">
      <t>カチョウ</t>
    </rPh>
    <phoneticPr fontId="6"/>
  </si>
  <si>
    <t>文化課</t>
    <rPh sb="0" eb="3">
      <t>ブンカカ</t>
    </rPh>
    <phoneticPr fontId="6"/>
  </si>
  <si>
    <t>学芸担当主幹の配置による増</t>
    <rPh sb="0" eb="2">
      <t>ガクゲイ</t>
    </rPh>
    <rPh sb="2" eb="4">
      <t>タントウ</t>
    </rPh>
    <rPh sb="4" eb="6">
      <t>シュカン</t>
    </rPh>
    <rPh sb="7" eb="9">
      <t>ハイチ</t>
    </rPh>
    <rPh sb="12" eb="13">
      <t>ゾウ</t>
    </rPh>
    <phoneticPr fontId="6"/>
  </si>
  <si>
    <t>文化課　学芸係</t>
    <rPh sb="0" eb="3">
      <t>ブンカカ</t>
    </rPh>
    <rPh sb="4" eb="6">
      <t>ガクゲイ</t>
    </rPh>
    <rPh sb="6" eb="7">
      <t>カカ</t>
    </rPh>
    <phoneticPr fontId="6"/>
  </si>
  <si>
    <t>学芸担当主幹兼務による減　※管理職としてカウントするため</t>
    <rPh sb="0" eb="2">
      <t>ガクゲイ</t>
    </rPh>
    <rPh sb="2" eb="4">
      <t>タントウ</t>
    </rPh>
    <rPh sb="4" eb="6">
      <t>シュカン</t>
    </rPh>
    <rPh sb="6" eb="8">
      <t>ケンム</t>
    </rPh>
    <rPh sb="11" eb="12">
      <t>ゲン</t>
    </rPh>
    <rPh sb="14" eb="17">
      <t>カンリショク</t>
    </rPh>
    <phoneticPr fontId="6"/>
  </si>
  <si>
    <t>幼稚園内での人数調整</t>
    <rPh sb="0" eb="3">
      <t>ヨウチエン</t>
    </rPh>
    <rPh sb="3" eb="4">
      <t>ナイ</t>
    </rPh>
    <rPh sb="6" eb="8">
      <t>ニンズウ</t>
    </rPh>
    <rPh sb="8" eb="10">
      <t>チョウセイ</t>
    </rPh>
    <phoneticPr fontId="6"/>
  </si>
  <si>
    <t>業務担当技幹の配置</t>
    <rPh sb="0" eb="2">
      <t>ギョウム</t>
    </rPh>
    <rPh sb="2" eb="4">
      <t>タントウ</t>
    </rPh>
    <rPh sb="4" eb="6">
      <t>ギカン</t>
    </rPh>
    <rPh sb="7" eb="9">
      <t>ハイチ</t>
    </rPh>
    <phoneticPr fontId="6"/>
  </si>
  <si>
    <t>運天　尚子さん</t>
    <rPh sb="0" eb="2">
      <t>ウンテン</t>
    </rPh>
    <rPh sb="3" eb="5">
      <t>ナオコ</t>
    </rPh>
    <phoneticPr fontId="6"/>
  </si>
  <si>
    <t>担当主査（又は主査）の配置による増</t>
    <rPh sb="0" eb="2">
      <t>タントウ</t>
    </rPh>
    <rPh sb="2" eb="4">
      <t>シュサ</t>
    </rPh>
    <rPh sb="5" eb="6">
      <t>マタ</t>
    </rPh>
    <rPh sb="7" eb="9">
      <t>シュサ</t>
    </rPh>
    <rPh sb="11" eb="13">
      <t>ハイチ</t>
    </rPh>
    <rPh sb="16" eb="17">
      <t>ゾウ</t>
    </rPh>
    <phoneticPr fontId="6"/>
  </si>
  <si>
    <t>〃</t>
    <phoneticPr fontId="6"/>
  </si>
  <si>
    <t>子育て支援課　保育児童係</t>
    <rPh sb="0" eb="2">
      <t>コソダ</t>
    </rPh>
    <rPh sb="3" eb="5">
      <t>シエン</t>
    </rPh>
    <rPh sb="5" eb="6">
      <t>カ</t>
    </rPh>
    <rPh sb="7" eb="9">
      <t>ホイク</t>
    </rPh>
    <rPh sb="9" eb="11">
      <t>ジドウ</t>
    </rPh>
    <rPh sb="11" eb="12">
      <t>カカリ</t>
    </rPh>
    <phoneticPr fontId="6"/>
  </si>
  <si>
    <t>障がい福祉課　給付係</t>
    <rPh sb="0" eb="1">
      <t>ショウ</t>
    </rPh>
    <rPh sb="3" eb="6">
      <t>フクシカ</t>
    </rPh>
    <rPh sb="7" eb="9">
      <t>キュウフ</t>
    </rPh>
    <rPh sb="9" eb="10">
      <t>カカ</t>
    </rPh>
    <phoneticPr fontId="6"/>
  </si>
  <si>
    <t>介護長寿課　長寿支援係</t>
    <rPh sb="0" eb="2">
      <t>カイゴ</t>
    </rPh>
    <rPh sb="2" eb="5">
      <t>チョウジュカ</t>
    </rPh>
    <rPh sb="6" eb="8">
      <t>チョウジュ</t>
    </rPh>
    <rPh sb="8" eb="10">
      <t>シエン</t>
    </rPh>
    <rPh sb="10" eb="11">
      <t>カカリ</t>
    </rPh>
    <phoneticPr fontId="6"/>
  </si>
  <si>
    <t>国民健康保険課　給付係</t>
    <rPh sb="0" eb="2">
      <t>コクミン</t>
    </rPh>
    <rPh sb="2" eb="4">
      <t>ケンコウ</t>
    </rPh>
    <rPh sb="4" eb="7">
      <t>ホケンカ</t>
    </rPh>
    <rPh sb="8" eb="10">
      <t>キュウフ</t>
    </rPh>
    <rPh sb="10" eb="11">
      <t>カカリ</t>
    </rPh>
    <phoneticPr fontId="6"/>
  </si>
  <si>
    <t>業務サービス課　業務管理係</t>
    <rPh sb="0" eb="2">
      <t>ギョウム</t>
    </rPh>
    <rPh sb="6" eb="7">
      <t>カ</t>
    </rPh>
    <rPh sb="8" eb="10">
      <t>ギョウム</t>
    </rPh>
    <rPh sb="10" eb="12">
      <t>カンリ</t>
    </rPh>
    <rPh sb="12" eb="13">
      <t>カカリ</t>
    </rPh>
    <phoneticPr fontId="6"/>
  </si>
  <si>
    <t>再任用（伊佐春雄）の活用による減</t>
    <rPh sb="0" eb="3">
      <t>サイニンヨウ</t>
    </rPh>
    <rPh sb="4" eb="6">
      <t>イサ</t>
    </rPh>
    <rPh sb="6" eb="8">
      <t>ハルオ</t>
    </rPh>
    <rPh sb="10" eb="12">
      <t>カツヨウ</t>
    </rPh>
    <rPh sb="15" eb="16">
      <t>ゲン</t>
    </rPh>
    <phoneticPr fontId="6"/>
  </si>
  <si>
    <t>教育委員会　総務課　総務係</t>
    <rPh sb="0" eb="2">
      <t>キョウイク</t>
    </rPh>
    <rPh sb="2" eb="5">
      <t>イインカイ</t>
    </rPh>
    <rPh sb="6" eb="9">
      <t>ソウムカ</t>
    </rPh>
    <rPh sb="10" eb="12">
      <t>ソウム</t>
    </rPh>
    <rPh sb="12" eb="13">
      <t>カカリ</t>
    </rPh>
    <phoneticPr fontId="6"/>
  </si>
  <si>
    <t>休職者（棚原直哉）預かりを人事課へ</t>
    <rPh sb="0" eb="3">
      <t>キュウショクシャ</t>
    </rPh>
    <rPh sb="4" eb="6">
      <t>タナハラ</t>
    </rPh>
    <rPh sb="6" eb="8">
      <t>ナオヤ</t>
    </rPh>
    <rPh sb="9" eb="10">
      <t>アズ</t>
    </rPh>
    <rPh sb="13" eb="16">
      <t>ジンジカ</t>
    </rPh>
    <phoneticPr fontId="6"/>
  </si>
  <si>
    <t>指導課　指導係</t>
    <rPh sb="0" eb="3">
      <t>シドウカ</t>
    </rPh>
    <rPh sb="4" eb="7">
      <t>シドウカカリ</t>
    </rPh>
    <phoneticPr fontId="6"/>
  </si>
  <si>
    <t>幼保連携担当主査の廃止</t>
    <rPh sb="0" eb="2">
      <t>ヨウホ</t>
    </rPh>
    <rPh sb="2" eb="4">
      <t>レンケイ</t>
    </rPh>
    <rPh sb="4" eb="6">
      <t>タントウ</t>
    </rPh>
    <rPh sb="6" eb="8">
      <t>シュサ</t>
    </rPh>
    <rPh sb="9" eb="11">
      <t>ハイシ</t>
    </rPh>
    <phoneticPr fontId="6"/>
  </si>
  <si>
    <t>名称変更
（保育幼稚園課→子育て支援課）</t>
    <rPh sb="0" eb="2">
      <t>メイショウ</t>
    </rPh>
    <rPh sb="2" eb="4">
      <t>ヘンコウ</t>
    </rPh>
    <rPh sb="6" eb="8">
      <t>ホイク</t>
    </rPh>
    <rPh sb="8" eb="12">
      <t>ヨウチエンカ</t>
    </rPh>
    <rPh sb="13" eb="15">
      <t>コソダ</t>
    </rPh>
    <rPh sb="16" eb="18">
      <t>シエン</t>
    </rPh>
    <rPh sb="18" eb="19">
      <t>カ</t>
    </rPh>
    <phoneticPr fontId="6"/>
  </si>
  <si>
    <t>幼保事務一元化連絡会議（1/25開催）における要望</t>
    <rPh sb="0" eb="2">
      <t>ヨウホ</t>
    </rPh>
    <rPh sb="2" eb="4">
      <t>ジム</t>
    </rPh>
    <rPh sb="4" eb="7">
      <t>イチゲンカ</t>
    </rPh>
    <rPh sb="7" eb="9">
      <t>レンラク</t>
    </rPh>
    <rPh sb="9" eb="11">
      <t>カイギ</t>
    </rPh>
    <rPh sb="16" eb="18">
      <t>カイサイ</t>
    </rPh>
    <rPh sb="23" eb="25">
      <t>ヨウボウ</t>
    </rPh>
    <phoneticPr fontId="6"/>
  </si>
  <si>
    <t>2月9日： 関係部局長に対し、職種変更の見送りによる組織体制変更を報告。
2月14日： 組織変更箇所のみをポータルにて掲示・公表。以下は、その後の変更箇所。</t>
    <rPh sb="1" eb="2">
      <t>ガツ</t>
    </rPh>
    <rPh sb="3" eb="4">
      <t>ニチ</t>
    </rPh>
    <rPh sb="6" eb="8">
      <t>カンケイ</t>
    </rPh>
    <rPh sb="8" eb="11">
      <t>ブキョクチョウ</t>
    </rPh>
    <rPh sb="12" eb="13">
      <t>タイ</t>
    </rPh>
    <rPh sb="15" eb="17">
      <t>ショクシュ</t>
    </rPh>
    <rPh sb="17" eb="19">
      <t>ヘンコウ</t>
    </rPh>
    <rPh sb="20" eb="22">
      <t>ミオク</t>
    </rPh>
    <rPh sb="26" eb="28">
      <t>ソシキ</t>
    </rPh>
    <rPh sb="28" eb="30">
      <t>タイセイ</t>
    </rPh>
    <rPh sb="30" eb="32">
      <t>ヘンコウ</t>
    </rPh>
    <rPh sb="33" eb="35">
      <t>ホウコク</t>
    </rPh>
    <rPh sb="38" eb="39">
      <t>ガツ</t>
    </rPh>
    <rPh sb="41" eb="42">
      <t>ニチ</t>
    </rPh>
    <rPh sb="44" eb="46">
      <t>ソシキ</t>
    </rPh>
    <rPh sb="46" eb="48">
      <t>ヘンコウ</t>
    </rPh>
    <rPh sb="48" eb="50">
      <t>カショ</t>
    </rPh>
    <rPh sb="59" eb="61">
      <t>ケイジ</t>
    </rPh>
    <rPh sb="62" eb="64">
      <t>コウヒョウ</t>
    </rPh>
    <rPh sb="65" eb="67">
      <t>イカ</t>
    </rPh>
    <rPh sb="71" eb="72">
      <t>ゴ</t>
    </rPh>
    <rPh sb="73" eb="75">
      <t>ヘンコウ</t>
    </rPh>
    <rPh sb="75" eb="77">
      <t>カショ</t>
    </rPh>
    <phoneticPr fontId="6"/>
  </si>
  <si>
    <t>総務課　事業管理係</t>
    <rPh sb="0" eb="3">
      <t>ソウムカ</t>
    </rPh>
    <rPh sb="4" eb="6">
      <t>ジギョウ</t>
    </rPh>
    <rPh sb="6" eb="8">
      <t>カンリ</t>
    </rPh>
    <rPh sb="8" eb="9">
      <t>カカリ</t>
    </rPh>
    <phoneticPr fontId="6"/>
  </si>
  <si>
    <t>人事異動による枠変更（屋良和歌子）</t>
    <rPh sb="0" eb="2">
      <t>ジンジ</t>
    </rPh>
    <rPh sb="2" eb="4">
      <t>イドウ</t>
    </rPh>
    <rPh sb="7" eb="8">
      <t>ワク</t>
    </rPh>
    <rPh sb="8" eb="10">
      <t>ヘンコウ</t>
    </rPh>
    <rPh sb="11" eb="13">
      <t>ヤラ</t>
    </rPh>
    <rPh sb="13" eb="16">
      <t>ワカコ</t>
    </rPh>
    <phoneticPr fontId="6"/>
  </si>
  <si>
    <t>生涯学習課　文化スポーツ振興係</t>
    <rPh sb="0" eb="2">
      <t>ショウガイ</t>
    </rPh>
    <rPh sb="2" eb="5">
      <t>ガクシュウカ</t>
    </rPh>
    <rPh sb="6" eb="8">
      <t>ブンカ</t>
    </rPh>
    <rPh sb="12" eb="14">
      <t>シンコウ</t>
    </rPh>
    <rPh sb="14" eb="15">
      <t>カカリ</t>
    </rPh>
    <phoneticPr fontId="6"/>
  </si>
  <si>
    <t>福祉総務課　事業管理係</t>
    <rPh sb="0" eb="2">
      <t>フクシ</t>
    </rPh>
    <rPh sb="2" eb="5">
      <t>ソウムカ</t>
    </rPh>
    <rPh sb="6" eb="8">
      <t>ジギョウ</t>
    </rPh>
    <rPh sb="8" eb="10">
      <t>カンリ</t>
    </rPh>
    <rPh sb="10" eb="11">
      <t>カカ</t>
    </rPh>
    <phoneticPr fontId="6"/>
  </si>
  <si>
    <t>福祉総務課　総務係</t>
    <rPh sb="0" eb="2">
      <t>フクシ</t>
    </rPh>
    <rPh sb="2" eb="5">
      <t>ソウムカ</t>
    </rPh>
    <rPh sb="6" eb="8">
      <t>ソウム</t>
    </rPh>
    <rPh sb="8" eb="9">
      <t>カカリ</t>
    </rPh>
    <phoneticPr fontId="6"/>
  </si>
  <si>
    <t>業務量等に鑑み、上下水道局内での人数調整</t>
    <rPh sb="0" eb="3">
      <t>ギョウムリョウ</t>
    </rPh>
    <rPh sb="3" eb="4">
      <t>トウ</t>
    </rPh>
    <rPh sb="5" eb="6">
      <t>カンガ</t>
    </rPh>
    <rPh sb="8" eb="12">
      <t>ジョウゲスイドウ</t>
    </rPh>
    <rPh sb="12" eb="14">
      <t>キョクナイ</t>
    </rPh>
    <rPh sb="16" eb="18">
      <t>ニンズウ</t>
    </rPh>
    <rPh sb="18" eb="20">
      <t>チョウセイ</t>
    </rPh>
    <phoneticPr fontId="6"/>
  </si>
  <si>
    <t>下水道施設課　下水道管理係</t>
    <rPh sb="0" eb="3">
      <t>ゲスイドウ</t>
    </rPh>
    <rPh sb="3" eb="6">
      <t>シセツカ</t>
    </rPh>
    <rPh sb="7" eb="10">
      <t>ゲスイドウ</t>
    </rPh>
    <rPh sb="10" eb="12">
      <t>カンリ</t>
    </rPh>
    <rPh sb="12" eb="13">
      <t>カカ</t>
    </rPh>
    <phoneticPr fontId="6"/>
  </si>
  <si>
    <t>新規預かりの追加（島袋保孝）による増</t>
    <rPh sb="0" eb="2">
      <t>シンキ</t>
    </rPh>
    <rPh sb="2" eb="3">
      <t>アズ</t>
    </rPh>
    <rPh sb="6" eb="8">
      <t>ツイカ</t>
    </rPh>
    <rPh sb="9" eb="11">
      <t>シマブクロ</t>
    </rPh>
    <rPh sb="11" eb="13">
      <t>ヤスタカ</t>
    </rPh>
    <rPh sb="17" eb="18">
      <t>ゾウ</t>
    </rPh>
    <phoneticPr fontId="6"/>
  </si>
  <si>
    <t>国民健康保険課　保険税係</t>
    <rPh sb="0" eb="2">
      <t>コクミン</t>
    </rPh>
    <rPh sb="2" eb="4">
      <t>ケンコウ</t>
    </rPh>
    <rPh sb="4" eb="7">
      <t>ホケンカ</t>
    </rPh>
    <rPh sb="8" eb="11">
      <t>ホケンゼイ</t>
    </rPh>
    <rPh sb="11" eb="12">
      <t>カカリ</t>
    </rPh>
    <phoneticPr fontId="6"/>
  </si>
  <si>
    <t>教育委員会　総務課　教育企画係</t>
    <rPh sb="0" eb="2">
      <t>キョウイク</t>
    </rPh>
    <rPh sb="2" eb="5">
      <t>イインカイ</t>
    </rPh>
    <rPh sb="6" eb="9">
      <t>ソウムカ</t>
    </rPh>
    <rPh sb="10" eb="12">
      <t>キョウイク</t>
    </rPh>
    <rPh sb="12" eb="14">
      <t>キカク</t>
    </rPh>
    <rPh sb="14" eb="15">
      <t>カカ</t>
    </rPh>
    <phoneticPr fontId="6"/>
  </si>
  <si>
    <t>消防　任者研修派遣（定数外）</t>
    <rPh sb="0" eb="2">
      <t>ショウボウ</t>
    </rPh>
    <rPh sb="3" eb="4">
      <t>ニン</t>
    </rPh>
    <rPh sb="4" eb="5">
      <t>シャ</t>
    </rPh>
    <rPh sb="5" eb="7">
      <t>ケンシュウ</t>
    </rPh>
    <rPh sb="7" eb="9">
      <t>ハケン</t>
    </rPh>
    <rPh sb="10" eb="13">
      <t>テイスウガイ</t>
    </rPh>
    <phoneticPr fontId="6"/>
  </si>
  <si>
    <t>消防署内での人数調整（追加採用含む）</t>
    <rPh sb="0" eb="3">
      <t>ショウボウショ</t>
    </rPh>
    <rPh sb="3" eb="4">
      <t>ナイ</t>
    </rPh>
    <rPh sb="6" eb="8">
      <t>ニンズウ</t>
    </rPh>
    <rPh sb="8" eb="10">
      <t>チョウセイ</t>
    </rPh>
    <rPh sb="11" eb="13">
      <t>ツイカ</t>
    </rPh>
    <rPh sb="13" eb="15">
      <t>サイヨウ</t>
    </rPh>
    <rPh sb="15" eb="16">
      <t>フク</t>
    </rPh>
    <phoneticPr fontId="6"/>
  </si>
  <si>
    <t>消防署　警備第二係</t>
    <rPh sb="0" eb="2">
      <t>ショウボウ</t>
    </rPh>
    <rPh sb="2" eb="3">
      <t>ショ</t>
    </rPh>
    <rPh sb="4" eb="6">
      <t>ケイビ</t>
    </rPh>
    <rPh sb="6" eb="7">
      <t>ダイ</t>
    </rPh>
    <rPh sb="7" eb="8">
      <t>2</t>
    </rPh>
    <rPh sb="8" eb="9">
      <t>カカ</t>
    </rPh>
    <phoneticPr fontId="6"/>
  </si>
  <si>
    <t>消防署　警備第三係</t>
    <rPh sb="0" eb="2">
      <t>ショウボウ</t>
    </rPh>
    <rPh sb="2" eb="3">
      <t>ショ</t>
    </rPh>
    <rPh sb="4" eb="6">
      <t>ケイビ</t>
    </rPh>
    <rPh sb="6" eb="7">
      <t>ダイ</t>
    </rPh>
    <rPh sb="7" eb="8">
      <t>3</t>
    </rPh>
    <rPh sb="8" eb="9">
      <t>カカ</t>
    </rPh>
    <phoneticPr fontId="6"/>
  </si>
  <si>
    <t>預かり予定者の減（故 島袋保孝）</t>
    <rPh sb="0" eb="1">
      <t>アズ</t>
    </rPh>
    <rPh sb="3" eb="6">
      <t>ヨテイシャ</t>
    </rPh>
    <rPh sb="7" eb="8">
      <t>ゲン</t>
    </rPh>
    <rPh sb="9" eb="10">
      <t>コ</t>
    </rPh>
    <rPh sb="11" eb="13">
      <t>シマブクロ</t>
    </rPh>
    <rPh sb="13" eb="15">
      <t>ヤスタカ</t>
    </rPh>
    <phoneticPr fontId="6"/>
  </si>
  <si>
    <t>令和3年2月1日現在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</si>
  <si>
    <t>８９７－２７５９</t>
    <phoneticPr fontId="6"/>
  </si>
  <si>
    <t>大謝名５－２５－１３</t>
    <rPh sb="0" eb="3">
      <t>オオジャナ</t>
    </rPh>
    <phoneticPr fontId="6"/>
  </si>
  <si>
    <t>伊佐郵便局</t>
    <rPh sb="0" eb="2">
      <t>イサ</t>
    </rPh>
    <rPh sb="2" eb="5">
      <t>ユウビンキョク</t>
    </rPh>
    <phoneticPr fontId="6"/>
  </si>
  <si>
    <t>伊佐４－３－１７</t>
    <phoneticPr fontId="6"/>
  </si>
  <si>
    <t>８９０－７１３１</t>
    <phoneticPr fontId="6"/>
  </si>
  <si>
    <r>
      <t>赤道老人福祉センター</t>
    </r>
    <r>
      <rPr>
        <sz val="9"/>
        <rFont val="ＭＳ 明朝"/>
        <family val="1"/>
        <charset val="128"/>
      </rPr>
      <t>（願寿ひろば赤道）</t>
    </r>
    <rPh sb="0" eb="2">
      <t>アカミチ</t>
    </rPh>
    <rPh sb="2" eb="4">
      <t>ロウジン</t>
    </rPh>
    <rPh sb="4" eb="6">
      <t>フクシ</t>
    </rPh>
    <rPh sb="11" eb="12">
      <t>ネガイ</t>
    </rPh>
    <rPh sb="12" eb="13">
      <t>コトブキ</t>
    </rPh>
    <rPh sb="16" eb="18">
      <t>アカミチ</t>
    </rPh>
    <phoneticPr fontId="6"/>
  </si>
  <si>
    <r>
      <t>伊利原老人福祉センター</t>
    </r>
    <r>
      <rPr>
        <sz val="8"/>
        <rFont val="ＭＳ 明朝"/>
        <family val="1"/>
        <charset val="128"/>
      </rPr>
      <t>（願寿ひろば伊利原）</t>
    </r>
    <phoneticPr fontId="6"/>
  </si>
  <si>
    <t>〃</t>
    <phoneticPr fontId="6"/>
  </si>
  <si>
    <t>〃</t>
    <phoneticPr fontId="6"/>
  </si>
  <si>
    <t>消防署内での人数調整</t>
    <phoneticPr fontId="6"/>
  </si>
  <si>
    <t>（仲村恵）</t>
    <phoneticPr fontId="6"/>
  </si>
  <si>
    <t>（花城清人、垣花浅枝、運天尚子）</t>
    <phoneticPr fontId="6"/>
  </si>
  <si>
    <t>事業管理係</t>
    <phoneticPr fontId="6"/>
  </si>
  <si>
    <t>ファミリーサポートセンター</t>
    <phoneticPr fontId="6"/>
  </si>
  <si>
    <t>宜野湾市行政組織図１（令和2年4月1日）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phoneticPr fontId="6"/>
  </si>
  <si>
    <t>野嵩1区</t>
  </si>
  <si>
    <t>新城　嘉隆</t>
  </si>
  <si>
    <t>　野嵩二丁目21番1号</t>
    <rPh sb="3" eb="4">
      <t>２</t>
    </rPh>
    <phoneticPr fontId="1"/>
  </si>
  <si>
    <t>野嵩2区</t>
  </si>
  <si>
    <t>新城　清子</t>
  </si>
  <si>
    <t>　野嵩三丁目16番2号</t>
    <rPh sb="3" eb="4">
      <t>３</t>
    </rPh>
    <phoneticPr fontId="1"/>
  </si>
  <si>
    <t>野嵩3区</t>
  </si>
  <si>
    <t>具志堅　幸一</t>
    <rPh sb="0" eb="3">
      <t>グシケン</t>
    </rPh>
    <rPh sb="4" eb="6">
      <t>コウイチ</t>
    </rPh>
    <phoneticPr fontId="2"/>
  </si>
  <si>
    <t>　野嵩四丁目18番1号</t>
    <rPh sb="3" eb="4">
      <t>４</t>
    </rPh>
    <phoneticPr fontId="1"/>
  </si>
  <si>
    <t>普天間1区</t>
  </si>
  <si>
    <t>新垣　隆</t>
    <rPh sb="0" eb="2">
      <t>アラカキ</t>
    </rPh>
    <rPh sb="3" eb="4">
      <t>タカシ</t>
    </rPh>
    <phoneticPr fontId="1"/>
  </si>
  <si>
    <t>　普天間一丁目19番1号</t>
    <rPh sb="4" eb="5">
      <t>１</t>
    </rPh>
    <phoneticPr fontId="1"/>
  </si>
  <si>
    <t>普天間2区</t>
  </si>
  <si>
    <t>宮里久</t>
    <rPh sb="0" eb="2">
      <t>ミヤザト</t>
    </rPh>
    <rPh sb="2" eb="3">
      <t>ヒサシ</t>
    </rPh>
    <phoneticPr fontId="1"/>
  </si>
  <si>
    <t>　普天間一丁目4番1号</t>
    <rPh sb="4" eb="5">
      <t>１</t>
    </rPh>
    <phoneticPr fontId="1"/>
  </si>
  <si>
    <t>普天間3区</t>
  </si>
  <si>
    <t>渡名喜　庸松</t>
  </si>
  <si>
    <t>　普天間二丁目10番1号</t>
    <rPh sb="4" eb="5">
      <t>２</t>
    </rPh>
    <phoneticPr fontId="1"/>
  </si>
  <si>
    <t>新城区</t>
  </si>
  <si>
    <t>山城　百合子</t>
    <rPh sb="0" eb="2">
      <t>ヤマシロ</t>
    </rPh>
    <rPh sb="3" eb="6">
      <t>ユリコ</t>
    </rPh>
    <phoneticPr fontId="1"/>
  </si>
  <si>
    <t>喜友名区</t>
  </si>
  <si>
    <t>知念　桂子</t>
    <rPh sb="0" eb="2">
      <t>チネン</t>
    </rPh>
    <rPh sb="3" eb="5">
      <t>ケイコ</t>
    </rPh>
    <phoneticPr fontId="2"/>
  </si>
  <si>
    <t>　喜友名二丁目16番7号</t>
    <rPh sb="4" eb="5">
      <t>２</t>
    </rPh>
    <phoneticPr fontId="1"/>
  </si>
  <si>
    <t>伊佐区</t>
  </si>
  <si>
    <t>安良城かつみ</t>
    <rPh sb="0" eb="3">
      <t>アラシロ</t>
    </rPh>
    <phoneticPr fontId="2"/>
  </si>
  <si>
    <t>　伊佐四丁目1番11号</t>
    <rPh sb="3" eb="4">
      <t>４</t>
    </rPh>
    <phoneticPr fontId="1"/>
  </si>
  <si>
    <t>大山区</t>
  </si>
  <si>
    <t>名城　克巳</t>
    <rPh sb="0" eb="2">
      <t>ナシロ</t>
    </rPh>
    <rPh sb="3" eb="4">
      <t>カツ</t>
    </rPh>
    <rPh sb="4" eb="5">
      <t>ミ</t>
    </rPh>
    <phoneticPr fontId="1"/>
  </si>
  <si>
    <t>　大山六丁目34番1号</t>
    <rPh sb="3" eb="4">
      <t>６</t>
    </rPh>
    <phoneticPr fontId="1"/>
  </si>
  <si>
    <t>真志喜区</t>
  </si>
  <si>
    <t>名城清</t>
    <rPh sb="0" eb="2">
      <t>ナシロ</t>
    </rPh>
    <rPh sb="2" eb="3">
      <t>キヨシ</t>
    </rPh>
    <phoneticPr fontId="1"/>
  </si>
  <si>
    <t>　真志喜一丁目4番10号</t>
    <rPh sb="4" eb="5">
      <t>１</t>
    </rPh>
    <phoneticPr fontId="1"/>
  </si>
  <si>
    <t>宇地泊区</t>
  </si>
  <si>
    <t>富名腰　義政</t>
    <rPh sb="0" eb="3">
      <t>フナコシ</t>
    </rPh>
    <rPh sb="4" eb="5">
      <t>ヨシ</t>
    </rPh>
    <rPh sb="5" eb="6">
      <t>マサ</t>
    </rPh>
    <phoneticPr fontId="1"/>
  </si>
  <si>
    <t>　字宇地泊242番地</t>
  </si>
  <si>
    <t>大謝名区</t>
  </si>
  <si>
    <t>天久盛忠</t>
    <rPh sb="0" eb="2">
      <t>アメク</t>
    </rPh>
    <rPh sb="2" eb="3">
      <t>セイ</t>
    </rPh>
    <rPh sb="3" eb="4">
      <t>チュウ</t>
    </rPh>
    <phoneticPr fontId="1"/>
  </si>
  <si>
    <t>　大謝名五丁目10番1号</t>
    <rPh sb="4" eb="5">
      <t>５</t>
    </rPh>
    <phoneticPr fontId="1"/>
  </si>
  <si>
    <t>嘉数区</t>
  </si>
  <si>
    <t>伊波　稔</t>
    <rPh sb="3" eb="4">
      <t>ミノル</t>
    </rPh>
    <phoneticPr fontId="1"/>
  </si>
  <si>
    <t>　嘉数三丁目2番22号</t>
    <rPh sb="3" eb="4">
      <t>３</t>
    </rPh>
    <phoneticPr fontId="1"/>
  </si>
  <si>
    <t>真栄原区</t>
  </si>
  <si>
    <t>長嶺　将明</t>
    <rPh sb="3" eb="4">
      <t>マサ</t>
    </rPh>
    <rPh sb="4" eb="5">
      <t>アキ</t>
    </rPh>
    <phoneticPr fontId="1"/>
  </si>
  <si>
    <t>　真栄原三丁目5番13号</t>
    <rPh sb="4" eb="5">
      <t>３</t>
    </rPh>
    <phoneticPr fontId="1"/>
  </si>
  <si>
    <t>我如古区</t>
  </si>
  <si>
    <t>松田　朝仁</t>
    <rPh sb="0" eb="2">
      <t>マツダ</t>
    </rPh>
    <rPh sb="3" eb="4">
      <t>チョウ</t>
    </rPh>
    <rPh sb="4" eb="5">
      <t>ジン</t>
    </rPh>
    <phoneticPr fontId="1"/>
  </si>
  <si>
    <t>　我如古一丁目36番12号</t>
    <rPh sb="4" eb="5">
      <t>１</t>
    </rPh>
    <phoneticPr fontId="1"/>
  </si>
  <si>
    <t>長田区</t>
  </si>
  <si>
    <t>米須　清廣</t>
    <rPh sb="0" eb="2">
      <t>コメス</t>
    </rPh>
    <rPh sb="3" eb="4">
      <t>セイ</t>
    </rPh>
    <rPh sb="4" eb="5">
      <t>ヒロ</t>
    </rPh>
    <phoneticPr fontId="1"/>
  </si>
  <si>
    <t>　長田三丁目28番1号</t>
    <rPh sb="1" eb="3">
      <t>ナガタ</t>
    </rPh>
    <rPh sb="3" eb="6">
      <t>３チョウメ</t>
    </rPh>
    <rPh sb="8" eb="9">
      <t>バン</t>
    </rPh>
    <rPh sb="10" eb="11">
      <t>ゴウ</t>
    </rPh>
    <phoneticPr fontId="1"/>
  </si>
  <si>
    <t>宜野湾区</t>
  </si>
  <si>
    <t>仲村　清</t>
  </si>
  <si>
    <t>　宜野湾一丁目22番24号</t>
    <rPh sb="4" eb="5">
      <t>１</t>
    </rPh>
    <phoneticPr fontId="1"/>
  </si>
  <si>
    <t>愛知区</t>
    <rPh sb="0" eb="2">
      <t>アイチ</t>
    </rPh>
    <phoneticPr fontId="1"/>
  </si>
  <si>
    <t>米須　隆</t>
    <rPh sb="0" eb="2">
      <t>コメス</t>
    </rPh>
    <rPh sb="3" eb="4">
      <t>タカシ</t>
    </rPh>
    <phoneticPr fontId="1"/>
  </si>
  <si>
    <t>　愛知二丁目6番1号</t>
    <rPh sb="3" eb="4">
      <t>ニ</t>
    </rPh>
    <rPh sb="4" eb="6">
      <t>チョウメ</t>
    </rPh>
    <rPh sb="7" eb="8">
      <t>バン</t>
    </rPh>
    <rPh sb="9" eb="10">
      <t>ゴウ</t>
    </rPh>
    <phoneticPr fontId="1"/>
  </si>
  <si>
    <t>中原区</t>
  </si>
  <si>
    <t>森田　進</t>
    <rPh sb="0" eb="2">
      <t>モリタ</t>
    </rPh>
    <rPh sb="3" eb="4">
      <t>ススム</t>
    </rPh>
    <phoneticPr fontId="1"/>
  </si>
  <si>
    <t>　赤道一丁目18番1号</t>
    <rPh sb="3" eb="4">
      <t>１</t>
    </rPh>
    <phoneticPr fontId="1"/>
  </si>
  <si>
    <t>大謝名団地</t>
  </si>
  <si>
    <t>泉川智枝子</t>
    <rPh sb="0" eb="2">
      <t>イズミカワ</t>
    </rPh>
    <rPh sb="2" eb="5">
      <t>チエコ</t>
    </rPh>
    <phoneticPr fontId="1"/>
  </si>
  <si>
    <t>　大謝名五丁目23番1号</t>
    <rPh sb="4" eb="5">
      <t>５</t>
    </rPh>
    <phoneticPr fontId="1"/>
  </si>
  <si>
    <t>嘉数ハイツ</t>
  </si>
  <si>
    <t>金城　均</t>
    <rPh sb="3" eb="4">
      <t>ヒトシ</t>
    </rPh>
    <phoneticPr fontId="1"/>
  </si>
  <si>
    <t>　嘉数四丁目24番11号</t>
    <rPh sb="3" eb="4">
      <t>４</t>
    </rPh>
    <phoneticPr fontId="1"/>
  </si>
  <si>
    <t>上大謝名</t>
  </si>
  <si>
    <t>大城　ちえ子</t>
    <rPh sb="0" eb="2">
      <t>オオシロ</t>
    </rPh>
    <rPh sb="5" eb="6">
      <t>コ</t>
    </rPh>
    <phoneticPr fontId="1"/>
  </si>
  <si>
    <t>　大謝名二丁目26番7号</t>
    <rPh sb="4" eb="5">
      <t>２</t>
    </rPh>
    <phoneticPr fontId="1"/>
  </si>
  <si>
    <r>
      <t xml:space="preserve">　新城二丁目5番11号
</t>
    </r>
    <r>
      <rPr>
        <sz val="10"/>
        <rFont val="ＭＳ 明朝"/>
        <family val="1"/>
        <charset val="128"/>
      </rPr>
      <t>（新城区自治会仮事務所）</t>
    </r>
    <rPh sb="3" eb="4">
      <t>ニ</t>
    </rPh>
    <rPh sb="13" eb="15">
      <t>アラグスク</t>
    </rPh>
    <rPh sb="15" eb="16">
      <t>ク</t>
    </rPh>
    <rPh sb="16" eb="19">
      <t>ジチカイ</t>
    </rPh>
    <rPh sb="19" eb="20">
      <t>カリ</t>
    </rPh>
    <rPh sb="20" eb="22">
      <t>ジム</t>
    </rPh>
    <rPh sb="22" eb="23">
      <t>ショ</t>
    </rPh>
    <phoneticPr fontId="1"/>
  </si>
  <si>
    <t>字宇地泊２０６－１５</t>
    <rPh sb="0" eb="1">
      <t>アザ</t>
    </rPh>
    <rPh sb="1" eb="4">
      <t>ウチドマリ</t>
    </rPh>
    <phoneticPr fontId="6"/>
  </si>
  <si>
    <t>青少年サポートセンター</t>
    <rPh sb="0" eb="3">
      <t>セイショウネン</t>
    </rPh>
    <phoneticPr fontId="6"/>
  </si>
  <si>
    <t>赤道１－５－１７</t>
    <phoneticPr fontId="6"/>
  </si>
  <si>
    <t>８９２－４７３２</t>
    <phoneticPr fontId="6"/>
  </si>
  <si>
    <t>宜野湾市社会福祉センター</t>
    <rPh sb="0" eb="4">
      <t>ギノワンシ</t>
    </rPh>
    <rPh sb="4" eb="6">
      <t>シャカイ</t>
    </rPh>
    <rPh sb="6" eb="8">
      <t>フクシ</t>
    </rPh>
    <phoneticPr fontId="6"/>
  </si>
  <si>
    <t>多目的運動場</t>
    <rPh sb="0" eb="3">
      <t>タモクテキ</t>
    </rPh>
    <rPh sb="3" eb="6">
      <t>ウンドウジョウ</t>
    </rPh>
    <phoneticPr fontId="6"/>
  </si>
  <si>
    <t>海浜公園屋外劇場</t>
    <rPh sb="0" eb="4">
      <t>カイヒンコウエン</t>
    </rPh>
    <rPh sb="4" eb="6">
      <t>オクガイ</t>
    </rPh>
    <rPh sb="6" eb="8">
      <t>ゲキジョウ</t>
    </rPh>
    <phoneticPr fontId="6"/>
  </si>
  <si>
    <t>宜野湾産業展示館（トロピカルハウス）</t>
    <rPh sb="0" eb="3">
      <t>ギノワン</t>
    </rPh>
    <rPh sb="3" eb="5">
      <t>サンギョウ</t>
    </rPh>
    <rPh sb="5" eb="8">
      <t>テンジカン</t>
    </rPh>
    <phoneticPr fontId="6"/>
  </si>
  <si>
    <t>真志喜４－２－１</t>
  </si>
  <si>
    <t>真志喜４－２－１</t>
    <phoneticPr fontId="6"/>
  </si>
  <si>
    <t>８９７－２７５１</t>
  </si>
  <si>
    <t>８９７－２７５１</t>
    <phoneticPr fontId="6"/>
  </si>
  <si>
    <t>８９０－０８８１</t>
    <phoneticPr fontId="6"/>
  </si>
  <si>
    <t>８９２－３６６３</t>
    <phoneticPr fontId="6"/>
  </si>
  <si>
    <t>０５７０－９４３－１６３</t>
    <phoneticPr fontId="6"/>
  </si>
  <si>
    <t>令和2年12月31日現在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</si>
</sst>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"/>
    <numFmt numFmtId="177" formatCode="0.000"/>
    <numFmt numFmtId="178" formatCode="0.0"/>
    <numFmt numFmtId="179" formatCode="0.00000"/>
    <numFmt numFmtId="180" formatCode="\(#,##0\)"/>
    <numFmt numFmtId="181" formatCode="0_);[Red]\(0\)"/>
    <numFmt numFmtId="182" formatCode="&quot;+&quot;#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theme="9" tint="-0.249977111117893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14" xfId="0" applyFont="1" applyFill="1" applyBorder="1" applyAlignment="1">
      <alignment horizontal="distributed" justifyLastLine="1"/>
    </xf>
    <xf numFmtId="0" fontId="14" fillId="0" borderId="15" xfId="0" applyFont="1" applyFill="1" applyBorder="1" applyAlignment="1">
      <alignment horizontal="distributed" vertical="center" justifyLastLine="1"/>
    </xf>
    <xf numFmtId="0" fontId="15" fillId="0" borderId="0" xfId="0" applyFont="1" applyFill="1"/>
    <xf numFmtId="0" fontId="14" fillId="0" borderId="16" xfId="0" applyFont="1" applyFill="1" applyBorder="1" applyAlignment="1">
      <alignment horizontal="distributed" vertical="top" justifyLastLine="1"/>
    </xf>
    <xf numFmtId="0" fontId="14" fillId="0" borderId="17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distributed" vertical="center" justifyLastLine="1"/>
    </xf>
    <xf numFmtId="0" fontId="16" fillId="0" borderId="19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176" fontId="16" fillId="0" borderId="19" xfId="0" applyNumberFormat="1" applyFont="1" applyFill="1" applyBorder="1" applyAlignment="1">
      <alignment vertical="center"/>
    </xf>
    <xf numFmtId="177" fontId="16" fillId="0" borderId="19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2" fontId="16" fillId="0" borderId="2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 justifyLastLine="1"/>
    </xf>
    <xf numFmtId="0" fontId="16" fillId="0" borderId="19" xfId="0" applyFont="1" applyFill="1" applyBorder="1"/>
    <xf numFmtId="0" fontId="16" fillId="0" borderId="2" xfId="0" applyFont="1" applyFill="1" applyBorder="1"/>
    <xf numFmtId="0" fontId="16" fillId="0" borderId="3" xfId="0" applyFont="1" applyFill="1" applyBorder="1"/>
    <xf numFmtId="0" fontId="16" fillId="0" borderId="20" xfId="0" applyFont="1" applyFill="1" applyBorder="1"/>
    <xf numFmtId="0" fontId="16" fillId="0" borderId="6" xfId="0" applyFont="1" applyFill="1" applyBorder="1"/>
    <xf numFmtId="0" fontId="16" fillId="0" borderId="6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0" fontId="14" fillId="0" borderId="19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16" xfId="0" applyFont="1" applyFill="1" applyBorder="1" applyAlignment="1">
      <alignment horizontal="distributed" vertical="center" justifyLastLine="1"/>
    </xf>
    <xf numFmtId="0" fontId="17" fillId="0" borderId="17" xfId="0" applyFont="1" applyFill="1" applyBorder="1" applyAlignment="1">
      <alignment horizontal="distributed" vertical="center" justifyLastLine="1"/>
    </xf>
    <xf numFmtId="178" fontId="16" fillId="0" borderId="19" xfId="0" applyNumberFormat="1" applyFont="1" applyFill="1" applyBorder="1" applyAlignment="1">
      <alignment vertical="center"/>
    </xf>
    <xf numFmtId="179" fontId="16" fillId="0" borderId="2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horizontal="right" vertical="center"/>
    </xf>
    <xf numFmtId="177" fontId="16" fillId="0" borderId="19" xfId="0" applyNumberFormat="1" applyFont="1" applyFill="1" applyBorder="1"/>
    <xf numFmtId="0" fontId="16" fillId="0" borderId="19" xfId="0" applyFont="1" applyFill="1" applyBorder="1" applyAlignment="1">
      <alignment horizontal="right" vertical="center"/>
    </xf>
    <xf numFmtId="176" fontId="16" fillId="0" borderId="2" xfId="0" applyNumberFormat="1" applyFont="1" applyFill="1" applyBorder="1"/>
    <xf numFmtId="0" fontId="18" fillId="0" borderId="0" xfId="4" applyFont="1" applyFill="1" applyAlignment="1">
      <alignment vertical="center"/>
    </xf>
    <xf numFmtId="0" fontId="18" fillId="0" borderId="0" xfId="4" applyFont="1" applyFill="1" applyBorder="1" applyAlignment="1">
      <alignment vertical="center"/>
    </xf>
    <xf numFmtId="0" fontId="18" fillId="0" borderId="8" xfId="4" applyFont="1" applyFill="1" applyBorder="1" applyAlignment="1">
      <alignment vertical="center"/>
    </xf>
    <xf numFmtId="0" fontId="18" fillId="0" borderId="0" xfId="4" applyFont="1" applyFill="1" applyAlignment="1">
      <alignment vertical="center" shrinkToFit="1"/>
    </xf>
    <xf numFmtId="0" fontId="18" fillId="0" borderId="10" xfId="4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0" fontId="8" fillId="0" borderId="43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20" fillId="0" borderId="8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180" fontId="20" fillId="0" borderId="0" xfId="4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horizontal="right" vertical="center"/>
    </xf>
    <xf numFmtId="0" fontId="16" fillId="2" borderId="19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2" borderId="19" xfId="0" applyFont="1" applyFill="1" applyBorder="1"/>
    <xf numFmtId="0" fontId="16" fillId="2" borderId="2" xfId="0" applyFont="1" applyFill="1" applyBorder="1"/>
    <xf numFmtId="0" fontId="16" fillId="2" borderId="7" xfId="0" applyFont="1" applyFill="1" applyBorder="1"/>
    <xf numFmtId="0" fontId="19" fillId="0" borderId="0" xfId="4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80" fontId="18" fillId="0" borderId="0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top" wrapText="1"/>
    </xf>
    <xf numFmtId="0" fontId="20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 shrinkToFit="1"/>
    </xf>
    <xf numFmtId="0" fontId="18" fillId="0" borderId="11" xfId="4" applyFont="1" applyFill="1" applyBorder="1" applyAlignment="1">
      <alignment vertical="center"/>
    </xf>
    <xf numFmtId="0" fontId="18" fillId="0" borderId="45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180" fontId="18" fillId="0" borderId="0" xfId="4" applyNumberFormat="1" applyFont="1" applyFill="1" applyBorder="1" applyAlignment="1">
      <alignment horizontal="center" vertical="center" shrinkToFit="1"/>
    </xf>
    <xf numFmtId="0" fontId="3" fillId="0" borderId="0" xfId="4" applyFont="1" applyFill="1" applyBorder="1" applyAlignment="1">
      <alignment horizontal="left" vertical="center" shrinkToFit="1"/>
    </xf>
    <xf numFmtId="0" fontId="18" fillId="0" borderId="4" xfId="4" applyFont="1" applyFill="1" applyBorder="1" applyAlignment="1">
      <alignment vertical="center"/>
    </xf>
    <xf numFmtId="180" fontId="18" fillId="0" borderId="8" xfId="4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27" fillId="0" borderId="0" xfId="4" applyFont="1" applyFill="1" applyAlignment="1">
      <alignment vertical="center"/>
    </xf>
    <xf numFmtId="22" fontId="28" fillId="0" borderId="0" xfId="4" applyNumberFormat="1" applyFont="1" applyFill="1" applyAlignment="1">
      <alignment horizontal="center" vertical="center"/>
    </xf>
    <xf numFmtId="0" fontId="28" fillId="0" borderId="0" xfId="4" applyFont="1" applyFill="1" applyAlignment="1">
      <alignment vertical="center"/>
    </xf>
    <xf numFmtId="0" fontId="19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vertical="center" wrapText="1" shrinkToFit="1"/>
    </xf>
    <xf numFmtId="0" fontId="20" fillId="0" borderId="13" xfId="4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20" fillId="0" borderId="46" xfId="4" applyFont="1" applyFill="1" applyBorder="1" applyAlignment="1">
      <alignment vertical="center"/>
    </xf>
    <xf numFmtId="0" fontId="3" fillId="0" borderId="0" xfId="3" applyFill="1" applyBorder="1" applyAlignment="1">
      <alignment horizontal="center" vertical="center" wrapText="1" shrinkToFit="1"/>
    </xf>
    <xf numFmtId="180" fontId="20" fillId="0" borderId="4" xfId="4" applyNumberFormat="1" applyFont="1" applyFill="1" applyBorder="1" applyAlignment="1">
      <alignment vertical="center" shrinkToFit="1"/>
    </xf>
    <xf numFmtId="0" fontId="15" fillId="0" borderId="0" xfId="4" applyFont="1" applyFill="1" applyBorder="1" applyAlignment="1">
      <alignment vertical="center"/>
    </xf>
    <xf numFmtId="180" fontId="20" fillId="0" borderId="10" xfId="4" applyNumberFormat="1" applyFont="1" applyFill="1" applyBorder="1" applyAlignment="1">
      <alignment vertical="center" shrinkToFit="1"/>
    </xf>
    <xf numFmtId="0" fontId="15" fillId="0" borderId="0" xfId="3" applyFont="1" applyFill="1" applyAlignment="1">
      <alignment vertical="center" wrapText="1"/>
    </xf>
    <xf numFmtId="0" fontId="20" fillId="0" borderId="47" xfId="4" applyFont="1" applyFill="1" applyBorder="1" applyAlignment="1">
      <alignment vertical="center"/>
    </xf>
    <xf numFmtId="0" fontId="20" fillId="0" borderId="0" xfId="4" applyFont="1" applyFill="1" applyAlignment="1">
      <alignment vertical="center" shrinkToFit="1"/>
    </xf>
    <xf numFmtId="0" fontId="20" fillId="0" borderId="11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 shrinkToFit="1"/>
    </xf>
    <xf numFmtId="0" fontId="22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left" vertical="top" wrapText="1"/>
    </xf>
    <xf numFmtId="0" fontId="3" fillId="0" borderId="0" xfId="4" applyFont="1" applyFill="1" applyAlignment="1">
      <alignment vertical="center" shrinkToFit="1"/>
    </xf>
    <xf numFmtId="0" fontId="15" fillId="0" borderId="8" xfId="4" applyFont="1" applyFill="1" applyBorder="1" applyAlignment="1">
      <alignment vertical="center"/>
    </xf>
    <xf numFmtId="0" fontId="29" fillId="0" borderId="0" xfId="3" applyFont="1" applyFill="1" applyAlignment="1">
      <alignment vertical="center" wrapText="1"/>
    </xf>
    <xf numFmtId="0" fontId="15" fillId="0" borderId="0" xfId="4" applyFont="1" applyFill="1" applyAlignment="1">
      <alignment vertical="center" wrapText="1"/>
    </xf>
    <xf numFmtId="0" fontId="20" fillId="0" borderId="22" xfId="4" applyFont="1" applyFill="1" applyBorder="1" applyAlignment="1">
      <alignment vertical="center"/>
    </xf>
    <xf numFmtId="0" fontId="20" fillId="0" borderId="10" xfId="4" applyFont="1" applyFill="1" applyBorder="1" applyAlignment="1">
      <alignment vertical="center"/>
    </xf>
    <xf numFmtId="0" fontId="22" fillId="0" borderId="0" xfId="3" applyFont="1" applyFill="1" applyAlignment="1">
      <alignment vertical="center" wrapText="1"/>
    </xf>
    <xf numFmtId="0" fontId="20" fillId="0" borderId="0" xfId="4" applyFont="1" applyFill="1" applyAlignment="1">
      <alignment horizontal="center" vertical="center" shrinkToFit="1"/>
    </xf>
    <xf numFmtId="0" fontId="32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23" fillId="0" borderId="0" xfId="4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vertical="center" wrapText="1"/>
    </xf>
    <xf numFmtId="0" fontId="22" fillId="0" borderId="0" xfId="4" applyFont="1" applyFill="1" applyAlignment="1">
      <alignment vertical="top" wrapText="1"/>
    </xf>
    <xf numFmtId="0" fontId="20" fillId="0" borderId="22" xfId="4" applyFont="1" applyFill="1" applyBorder="1" applyAlignment="1">
      <alignment horizontal="center" vertical="center"/>
    </xf>
    <xf numFmtId="0" fontId="20" fillId="0" borderId="23" xfId="4" applyFont="1" applyFill="1" applyBorder="1" applyAlignment="1">
      <alignment horizontal="center" vertical="center"/>
    </xf>
    <xf numFmtId="0" fontId="15" fillId="0" borderId="0" xfId="4" applyFont="1" applyFill="1" applyAlignment="1">
      <alignment vertical="center"/>
    </xf>
    <xf numFmtId="0" fontId="22" fillId="0" borderId="0" xfId="4" applyFont="1" applyFill="1" applyBorder="1" applyAlignment="1">
      <alignment vertical="center" wrapText="1"/>
    </xf>
    <xf numFmtId="180" fontId="3" fillId="0" borderId="0" xfId="4" applyNumberFormat="1" applyFont="1" applyFill="1" applyAlignment="1">
      <alignment horizontal="center" vertical="center"/>
    </xf>
    <xf numFmtId="180" fontId="3" fillId="0" borderId="8" xfId="4" applyNumberFormat="1" applyFont="1" applyFill="1" applyBorder="1" applyAlignment="1">
      <alignment horizontal="center" vertical="center"/>
    </xf>
    <xf numFmtId="0" fontId="20" fillId="0" borderId="10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27" xfId="4" applyFont="1" applyFill="1" applyBorder="1" applyAlignment="1">
      <alignment vertical="center"/>
    </xf>
    <xf numFmtId="0" fontId="20" fillId="0" borderId="24" xfId="4" applyFont="1" applyFill="1" applyBorder="1" applyAlignment="1">
      <alignment vertical="center"/>
    </xf>
    <xf numFmtId="0" fontId="20" fillId="0" borderId="38" xfId="4" applyFont="1" applyFill="1" applyBorder="1" applyAlignment="1">
      <alignment vertical="center"/>
    </xf>
    <xf numFmtId="0" fontId="20" fillId="0" borderId="25" xfId="4" applyFont="1" applyFill="1" applyBorder="1" applyAlignment="1">
      <alignment vertical="center"/>
    </xf>
    <xf numFmtId="0" fontId="20" fillId="0" borderId="66" xfId="4" applyFont="1" applyFill="1" applyBorder="1" applyAlignment="1">
      <alignment vertical="center"/>
    </xf>
    <xf numFmtId="0" fontId="15" fillId="0" borderId="27" xfId="4" applyFont="1" applyFill="1" applyBorder="1" applyAlignment="1">
      <alignment vertical="center"/>
    </xf>
    <xf numFmtId="0" fontId="20" fillId="0" borderId="30" xfId="4" applyFont="1" applyFill="1" applyBorder="1" applyAlignment="1">
      <alignment vertical="center"/>
    </xf>
    <xf numFmtId="0" fontId="20" fillId="0" borderId="28" xfId="4" applyFont="1" applyFill="1" applyBorder="1" applyAlignment="1">
      <alignment vertical="center"/>
    </xf>
    <xf numFmtId="0" fontId="22" fillId="0" borderId="29" xfId="4" applyFont="1" applyFill="1" applyBorder="1" applyAlignment="1">
      <alignment vertical="center" wrapText="1"/>
    </xf>
    <xf numFmtId="0" fontId="20" fillId="0" borderId="31" xfId="4" applyFont="1" applyFill="1" applyBorder="1" applyAlignment="1">
      <alignment vertical="center"/>
    </xf>
    <xf numFmtId="0" fontId="20" fillId="0" borderId="32" xfId="4" applyFont="1" applyFill="1" applyBorder="1" applyAlignment="1">
      <alignment vertical="center"/>
    </xf>
    <xf numFmtId="0" fontId="33" fillId="0" borderId="27" xfId="4" applyFont="1" applyFill="1" applyBorder="1" applyAlignment="1">
      <alignment vertical="center"/>
    </xf>
    <xf numFmtId="0" fontId="22" fillId="0" borderId="24" xfId="4" applyFont="1" applyFill="1" applyBorder="1" applyAlignment="1">
      <alignment vertical="center" wrapText="1"/>
    </xf>
    <xf numFmtId="0" fontId="20" fillId="0" borderId="33" xfId="4" applyFont="1" applyFill="1" applyBorder="1" applyAlignment="1">
      <alignment vertical="center"/>
    </xf>
    <xf numFmtId="0" fontId="20" fillId="0" borderId="26" xfId="4" applyFont="1" applyFill="1" applyBorder="1" applyAlignment="1">
      <alignment vertical="center"/>
    </xf>
    <xf numFmtId="0" fontId="33" fillId="0" borderId="27" xfId="4" applyFont="1" applyFill="1" applyBorder="1" applyAlignment="1">
      <alignment vertical="center" wrapText="1"/>
    </xf>
    <xf numFmtId="0" fontId="20" fillId="0" borderId="34" xfId="4" applyFont="1" applyFill="1" applyBorder="1" applyAlignment="1">
      <alignment vertical="center"/>
    </xf>
    <xf numFmtId="0" fontId="20" fillId="0" borderId="67" xfId="4" applyFont="1" applyFill="1" applyBorder="1" applyAlignment="1">
      <alignment vertical="center"/>
    </xf>
    <xf numFmtId="0" fontId="20" fillId="0" borderId="32" xfId="4" applyFont="1" applyFill="1" applyBorder="1" applyAlignment="1">
      <alignment horizontal="center" vertical="center"/>
    </xf>
    <xf numFmtId="180" fontId="20" fillId="0" borderId="27" xfId="4" applyNumberFormat="1" applyFont="1" applyFill="1" applyBorder="1" applyAlignment="1">
      <alignment horizontal="center" vertical="center" shrinkToFit="1"/>
    </xf>
    <xf numFmtId="0" fontId="20" fillId="0" borderId="35" xfId="4" applyFont="1" applyFill="1" applyBorder="1" applyAlignment="1">
      <alignment vertical="center"/>
    </xf>
    <xf numFmtId="0" fontId="34" fillId="0" borderId="45" xfId="4" applyFont="1" applyFill="1" applyBorder="1" applyAlignment="1">
      <alignment vertical="center"/>
    </xf>
    <xf numFmtId="0" fontId="34" fillId="0" borderId="45" xfId="3" applyFont="1" applyFill="1" applyBorder="1" applyAlignment="1">
      <alignment vertical="center"/>
    </xf>
    <xf numFmtId="180" fontId="20" fillId="0" borderId="45" xfId="4" applyNumberFormat="1" applyFont="1" applyFill="1" applyBorder="1" applyAlignment="1">
      <alignment vertical="center" shrinkToFit="1"/>
    </xf>
    <xf numFmtId="180" fontId="20" fillId="0" borderId="27" xfId="4" applyNumberFormat="1" applyFont="1" applyFill="1" applyBorder="1" applyAlignment="1">
      <alignment horizontal="center" vertical="center" wrapText="1" shrinkToFit="1"/>
    </xf>
    <xf numFmtId="0" fontId="34" fillId="0" borderId="0" xfId="3" applyFont="1" applyFill="1" applyBorder="1" applyAlignment="1">
      <alignment vertical="center"/>
    </xf>
    <xf numFmtId="0" fontId="3" fillId="0" borderId="27" xfId="3" applyFont="1" applyFill="1" applyBorder="1" applyAlignment="1">
      <alignment horizontal="center" vertical="center" wrapText="1" shrinkToFit="1"/>
    </xf>
    <xf numFmtId="0" fontId="20" fillId="0" borderId="68" xfId="4" applyFont="1" applyFill="1" applyBorder="1" applyAlignment="1">
      <alignment vertical="center"/>
    </xf>
    <xf numFmtId="0" fontId="20" fillId="0" borderId="69" xfId="4" applyFont="1" applyFill="1" applyBorder="1" applyAlignment="1">
      <alignment vertical="center"/>
    </xf>
    <xf numFmtId="0" fontId="20" fillId="0" borderId="39" xfId="4" applyFont="1" applyFill="1" applyBorder="1" applyAlignment="1">
      <alignment vertical="center"/>
    </xf>
    <xf numFmtId="0" fontId="22" fillId="0" borderId="0" xfId="4" applyFont="1" applyFill="1" applyAlignment="1">
      <alignment vertical="center" shrinkToFit="1"/>
    </xf>
    <xf numFmtId="180" fontId="15" fillId="0" borderId="27" xfId="4" applyNumberFormat="1" applyFont="1" applyFill="1" applyBorder="1" applyAlignment="1">
      <alignment vertical="center" shrinkToFit="1"/>
    </xf>
    <xf numFmtId="0" fontId="6" fillId="0" borderId="0" xfId="4" applyFont="1" applyFill="1" applyBorder="1" applyAlignment="1">
      <alignment vertical="center"/>
    </xf>
    <xf numFmtId="180" fontId="15" fillId="0" borderId="0" xfId="4" applyNumberFormat="1" applyFont="1" applyFill="1" applyBorder="1" applyAlignment="1">
      <alignment horizontal="center" vertical="center" shrinkToFit="1"/>
    </xf>
    <xf numFmtId="180" fontId="15" fillId="0" borderId="27" xfId="4" applyNumberFormat="1" applyFont="1" applyFill="1" applyBorder="1" applyAlignment="1">
      <alignment horizontal="center" vertical="center" shrinkToFit="1"/>
    </xf>
    <xf numFmtId="0" fontId="15" fillId="0" borderId="0" xfId="4" applyFont="1" applyFill="1" applyBorder="1" applyAlignment="1">
      <alignment vertical="center" shrinkToFit="1"/>
    </xf>
    <xf numFmtId="0" fontId="15" fillId="0" borderId="4" xfId="4" applyFont="1" applyFill="1" applyBorder="1" applyAlignment="1">
      <alignment vertical="center" shrinkToFit="1"/>
    </xf>
    <xf numFmtId="0" fontId="15" fillId="0" borderId="4" xfId="4" applyFont="1" applyFill="1" applyBorder="1" applyAlignment="1">
      <alignment shrinkToFit="1"/>
    </xf>
    <xf numFmtId="180" fontId="20" fillId="0" borderId="0" xfId="4" applyNumberFormat="1" applyFont="1" applyFill="1" applyBorder="1" applyAlignment="1">
      <alignment vertical="center" wrapText="1" shrinkToFit="1"/>
    </xf>
    <xf numFmtId="0" fontId="3" fillId="0" borderId="0" xfId="3" applyFont="1" applyFill="1" applyBorder="1" applyAlignment="1">
      <alignment vertical="center" wrapText="1" shrinkToFit="1"/>
    </xf>
    <xf numFmtId="0" fontId="20" fillId="0" borderId="29" xfId="4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15" fillId="0" borderId="36" xfId="4" applyFont="1" applyFill="1" applyBorder="1" applyAlignment="1">
      <alignment vertical="center"/>
    </xf>
    <xf numFmtId="0" fontId="15" fillId="0" borderId="45" xfId="4" applyFont="1" applyFill="1" applyBorder="1" applyAlignment="1">
      <alignment vertical="center"/>
    </xf>
    <xf numFmtId="0" fontId="33" fillId="0" borderId="0" xfId="4" applyFont="1" applyFill="1" applyBorder="1" applyAlignment="1">
      <alignment vertical="center" wrapText="1" shrinkToFit="1"/>
    </xf>
    <xf numFmtId="0" fontId="22" fillId="0" borderId="0" xfId="4" applyFont="1" applyFill="1" applyAlignment="1">
      <alignment horizontal="center" vertical="center"/>
    </xf>
    <xf numFmtId="0" fontId="22" fillId="0" borderId="0" xfId="4" applyFont="1" applyFill="1" applyAlignment="1">
      <alignment vertical="center" wrapText="1"/>
    </xf>
    <xf numFmtId="0" fontId="33" fillId="0" borderId="0" xfId="4" applyFont="1" applyFill="1" applyBorder="1" applyAlignment="1">
      <alignment vertical="top" shrinkToFit="1"/>
    </xf>
    <xf numFmtId="0" fontId="15" fillId="0" borderId="10" xfId="3" applyFont="1" applyFill="1" applyBorder="1" applyAlignment="1">
      <alignment vertical="center" wrapText="1"/>
    </xf>
    <xf numFmtId="0" fontId="33" fillId="0" borderId="0" xfId="4" applyFont="1" applyFill="1" applyBorder="1" applyAlignment="1">
      <alignment vertical="top"/>
    </xf>
    <xf numFmtId="0" fontId="15" fillId="0" borderId="0" xfId="4" applyFont="1" applyFill="1" applyAlignment="1">
      <alignment vertical="distributed" wrapText="1" shrinkToFit="1"/>
    </xf>
    <xf numFmtId="0" fontId="15" fillId="0" borderId="11" xfId="4" applyFont="1" applyFill="1" applyBorder="1" applyAlignment="1">
      <alignment vertical="distributed" wrapText="1" shrinkToFit="1"/>
    </xf>
    <xf numFmtId="0" fontId="15" fillId="0" borderId="13" xfId="4" applyFont="1" applyFill="1" applyBorder="1" applyAlignment="1">
      <alignment vertical="distributed" wrapText="1" shrinkToFit="1"/>
    </xf>
    <xf numFmtId="0" fontId="15" fillId="0" borderId="47" xfId="4" applyFont="1" applyFill="1" applyBorder="1" applyAlignment="1">
      <alignment vertical="distributed" wrapText="1" shrinkToFit="1"/>
    </xf>
    <xf numFmtId="0" fontId="22" fillId="0" borderId="4" xfId="4" applyFont="1" applyFill="1" applyBorder="1" applyAlignment="1">
      <alignment vertical="top" shrinkToFit="1"/>
    </xf>
    <xf numFmtId="0" fontId="22" fillId="0" borderId="0" xfId="4" applyFont="1" applyFill="1" applyBorder="1" applyAlignment="1">
      <alignment vertical="top" wrapText="1"/>
    </xf>
    <xf numFmtId="0" fontId="21" fillId="0" borderId="0" xfId="4" applyFont="1" applyFill="1" applyAlignment="1">
      <alignment vertical="center" wrapText="1"/>
    </xf>
    <xf numFmtId="0" fontId="36" fillId="0" borderId="0" xfId="4" applyFont="1" applyFill="1" applyAlignment="1"/>
    <xf numFmtId="0" fontId="37" fillId="0" borderId="0" xfId="4" applyFont="1" applyFill="1" applyAlignment="1">
      <alignment vertical="center"/>
    </xf>
    <xf numFmtId="0" fontId="20" fillId="0" borderId="0" xfId="4" applyFont="1" applyFill="1" applyAlignment="1">
      <alignment vertical="top" wrapText="1"/>
    </xf>
    <xf numFmtId="0" fontId="18" fillId="0" borderId="0" xfId="4" applyFont="1" applyFill="1" applyAlignment="1">
      <alignment vertical="top" wrapText="1"/>
    </xf>
    <xf numFmtId="0" fontId="18" fillId="0" borderId="0" xfId="4" applyFont="1" applyFill="1" applyAlignment="1">
      <alignment vertical="top"/>
    </xf>
    <xf numFmtId="0" fontId="35" fillId="0" borderId="0" xfId="4" applyFont="1" applyFill="1" applyBorder="1" applyAlignment="1">
      <alignment vertical="center"/>
    </xf>
    <xf numFmtId="0" fontId="20" fillId="0" borderId="37" xfId="4" applyFont="1" applyFill="1" applyBorder="1" applyAlignment="1">
      <alignment vertical="center"/>
    </xf>
    <xf numFmtId="0" fontId="26" fillId="0" borderId="0" xfId="4" applyFont="1" applyFill="1" applyAlignment="1">
      <alignment vertical="top" wrapText="1"/>
    </xf>
    <xf numFmtId="180" fontId="20" fillId="0" borderId="0" xfId="4" applyNumberFormat="1" applyFont="1" applyFill="1" applyBorder="1" applyAlignment="1">
      <alignment vertical="top" textRotation="255" wrapText="1" shrinkToFit="1"/>
    </xf>
    <xf numFmtId="0" fontId="20" fillId="0" borderId="0" xfId="4" applyFont="1" applyFill="1" applyAlignment="1">
      <alignment vertical="top"/>
    </xf>
    <xf numFmtId="0" fontId="31" fillId="0" borderId="0" xfId="4" applyFont="1" applyFill="1" applyAlignment="1">
      <alignment vertical="center"/>
    </xf>
    <xf numFmtId="0" fontId="37" fillId="0" borderId="0" xfId="4" applyFont="1" applyFill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 shrinkToFit="1"/>
    </xf>
    <xf numFmtId="0" fontId="6" fillId="0" borderId="4" xfId="4" applyFont="1" applyFill="1" applyBorder="1" applyAlignment="1">
      <alignment vertical="center" shrinkToFit="1"/>
    </xf>
    <xf numFmtId="0" fontId="6" fillId="0" borderId="45" xfId="4" applyFont="1" applyFill="1" applyBorder="1" applyAlignment="1">
      <alignment vertical="center" shrinkToFit="1"/>
    </xf>
    <xf numFmtId="0" fontId="22" fillId="0" borderId="45" xfId="4" applyFont="1" applyFill="1" applyBorder="1" applyAlignment="1">
      <alignment vertical="top"/>
    </xf>
    <xf numFmtId="0" fontId="22" fillId="0" borderId="0" xfId="4" applyFont="1" applyFill="1" applyBorder="1" applyAlignment="1">
      <alignment horizontal="left" vertical="top"/>
    </xf>
    <xf numFmtId="0" fontId="33" fillId="0" borderId="0" xfId="4" applyFont="1" applyFill="1" applyBorder="1" applyAlignment="1">
      <alignment horizontal="center" vertical="center" shrinkToFit="1"/>
    </xf>
    <xf numFmtId="0" fontId="22" fillId="0" borderId="0" xfId="4" applyFont="1" applyFill="1" applyBorder="1" applyAlignment="1">
      <alignment vertical="top"/>
    </xf>
    <xf numFmtId="0" fontId="22" fillId="0" borderId="0" xfId="4" applyFont="1" applyFill="1" applyBorder="1" applyAlignment="1">
      <alignment vertical="center" shrinkToFit="1"/>
    </xf>
    <xf numFmtId="0" fontId="20" fillId="0" borderId="23" xfId="4" applyFont="1" applyFill="1" applyBorder="1" applyAlignment="1">
      <alignment vertical="center"/>
    </xf>
    <xf numFmtId="0" fontId="22" fillId="0" borderId="0" xfId="3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 shrinkToFit="1"/>
    </xf>
    <xf numFmtId="0" fontId="6" fillId="0" borderId="0" xfId="3" applyFont="1" applyFill="1" applyAlignment="1">
      <alignment vertical="center" wrapText="1"/>
    </xf>
    <xf numFmtId="0" fontId="20" fillId="0" borderId="0" xfId="4" applyFont="1" applyFill="1" applyBorder="1" applyAlignment="1">
      <alignment horizontal="center" vertical="center" textRotation="255"/>
    </xf>
    <xf numFmtId="180" fontId="20" fillId="0" borderId="57" xfId="4" applyNumberFormat="1" applyFont="1" applyFill="1" applyBorder="1" applyAlignment="1">
      <alignment vertical="center" wrapText="1" shrinkToFit="1"/>
    </xf>
    <xf numFmtId="0" fontId="3" fillId="0" borderId="57" xfId="3" applyFont="1" applyFill="1" applyBorder="1" applyAlignment="1">
      <alignment vertical="center" wrapText="1" shrinkToFit="1"/>
    </xf>
    <xf numFmtId="0" fontId="6" fillId="0" borderId="0" xfId="3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180" fontId="20" fillId="0" borderId="0" xfId="3" applyNumberFormat="1" applyFont="1" applyFill="1" applyBorder="1" applyAlignment="1">
      <alignment vertical="center" shrinkToFit="1"/>
    </xf>
    <xf numFmtId="0" fontId="20" fillId="0" borderId="0" xfId="3" applyFont="1" applyFill="1" applyAlignment="1">
      <alignment vertical="center" shrinkToFit="1"/>
    </xf>
    <xf numFmtId="0" fontId="3" fillId="0" borderId="0" xfId="3" applyFont="1" applyFill="1" applyAlignment="1">
      <alignment vertical="center" wrapText="1"/>
    </xf>
    <xf numFmtId="0" fontId="20" fillId="0" borderId="51" xfId="4" applyFont="1" applyFill="1" applyBorder="1" applyAlignment="1">
      <alignment vertical="center"/>
    </xf>
    <xf numFmtId="0" fontId="20" fillId="0" borderId="52" xfId="4" applyFont="1" applyFill="1" applyBorder="1" applyAlignment="1">
      <alignment vertical="center"/>
    </xf>
    <xf numFmtId="0" fontId="20" fillId="0" borderId="77" xfId="4" applyFont="1" applyFill="1" applyBorder="1" applyAlignment="1">
      <alignment vertical="center"/>
    </xf>
    <xf numFmtId="0" fontId="20" fillId="0" borderId="53" xfId="4" applyFont="1" applyFill="1" applyBorder="1" applyAlignment="1">
      <alignment vertical="center"/>
    </xf>
    <xf numFmtId="0" fontId="20" fillId="0" borderId="57" xfId="4" applyFont="1" applyFill="1" applyBorder="1" applyAlignment="1">
      <alignment vertical="center"/>
    </xf>
    <xf numFmtId="0" fontId="20" fillId="0" borderId="58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181" fontId="20" fillId="0" borderId="0" xfId="4" applyNumberFormat="1" applyFont="1" applyFill="1" applyBorder="1" applyAlignment="1">
      <alignment vertical="center"/>
    </xf>
    <xf numFmtId="182" fontId="20" fillId="0" borderId="0" xfId="4" applyNumberFormat="1" applyFont="1" applyFill="1" applyBorder="1" applyAlignment="1">
      <alignment vertical="center" wrapText="1" shrinkToFit="1"/>
    </xf>
    <xf numFmtId="0" fontId="20" fillId="0" borderId="54" xfId="4" applyFont="1" applyFill="1" applyBorder="1" applyAlignment="1">
      <alignment vertical="center"/>
    </xf>
    <xf numFmtId="0" fontId="20" fillId="0" borderId="55" xfId="4" applyFont="1" applyFill="1" applyBorder="1" applyAlignment="1">
      <alignment vertical="center"/>
    </xf>
    <xf numFmtId="0" fontId="15" fillId="0" borderId="55" xfId="4" applyFont="1" applyFill="1" applyBorder="1" applyAlignment="1">
      <alignment vertical="center"/>
    </xf>
    <xf numFmtId="0" fontId="3" fillId="0" borderId="55" xfId="4" applyFont="1" applyFill="1" applyBorder="1" applyAlignment="1">
      <alignment vertical="center"/>
    </xf>
    <xf numFmtId="0" fontId="20" fillId="0" borderId="56" xfId="4" applyFont="1" applyFill="1" applyBorder="1" applyAlignment="1">
      <alignment vertical="center"/>
    </xf>
    <xf numFmtId="182" fontId="3" fillId="0" borderId="0" xfId="3" applyNumberFormat="1" applyFont="1" applyFill="1" applyBorder="1" applyAlignment="1">
      <alignment vertical="center" wrapText="1" shrinkToFit="1"/>
    </xf>
    <xf numFmtId="0" fontId="38" fillId="0" borderId="0" xfId="4" applyFont="1" applyFill="1" applyBorder="1" applyAlignment="1">
      <alignment vertical="center"/>
    </xf>
    <xf numFmtId="0" fontId="26" fillId="0" borderId="0" xfId="4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distributed" vertical="top" justifyLastLine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/>
    <xf numFmtId="176" fontId="16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justifyLastLine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ont="1" applyFill="1"/>
    <xf numFmtId="0" fontId="0" fillId="0" borderId="44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8" fillId="0" borderId="0" xfId="0" applyFont="1" applyFill="1" applyAlignment="1">
      <alignment vertical="center"/>
    </xf>
    <xf numFmtId="58" fontId="9" fillId="0" borderId="0" xfId="0" applyNumberFormat="1" applyFont="1" applyFill="1" applyAlignment="1">
      <alignment horizontal="right"/>
    </xf>
    <xf numFmtId="0" fontId="3" fillId="0" borderId="8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10" xfId="4" applyFont="1" applyFill="1" applyBorder="1" applyAlignment="1">
      <alignment vertical="center"/>
    </xf>
    <xf numFmtId="0" fontId="3" fillId="0" borderId="46" xfId="4" applyFont="1" applyFill="1" applyBorder="1" applyAlignment="1">
      <alignment vertical="center"/>
    </xf>
    <xf numFmtId="0" fontId="20" fillId="0" borderId="46" xfId="4" applyFont="1" applyFill="1" applyBorder="1" applyAlignment="1">
      <alignment horizontal="center" vertical="center"/>
    </xf>
    <xf numFmtId="0" fontId="20" fillId="0" borderId="45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0" fontId="22" fillId="0" borderId="0" xfId="4" applyFont="1" applyFill="1" applyBorder="1" applyAlignment="1">
      <alignment horizontal="center" vertical="center"/>
    </xf>
    <xf numFmtId="0" fontId="20" fillId="0" borderId="45" xfId="4" applyFont="1" applyFill="1" applyBorder="1" applyAlignment="1">
      <alignment vertical="center" shrinkToFit="1"/>
    </xf>
    <xf numFmtId="0" fontId="20" fillId="0" borderId="0" xfId="4" applyFont="1" applyFill="1" applyBorder="1" applyAlignment="1">
      <alignment horizontal="center" vertical="center"/>
    </xf>
    <xf numFmtId="180" fontId="20" fillId="0" borderId="45" xfId="4" applyNumberFormat="1" applyFont="1" applyFill="1" applyBorder="1" applyAlignment="1">
      <alignment horizontal="center" vertical="center" shrinkToFit="1"/>
    </xf>
    <xf numFmtId="180" fontId="20" fillId="0" borderId="0" xfId="4" applyNumberFormat="1" applyFont="1" applyFill="1" applyBorder="1" applyAlignment="1">
      <alignment horizontal="center" vertical="center" shrinkToFit="1"/>
    </xf>
    <xf numFmtId="0" fontId="20" fillId="0" borderId="0" xfId="4" applyFont="1" applyFill="1" applyBorder="1" applyAlignment="1">
      <alignment horizontal="center" vertical="center" shrinkToFit="1"/>
    </xf>
    <xf numFmtId="0" fontId="20" fillId="0" borderId="4" xfId="4" applyFont="1" applyFill="1" applyBorder="1" applyAlignment="1">
      <alignment horizontal="center" vertical="center" shrinkToFit="1"/>
    </xf>
    <xf numFmtId="0" fontId="18" fillId="0" borderId="0" xfId="4" applyFont="1" applyFill="1" applyAlignment="1">
      <alignment horizontal="left" vertical="center" shrinkToFit="1"/>
    </xf>
    <xf numFmtId="0" fontId="20" fillId="0" borderId="55" xfId="4" applyFont="1" applyFill="1" applyBorder="1" applyAlignment="1">
      <alignment horizontal="center" vertical="center" shrinkToFit="1"/>
    </xf>
    <xf numFmtId="0" fontId="20" fillId="0" borderId="45" xfId="4" applyFont="1" applyFill="1" applyBorder="1" applyAlignment="1">
      <alignment vertical="center"/>
    </xf>
    <xf numFmtId="0" fontId="20" fillId="0" borderId="4" xfId="4" applyFont="1" applyFill="1" applyBorder="1" applyAlignment="1">
      <alignment vertical="center"/>
    </xf>
    <xf numFmtId="180" fontId="20" fillId="0" borderId="0" xfId="4" applyNumberFormat="1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180" fontId="20" fillId="0" borderId="0" xfId="4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22" fillId="0" borderId="0" xfId="4" applyFont="1" applyFill="1" applyBorder="1" applyAlignment="1">
      <alignment horizontal="left" vertical="center" shrinkToFit="1"/>
    </xf>
    <xf numFmtId="0" fontId="3" fillId="0" borderId="0" xfId="4" applyFont="1" applyFill="1" applyBorder="1" applyAlignment="1">
      <alignment horizontal="center" vertical="center" shrinkToFit="1"/>
    </xf>
    <xf numFmtId="0" fontId="3" fillId="0" borderId="45" xfId="4" applyFont="1" applyFill="1" applyBorder="1" applyAlignment="1">
      <alignment vertical="center" shrinkToFit="1"/>
    </xf>
    <xf numFmtId="0" fontId="3" fillId="0" borderId="0" xfId="4" applyFont="1" applyFill="1" applyBorder="1" applyAlignment="1">
      <alignment vertical="center" shrinkToFit="1"/>
    </xf>
    <xf numFmtId="0" fontId="20" fillId="0" borderId="47" xfId="4" applyFont="1" applyFill="1" applyBorder="1" applyAlignment="1">
      <alignment horizontal="center" vertical="center"/>
    </xf>
    <xf numFmtId="0" fontId="20" fillId="0" borderId="0" xfId="4" applyFont="1" applyFill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20" fillId="0" borderId="45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180" fontId="20" fillId="0" borderId="45" xfId="4" applyNumberFormat="1" applyFont="1" applyFill="1" applyBorder="1" applyAlignment="1">
      <alignment horizontal="center" vertical="center" shrinkToFit="1"/>
    </xf>
    <xf numFmtId="180" fontId="20" fillId="0" borderId="4" xfId="4" applyNumberFormat="1" applyFont="1" applyFill="1" applyBorder="1" applyAlignment="1">
      <alignment horizontal="center" vertical="center" shrinkToFit="1"/>
    </xf>
    <xf numFmtId="0" fontId="20" fillId="0" borderId="0" xfId="4" applyFont="1" applyFill="1" applyBorder="1" applyAlignment="1">
      <alignment horizontal="center" vertical="center"/>
    </xf>
    <xf numFmtId="180" fontId="20" fillId="0" borderId="0" xfId="4" applyNumberFormat="1" applyFont="1" applyFill="1" applyBorder="1" applyAlignment="1">
      <alignment horizontal="center" vertical="center" shrinkToFit="1"/>
    </xf>
    <xf numFmtId="0" fontId="20" fillId="0" borderId="0" xfId="4" applyFont="1" applyFill="1" applyBorder="1" applyAlignment="1">
      <alignment horizontal="center" vertical="center" shrinkToFit="1"/>
    </xf>
    <xf numFmtId="0" fontId="20" fillId="0" borderId="4" xfId="4" applyFont="1" applyFill="1" applyBorder="1" applyAlignment="1">
      <alignment horizontal="center" vertical="center" shrinkToFit="1"/>
    </xf>
    <xf numFmtId="0" fontId="15" fillId="0" borderId="0" xfId="4" applyFont="1" applyFill="1" applyBorder="1" applyAlignment="1">
      <alignment horizontal="left" vertical="top" shrinkToFit="1"/>
    </xf>
    <xf numFmtId="0" fontId="20" fillId="0" borderId="45" xfId="4" applyFont="1" applyFill="1" applyBorder="1" applyAlignment="1">
      <alignment vertical="center"/>
    </xf>
    <xf numFmtId="0" fontId="20" fillId="0" borderId="4" xfId="4" applyFont="1" applyFill="1" applyBorder="1" applyAlignment="1">
      <alignment vertical="center"/>
    </xf>
    <xf numFmtId="180" fontId="20" fillId="0" borderId="0" xfId="4" applyNumberFormat="1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180" fontId="20" fillId="0" borderId="0" xfId="4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 vertical="center" shrinkToFit="1"/>
    </xf>
    <xf numFmtId="0" fontId="3" fillId="0" borderId="0" xfId="4" applyFont="1" applyFill="1" applyBorder="1" applyAlignment="1">
      <alignment vertical="center" shrinkToFit="1"/>
    </xf>
    <xf numFmtId="0" fontId="20" fillId="0" borderId="48" xfId="4" applyFont="1" applyFill="1" applyBorder="1" applyAlignment="1">
      <alignment vertical="center"/>
    </xf>
    <xf numFmtId="0" fontId="20" fillId="0" borderId="3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left" vertical="center" shrinkToFit="1"/>
    </xf>
    <xf numFmtId="0" fontId="20" fillId="0" borderId="39" xfId="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0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0" fontId="20" fillId="0" borderId="45" xfId="4" applyNumberFormat="1" applyFont="1" applyFill="1" applyBorder="1" applyAlignment="1">
      <alignment horizontal="center" vertical="center" shrinkToFit="1"/>
    </xf>
    <xf numFmtId="180" fontId="20" fillId="0" borderId="4" xfId="4" applyNumberFormat="1" applyFont="1" applyFill="1" applyBorder="1" applyAlignment="1">
      <alignment horizontal="center" vertical="center" shrinkToFit="1"/>
    </xf>
    <xf numFmtId="180" fontId="20" fillId="0" borderId="47" xfId="4" applyNumberFormat="1" applyFont="1" applyFill="1" applyBorder="1" applyAlignment="1">
      <alignment horizontal="center" vertical="center" wrapText="1" shrinkToFit="1"/>
    </xf>
    <xf numFmtId="0" fontId="3" fillId="0" borderId="13" xfId="3" applyFont="1" applyFill="1" applyBorder="1" applyAlignment="1">
      <alignment horizontal="center" vertical="center" wrapText="1" shrinkToFit="1"/>
    </xf>
    <xf numFmtId="0" fontId="20" fillId="0" borderId="45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18" fillId="0" borderId="0" xfId="4" applyFont="1" applyFill="1" applyAlignment="1">
      <alignment horizontal="left" vertical="center" wrapText="1" shrinkToFit="1"/>
    </xf>
    <xf numFmtId="0" fontId="20" fillId="0" borderId="0" xfId="4" applyFont="1" applyFill="1" applyBorder="1" applyAlignment="1">
      <alignment horizontal="center" vertical="center"/>
    </xf>
    <xf numFmtId="180" fontId="20" fillId="0" borderId="0" xfId="4" applyNumberFormat="1" applyFont="1" applyFill="1" applyBorder="1" applyAlignment="1">
      <alignment horizontal="center" vertical="center" shrinkToFit="1"/>
    </xf>
    <xf numFmtId="0" fontId="20" fillId="0" borderId="0" xfId="4" applyFont="1" applyFill="1" applyAlignment="1">
      <alignment horizontal="left" vertical="center"/>
    </xf>
    <xf numFmtId="0" fontId="20" fillId="0" borderId="46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center" vertical="center"/>
    </xf>
    <xf numFmtId="180" fontId="20" fillId="0" borderId="47" xfId="4" applyNumberFormat="1" applyFont="1" applyFill="1" applyBorder="1" applyAlignment="1">
      <alignment horizontal="center" vertical="center" shrinkToFit="1"/>
    </xf>
    <xf numFmtId="180" fontId="20" fillId="0" borderId="13" xfId="4" applyNumberFormat="1" applyFont="1" applyFill="1" applyBorder="1" applyAlignment="1">
      <alignment horizontal="center" vertical="center" shrinkToFit="1"/>
    </xf>
    <xf numFmtId="0" fontId="18" fillId="0" borderId="0" xfId="4" applyFont="1" applyFill="1" applyAlignment="1">
      <alignment horizontal="left" vertical="center" shrinkToFit="1"/>
    </xf>
    <xf numFmtId="0" fontId="3" fillId="0" borderId="0" xfId="4" applyFont="1" applyFill="1" applyAlignment="1">
      <alignment vertical="center"/>
    </xf>
    <xf numFmtId="0" fontId="20" fillId="0" borderId="0" xfId="4" applyFont="1" applyFill="1" applyAlignment="1">
      <alignment horizontal="center" vertical="center"/>
    </xf>
    <xf numFmtId="0" fontId="28" fillId="0" borderId="0" xfId="4" applyFont="1" applyFill="1" applyAlignment="1">
      <alignment horizontal="center" vertical="center" shrinkToFit="1"/>
    </xf>
    <xf numFmtId="0" fontId="20" fillId="0" borderId="0" xfId="4" applyFont="1" applyFill="1" applyBorder="1" applyAlignment="1">
      <alignment horizontal="center" vertical="center" shrinkToFit="1"/>
    </xf>
    <xf numFmtId="0" fontId="20" fillId="0" borderId="0" xfId="4" applyFont="1" applyFill="1" applyBorder="1" applyAlignment="1">
      <alignment horizontal="left" vertical="center" shrinkToFit="1"/>
    </xf>
    <xf numFmtId="180" fontId="20" fillId="0" borderId="39" xfId="4" applyNumberFormat="1" applyFont="1" applyFill="1" applyBorder="1" applyAlignment="1">
      <alignment horizontal="center" vertical="center" shrinkToFit="1"/>
    </xf>
    <xf numFmtId="0" fontId="20" fillId="0" borderId="45" xfId="4" applyFont="1" applyFill="1" applyBorder="1" applyAlignment="1">
      <alignment vertical="center"/>
    </xf>
    <xf numFmtId="0" fontId="20" fillId="0" borderId="4" xfId="4" applyFont="1" applyFill="1" applyBorder="1" applyAlignment="1">
      <alignment vertical="center"/>
    </xf>
    <xf numFmtId="0" fontId="22" fillId="0" borderId="0" xfId="4" applyFont="1" applyFill="1" applyBorder="1" applyAlignment="1">
      <alignment horizontal="left" vertical="center" shrinkToFit="1"/>
    </xf>
    <xf numFmtId="0" fontId="20" fillId="0" borderId="44" xfId="4" applyFont="1" applyFill="1" applyBorder="1" applyAlignment="1">
      <alignment horizontal="center" vertical="center"/>
    </xf>
    <xf numFmtId="0" fontId="20" fillId="0" borderId="39" xfId="4" applyFont="1" applyFill="1" applyBorder="1" applyAlignment="1">
      <alignment horizontal="center" vertical="center"/>
    </xf>
    <xf numFmtId="0" fontId="26" fillId="0" borderId="0" xfId="4" applyFont="1" applyFill="1" applyAlignment="1">
      <alignment horizontal="left" vertical="center" wrapText="1" shrinkToFit="1"/>
    </xf>
    <xf numFmtId="0" fontId="15" fillId="0" borderId="0" xfId="4" applyFont="1" applyFill="1" applyBorder="1" applyAlignment="1">
      <alignment horizontal="left" vertical="top" shrinkToFit="1"/>
    </xf>
    <xf numFmtId="0" fontId="15" fillId="0" borderId="0" xfId="4" applyFont="1" applyFill="1" applyBorder="1" applyAlignment="1">
      <alignment horizontal="left" vertical="top" wrapText="1"/>
    </xf>
    <xf numFmtId="0" fontId="20" fillId="0" borderId="61" xfId="4" applyFont="1" applyFill="1" applyBorder="1" applyAlignment="1">
      <alignment horizontal="center" vertical="center" shrinkToFit="1"/>
    </xf>
    <xf numFmtId="0" fontId="20" fillId="0" borderId="62" xfId="4" applyFont="1" applyFill="1" applyBorder="1" applyAlignment="1">
      <alignment horizontal="center" vertical="center" shrinkToFit="1"/>
    </xf>
    <xf numFmtId="0" fontId="20" fillId="0" borderId="63" xfId="4" applyFont="1" applyFill="1" applyBorder="1" applyAlignment="1">
      <alignment horizontal="center" vertical="center" shrinkToFit="1"/>
    </xf>
    <xf numFmtId="0" fontId="20" fillId="0" borderId="64" xfId="4" applyFont="1" applyFill="1" applyBorder="1" applyAlignment="1">
      <alignment horizontal="center" vertical="center" shrinkToFit="1"/>
    </xf>
    <xf numFmtId="180" fontId="20" fillId="0" borderId="62" xfId="4" applyNumberFormat="1" applyFont="1" applyFill="1" applyBorder="1" applyAlignment="1">
      <alignment horizontal="center" vertical="center" shrinkToFit="1"/>
    </xf>
    <xf numFmtId="180" fontId="20" fillId="0" borderId="64" xfId="4" applyNumberFormat="1" applyFont="1" applyFill="1" applyBorder="1" applyAlignment="1">
      <alignment horizontal="center" vertical="center" shrinkToFit="1"/>
    </xf>
    <xf numFmtId="180" fontId="20" fillId="0" borderId="13" xfId="4" applyNumberFormat="1" applyFont="1" applyFill="1" applyBorder="1" applyAlignment="1">
      <alignment horizontal="center" vertical="center" wrapText="1" shrinkToFit="1"/>
    </xf>
    <xf numFmtId="0" fontId="20" fillId="0" borderId="0" xfId="4" applyFont="1" applyFill="1" applyBorder="1" applyAlignment="1">
      <alignment horizontal="left" vertical="center"/>
    </xf>
    <xf numFmtId="0" fontId="30" fillId="0" borderId="0" xfId="4" applyFont="1" applyFill="1" applyAlignment="1">
      <alignment horizontal="left" vertical="center"/>
    </xf>
    <xf numFmtId="0" fontId="31" fillId="0" borderId="0" xfId="4" applyFont="1" applyFill="1" applyBorder="1" applyAlignment="1">
      <alignment horizontal="center" vertical="center" shrinkToFit="1"/>
    </xf>
    <xf numFmtId="0" fontId="22" fillId="0" borderId="0" xfId="4" applyFont="1" applyFill="1" applyBorder="1" applyAlignment="1">
      <alignment horizontal="left" vertical="center"/>
    </xf>
    <xf numFmtId="0" fontId="20" fillId="0" borderId="0" xfId="4" applyFont="1" applyFill="1" applyAlignment="1">
      <alignment horizontal="left" vertical="center" shrinkToFit="1"/>
    </xf>
    <xf numFmtId="0" fontId="20" fillId="0" borderId="46" xfId="4" applyFont="1" applyFill="1" applyBorder="1" applyAlignment="1">
      <alignment horizontal="center" vertical="center" shrinkToFit="1"/>
    </xf>
    <xf numFmtId="0" fontId="20" fillId="0" borderId="45" xfId="4" applyFont="1" applyFill="1" applyBorder="1" applyAlignment="1">
      <alignment horizontal="center" vertical="center" shrinkToFit="1"/>
    </xf>
    <xf numFmtId="0" fontId="20" fillId="0" borderId="11" xfId="4" applyFont="1" applyFill="1" applyBorder="1" applyAlignment="1">
      <alignment horizontal="center" vertical="center" shrinkToFit="1"/>
    </xf>
    <xf numFmtId="0" fontId="20" fillId="0" borderId="4" xfId="4" applyFont="1" applyFill="1" applyBorder="1" applyAlignment="1">
      <alignment horizontal="center" vertical="center" shrinkToFit="1"/>
    </xf>
    <xf numFmtId="0" fontId="3" fillId="0" borderId="4" xfId="4" applyFont="1" applyFill="1" applyBorder="1" applyAlignment="1">
      <alignment vertical="center" shrinkToFit="1"/>
    </xf>
    <xf numFmtId="0" fontId="22" fillId="0" borderId="65" xfId="4" applyFont="1" applyFill="1" applyBorder="1" applyAlignment="1">
      <alignment horizontal="center" vertical="center" shrinkToFit="1"/>
    </xf>
    <xf numFmtId="0" fontId="22" fillId="0" borderId="0" xfId="4" applyFont="1" applyFill="1" applyAlignment="1">
      <alignment horizontal="left" vertical="center" shrinkToFit="1"/>
    </xf>
    <xf numFmtId="0" fontId="15" fillId="0" borderId="65" xfId="4" applyFont="1" applyFill="1" applyBorder="1" applyAlignment="1">
      <alignment horizontal="center" vertical="center" shrinkToFit="1"/>
    </xf>
    <xf numFmtId="0" fontId="20" fillId="0" borderId="4" xfId="4" applyFont="1" applyFill="1" applyBorder="1" applyAlignment="1">
      <alignment horizontal="left" vertical="center"/>
    </xf>
    <xf numFmtId="0" fontId="20" fillId="0" borderId="0" xfId="4" applyFont="1" applyFill="1" applyAlignment="1">
      <alignment horizontal="left" vertical="center" wrapText="1" shrinkToFit="1"/>
    </xf>
    <xf numFmtId="0" fontId="3" fillId="0" borderId="0" xfId="4" applyFont="1" applyFill="1" applyAlignment="1">
      <alignment horizontal="center" vertical="center" shrinkToFit="1"/>
    </xf>
    <xf numFmtId="0" fontId="20" fillId="0" borderId="47" xfId="4" applyFont="1" applyFill="1" applyBorder="1" applyAlignment="1">
      <alignment horizontal="center" vertical="center"/>
    </xf>
    <xf numFmtId="0" fontId="20" fillId="0" borderId="13" xfId="4" applyFont="1" applyFill="1" applyBorder="1" applyAlignment="1">
      <alignment horizontal="center" vertical="center"/>
    </xf>
    <xf numFmtId="180" fontId="20" fillId="0" borderId="8" xfId="4" applyNumberFormat="1" applyFont="1" applyFill="1" applyBorder="1" applyAlignment="1">
      <alignment horizontal="center" vertical="center" shrinkToFit="1"/>
    </xf>
    <xf numFmtId="0" fontId="3" fillId="0" borderId="8" xfId="4" applyFont="1" applyFill="1" applyBorder="1" applyAlignment="1">
      <alignment horizontal="center" vertical="center" shrinkToFit="1"/>
    </xf>
    <xf numFmtId="180" fontId="3" fillId="0" borderId="0" xfId="4" applyNumberFormat="1" applyFont="1" applyFill="1" applyBorder="1" applyAlignment="1">
      <alignment horizontal="center" vertical="center" wrapText="1"/>
    </xf>
    <xf numFmtId="0" fontId="20" fillId="0" borderId="65" xfId="4" applyFont="1" applyFill="1" applyBorder="1" applyAlignment="1">
      <alignment horizontal="center" vertical="center" shrinkToFit="1"/>
    </xf>
    <xf numFmtId="0" fontId="15" fillId="0" borderId="0" xfId="4" applyFont="1" applyFill="1" applyBorder="1" applyAlignment="1">
      <alignment horizontal="left" vertical="center" shrinkToFit="1"/>
    </xf>
    <xf numFmtId="0" fontId="3" fillId="0" borderId="45" xfId="4" applyFont="1" applyFill="1" applyBorder="1" applyAlignment="1">
      <alignment horizontal="center" vertical="center" shrinkToFit="1"/>
    </xf>
    <xf numFmtId="0" fontId="3" fillId="0" borderId="4" xfId="4" applyFont="1" applyFill="1" applyBorder="1" applyAlignment="1">
      <alignment horizontal="center" vertical="center" shrinkToFit="1"/>
    </xf>
    <xf numFmtId="0" fontId="15" fillId="0" borderId="45" xfId="4" applyFont="1" applyFill="1" applyBorder="1" applyAlignment="1">
      <alignment horizontal="left" vertical="top" shrinkToFit="1"/>
    </xf>
    <xf numFmtId="0" fontId="20" fillId="0" borderId="24" xfId="4" applyFont="1" applyFill="1" applyBorder="1" applyAlignment="1">
      <alignment horizontal="center" vertical="center"/>
    </xf>
    <xf numFmtId="0" fontId="20" fillId="0" borderId="25" xfId="4" applyFont="1" applyFill="1" applyBorder="1" applyAlignment="1">
      <alignment horizontal="center" vertical="center"/>
    </xf>
    <xf numFmtId="0" fontId="20" fillId="0" borderId="48" xfId="4" applyFont="1" applyFill="1" applyBorder="1" applyAlignment="1">
      <alignment vertical="center"/>
    </xf>
    <xf numFmtId="0" fontId="20" fillId="0" borderId="29" xfId="4" applyFont="1" applyFill="1" applyBorder="1" applyAlignment="1">
      <alignment horizontal="center" vertical="center"/>
    </xf>
    <xf numFmtId="0" fontId="20" fillId="0" borderId="30" xfId="4" applyFont="1" applyFill="1" applyBorder="1" applyAlignment="1">
      <alignment horizontal="center" vertical="center"/>
    </xf>
    <xf numFmtId="0" fontId="20" fillId="0" borderId="36" xfId="4" applyFont="1" applyFill="1" applyBorder="1" applyAlignment="1">
      <alignment vertical="center"/>
    </xf>
    <xf numFmtId="0" fontId="20" fillId="0" borderId="45" xfId="4" applyFont="1" applyFill="1" applyBorder="1" applyAlignment="1">
      <alignment vertical="center" shrinkToFit="1"/>
    </xf>
    <xf numFmtId="0" fontId="3" fillId="0" borderId="45" xfId="4" applyFont="1" applyFill="1" applyBorder="1" applyAlignment="1">
      <alignment vertical="center" shrinkToFit="1"/>
    </xf>
    <xf numFmtId="0" fontId="3" fillId="0" borderId="0" xfId="4" applyFont="1" applyFill="1" applyBorder="1" applyAlignment="1">
      <alignment vertical="center" shrinkToFit="1"/>
    </xf>
    <xf numFmtId="0" fontId="21" fillId="0" borderId="0" xfId="4" applyFont="1" applyFill="1" applyAlignment="1">
      <alignment horizontal="left" vertical="center" shrinkToFit="1"/>
    </xf>
    <xf numFmtId="0" fontId="20" fillId="0" borderId="13" xfId="3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horizontal="center" vertical="center" shrinkToFit="1"/>
    </xf>
    <xf numFmtId="0" fontId="22" fillId="0" borderId="70" xfId="4" applyFont="1" applyFill="1" applyBorder="1" applyAlignment="1">
      <alignment horizontal="center" vertical="center" shrinkToFit="1"/>
    </xf>
    <xf numFmtId="0" fontId="22" fillId="0" borderId="45" xfId="3" applyFont="1" applyFill="1" applyBorder="1" applyAlignment="1">
      <alignment horizontal="center" vertical="center" shrinkToFit="1"/>
    </xf>
    <xf numFmtId="0" fontId="22" fillId="0" borderId="71" xfId="3" applyFont="1" applyFill="1" applyBorder="1" applyAlignment="1">
      <alignment horizontal="center" vertical="center" shrinkToFit="1"/>
    </xf>
    <xf numFmtId="0" fontId="22" fillId="0" borderId="4" xfId="3" applyFont="1" applyFill="1" applyBorder="1" applyAlignment="1">
      <alignment horizontal="center" vertical="center" shrinkToFit="1"/>
    </xf>
    <xf numFmtId="0" fontId="6" fillId="0" borderId="65" xfId="4" applyFont="1" applyFill="1" applyBorder="1" applyAlignment="1">
      <alignment horizontal="center" vertical="center" wrapText="1" shrinkToFit="1"/>
    </xf>
    <xf numFmtId="0" fontId="33" fillId="0" borderId="39" xfId="4" applyFont="1" applyFill="1" applyBorder="1" applyAlignment="1">
      <alignment horizontal="left" vertical="top" shrinkToFit="1"/>
    </xf>
    <xf numFmtId="0" fontId="15" fillId="0" borderId="45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0" fontId="33" fillId="0" borderId="0" xfId="4" applyFont="1" applyFill="1" applyBorder="1" applyAlignment="1">
      <alignment horizontal="center" vertical="top" shrinkToFit="1"/>
    </xf>
    <xf numFmtId="180" fontId="20" fillId="0" borderId="0" xfId="4" applyNumberFormat="1" applyFont="1" applyFill="1" applyBorder="1" applyAlignment="1">
      <alignment horizontal="center" vertical="center" wrapText="1" shrinkToFit="1"/>
    </xf>
    <xf numFmtId="0" fontId="3" fillId="0" borderId="0" xfId="3" applyFont="1" applyFill="1" applyBorder="1" applyAlignment="1">
      <alignment horizontal="center" vertical="center" wrapText="1" shrinkToFit="1"/>
    </xf>
    <xf numFmtId="0" fontId="33" fillId="0" borderId="0" xfId="4" applyFont="1" applyFill="1" applyBorder="1" applyAlignment="1">
      <alignment horizontal="left" vertical="top" shrinkToFit="1"/>
    </xf>
    <xf numFmtId="0" fontId="15" fillId="0" borderId="0" xfId="4" applyFont="1" applyFill="1" applyAlignment="1">
      <alignment horizontal="left" vertical="center" shrinkToFit="1"/>
    </xf>
    <xf numFmtId="0" fontId="20" fillId="0" borderId="0" xfId="4" applyFont="1" applyFill="1" applyBorder="1" applyAlignment="1">
      <alignment horizontal="right" vertical="center"/>
    </xf>
    <xf numFmtId="0" fontId="20" fillId="0" borderId="0" xfId="4" applyFont="1" applyFill="1" applyAlignment="1">
      <alignment horizontal="right" vertical="center"/>
    </xf>
    <xf numFmtId="0" fontId="22" fillId="0" borderId="46" xfId="4" applyFont="1" applyFill="1" applyBorder="1" applyAlignment="1">
      <alignment horizontal="center" vertical="center" shrinkToFit="1"/>
    </xf>
    <xf numFmtId="0" fontId="22" fillId="0" borderId="45" xfId="4" applyFont="1" applyFill="1" applyBorder="1" applyAlignment="1">
      <alignment horizontal="center" vertical="center" shrinkToFit="1"/>
    </xf>
    <xf numFmtId="0" fontId="22" fillId="0" borderId="11" xfId="4" applyFont="1" applyFill="1" applyBorder="1" applyAlignment="1">
      <alignment horizontal="center" vertical="center" shrinkToFit="1"/>
    </xf>
    <xf numFmtId="0" fontId="22" fillId="0" borderId="4" xfId="4" applyFont="1" applyFill="1" applyBorder="1" applyAlignment="1">
      <alignment horizontal="center" vertical="center" shrinkToFit="1"/>
    </xf>
    <xf numFmtId="0" fontId="35" fillId="0" borderId="45" xfId="4" applyFont="1" applyFill="1" applyBorder="1" applyAlignment="1">
      <alignment horizontal="center" vertical="center"/>
    </xf>
    <xf numFmtId="0" fontId="35" fillId="0" borderId="45" xfId="4" applyFont="1" applyFill="1" applyBorder="1" applyAlignment="1">
      <alignment vertical="center"/>
    </xf>
    <xf numFmtId="0" fontId="35" fillId="0" borderId="11" xfId="4" applyFont="1" applyFill="1" applyBorder="1" applyAlignment="1">
      <alignment horizontal="center" vertical="center"/>
    </xf>
    <xf numFmtId="0" fontId="35" fillId="0" borderId="4" xfId="4" applyFont="1" applyFill="1" applyBorder="1" applyAlignment="1">
      <alignment horizontal="center" vertical="center"/>
    </xf>
    <xf numFmtId="0" fontId="35" fillId="0" borderId="4" xfId="4" applyFont="1" applyFill="1" applyBorder="1" applyAlignment="1">
      <alignment vertical="center"/>
    </xf>
    <xf numFmtId="180" fontId="20" fillId="0" borderId="43" xfId="4" applyNumberFormat="1" applyFont="1" applyFill="1" applyBorder="1" applyAlignment="1">
      <alignment horizontal="center" vertical="center" shrinkToFit="1"/>
    </xf>
    <xf numFmtId="180" fontId="20" fillId="0" borderId="43" xfId="4" applyNumberFormat="1" applyFont="1" applyFill="1" applyBorder="1" applyAlignment="1">
      <alignment horizontal="center" vertical="center" wrapText="1" shrinkToFit="1"/>
    </xf>
    <xf numFmtId="0" fontId="3" fillId="0" borderId="43" xfId="3" applyFont="1" applyFill="1" applyBorder="1" applyAlignment="1">
      <alignment horizontal="center" vertical="center" wrapText="1" shrinkToFit="1"/>
    </xf>
    <xf numFmtId="0" fontId="15" fillId="0" borderId="49" xfId="4" applyFont="1" applyFill="1" applyBorder="1" applyAlignment="1">
      <alignment horizontal="left" vertical="center"/>
    </xf>
    <xf numFmtId="0" fontId="15" fillId="0" borderId="44" xfId="4" applyFont="1" applyFill="1" applyBorder="1" applyAlignment="1">
      <alignment horizontal="left" vertical="center"/>
    </xf>
    <xf numFmtId="0" fontId="15" fillId="0" borderId="46" xfId="4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/>
    </xf>
    <xf numFmtId="0" fontId="15" fillId="0" borderId="4" xfId="4" applyFont="1" applyFill="1" applyBorder="1" applyAlignment="1">
      <alignment horizontal="left" vertical="center"/>
    </xf>
    <xf numFmtId="0" fontId="22" fillId="0" borderId="0" xfId="4" applyFont="1" applyFill="1" applyAlignment="1">
      <alignment horizontal="center" vertical="center" wrapText="1"/>
    </xf>
    <xf numFmtId="0" fontId="2" fillId="0" borderId="0" xfId="4" applyFont="1" applyFill="1" applyAlignment="1">
      <alignment horizontal="left" vertical="center"/>
    </xf>
    <xf numFmtId="0" fontId="18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22" fillId="0" borderId="0" xfId="4" applyFont="1" applyFill="1" applyAlignment="1">
      <alignment horizontal="left" vertical="top" shrinkToFit="1"/>
    </xf>
    <xf numFmtId="0" fontId="22" fillId="0" borderId="0" xfId="4" applyFont="1" applyFill="1" applyAlignment="1">
      <alignment horizontal="center"/>
    </xf>
    <xf numFmtId="0" fontId="22" fillId="0" borderId="0" xfId="4" applyFont="1" applyFill="1" applyBorder="1" applyAlignment="1">
      <alignment horizontal="center"/>
    </xf>
    <xf numFmtId="180" fontId="20" fillId="0" borderId="49" xfId="4" applyNumberFormat="1" applyFont="1" applyFill="1" applyBorder="1" applyAlignment="1">
      <alignment horizontal="center" vertical="center"/>
    </xf>
    <xf numFmtId="0" fontId="25" fillId="0" borderId="39" xfId="4" applyFont="1" applyFill="1" applyBorder="1" applyAlignment="1">
      <alignment horizontal="left" vertical="center"/>
    </xf>
    <xf numFmtId="0" fontId="3" fillId="0" borderId="45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20" fillId="0" borderId="0" xfId="4" applyFont="1" applyFill="1" applyAlignment="1">
      <alignment horizontal="left" vertical="top" wrapText="1"/>
    </xf>
    <xf numFmtId="0" fontId="6" fillId="0" borderId="46" xfId="4" applyFont="1" applyFill="1" applyBorder="1" applyAlignment="1">
      <alignment horizontal="center" vertical="center" shrinkToFit="1"/>
    </xf>
    <xf numFmtId="0" fontId="6" fillId="0" borderId="45" xfId="4" applyFont="1" applyFill="1" applyBorder="1" applyAlignment="1">
      <alignment horizontal="center" vertical="center" shrinkToFit="1"/>
    </xf>
    <xf numFmtId="0" fontId="6" fillId="0" borderId="47" xfId="4" applyFont="1" applyFill="1" applyBorder="1" applyAlignment="1">
      <alignment horizontal="center" vertical="center" shrinkToFit="1"/>
    </xf>
    <xf numFmtId="0" fontId="6" fillId="0" borderId="11" xfId="4" applyFont="1" applyFill="1" applyBorder="1" applyAlignment="1">
      <alignment horizontal="center" vertical="center" shrinkToFit="1"/>
    </xf>
    <xf numFmtId="0" fontId="6" fillId="0" borderId="4" xfId="4" applyFont="1" applyFill="1" applyBorder="1" applyAlignment="1">
      <alignment horizontal="center" vertical="center" shrinkToFit="1"/>
    </xf>
    <xf numFmtId="0" fontId="6" fillId="0" borderId="13" xfId="4" applyFont="1" applyFill="1" applyBorder="1" applyAlignment="1">
      <alignment horizontal="center" vertical="center" shrinkToFit="1"/>
    </xf>
    <xf numFmtId="0" fontId="18" fillId="0" borderId="0" xfId="4" applyFont="1" applyFill="1" applyAlignment="1">
      <alignment horizontal="left" vertical="top" shrinkToFit="1"/>
    </xf>
    <xf numFmtId="0" fontId="15" fillId="0" borderId="39" xfId="4" applyFont="1" applyFill="1" applyBorder="1" applyAlignment="1">
      <alignment horizontal="left" vertical="center" shrinkToFit="1"/>
    </xf>
    <xf numFmtId="0" fontId="20" fillId="0" borderId="49" xfId="4" applyFont="1" applyFill="1" applyBorder="1" applyAlignment="1">
      <alignment horizontal="center" vertical="center" textRotation="255"/>
    </xf>
    <xf numFmtId="0" fontId="22" fillId="0" borderId="45" xfId="4" applyFont="1" applyFill="1" applyBorder="1" applyAlignment="1">
      <alignment horizontal="center" vertical="center"/>
    </xf>
    <xf numFmtId="0" fontId="22" fillId="0" borderId="4" xfId="4" applyFont="1" applyFill="1" applyBorder="1" applyAlignment="1">
      <alignment horizontal="center" vertical="center"/>
    </xf>
    <xf numFmtId="0" fontId="20" fillId="0" borderId="45" xfId="4" applyFont="1" applyFill="1" applyBorder="1" applyAlignment="1">
      <alignment horizontal="center" vertical="center" wrapText="1"/>
    </xf>
    <xf numFmtId="0" fontId="3" fillId="0" borderId="45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5" fillId="0" borderId="0" xfId="4" applyFont="1" applyFill="1" applyBorder="1" applyAlignment="1">
      <alignment horizontal="center" vertical="center"/>
    </xf>
    <xf numFmtId="180" fontId="20" fillId="0" borderId="0" xfId="4" applyNumberFormat="1" applyFont="1" applyFill="1" applyBorder="1" applyAlignment="1">
      <alignment horizontal="center" vertical="center"/>
    </xf>
    <xf numFmtId="180" fontId="20" fillId="0" borderId="0" xfId="4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3" fillId="0" borderId="8" xfId="4" applyFont="1" applyFill="1" applyBorder="1" applyAlignment="1">
      <alignment horizontal="left" vertical="top" shrinkToFit="1"/>
    </xf>
    <xf numFmtId="0" fontId="20" fillId="0" borderId="72" xfId="4" applyFont="1" applyFill="1" applyBorder="1" applyAlignment="1">
      <alignment horizontal="center" vertical="center"/>
    </xf>
    <xf numFmtId="0" fontId="20" fillId="0" borderId="73" xfId="4" applyFont="1" applyFill="1" applyBorder="1" applyAlignment="1">
      <alignment horizontal="center" vertical="center"/>
    </xf>
    <xf numFmtId="0" fontId="20" fillId="0" borderId="74" xfId="4" applyFont="1" applyFill="1" applyBorder="1" applyAlignment="1">
      <alignment horizontal="center" vertical="center"/>
    </xf>
    <xf numFmtId="0" fontId="20" fillId="0" borderId="75" xfId="4" applyFont="1" applyFill="1" applyBorder="1" applyAlignment="1">
      <alignment horizontal="center" vertical="center"/>
    </xf>
    <xf numFmtId="180" fontId="20" fillId="0" borderId="73" xfId="4" applyNumberFormat="1" applyFont="1" applyFill="1" applyBorder="1" applyAlignment="1">
      <alignment horizontal="center" vertical="center" shrinkToFit="1"/>
    </xf>
    <xf numFmtId="180" fontId="20" fillId="0" borderId="75" xfId="4" applyNumberFormat="1" applyFont="1" applyFill="1" applyBorder="1" applyAlignment="1">
      <alignment horizontal="center" vertical="center" shrinkToFit="1"/>
    </xf>
    <xf numFmtId="0" fontId="20" fillId="0" borderId="4" xfId="4" applyFont="1" applyFill="1" applyBorder="1" applyAlignment="1">
      <alignment horizontal="center" vertical="center" wrapText="1"/>
    </xf>
    <xf numFmtId="0" fontId="15" fillId="0" borderId="46" xfId="4" applyFont="1" applyFill="1" applyBorder="1" applyAlignment="1">
      <alignment horizontal="center" vertical="center" shrinkToFit="1"/>
    </xf>
    <xf numFmtId="0" fontId="15" fillId="0" borderId="45" xfId="4" applyFont="1" applyFill="1" applyBorder="1" applyAlignment="1">
      <alignment horizontal="center" vertical="center" shrinkToFit="1"/>
    </xf>
    <xf numFmtId="0" fontId="15" fillId="0" borderId="11" xfId="4" applyFont="1" applyFill="1" applyBorder="1" applyAlignment="1">
      <alignment horizontal="center" vertical="center" shrinkToFit="1"/>
    </xf>
    <xf numFmtId="0" fontId="15" fillId="0" borderId="4" xfId="4" applyFont="1" applyFill="1" applyBorder="1" applyAlignment="1">
      <alignment horizontal="center" vertical="center" shrinkToFit="1"/>
    </xf>
    <xf numFmtId="0" fontId="15" fillId="0" borderId="45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/>
    </xf>
    <xf numFmtId="0" fontId="15" fillId="0" borderId="45" xfId="4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horizontal="center" vertical="center"/>
    </xf>
    <xf numFmtId="180" fontId="20" fillId="0" borderId="10" xfId="4" applyNumberFormat="1" applyFont="1" applyFill="1" applyBorder="1" applyAlignment="1">
      <alignment horizontal="center" vertical="center" wrapText="1" shrinkToFit="1"/>
    </xf>
    <xf numFmtId="0" fontId="22" fillId="0" borderId="45" xfId="4" applyFont="1" applyFill="1" applyBorder="1" applyAlignment="1">
      <alignment horizontal="center" vertical="center" wrapText="1"/>
    </xf>
    <xf numFmtId="0" fontId="22" fillId="0" borderId="4" xfId="4" applyFont="1" applyFill="1" applyBorder="1" applyAlignment="1">
      <alignment horizontal="center" vertical="center" wrapText="1"/>
    </xf>
    <xf numFmtId="180" fontId="20" fillId="0" borderId="45" xfId="4" applyNumberFormat="1" applyFont="1" applyFill="1" applyBorder="1" applyAlignment="1">
      <alignment horizontal="center" vertical="center" wrapText="1" shrinkToFit="1"/>
    </xf>
    <xf numFmtId="0" fontId="3" fillId="0" borderId="4" xfId="3" applyFont="1" applyFill="1" applyBorder="1" applyAlignment="1">
      <alignment horizontal="center" vertical="center" wrapText="1" shrinkToFit="1"/>
    </xf>
    <xf numFmtId="0" fontId="22" fillId="0" borderId="64" xfId="4" applyFont="1" applyFill="1" applyBorder="1" applyAlignment="1">
      <alignment horizontal="center" vertical="center" wrapText="1"/>
    </xf>
    <xf numFmtId="0" fontId="20" fillId="0" borderId="46" xfId="4" applyFont="1" applyFill="1" applyBorder="1" applyAlignment="1">
      <alignment vertical="center" shrinkToFit="1"/>
    </xf>
    <xf numFmtId="0" fontId="20" fillId="0" borderId="47" xfId="4" applyFont="1" applyFill="1" applyBorder="1" applyAlignment="1">
      <alignment vertical="center" shrinkToFit="1"/>
    </xf>
    <xf numFmtId="0" fontId="20" fillId="0" borderId="11" xfId="4" applyFont="1" applyFill="1" applyBorder="1" applyAlignment="1">
      <alignment vertical="center" shrinkToFit="1"/>
    </xf>
    <xf numFmtId="0" fontId="20" fillId="0" borderId="4" xfId="4" applyFont="1" applyFill="1" applyBorder="1" applyAlignment="1">
      <alignment vertical="center" shrinkToFit="1"/>
    </xf>
    <xf numFmtId="0" fontId="20" fillId="0" borderId="13" xfId="4" applyFont="1" applyFill="1" applyBorder="1" applyAlignment="1">
      <alignment vertical="center" shrinkToFit="1"/>
    </xf>
    <xf numFmtId="181" fontId="20" fillId="0" borderId="49" xfId="4" applyNumberFormat="1" applyFont="1" applyFill="1" applyBorder="1" applyAlignment="1">
      <alignment horizontal="center" vertical="center" wrapText="1" shrinkToFit="1"/>
    </xf>
    <xf numFmtId="0" fontId="22" fillId="0" borderId="46" xfId="4" applyFont="1" applyFill="1" applyBorder="1" applyAlignment="1">
      <alignment horizontal="center" vertical="center"/>
    </xf>
    <xf numFmtId="0" fontId="22" fillId="0" borderId="11" xfId="4" applyFont="1" applyFill="1" applyBorder="1" applyAlignment="1">
      <alignment horizontal="center" vertical="center"/>
    </xf>
    <xf numFmtId="0" fontId="20" fillId="0" borderId="51" xfId="4" applyFont="1" applyFill="1" applyBorder="1" applyAlignment="1">
      <alignment horizontal="center" vertical="center" shrinkToFit="1"/>
    </xf>
    <xf numFmtId="0" fontId="20" fillId="0" borderId="52" xfId="4" applyFont="1" applyFill="1" applyBorder="1" applyAlignment="1">
      <alignment horizontal="center" vertical="center" shrinkToFit="1"/>
    </xf>
    <xf numFmtId="0" fontId="20" fillId="0" borderId="54" xfId="4" applyFont="1" applyFill="1" applyBorder="1" applyAlignment="1">
      <alignment horizontal="center" vertical="center" shrinkToFit="1"/>
    </xf>
    <xf numFmtId="0" fontId="20" fillId="0" borderId="55" xfId="4" applyFont="1" applyFill="1" applyBorder="1" applyAlignment="1">
      <alignment horizontal="center" vertical="center" shrinkToFit="1"/>
    </xf>
    <xf numFmtId="0" fontId="22" fillId="0" borderId="0" xfId="4" applyFont="1" applyFill="1" applyBorder="1" applyAlignment="1">
      <alignment vertical="center"/>
    </xf>
    <xf numFmtId="0" fontId="22" fillId="0" borderId="55" xfId="4" applyFont="1" applyFill="1" applyBorder="1" applyAlignment="1">
      <alignment vertical="center"/>
    </xf>
    <xf numFmtId="0" fontId="22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39" fillId="0" borderId="0" xfId="4" applyFont="1" applyFill="1" applyBorder="1" applyAlignment="1">
      <alignment horizontal="center" vertical="center"/>
    </xf>
    <xf numFmtId="0" fontId="38" fillId="0" borderId="4" xfId="4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horizontal="center" vertical="center"/>
    </xf>
    <xf numFmtId="0" fontId="20" fillId="0" borderId="49" xfId="4" applyNumberFormat="1" applyFont="1" applyFill="1" applyBorder="1" applyAlignment="1">
      <alignment horizontal="center" vertical="center" wrapText="1" shrinkToFit="1"/>
    </xf>
    <xf numFmtId="0" fontId="20" fillId="0" borderId="47" xfId="4" applyFont="1" applyFill="1" applyBorder="1" applyAlignment="1">
      <alignment horizontal="center" vertical="center" shrinkToFit="1"/>
    </xf>
    <xf numFmtId="0" fontId="20" fillId="0" borderId="13" xfId="4" applyFont="1" applyFill="1" applyBorder="1" applyAlignment="1">
      <alignment horizontal="center" vertical="center" shrinkToFit="1"/>
    </xf>
    <xf numFmtId="0" fontId="20" fillId="0" borderId="46" xfId="4" applyFont="1" applyFill="1" applyBorder="1" applyAlignment="1">
      <alignment horizontal="distributed" vertical="center" justifyLastLine="1"/>
    </xf>
    <xf numFmtId="0" fontId="20" fillId="0" borderId="45" xfId="4" applyFont="1" applyFill="1" applyBorder="1" applyAlignment="1">
      <alignment horizontal="distributed" vertical="center" justifyLastLine="1"/>
    </xf>
    <xf numFmtId="0" fontId="20" fillId="0" borderId="47" xfId="4" applyFont="1" applyFill="1" applyBorder="1" applyAlignment="1">
      <alignment horizontal="distributed" vertical="center" justifyLastLine="1"/>
    </xf>
    <xf numFmtId="0" fontId="20" fillId="0" borderId="11" xfId="4" applyFont="1" applyFill="1" applyBorder="1" applyAlignment="1">
      <alignment horizontal="distributed" vertical="center" justifyLastLine="1"/>
    </xf>
    <xf numFmtId="0" fontId="20" fillId="0" borderId="4" xfId="4" applyFont="1" applyFill="1" applyBorder="1" applyAlignment="1">
      <alignment horizontal="distributed" vertical="center" justifyLastLine="1"/>
    </xf>
    <xf numFmtId="0" fontId="20" fillId="0" borderId="13" xfId="4" applyFont="1" applyFill="1" applyBorder="1" applyAlignment="1">
      <alignment horizontal="distributed" vertical="center" justifyLastLine="1"/>
    </xf>
    <xf numFmtId="180" fontId="20" fillId="0" borderId="49" xfId="4" applyNumberFormat="1" applyFont="1" applyFill="1" applyBorder="1" applyAlignment="1">
      <alignment horizontal="center" vertical="center" wrapText="1" shrinkToFit="1"/>
    </xf>
    <xf numFmtId="0" fontId="20" fillId="0" borderId="59" xfId="4" applyFont="1" applyFill="1" applyBorder="1" applyAlignment="1">
      <alignment horizontal="center" vertical="center"/>
    </xf>
    <xf numFmtId="0" fontId="20" fillId="0" borderId="76" xfId="4" applyFont="1" applyFill="1" applyBorder="1" applyAlignment="1">
      <alignment horizontal="center" vertical="center"/>
    </xf>
    <xf numFmtId="0" fontId="20" fillId="0" borderId="60" xfId="4" applyFont="1" applyFill="1" applyBorder="1" applyAlignment="1">
      <alignment horizontal="center" vertical="center"/>
    </xf>
    <xf numFmtId="0" fontId="20" fillId="0" borderId="78" xfId="4" applyFont="1" applyFill="1" applyBorder="1" applyAlignment="1">
      <alignment horizontal="center" vertical="center"/>
    </xf>
    <xf numFmtId="0" fontId="2" fillId="2" borderId="46" xfId="4" applyFont="1" applyFill="1" applyBorder="1" applyAlignment="1">
      <alignment horizontal="center" vertical="center"/>
    </xf>
    <xf numFmtId="0" fontId="2" fillId="2" borderId="45" xfId="4" applyFont="1" applyFill="1" applyBorder="1" applyAlignment="1">
      <alignment horizontal="center" vertical="center"/>
    </xf>
    <xf numFmtId="0" fontId="2" fillId="2" borderId="47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2" fillId="2" borderId="10" xfId="4" applyFont="1" applyFill="1" applyBorder="1" applyAlignment="1">
      <alignment horizontal="center" vertical="center"/>
    </xf>
    <xf numFmtId="0" fontId="2" fillId="2" borderId="49" xfId="4" applyFont="1" applyFill="1" applyBorder="1" applyAlignment="1">
      <alignment horizontal="center" vertical="center"/>
    </xf>
    <xf numFmtId="0" fontId="2" fillId="2" borderId="44" xfId="4" applyFont="1" applyFill="1" applyBorder="1" applyAlignment="1">
      <alignment horizontal="center" vertical="center"/>
    </xf>
    <xf numFmtId="0" fontId="2" fillId="2" borderId="23" xfId="4" applyFont="1" applyFill="1" applyBorder="1" applyAlignment="1">
      <alignment horizontal="center" vertical="center"/>
    </xf>
    <xf numFmtId="0" fontId="18" fillId="2" borderId="44" xfId="4" applyFont="1" applyFill="1" applyBorder="1" applyAlignment="1">
      <alignment horizontal="center" vertical="center"/>
    </xf>
    <xf numFmtId="0" fontId="18" fillId="2" borderId="39" xfId="4" applyFont="1" applyFill="1" applyBorder="1" applyAlignment="1">
      <alignment horizontal="center" vertical="center"/>
    </xf>
    <xf numFmtId="0" fontId="18" fillId="2" borderId="43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vertical="center"/>
    </xf>
    <xf numFmtId="0" fontId="2" fillId="0" borderId="45" xfId="4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0" fontId="2" fillId="0" borderId="8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0" xfId="4" applyFont="1" applyFill="1" applyBorder="1" applyAlignment="1">
      <alignment vertical="center"/>
    </xf>
    <xf numFmtId="0" fontId="2" fillId="0" borderId="46" xfId="4" applyFont="1" applyFill="1" applyBorder="1" applyAlignment="1">
      <alignment horizontal="left" vertical="center"/>
    </xf>
    <xf numFmtId="0" fontId="2" fillId="0" borderId="45" xfId="4" applyFont="1" applyFill="1" applyBorder="1" applyAlignment="1">
      <alignment horizontal="left" vertical="center"/>
    </xf>
    <xf numFmtId="0" fontId="2" fillId="0" borderId="47" xfId="4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2" fillId="0" borderId="10" xfId="4" applyFont="1" applyFill="1" applyBorder="1" applyAlignment="1">
      <alignment horizontal="left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vertical="center"/>
    </xf>
    <xf numFmtId="0" fontId="2" fillId="0" borderId="4" xfId="4" applyFont="1" applyFill="1" applyBorder="1" applyAlignment="1">
      <alignment vertical="center"/>
    </xf>
    <xf numFmtId="0" fontId="2" fillId="0" borderId="13" xfId="4" applyFont="1" applyFill="1" applyBorder="1" applyAlignment="1">
      <alignment vertical="center"/>
    </xf>
    <xf numFmtId="0" fontId="2" fillId="0" borderId="11" xfId="4" applyFont="1" applyFill="1" applyBorder="1" applyAlignment="1">
      <alignment horizontal="left" vertical="center"/>
    </xf>
    <xf numFmtId="0" fontId="2" fillId="0" borderId="4" xfId="4" applyFont="1" applyFill="1" applyBorder="1" applyAlignment="1">
      <alignment horizontal="left" vertical="center"/>
    </xf>
    <xf numFmtId="0" fontId="2" fillId="0" borderId="13" xfId="4" applyFont="1" applyFill="1" applyBorder="1" applyAlignment="1">
      <alignment horizontal="left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0" fillId="0" borderId="46" xfId="4" applyFont="1" applyFill="1" applyBorder="1" applyAlignment="1">
      <alignment horizontal="left" vertical="center"/>
    </xf>
    <xf numFmtId="0" fontId="3" fillId="0" borderId="45" xfId="4" applyFont="1" applyFill="1" applyBorder="1" applyAlignment="1">
      <alignment horizontal="left" vertical="center"/>
    </xf>
    <xf numFmtId="0" fontId="3" fillId="0" borderId="47" xfId="4" applyFont="1" applyFill="1" applyBorder="1" applyAlignment="1">
      <alignment horizontal="left" vertical="center"/>
    </xf>
    <xf numFmtId="0" fontId="3" fillId="0" borderId="11" xfId="4" applyFont="1" applyFill="1" applyBorder="1" applyAlignment="1">
      <alignment horizontal="left" vertical="center"/>
    </xf>
    <xf numFmtId="0" fontId="3" fillId="0" borderId="4" xfId="4" applyFont="1" applyFill="1" applyBorder="1" applyAlignment="1">
      <alignment horizontal="left" vertical="center"/>
    </xf>
    <xf numFmtId="0" fontId="3" fillId="0" borderId="13" xfId="4" applyFont="1" applyFill="1" applyBorder="1" applyAlignment="1">
      <alignment horizontal="left" vertical="center"/>
    </xf>
    <xf numFmtId="0" fontId="3" fillId="0" borderId="46" xfId="4" applyFont="1" applyFill="1" applyBorder="1" applyAlignment="1">
      <alignment horizontal="center" vertical="center"/>
    </xf>
    <xf numFmtId="0" fontId="3" fillId="0" borderId="47" xfId="4" applyFont="1" applyFill="1" applyBorder="1" applyAlignment="1">
      <alignment horizontal="center" vertical="center"/>
    </xf>
    <xf numFmtId="0" fontId="0" fillId="0" borderId="46" xfId="4" applyFont="1" applyFill="1" applyBorder="1" applyAlignment="1">
      <alignment vertical="center"/>
    </xf>
    <xf numFmtId="0" fontId="3" fillId="0" borderId="45" xfId="4" applyFont="1" applyFill="1" applyBorder="1" applyAlignment="1">
      <alignment vertical="center"/>
    </xf>
    <xf numFmtId="0" fontId="3" fillId="0" borderId="47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/>
    </xf>
    <xf numFmtId="0" fontId="3" fillId="0" borderId="4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/>
    </xf>
    <xf numFmtId="0" fontId="29" fillId="0" borderId="46" xfId="4" applyFont="1" applyFill="1" applyBorder="1" applyAlignment="1">
      <alignment horizontal="center" vertical="center"/>
    </xf>
    <xf numFmtId="0" fontId="29" fillId="0" borderId="47" xfId="4" applyFont="1" applyFill="1" applyBorder="1" applyAlignment="1">
      <alignment horizontal="center" vertical="center"/>
    </xf>
    <xf numFmtId="0" fontId="29" fillId="0" borderId="11" xfId="4" applyFont="1" applyFill="1" applyBorder="1" applyAlignment="1">
      <alignment horizontal="center" vertical="center"/>
    </xf>
    <xf numFmtId="0" fontId="29" fillId="0" borderId="13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10" xfId="4" applyFont="1" applyFill="1" applyBorder="1" applyAlignment="1">
      <alignment horizontal="left" vertical="center"/>
    </xf>
    <xf numFmtId="0" fontId="2" fillId="0" borderId="44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10" xfId="4" applyFont="1" applyFill="1" applyBorder="1" applyAlignment="1">
      <alignment vertical="center"/>
    </xf>
    <xf numFmtId="0" fontId="29" fillId="0" borderId="8" xfId="4" applyFont="1" applyFill="1" applyBorder="1" applyAlignment="1">
      <alignment horizontal="center" vertical="center"/>
    </xf>
    <xf numFmtId="0" fontId="29" fillId="0" borderId="10" xfId="4" applyFont="1" applyFill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/>
    </xf>
    <xf numFmtId="0" fontId="0" fillId="0" borderId="45" xfId="4" applyFont="1" applyFill="1" applyBorder="1" applyAlignment="1">
      <alignment horizontal="left" vertical="center"/>
    </xf>
    <xf numFmtId="0" fontId="0" fillId="0" borderId="47" xfId="4" applyFont="1" applyFill="1" applyBorder="1" applyAlignment="1">
      <alignment horizontal="left" vertical="center"/>
    </xf>
    <xf numFmtId="0" fontId="0" fillId="0" borderId="8" xfId="4" applyFont="1" applyFill="1" applyBorder="1" applyAlignment="1">
      <alignment horizontal="left" vertical="center"/>
    </xf>
    <xf numFmtId="0" fontId="0" fillId="0" borderId="0" xfId="4" applyFont="1" applyFill="1" applyBorder="1" applyAlignment="1">
      <alignment horizontal="left" vertical="center"/>
    </xf>
    <xf numFmtId="0" fontId="0" fillId="0" borderId="10" xfId="4" applyFont="1" applyFill="1" applyBorder="1" applyAlignment="1">
      <alignment horizontal="left" vertical="center"/>
    </xf>
    <xf numFmtId="0" fontId="0" fillId="0" borderId="11" xfId="4" applyFont="1" applyFill="1" applyBorder="1" applyAlignment="1">
      <alignment horizontal="left" vertical="center"/>
    </xf>
    <xf numFmtId="0" fontId="0" fillId="0" borderId="4" xfId="4" applyFont="1" applyFill="1" applyBorder="1" applyAlignment="1">
      <alignment horizontal="left" vertical="center"/>
    </xf>
    <xf numFmtId="0" fontId="0" fillId="0" borderId="13" xfId="4" applyFont="1" applyFill="1" applyBorder="1" applyAlignment="1">
      <alignment horizontal="left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3" fillId="0" borderId="46" xfId="4" applyFont="1" applyFill="1" applyBorder="1" applyAlignment="1">
      <alignment vertical="center"/>
    </xf>
    <xf numFmtId="0" fontId="3" fillId="0" borderId="46" xfId="4" applyFont="1" applyFill="1" applyBorder="1" applyAlignment="1">
      <alignment horizontal="left" vertical="center"/>
    </xf>
    <xf numFmtId="0" fontId="0" fillId="0" borderId="79" xfId="4" applyFont="1" applyFill="1" applyBorder="1" applyAlignment="1">
      <alignment vertical="center" wrapText="1"/>
    </xf>
    <xf numFmtId="0" fontId="3" fillId="0" borderId="80" xfId="4" applyFont="1" applyFill="1" applyBorder="1" applyAlignment="1">
      <alignment vertical="center"/>
    </xf>
    <xf numFmtId="0" fontId="3" fillId="0" borderId="81" xfId="4" applyFont="1" applyFill="1" applyBorder="1" applyAlignment="1">
      <alignment vertical="center"/>
    </xf>
    <xf numFmtId="0" fontId="0" fillId="0" borderId="79" xfId="4" applyFont="1" applyFill="1" applyBorder="1" applyAlignment="1">
      <alignment horizontal="left" vertical="center"/>
    </xf>
    <xf numFmtId="0" fontId="3" fillId="0" borderId="80" xfId="4" applyFont="1" applyFill="1" applyBorder="1" applyAlignment="1">
      <alignment horizontal="left" vertical="center"/>
    </xf>
    <xf numFmtId="0" fontId="3" fillId="0" borderId="81" xfId="4" applyFont="1" applyFill="1" applyBorder="1" applyAlignment="1">
      <alignment horizontal="left" vertical="center"/>
    </xf>
    <xf numFmtId="0" fontId="3" fillId="0" borderId="79" xfId="4" applyFont="1" applyFill="1" applyBorder="1" applyAlignment="1">
      <alignment horizontal="center" vertical="center"/>
    </xf>
    <xf numFmtId="0" fontId="3" fillId="0" borderId="80" xfId="4" applyFont="1" applyFill="1" applyBorder="1" applyAlignment="1">
      <alignment horizontal="center" vertical="center"/>
    </xf>
    <xf numFmtId="0" fontId="3" fillId="0" borderId="81" xfId="4" applyFont="1" applyFill="1" applyBorder="1" applyAlignment="1">
      <alignment horizontal="center" vertical="center"/>
    </xf>
    <xf numFmtId="0" fontId="0" fillId="3" borderId="44" xfId="4" applyFont="1" applyFill="1" applyBorder="1" applyAlignment="1">
      <alignment horizontal="left" vertical="center" wrapText="1" indent="1"/>
    </xf>
    <xf numFmtId="0" fontId="3" fillId="3" borderId="39" xfId="4" applyFont="1" applyFill="1" applyBorder="1" applyAlignment="1">
      <alignment horizontal="left" vertical="center" indent="1"/>
    </xf>
    <xf numFmtId="0" fontId="3" fillId="3" borderId="43" xfId="4" applyFont="1" applyFill="1" applyBorder="1" applyAlignment="1">
      <alignment horizontal="left" vertical="center" indent="1"/>
    </xf>
    <xf numFmtId="0" fontId="14" fillId="0" borderId="15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17" xfId="0" applyFont="1" applyFill="1" applyBorder="1" applyAlignment="1">
      <alignment horizontal="distributed" vertical="center"/>
    </xf>
    <xf numFmtId="0" fontId="14" fillId="0" borderId="15" xfId="0" applyFont="1" applyFill="1" applyBorder="1" applyAlignment="1">
      <alignment horizontal="distributed" vertical="center" justifyLastLine="1"/>
    </xf>
    <xf numFmtId="0" fontId="14" fillId="0" borderId="17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</cellXfs>
  <cellStyles count="7">
    <cellStyle name="パーセント 2" xfId="1"/>
    <cellStyle name="桁区切り 2" xfId="2"/>
    <cellStyle name="桁区切り 3" xfId="6"/>
    <cellStyle name="標準" xfId="0" builtinId="0"/>
    <cellStyle name="標準 2" xfId="3"/>
    <cellStyle name="標準 3" xfId="5"/>
    <cellStyle name="標準_H24年度宜野湾市行政組織図（H24.4.1予定）3.5調整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123824</xdr:colOff>
      <xdr:row>156</xdr:row>
      <xdr:rowOff>11206</xdr:rowOff>
    </xdr:from>
    <xdr:to>
      <xdr:col>45</xdr:col>
      <xdr:colOff>60156</xdr:colOff>
      <xdr:row>166</xdr:row>
      <xdr:rowOff>30080</xdr:rowOff>
    </xdr:to>
    <xdr:sp macro="" textlink="">
      <xdr:nvSpPr>
        <xdr:cNvPr id="2" name="正方形/長方形 1"/>
        <xdr:cNvSpPr/>
      </xdr:nvSpPr>
      <xdr:spPr>
        <a:xfrm>
          <a:off x="26184224" y="26757406"/>
          <a:ext cx="4736932" cy="1733374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182377</xdr:colOff>
      <xdr:row>4</xdr:row>
      <xdr:rowOff>2</xdr:rowOff>
    </xdr:from>
    <xdr:to>
      <xdr:col>12</xdr:col>
      <xdr:colOff>364753</xdr:colOff>
      <xdr:row>69</xdr:row>
      <xdr:rowOff>10888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34409" y="1783538"/>
          <a:ext cx="9321574" cy="708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1.25" style="286" customWidth="1"/>
    <col min="2" max="2" width="16.25" style="286" customWidth="1"/>
    <col min="3" max="3" width="1.25" style="286" customWidth="1"/>
    <col min="4" max="4" width="2.875" style="286" customWidth="1"/>
    <col min="5" max="5" width="17.875" style="286" customWidth="1"/>
    <col min="6" max="6" width="3" style="286" customWidth="1"/>
    <col min="7" max="7" width="25" style="286" bestFit="1" customWidth="1"/>
    <col min="8" max="8" width="18.375" style="286" bestFit="1" customWidth="1"/>
    <col min="9" max="16384" width="9" style="286"/>
  </cols>
  <sheetData>
    <row r="1" spans="1:14" ht="21" x14ac:dyDescent="0.15">
      <c r="A1" s="347" t="s">
        <v>0</v>
      </c>
      <c r="B1" s="348"/>
      <c r="C1" s="348"/>
      <c r="D1" s="348"/>
      <c r="E1" s="348"/>
      <c r="F1" s="348"/>
      <c r="G1" s="348"/>
      <c r="H1" s="348"/>
      <c r="I1" s="1"/>
      <c r="J1" s="1"/>
      <c r="K1" s="1"/>
      <c r="L1" s="1"/>
      <c r="M1" s="1"/>
      <c r="N1" s="1"/>
    </row>
    <row r="2" spans="1:14" x14ac:dyDescent="0.15">
      <c r="B2" s="2"/>
      <c r="C2" s="2"/>
      <c r="D2" s="2"/>
      <c r="E2" s="2"/>
      <c r="F2" s="2"/>
      <c r="G2" s="2"/>
      <c r="H2" s="291" t="s">
        <v>639</v>
      </c>
    </row>
    <row r="3" spans="1:14" ht="22.5" customHeight="1" x14ac:dyDescent="0.15">
      <c r="A3" s="287"/>
      <c r="B3" s="78" t="s">
        <v>1</v>
      </c>
      <c r="C3" s="83"/>
      <c r="D3" s="78"/>
      <c r="E3" s="80" t="s">
        <v>2</v>
      </c>
      <c r="F3" s="79"/>
      <c r="G3" s="81" t="s">
        <v>3</v>
      </c>
      <c r="H3" s="82" t="s">
        <v>4</v>
      </c>
    </row>
    <row r="4" spans="1:14" ht="26.25" customHeight="1" x14ac:dyDescent="0.15">
      <c r="A4" s="288"/>
      <c r="B4" s="3" t="s">
        <v>655</v>
      </c>
      <c r="C4" s="84"/>
      <c r="D4" s="3"/>
      <c r="E4" s="3" t="s">
        <v>656</v>
      </c>
      <c r="F4" s="4"/>
      <c r="G4" s="5" t="s">
        <v>657</v>
      </c>
      <c r="H4" s="6" t="s">
        <v>5</v>
      </c>
    </row>
    <row r="5" spans="1:14" ht="26.25" customHeight="1" x14ac:dyDescent="0.15">
      <c r="A5" s="288"/>
      <c r="B5" s="3" t="s">
        <v>658</v>
      </c>
      <c r="C5" s="84"/>
      <c r="D5" s="3"/>
      <c r="E5" s="3" t="s">
        <v>659</v>
      </c>
      <c r="F5" s="4"/>
      <c r="G5" s="5" t="s">
        <v>660</v>
      </c>
      <c r="H5" s="6" t="s">
        <v>6</v>
      </c>
    </row>
    <row r="6" spans="1:14" ht="26.25" customHeight="1" x14ac:dyDescent="0.15">
      <c r="A6" s="288"/>
      <c r="B6" s="3" t="s">
        <v>661</v>
      </c>
      <c r="C6" s="84"/>
      <c r="D6" s="3"/>
      <c r="E6" s="3" t="s">
        <v>662</v>
      </c>
      <c r="F6" s="4"/>
      <c r="G6" s="5" t="s">
        <v>663</v>
      </c>
      <c r="H6" s="6" t="s">
        <v>7</v>
      </c>
    </row>
    <row r="7" spans="1:14" ht="26.25" customHeight="1" x14ac:dyDescent="0.15">
      <c r="A7" s="288"/>
      <c r="B7" s="3" t="s">
        <v>664</v>
      </c>
      <c r="C7" s="84"/>
      <c r="D7" s="3"/>
      <c r="E7" s="3" t="s">
        <v>665</v>
      </c>
      <c r="F7" s="4"/>
      <c r="G7" s="5" t="s">
        <v>666</v>
      </c>
      <c r="H7" s="6" t="s">
        <v>8</v>
      </c>
    </row>
    <row r="8" spans="1:14" ht="26.25" customHeight="1" x14ac:dyDescent="0.15">
      <c r="A8" s="288"/>
      <c r="B8" s="3" t="s">
        <v>667</v>
      </c>
      <c r="C8" s="84"/>
      <c r="D8" s="3"/>
      <c r="E8" s="3" t="s">
        <v>668</v>
      </c>
      <c r="F8" s="4"/>
      <c r="G8" s="5" t="s">
        <v>669</v>
      </c>
      <c r="H8" s="6" t="s">
        <v>9</v>
      </c>
    </row>
    <row r="9" spans="1:14" ht="26.25" customHeight="1" x14ac:dyDescent="0.15">
      <c r="A9" s="288"/>
      <c r="B9" s="3" t="s">
        <v>670</v>
      </c>
      <c r="C9" s="84"/>
      <c r="D9" s="3"/>
      <c r="E9" s="3" t="s">
        <v>671</v>
      </c>
      <c r="F9" s="4"/>
      <c r="G9" s="5" t="s">
        <v>672</v>
      </c>
      <c r="H9" s="6" t="s">
        <v>10</v>
      </c>
    </row>
    <row r="10" spans="1:14" ht="26.25" customHeight="1" x14ac:dyDescent="0.15">
      <c r="A10" s="288"/>
      <c r="B10" s="3" t="s">
        <v>673</v>
      </c>
      <c r="C10" s="84"/>
      <c r="D10" s="3"/>
      <c r="E10" s="3" t="s">
        <v>674</v>
      </c>
      <c r="F10" s="4"/>
      <c r="G10" s="344" t="s">
        <v>723</v>
      </c>
      <c r="H10" s="6" t="s">
        <v>11</v>
      </c>
    </row>
    <row r="11" spans="1:14" ht="26.25" customHeight="1" x14ac:dyDescent="0.15">
      <c r="A11" s="288"/>
      <c r="B11" s="3" t="s">
        <v>675</v>
      </c>
      <c r="C11" s="84"/>
      <c r="D11" s="3"/>
      <c r="E11" s="3" t="s">
        <v>676</v>
      </c>
      <c r="F11" s="4"/>
      <c r="G11" s="5" t="s">
        <v>677</v>
      </c>
      <c r="H11" s="6" t="s">
        <v>12</v>
      </c>
    </row>
    <row r="12" spans="1:14" ht="26.25" customHeight="1" x14ac:dyDescent="0.15">
      <c r="A12" s="288"/>
      <c r="B12" s="3" t="s">
        <v>678</v>
      </c>
      <c r="C12" s="84"/>
      <c r="D12" s="3"/>
      <c r="E12" s="3" t="s">
        <v>679</v>
      </c>
      <c r="F12" s="4"/>
      <c r="G12" s="5" t="s">
        <v>680</v>
      </c>
      <c r="H12" s="6" t="s">
        <v>13</v>
      </c>
    </row>
    <row r="13" spans="1:14" ht="26.25" customHeight="1" x14ac:dyDescent="0.15">
      <c r="A13" s="288"/>
      <c r="B13" s="3" t="s">
        <v>681</v>
      </c>
      <c r="C13" s="84"/>
      <c r="D13" s="3"/>
      <c r="E13" s="3" t="s">
        <v>682</v>
      </c>
      <c r="F13" s="4"/>
      <c r="G13" s="5" t="s">
        <v>683</v>
      </c>
      <c r="H13" s="6" t="s">
        <v>14</v>
      </c>
    </row>
    <row r="14" spans="1:14" ht="26.25" customHeight="1" x14ac:dyDescent="0.15">
      <c r="A14" s="288"/>
      <c r="B14" s="3" t="s">
        <v>684</v>
      </c>
      <c r="C14" s="84"/>
      <c r="D14" s="3"/>
      <c r="E14" s="3" t="s">
        <v>685</v>
      </c>
      <c r="F14" s="4"/>
      <c r="G14" s="5" t="s">
        <v>686</v>
      </c>
      <c r="H14" s="6" t="s">
        <v>15</v>
      </c>
    </row>
    <row r="15" spans="1:14" ht="26.25" customHeight="1" x14ac:dyDescent="0.15">
      <c r="A15" s="288"/>
      <c r="B15" s="3" t="s">
        <v>687</v>
      </c>
      <c r="C15" s="84"/>
      <c r="D15" s="3"/>
      <c r="E15" s="3" t="s">
        <v>688</v>
      </c>
      <c r="F15" s="4"/>
      <c r="G15" s="5" t="s">
        <v>689</v>
      </c>
      <c r="H15" s="6" t="s">
        <v>16</v>
      </c>
    </row>
    <row r="16" spans="1:14" ht="26.25" customHeight="1" x14ac:dyDescent="0.15">
      <c r="A16" s="288"/>
      <c r="B16" s="3" t="s">
        <v>690</v>
      </c>
      <c r="C16" s="84"/>
      <c r="D16" s="3"/>
      <c r="E16" s="3" t="s">
        <v>691</v>
      </c>
      <c r="F16" s="4"/>
      <c r="G16" s="5" t="s">
        <v>692</v>
      </c>
      <c r="H16" s="6" t="s">
        <v>17</v>
      </c>
    </row>
    <row r="17" spans="1:8" ht="26.25" customHeight="1" x14ac:dyDescent="0.15">
      <c r="A17" s="288"/>
      <c r="B17" s="3" t="s">
        <v>693</v>
      </c>
      <c r="C17" s="84"/>
      <c r="D17" s="3"/>
      <c r="E17" s="3" t="s">
        <v>694</v>
      </c>
      <c r="F17" s="4"/>
      <c r="G17" s="5" t="s">
        <v>695</v>
      </c>
      <c r="H17" s="6" t="s">
        <v>18</v>
      </c>
    </row>
    <row r="18" spans="1:8" ht="26.25" customHeight="1" x14ac:dyDescent="0.15">
      <c r="A18" s="288"/>
      <c r="B18" s="3" t="s">
        <v>696</v>
      </c>
      <c r="C18" s="84"/>
      <c r="D18" s="3"/>
      <c r="E18" s="3" t="s">
        <v>697</v>
      </c>
      <c r="F18" s="4"/>
      <c r="G18" s="5" t="s">
        <v>698</v>
      </c>
      <c r="H18" s="6" t="s">
        <v>19</v>
      </c>
    </row>
    <row r="19" spans="1:8" ht="26.25" customHeight="1" x14ac:dyDescent="0.15">
      <c r="A19" s="288"/>
      <c r="B19" s="3" t="s">
        <v>699</v>
      </c>
      <c r="C19" s="84"/>
      <c r="D19" s="3"/>
      <c r="E19" s="3" t="s">
        <v>700</v>
      </c>
      <c r="F19" s="4"/>
      <c r="G19" s="5" t="s">
        <v>701</v>
      </c>
      <c r="H19" s="6" t="s">
        <v>20</v>
      </c>
    </row>
    <row r="20" spans="1:8" ht="26.25" customHeight="1" x14ac:dyDescent="0.15">
      <c r="A20" s="288"/>
      <c r="B20" s="3" t="s">
        <v>702</v>
      </c>
      <c r="C20" s="84"/>
      <c r="D20" s="3"/>
      <c r="E20" s="3" t="s">
        <v>703</v>
      </c>
      <c r="F20" s="4"/>
      <c r="G20" s="5" t="s">
        <v>704</v>
      </c>
      <c r="H20" s="6" t="s">
        <v>21</v>
      </c>
    </row>
    <row r="21" spans="1:8" ht="26.25" customHeight="1" x14ac:dyDescent="0.15">
      <c r="A21" s="288"/>
      <c r="B21" s="3" t="s">
        <v>705</v>
      </c>
      <c r="C21" s="84"/>
      <c r="D21" s="3"/>
      <c r="E21" s="3" t="s">
        <v>706</v>
      </c>
      <c r="F21" s="4"/>
      <c r="G21" s="5" t="s">
        <v>707</v>
      </c>
      <c r="H21" s="6" t="s">
        <v>22</v>
      </c>
    </row>
    <row r="22" spans="1:8" ht="26.25" customHeight="1" x14ac:dyDescent="0.15">
      <c r="A22" s="288"/>
      <c r="B22" s="3" t="s">
        <v>708</v>
      </c>
      <c r="C22" s="84"/>
      <c r="D22" s="3"/>
      <c r="E22" s="3" t="s">
        <v>709</v>
      </c>
      <c r="F22" s="4"/>
      <c r="G22" s="5" t="s">
        <v>710</v>
      </c>
      <c r="H22" s="6" t="s">
        <v>23</v>
      </c>
    </row>
    <row r="23" spans="1:8" ht="26.25" customHeight="1" x14ac:dyDescent="0.15">
      <c r="A23" s="288"/>
      <c r="B23" s="3" t="s">
        <v>711</v>
      </c>
      <c r="C23" s="84"/>
      <c r="D23" s="3"/>
      <c r="E23" s="3" t="s">
        <v>712</v>
      </c>
      <c r="F23" s="4"/>
      <c r="G23" s="5" t="s">
        <v>713</v>
      </c>
      <c r="H23" s="6" t="s">
        <v>24</v>
      </c>
    </row>
    <row r="24" spans="1:8" ht="26.25" customHeight="1" x14ac:dyDescent="0.15">
      <c r="A24" s="288"/>
      <c r="B24" s="3" t="s">
        <v>714</v>
      </c>
      <c r="C24" s="84"/>
      <c r="D24" s="3"/>
      <c r="E24" s="3" t="s">
        <v>715</v>
      </c>
      <c r="F24" s="4"/>
      <c r="G24" s="5" t="s">
        <v>716</v>
      </c>
      <c r="H24" s="6" t="s">
        <v>25</v>
      </c>
    </row>
    <row r="25" spans="1:8" ht="26.25" customHeight="1" x14ac:dyDescent="0.15">
      <c r="A25" s="288"/>
      <c r="B25" s="3" t="s">
        <v>717</v>
      </c>
      <c r="C25" s="84"/>
      <c r="D25" s="3"/>
      <c r="E25" s="3" t="s">
        <v>718</v>
      </c>
      <c r="F25" s="4"/>
      <c r="G25" s="5" t="s">
        <v>719</v>
      </c>
      <c r="H25" s="6" t="s">
        <v>26</v>
      </c>
    </row>
    <row r="26" spans="1:8" ht="26.25" customHeight="1" x14ac:dyDescent="0.15">
      <c r="A26" s="289"/>
      <c r="B26" s="7" t="s">
        <v>720</v>
      </c>
      <c r="C26" s="85"/>
      <c r="D26" s="7"/>
      <c r="E26" s="7" t="s">
        <v>721</v>
      </c>
      <c r="F26" s="8"/>
      <c r="G26" s="9" t="s">
        <v>722</v>
      </c>
      <c r="H26" s="10" t="s">
        <v>27</v>
      </c>
    </row>
    <row r="27" spans="1:8" x14ac:dyDescent="0.15">
      <c r="B27" s="2"/>
      <c r="C27" s="2"/>
      <c r="D27" s="2"/>
      <c r="E27" s="2"/>
      <c r="F27" s="2"/>
      <c r="G27" s="2"/>
      <c r="H27" s="11" t="s">
        <v>28</v>
      </c>
    </row>
    <row r="28" spans="1:8" x14ac:dyDescent="0.15">
      <c r="B28" s="2"/>
      <c r="C28" s="2"/>
      <c r="D28" s="2"/>
      <c r="E28" s="2"/>
      <c r="F28" s="2"/>
      <c r="G28" s="2"/>
      <c r="H28" s="2"/>
    </row>
    <row r="29" spans="1:8" x14ac:dyDescent="0.15">
      <c r="B29" s="2"/>
      <c r="C29" s="2"/>
      <c r="D29" s="2"/>
      <c r="E29" s="2"/>
      <c r="F29" s="2"/>
      <c r="G29" s="2"/>
      <c r="H29" s="2"/>
    </row>
    <row r="30" spans="1:8" x14ac:dyDescent="0.15">
      <c r="B30" s="2"/>
      <c r="C30" s="2"/>
      <c r="D30" s="2"/>
      <c r="E30" s="2"/>
      <c r="F30" s="2"/>
      <c r="G30" s="2"/>
      <c r="H30" s="2"/>
    </row>
    <row r="31" spans="1:8" x14ac:dyDescent="0.15">
      <c r="B31" s="2"/>
      <c r="C31" s="2"/>
      <c r="D31" s="2"/>
      <c r="E31" s="2"/>
      <c r="F31" s="2"/>
      <c r="G31" s="2"/>
      <c r="H31" s="2"/>
    </row>
    <row r="32" spans="1:8" x14ac:dyDescent="0.15">
      <c r="B32" s="2"/>
      <c r="C32" s="2"/>
      <c r="D32" s="2"/>
      <c r="E32" s="2"/>
      <c r="F32" s="2"/>
      <c r="G32" s="2"/>
      <c r="H32" s="2"/>
    </row>
    <row r="33" spans="2:8" x14ac:dyDescent="0.15">
      <c r="B33" s="2"/>
      <c r="C33" s="2"/>
      <c r="D33" s="2"/>
      <c r="E33" s="2"/>
      <c r="F33" s="2"/>
      <c r="G33" s="2"/>
      <c r="H33" s="2"/>
    </row>
    <row r="34" spans="2:8" x14ac:dyDescent="0.15">
      <c r="B34" s="2"/>
      <c r="C34" s="2"/>
      <c r="D34" s="2"/>
      <c r="E34" s="2"/>
      <c r="F34" s="2"/>
      <c r="G34" s="2"/>
      <c r="H34" s="2"/>
    </row>
    <row r="35" spans="2:8" x14ac:dyDescent="0.15">
      <c r="B35" s="2"/>
      <c r="C35" s="2"/>
      <c r="D35" s="2"/>
      <c r="E35" s="2"/>
      <c r="F35" s="2"/>
      <c r="G35" s="2"/>
      <c r="H35" s="2"/>
    </row>
    <row r="36" spans="2:8" x14ac:dyDescent="0.15">
      <c r="B36" s="2"/>
      <c r="C36" s="2"/>
      <c r="D36" s="2"/>
      <c r="E36" s="2"/>
      <c r="F36" s="2"/>
      <c r="G36" s="2"/>
      <c r="H36" s="2"/>
    </row>
    <row r="37" spans="2:8" x14ac:dyDescent="0.15">
      <c r="B37" s="2"/>
      <c r="C37" s="2"/>
      <c r="D37" s="2"/>
      <c r="E37" s="2"/>
      <c r="F37" s="2"/>
      <c r="G37" s="2"/>
      <c r="H37" s="2"/>
    </row>
    <row r="38" spans="2:8" x14ac:dyDescent="0.15">
      <c r="B38" s="2"/>
      <c r="C38" s="2"/>
      <c r="D38" s="2"/>
      <c r="E38" s="2"/>
      <c r="F38" s="2"/>
      <c r="G38" s="2"/>
      <c r="H38" s="2"/>
    </row>
    <row r="39" spans="2:8" x14ac:dyDescent="0.15">
      <c r="B39" s="2"/>
      <c r="C39" s="2"/>
      <c r="D39" s="2"/>
      <c r="E39" s="2"/>
      <c r="F39" s="2"/>
      <c r="G39" s="2"/>
      <c r="H39" s="2"/>
    </row>
    <row r="40" spans="2:8" x14ac:dyDescent="0.15">
      <c r="B40" s="2"/>
      <c r="C40" s="2"/>
      <c r="D40" s="2"/>
      <c r="E40" s="2"/>
      <c r="F40" s="2"/>
      <c r="G40" s="2"/>
      <c r="H40" s="2"/>
    </row>
  </sheetData>
  <mergeCells count="1">
    <mergeCell ref="A1:H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showGridLines="0" view="pageBreakPreview" zoomScaleNormal="100" zoomScaleSheetLayoutView="100" workbookViewId="0">
      <selection sqref="A1:H1"/>
    </sheetView>
  </sheetViews>
  <sheetFormatPr defaultRowHeight="14.25" customHeight="1" x14ac:dyDescent="0.15"/>
  <cols>
    <col min="1" max="1" width="4" style="13" customWidth="1"/>
    <col min="2" max="2" width="35.5" style="14" customWidth="1"/>
    <col min="3" max="4" width="1.875" style="12" customWidth="1"/>
    <col min="5" max="5" width="26.125" style="12" customWidth="1"/>
    <col min="6" max="6" width="1.875" style="12" customWidth="1"/>
    <col min="7" max="7" width="17.125" style="15" customWidth="1"/>
    <col min="8" max="8" width="1.875" style="12" customWidth="1"/>
    <col min="9" max="16384" width="9" style="12"/>
  </cols>
  <sheetData>
    <row r="1" spans="1:8" ht="21" x14ac:dyDescent="0.15">
      <c r="A1" s="347" t="s">
        <v>29</v>
      </c>
      <c r="B1" s="357"/>
      <c r="C1" s="357"/>
      <c r="D1" s="357"/>
      <c r="E1" s="357"/>
      <c r="F1" s="357"/>
      <c r="G1" s="357"/>
      <c r="H1" s="357"/>
    </row>
    <row r="3" spans="1:8" ht="14.25" customHeight="1" x14ac:dyDescent="0.15">
      <c r="A3" s="352" t="s">
        <v>30</v>
      </c>
      <c r="B3" s="352"/>
      <c r="C3" s="353"/>
      <c r="D3" s="354" t="s">
        <v>31</v>
      </c>
      <c r="E3" s="355"/>
      <c r="F3" s="356" t="s">
        <v>32</v>
      </c>
      <c r="G3" s="352"/>
      <c r="H3" s="352"/>
    </row>
    <row r="4" spans="1:8" ht="14.25" customHeight="1" x14ac:dyDescent="0.15">
      <c r="A4" s="16" t="s">
        <v>33</v>
      </c>
      <c r="B4" s="17" t="s">
        <v>34</v>
      </c>
      <c r="C4" s="18"/>
      <c r="D4" s="19"/>
      <c r="E4" s="4"/>
      <c r="F4" s="18"/>
      <c r="G4" s="3"/>
      <c r="H4" s="20"/>
    </row>
    <row r="5" spans="1:8" ht="14.25" customHeight="1" x14ac:dyDescent="0.15">
      <c r="A5" s="16"/>
      <c r="B5" s="17" t="s">
        <v>35</v>
      </c>
      <c r="C5" s="18"/>
      <c r="D5" s="19"/>
      <c r="E5" s="4"/>
      <c r="F5" s="18"/>
      <c r="G5" s="3"/>
      <c r="H5" s="20"/>
    </row>
    <row r="6" spans="1:8" ht="14.25" customHeight="1" x14ac:dyDescent="0.15">
      <c r="A6" s="16"/>
      <c r="B6" s="21" t="s">
        <v>36</v>
      </c>
      <c r="C6" s="18"/>
      <c r="D6" s="19"/>
      <c r="E6" s="4" t="s">
        <v>37</v>
      </c>
      <c r="F6" s="18"/>
      <c r="G6" s="76" t="s">
        <v>38</v>
      </c>
      <c r="H6" s="20"/>
    </row>
    <row r="7" spans="1:8" ht="14.25" customHeight="1" x14ac:dyDescent="0.15">
      <c r="A7" s="16"/>
      <c r="B7" s="21" t="s">
        <v>39</v>
      </c>
      <c r="C7" s="18"/>
      <c r="D7" s="19"/>
      <c r="E7" s="4" t="s">
        <v>40</v>
      </c>
      <c r="F7" s="18"/>
      <c r="G7" s="76" t="s">
        <v>41</v>
      </c>
      <c r="H7" s="20"/>
    </row>
    <row r="8" spans="1:8" ht="14.25" customHeight="1" x14ac:dyDescent="0.15">
      <c r="A8" s="16"/>
      <c r="B8" s="21" t="s">
        <v>42</v>
      </c>
      <c r="C8" s="18"/>
      <c r="D8" s="19"/>
      <c r="E8" s="4" t="s">
        <v>43</v>
      </c>
      <c r="F8" s="18"/>
      <c r="G8" s="76" t="s">
        <v>44</v>
      </c>
      <c r="H8" s="20"/>
    </row>
    <row r="9" spans="1:8" ht="14.25" customHeight="1" x14ac:dyDescent="0.15">
      <c r="A9" s="16"/>
      <c r="B9" s="21" t="s">
        <v>45</v>
      </c>
      <c r="C9" s="18"/>
      <c r="D9" s="19"/>
      <c r="E9" s="4" t="s">
        <v>46</v>
      </c>
      <c r="F9" s="18"/>
      <c r="G9" s="76" t="s">
        <v>47</v>
      </c>
      <c r="H9" s="20"/>
    </row>
    <row r="10" spans="1:8" ht="14.25" customHeight="1" x14ac:dyDescent="0.15">
      <c r="A10" s="16"/>
      <c r="B10" s="21" t="s">
        <v>48</v>
      </c>
      <c r="C10" s="18"/>
      <c r="D10" s="19"/>
      <c r="E10" s="4" t="s">
        <v>49</v>
      </c>
      <c r="F10" s="18"/>
      <c r="G10" s="76" t="s">
        <v>50</v>
      </c>
      <c r="H10" s="20"/>
    </row>
    <row r="11" spans="1:8" ht="14.25" customHeight="1" x14ac:dyDescent="0.15">
      <c r="A11" s="16"/>
      <c r="B11" s="21" t="s">
        <v>505</v>
      </c>
      <c r="C11" s="18"/>
      <c r="D11" s="19"/>
      <c r="E11" s="4" t="s">
        <v>49</v>
      </c>
      <c r="F11" s="18"/>
      <c r="G11" s="76" t="s">
        <v>51</v>
      </c>
      <c r="H11" s="20"/>
    </row>
    <row r="12" spans="1:8" ht="14.25" customHeight="1" x14ac:dyDescent="0.15">
      <c r="A12" s="16"/>
      <c r="B12" s="17" t="s">
        <v>52</v>
      </c>
      <c r="C12" s="18"/>
      <c r="D12" s="19"/>
      <c r="E12" s="4"/>
      <c r="F12" s="18"/>
      <c r="G12" s="76"/>
      <c r="H12" s="20"/>
    </row>
    <row r="13" spans="1:8" ht="14.25" customHeight="1" x14ac:dyDescent="0.15">
      <c r="A13" s="16"/>
      <c r="B13" s="21" t="s">
        <v>53</v>
      </c>
      <c r="C13" s="18"/>
      <c r="D13" s="19"/>
      <c r="E13" s="4" t="s">
        <v>54</v>
      </c>
      <c r="F13" s="18"/>
      <c r="G13" s="76" t="s">
        <v>55</v>
      </c>
      <c r="H13" s="20"/>
    </row>
    <row r="14" spans="1:8" ht="14.25" customHeight="1" x14ac:dyDescent="0.15">
      <c r="A14" s="16"/>
      <c r="B14" s="21" t="s">
        <v>56</v>
      </c>
      <c r="C14" s="18"/>
      <c r="D14" s="19"/>
      <c r="E14" s="4" t="s">
        <v>57</v>
      </c>
      <c r="F14" s="18"/>
      <c r="G14" s="76" t="s">
        <v>58</v>
      </c>
      <c r="H14" s="20"/>
    </row>
    <row r="15" spans="1:8" ht="14.25" customHeight="1" x14ac:dyDescent="0.15">
      <c r="A15" s="16"/>
      <c r="B15" s="21" t="s">
        <v>59</v>
      </c>
      <c r="C15" s="18"/>
      <c r="D15" s="19"/>
      <c r="E15" s="4" t="s">
        <v>60</v>
      </c>
      <c r="F15" s="18"/>
      <c r="G15" s="76" t="s">
        <v>61</v>
      </c>
      <c r="H15" s="20"/>
    </row>
    <row r="16" spans="1:8" ht="14.25" customHeight="1" x14ac:dyDescent="0.15">
      <c r="A16" s="16"/>
      <c r="B16" s="21" t="s">
        <v>62</v>
      </c>
      <c r="C16" s="18"/>
      <c r="D16" s="19"/>
      <c r="E16" s="4" t="s">
        <v>60</v>
      </c>
      <c r="F16" s="18"/>
      <c r="G16" s="76" t="s">
        <v>63</v>
      </c>
      <c r="H16" s="20"/>
    </row>
    <row r="17" spans="1:8" ht="14.25" customHeight="1" x14ac:dyDescent="0.15">
      <c r="A17" s="16"/>
      <c r="B17" s="21" t="s">
        <v>64</v>
      </c>
      <c r="C17" s="18"/>
      <c r="D17" s="19"/>
      <c r="E17" s="4" t="s">
        <v>65</v>
      </c>
      <c r="F17" s="18"/>
      <c r="G17" s="76" t="s">
        <v>66</v>
      </c>
      <c r="H17" s="20"/>
    </row>
    <row r="18" spans="1:8" s="345" customFormat="1" ht="14.25" customHeight="1" x14ac:dyDescent="0.15">
      <c r="A18" s="16"/>
      <c r="B18" s="21" t="s">
        <v>725</v>
      </c>
      <c r="C18" s="18"/>
      <c r="D18" s="19"/>
      <c r="E18" s="4" t="s">
        <v>726</v>
      </c>
      <c r="F18" s="18"/>
      <c r="G18" s="76" t="s">
        <v>727</v>
      </c>
      <c r="H18" s="20"/>
    </row>
    <row r="19" spans="1:8" ht="14.25" customHeight="1" x14ac:dyDescent="0.15">
      <c r="A19" s="16"/>
      <c r="B19" s="17" t="s">
        <v>67</v>
      </c>
      <c r="C19" s="18"/>
      <c r="D19" s="19"/>
      <c r="E19" s="4"/>
      <c r="F19" s="18"/>
      <c r="G19" s="76"/>
      <c r="H19" s="20"/>
    </row>
    <row r="20" spans="1:8" ht="14.25" customHeight="1" x14ac:dyDescent="0.15">
      <c r="A20" s="16"/>
      <c r="B20" s="21" t="s">
        <v>68</v>
      </c>
      <c r="C20" s="18"/>
      <c r="D20" s="19"/>
      <c r="E20" s="4" t="s">
        <v>69</v>
      </c>
      <c r="F20" s="18"/>
      <c r="G20" s="76" t="s">
        <v>70</v>
      </c>
      <c r="H20" s="20"/>
    </row>
    <row r="21" spans="1:8" ht="14.25" customHeight="1" x14ac:dyDescent="0.15">
      <c r="A21" s="16"/>
      <c r="B21" s="21" t="s">
        <v>71</v>
      </c>
      <c r="C21" s="18"/>
      <c r="D21" s="19"/>
      <c r="E21" s="4" t="s">
        <v>72</v>
      </c>
      <c r="F21" s="18"/>
      <c r="G21" s="76" t="s">
        <v>73</v>
      </c>
      <c r="H21" s="20"/>
    </row>
    <row r="22" spans="1:8" ht="14.25" customHeight="1" x14ac:dyDescent="0.15">
      <c r="A22" s="16"/>
      <c r="B22" s="21" t="s">
        <v>74</v>
      </c>
      <c r="C22" s="18"/>
      <c r="D22" s="19"/>
      <c r="E22" s="4" t="s">
        <v>75</v>
      </c>
      <c r="F22" s="18"/>
      <c r="G22" s="76" t="s">
        <v>76</v>
      </c>
      <c r="H22" s="20"/>
    </row>
    <row r="23" spans="1:8" ht="14.25" customHeight="1" x14ac:dyDescent="0.15">
      <c r="A23" s="16"/>
      <c r="B23" s="21" t="s">
        <v>77</v>
      </c>
      <c r="C23" s="18"/>
      <c r="D23" s="19"/>
      <c r="E23" s="4" t="s">
        <v>78</v>
      </c>
      <c r="F23" s="18"/>
      <c r="G23" s="76" t="s">
        <v>79</v>
      </c>
      <c r="H23" s="20"/>
    </row>
    <row r="24" spans="1:8" ht="14.25" customHeight="1" x14ac:dyDescent="0.15">
      <c r="A24" s="16"/>
      <c r="B24" s="21" t="s">
        <v>80</v>
      </c>
      <c r="C24" s="18"/>
      <c r="D24" s="19"/>
      <c r="E24" s="4" t="s">
        <v>81</v>
      </c>
      <c r="F24" s="18"/>
      <c r="G24" s="76" t="s">
        <v>82</v>
      </c>
      <c r="H24" s="20"/>
    </row>
    <row r="25" spans="1:8" ht="14.25" customHeight="1" x14ac:dyDescent="0.15">
      <c r="A25" s="16"/>
      <c r="B25" s="21" t="s">
        <v>83</v>
      </c>
      <c r="C25" s="18"/>
      <c r="D25" s="19"/>
      <c r="E25" s="4" t="s">
        <v>84</v>
      </c>
      <c r="F25" s="18"/>
      <c r="G25" s="76" t="s">
        <v>85</v>
      </c>
      <c r="H25" s="20"/>
    </row>
    <row r="26" spans="1:8" ht="14.25" customHeight="1" x14ac:dyDescent="0.15">
      <c r="A26" s="16"/>
      <c r="B26" s="21" t="s">
        <v>86</v>
      </c>
      <c r="C26" s="18"/>
      <c r="D26" s="19"/>
      <c r="E26" s="4" t="s">
        <v>450</v>
      </c>
      <c r="F26" s="18"/>
      <c r="G26" s="76" t="s">
        <v>87</v>
      </c>
      <c r="H26" s="20"/>
    </row>
    <row r="27" spans="1:8" ht="14.25" customHeight="1" x14ac:dyDescent="0.15">
      <c r="A27" s="16"/>
      <c r="B27" s="21" t="s">
        <v>88</v>
      </c>
      <c r="C27" s="18"/>
      <c r="D27" s="19"/>
      <c r="E27" s="4" t="s">
        <v>89</v>
      </c>
      <c r="F27" s="18"/>
      <c r="G27" s="76" t="s">
        <v>90</v>
      </c>
      <c r="H27" s="20"/>
    </row>
    <row r="28" spans="1:8" ht="14.25" customHeight="1" x14ac:dyDescent="0.15">
      <c r="A28" s="16"/>
      <c r="B28" s="21" t="s">
        <v>470</v>
      </c>
      <c r="C28" s="18"/>
      <c r="D28" s="19"/>
      <c r="E28" s="4" t="s">
        <v>472</v>
      </c>
      <c r="F28" s="18"/>
      <c r="G28" s="76" t="s">
        <v>474</v>
      </c>
      <c r="H28" s="20"/>
    </row>
    <row r="29" spans="1:8" ht="14.25" customHeight="1" x14ac:dyDescent="0.15">
      <c r="A29" s="16"/>
      <c r="B29" s="17" t="s">
        <v>91</v>
      </c>
      <c r="C29" s="18"/>
      <c r="D29" s="19"/>
      <c r="E29" s="4"/>
      <c r="F29" s="18"/>
      <c r="G29" s="76"/>
      <c r="H29" s="20"/>
    </row>
    <row r="30" spans="1:8" ht="14.25" customHeight="1" x14ac:dyDescent="0.15">
      <c r="A30" s="16"/>
      <c r="B30" s="21" t="s">
        <v>92</v>
      </c>
      <c r="C30" s="18"/>
      <c r="D30" s="19"/>
      <c r="E30" s="4" t="s">
        <v>69</v>
      </c>
      <c r="F30" s="18"/>
      <c r="G30" s="76" t="s">
        <v>93</v>
      </c>
      <c r="H30" s="20"/>
    </row>
    <row r="31" spans="1:8" ht="14.25" customHeight="1" x14ac:dyDescent="0.15">
      <c r="A31" s="16"/>
      <c r="B31" s="21" t="s">
        <v>94</v>
      </c>
      <c r="C31" s="18"/>
      <c r="D31" s="19"/>
      <c r="E31" s="4" t="s">
        <v>72</v>
      </c>
      <c r="F31" s="18"/>
      <c r="G31" s="76" t="s">
        <v>95</v>
      </c>
      <c r="H31" s="20"/>
    </row>
    <row r="32" spans="1:8" ht="14.25" customHeight="1" x14ac:dyDescent="0.15">
      <c r="A32" s="16"/>
      <c r="B32" s="21" t="s">
        <v>96</v>
      </c>
      <c r="C32" s="18"/>
      <c r="D32" s="19"/>
      <c r="E32" s="4" t="s">
        <v>75</v>
      </c>
      <c r="F32" s="18"/>
      <c r="G32" s="76" t="s">
        <v>97</v>
      </c>
      <c r="H32" s="20"/>
    </row>
    <row r="33" spans="1:8" ht="14.25" customHeight="1" x14ac:dyDescent="0.15">
      <c r="A33" s="16"/>
      <c r="B33" s="21" t="s">
        <v>98</v>
      </c>
      <c r="C33" s="18"/>
      <c r="D33" s="19"/>
      <c r="E33" s="4" t="s">
        <v>78</v>
      </c>
      <c r="F33" s="18"/>
      <c r="G33" s="76" t="s">
        <v>99</v>
      </c>
      <c r="H33" s="20"/>
    </row>
    <row r="34" spans="1:8" ht="14.25" customHeight="1" x14ac:dyDescent="0.15">
      <c r="A34" s="16"/>
      <c r="B34" s="21" t="s">
        <v>100</v>
      </c>
      <c r="C34" s="18"/>
      <c r="D34" s="19"/>
      <c r="E34" s="4" t="s">
        <v>81</v>
      </c>
      <c r="F34" s="18"/>
      <c r="G34" s="76" t="s">
        <v>101</v>
      </c>
      <c r="H34" s="20"/>
    </row>
    <row r="35" spans="1:8" ht="14.25" customHeight="1" x14ac:dyDescent="0.15">
      <c r="A35" s="16"/>
      <c r="B35" s="21" t="s">
        <v>102</v>
      </c>
      <c r="C35" s="18"/>
      <c r="D35" s="19"/>
      <c r="E35" s="4" t="s">
        <v>84</v>
      </c>
      <c r="F35" s="18"/>
      <c r="G35" s="76" t="s">
        <v>103</v>
      </c>
      <c r="H35" s="20"/>
    </row>
    <row r="36" spans="1:8" ht="14.25" customHeight="1" x14ac:dyDescent="0.15">
      <c r="A36" s="16"/>
      <c r="B36" s="21" t="s">
        <v>104</v>
      </c>
      <c r="C36" s="18"/>
      <c r="D36" s="19"/>
      <c r="E36" s="4" t="s">
        <v>450</v>
      </c>
      <c r="F36" s="18"/>
      <c r="G36" s="76" t="s">
        <v>105</v>
      </c>
      <c r="H36" s="20"/>
    </row>
    <row r="37" spans="1:8" ht="14.25" customHeight="1" x14ac:dyDescent="0.15">
      <c r="A37" s="16"/>
      <c r="B37" s="21" t="s">
        <v>106</v>
      </c>
      <c r="C37" s="18"/>
      <c r="D37" s="19"/>
      <c r="E37" s="4" t="s">
        <v>89</v>
      </c>
      <c r="F37" s="18"/>
      <c r="G37" s="76" t="s">
        <v>107</v>
      </c>
      <c r="H37" s="20"/>
    </row>
    <row r="38" spans="1:8" ht="14.25" customHeight="1" x14ac:dyDescent="0.15">
      <c r="A38" s="16"/>
      <c r="B38" s="21" t="s">
        <v>471</v>
      </c>
      <c r="C38" s="18"/>
      <c r="D38" s="19"/>
      <c r="E38" s="4" t="s">
        <v>472</v>
      </c>
      <c r="F38" s="18"/>
      <c r="G38" s="76" t="s">
        <v>473</v>
      </c>
      <c r="H38" s="20"/>
    </row>
    <row r="39" spans="1:8" ht="14.25" customHeight="1" x14ac:dyDescent="0.15">
      <c r="A39" s="16"/>
      <c r="B39" s="17" t="s">
        <v>108</v>
      </c>
      <c r="C39" s="18"/>
      <c r="D39" s="19"/>
      <c r="E39" s="4"/>
      <c r="F39" s="18"/>
      <c r="G39" s="76"/>
      <c r="H39" s="20"/>
    </row>
    <row r="40" spans="1:8" ht="14.25" customHeight="1" x14ac:dyDescent="0.15">
      <c r="A40" s="16"/>
      <c r="B40" s="21" t="s">
        <v>109</v>
      </c>
      <c r="C40" s="18"/>
      <c r="D40" s="19"/>
      <c r="E40" s="4" t="s">
        <v>110</v>
      </c>
      <c r="F40" s="18"/>
      <c r="G40" s="76" t="s">
        <v>111</v>
      </c>
      <c r="H40" s="20"/>
    </row>
    <row r="41" spans="1:8" ht="14.25" customHeight="1" x14ac:dyDescent="0.15">
      <c r="A41" s="16"/>
      <c r="B41" s="21" t="s">
        <v>112</v>
      </c>
      <c r="C41" s="18"/>
      <c r="D41" s="19"/>
      <c r="E41" s="4" t="s">
        <v>113</v>
      </c>
      <c r="F41" s="18"/>
      <c r="G41" s="76" t="s">
        <v>114</v>
      </c>
      <c r="H41" s="20"/>
    </row>
    <row r="42" spans="1:8" ht="14.25" customHeight="1" x14ac:dyDescent="0.15">
      <c r="A42" s="16"/>
      <c r="B42" s="21" t="s">
        <v>115</v>
      </c>
      <c r="C42" s="18"/>
      <c r="D42" s="19"/>
      <c r="E42" s="4" t="s">
        <v>116</v>
      </c>
      <c r="F42" s="18"/>
      <c r="G42" s="76" t="s">
        <v>117</v>
      </c>
      <c r="H42" s="20"/>
    </row>
    <row r="43" spans="1:8" ht="14.25" customHeight="1" x14ac:dyDescent="0.15">
      <c r="A43" s="16"/>
      <c r="B43" s="21" t="s">
        <v>118</v>
      </c>
      <c r="C43" s="18"/>
      <c r="D43" s="19"/>
      <c r="E43" s="4" t="s">
        <v>119</v>
      </c>
      <c r="F43" s="18"/>
      <c r="G43" s="76" t="s">
        <v>120</v>
      </c>
      <c r="H43" s="20"/>
    </row>
    <row r="44" spans="1:8" ht="14.25" customHeight="1" x14ac:dyDescent="0.15">
      <c r="A44" s="16"/>
      <c r="B44" s="17" t="s">
        <v>121</v>
      </c>
      <c r="C44" s="18"/>
      <c r="D44" s="19"/>
      <c r="E44" s="4"/>
      <c r="F44" s="18"/>
      <c r="G44" s="76"/>
      <c r="H44" s="20"/>
    </row>
    <row r="45" spans="1:8" ht="14.25" customHeight="1" x14ac:dyDescent="0.15">
      <c r="A45" s="16"/>
      <c r="B45" s="21" t="s">
        <v>122</v>
      </c>
      <c r="C45" s="18"/>
      <c r="D45" s="19"/>
      <c r="E45" s="4" t="s">
        <v>123</v>
      </c>
      <c r="F45" s="18"/>
      <c r="G45" s="76" t="s">
        <v>124</v>
      </c>
      <c r="H45" s="20"/>
    </row>
    <row r="46" spans="1:8" ht="14.25" customHeight="1" x14ac:dyDescent="0.15">
      <c r="A46" s="16"/>
      <c r="B46" s="21" t="s">
        <v>125</v>
      </c>
      <c r="C46" s="18"/>
      <c r="D46" s="19"/>
      <c r="E46" s="4" t="s">
        <v>75</v>
      </c>
      <c r="F46" s="18"/>
      <c r="G46" s="76" t="s">
        <v>126</v>
      </c>
      <c r="H46" s="20"/>
    </row>
    <row r="47" spans="1:8" ht="14.25" customHeight="1" x14ac:dyDescent="0.15">
      <c r="A47" s="16"/>
      <c r="B47" s="21" t="s">
        <v>490</v>
      </c>
      <c r="C47" s="18"/>
      <c r="D47" s="19"/>
      <c r="E47" s="4" t="s">
        <v>472</v>
      </c>
      <c r="F47" s="18"/>
      <c r="G47" s="76" t="s">
        <v>492</v>
      </c>
      <c r="H47" s="20"/>
    </row>
    <row r="48" spans="1:8" ht="14.25" customHeight="1" x14ac:dyDescent="0.15">
      <c r="A48" s="16"/>
      <c r="B48" s="17" t="s">
        <v>134</v>
      </c>
      <c r="C48" s="18"/>
      <c r="D48" s="19"/>
      <c r="E48" s="4"/>
      <c r="F48" s="18"/>
      <c r="G48" s="76"/>
      <c r="H48" s="20"/>
    </row>
    <row r="49" spans="1:8" ht="14.25" customHeight="1" x14ac:dyDescent="0.15">
      <c r="A49" s="16"/>
      <c r="B49" s="21" t="s">
        <v>135</v>
      </c>
      <c r="C49" s="18"/>
      <c r="D49" s="19"/>
      <c r="E49" s="4" t="s">
        <v>136</v>
      </c>
      <c r="F49" s="18"/>
      <c r="G49" s="76" t="s">
        <v>137</v>
      </c>
      <c r="H49" s="20"/>
    </row>
    <row r="50" spans="1:8" ht="14.25" customHeight="1" x14ac:dyDescent="0.15">
      <c r="A50" s="16"/>
      <c r="B50" s="21" t="s">
        <v>138</v>
      </c>
      <c r="C50" s="18"/>
      <c r="D50" s="19"/>
      <c r="E50" s="4" t="s">
        <v>139</v>
      </c>
      <c r="F50" s="18"/>
      <c r="G50" s="76" t="s">
        <v>140</v>
      </c>
      <c r="H50" s="20"/>
    </row>
    <row r="51" spans="1:8" ht="14.25" customHeight="1" x14ac:dyDescent="0.15">
      <c r="A51" s="16"/>
      <c r="B51" s="21" t="s">
        <v>141</v>
      </c>
      <c r="C51" s="18"/>
      <c r="D51" s="19"/>
      <c r="E51" s="4" t="s">
        <v>142</v>
      </c>
      <c r="F51" s="18"/>
      <c r="G51" s="76" t="s">
        <v>143</v>
      </c>
      <c r="H51" s="20"/>
    </row>
    <row r="52" spans="1:8" ht="14.25" customHeight="1" x14ac:dyDescent="0.15">
      <c r="A52" s="16"/>
      <c r="B52" s="21" t="s">
        <v>144</v>
      </c>
      <c r="C52" s="18"/>
      <c r="D52" s="19"/>
      <c r="E52" s="4" t="s">
        <v>641</v>
      </c>
      <c r="F52" s="18"/>
      <c r="G52" s="76" t="s">
        <v>145</v>
      </c>
      <c r="H52" s="20"/>
    </row>
    <row r="53" spans="1:8" ht="14.25" customHeight="1" x14ac:dyDescent="0.15">
      <c r="A53" s="16"/>
      <c r="B53" s="21" t="s">
        <v>448</v>
      </c>
      <c r="C53" s="18"/>
      <c r="D53" s="19"/>
      <c r="E53" s="4" t="s">
        <v>449</v>
      </c>
      <c r="F53" s="18"/>
      <c r="G53" s="76" t="s">
        <v>486</v>
      </c>
      <c r="H53" s="20"/>
    </row>
    <row r="54" spans="1:8" ht="14.25" customHeight="1" x14ac:dyDescent="0.15">
      <c r="A54" s="22"/>
      <c r="B54" s="23" t="s">
        <v>487</v>
      </c>
      <c r="C54" s="24"/>
      <c r="D54" s="25"/>
      <c r="E54" s="8" t="s">
        <v>488</v>
      </c>
      <c r="F54" s="24"/>
      <c r="G54" s="77" t="s">
        <v>489</v>
      </c>
      <c r="H54" s="26"/>
    </row>
    <row r="55" spans="1:8" ht="14.25" customHeight="1" x14ac:dyDescent="0.15">
      <c r="A55" s="27"/>
      <c r="B55" s="21"/>
      <c r="C55" s="18"/>
      <c r="D55" s="18"/>
      <c r="E55" s="18"/>
      <c r="F55" s="18"/>
      <c r="G55" s="3"/>
      <c r="H55" s="18"/>
    </row>
    <row r="56" spans="1:8" s="345" customFormat="1" ht="14.25" customHeight="1" x14ac:dyDescent="0.15">
      <c r="A56" s="346"/>
      <c r="B56" s="21"/>
      <c r="C56" s="18"/>
      <c r="D56" s="18"/>
      <c r="E56" s="18"/>
      <c r="F56" s="18"/>
      <c r="G56" s="3"/>
      <c r="H56" s="18"/>
    </row>
    <row r="57" spans="1:8" ht="14.25" customHeight="1" x14ac:dyDescent="0.15">
      <c r="A57" s="27"/>
      <c r="B57" s="21"/>
      <c r="C57" s="18"/>
      <c r="D57" s="18"/>
      <c r="E57" s="18"/>
      <c r="F57" s="18"/>
      <c r="G57" s="3"/>
      <c r="H57" s="18"/>
    </row>
    <row r="58" spans="1:8" ht="21" customHeight="1" x14ac:dyDescent="0.15">
      <c r="A58" s="347"/>
      <c r="B58" s="357"/>
      <c r="C58" s="357"/>
      <c r="D58" s="357"/>
      <c r="E58" s="357"/>
      <c r="F58" s="357"/>
      <c r="G58" s="357"/>
      <c r="H58" s="357"/>
    </row>
    <row r="59" spans="1:8" ht="14.25" customHeight="1" x14ac:dyDescent="0.15">
      <c r="H59" s="89" t="s">
        <v>739</v>
      </c>
    </row>
    <row r="60" spans="1:8" ht="14.25" customHeight="1" x14ac:dyDescent="0.15">
      <c r="A60" s="352" t="s">
        <v>30</v>
      </c>
      <c r="B60" s="352"/>
      <c r="C60" s="353"/>
      <c r="D60" s="354" t="s">
        <v>31</v>
      </c>
      <c r="E60" s="355"/>
      <c r="F60" s="356" t="s">
        <v>32</v>
      </c>
      <c r="G60" s="352"/>
      <c r="H60" s="352"/>
    </row>
    <row r="61" spans="1:8" ht="14.25" customHeight="1" x14ac:dyDescent="0.15">
      <c r="A61" s="16"/>
      <c r="B61" s="17" t="s">
        <v>127</v>
      </c>
      <c r="C61" s="18"/>
      <c r="D61" s="19"/>
      <c r="E61" s="4"/>
      <c r="F61" s="18"/>
      <c r="G61" s="76"/>
      <c r="H61" s="20"/>
    </row>
    <row r="62" spans="1:8" ht="14.25" customHeight="1" x14ac:dyDescent="0.15">
      <c r="A62" s="16"/>
      <c r="B62" s="21" t="s">
        <v>128</v>
      </c>
      <c r="C62" s="18"/>
      <c r="D62" s="19"/>
      <c r="E62" s="4" t="s">
        <v>129</v>
      </c>
      <c r="F62" s="18"/>
      <c r="G62" s="76" t="s">
        <v>130</v>
      </c>
      <c r="H62" s="20"/>
    </row>
    <row r="63" spans="1:8" ht="14.25" customHeight="1" x14ac:dyDescent="0.15">
      <c r="A63" s="16"/>
      <c r="B63" s="21" t="s">
        <v>131</v>
      </c>
      <c r="C63" s="18"/>
      <c r="D63" s="19"/>
      <c r="E63" s="4" t="s">
        <v>132</v>
      </c>
      <c r="F63" s="18"/>
      <c r="G63" s="76" t="s">
        <v>133</v>
      </c>
      <c r="H63" s="20"/>
    </row>
    <row r="64" spans="1:8" ht="14.25" customHeight="1" x14ac:dyDescent="0.15">
      <c r="A64" s="16"/>
      <c r="B64" s="17" t="s">
        <v>146</v>
      </c>
      <c r="C64" s="18"/>
      <c r="D64" s="19"/>
      <c r="E64" s="4"/>
      <c r="F64" s="18"/>
      <c r="G64" s="18"/>
      <c r="H64" s="20"/>
    </row>
    <row r="65" spans="1:8" ht="14.25" customHeight="1" x14ac:dyDescent="0.15">
      <c r="A65" s="16"/>
      <c r="B65" s="21" t="s">
        <v>147</v>
      </c>
      <c r="C65" s="18"/>
      <c r="D65" s="19"/>
      <c r="E65" s="4" t="s">
        <v>148</v>
      </c>
      <c r="F65" s="18"/>
      <c r="G65" s="74" t="s">
        <v>734</v>
      </c>
      <c r="H65" s="20"/>
    </row>
    <row r="66" spans="1:8" ht="14.25" customHeight="1" x14ac:dyDescent="0.15">
      <c r="A66" s="16"/>
      <c r="B66" s="21" t="s">
        <v>491</v>
      </c>
      <c r="C66" s="18"/>
      <c r="D66" s="19"/>
      <c r="E66" s="4" t="s">
        <v>149</v>
      </c>
      <c r="F66" s="18"/>
      <c r="G66" s="74" t="s">
        <v>734</v>
      </c>
      <c r="H66" s="20"/>
    </row>
    <row r="67" spans="1:8" ht="14.25" customHeight="1" x14ac:dyDescent="0.15">
      <c r="A67" s="16"/>
      <c r="B67" s="21" t="s">
        <v>150</v>
      </c>
      <c r="C67" s="18"/>
      <c r="D67" s="19"/>
      <c r="E67" s="4" t="s">
        <v>149</v>
      </c>
      <c r="F67" s="18"/>
      <c r="G67" s="74" t="s">
        <v>735</v>
      </c>
      <c r="H67" s="20"/>
    </row>
    <row r="68" spans="1:8" s="345" customFormat="1" ht="14.25" customHeight="1" x14ac:dyDescent="0.15">
      <c r="A68" s="16"/>
      <c r="B68" s="21" t="s">
        <v>729</v>
      </c>
      <c r="C68" s="18"/>
      <c r="D68" s="19"/>
      <c r="E68" s="4" t="s">
        <v>732</v>
      </c>
      <c r="F68" s="18"/>
      <c r="G68" s="74" t="s">
        <v>734</v>
      </c>
      <c r="H68" s="20"/>
    </row>
    <row r="69" spans="1:8" s="345" customFormat="1" ht="14.25" customHeight="1" x14ac:dyDescent="0.15">
      <c r="A69" s="16"/>
      <c r="B69" s="21" t="s">
        <v>730</v>
      </c>
      <c r="C69" s="18"/>
      <c r="D69" s="19"/>
      <c r="E69" s="4" t="s">
        <v>732</v>
      </c>
      <c r="F69" s="18"/>
      <c r="G69" s="74" t="s">
        <v>734</v>
      </c>
      <c r="H69" s="20"/>
    </row>
    <row r="70" spans="1:8" ht="14.25" customHeight="1" x14ac:dyDescent="0.15">
      <c r="A70" s="16"/>
      <c r="B70" s="21" t="s">
        <v>151</v>
      </c>
      <c r="C70" s="18"/>
      <c r="D70" s="19"/>
      <c r="E70" s="4" t="s">
        <v>149</v>
      </c>
      <c r="F70" s="18"/>
      <c r="G70" s="74" t="s">
        <v>640</v>
      </c>
      <c r="H70" s="20"/>
    </row>
    <row r="71" spans="1:8" s="345" customFormat="1" ht="14.25" customHeight="1" x14ac:dyDescent="0.15">
      <c r="A71" s="16"/>
      <c r="B71" s="21" t="s">
        <v>731</v>
      </c>
      <c r="C71" s="18"/>
      <c r="D71" s="19"/>
      <c r="E71" s="4" t="s">
        <v>733</v>
      </c>
      <c r="F71" s="18"/>
      <c r="G71" s="74" t="s">
        <v>736</v>
      </c>
      <c r="H71" s="20"/>
    </row>
    <row r="72" spans="1:8" ht="14.25" customHeight="1" x14ac:dyDescent="0.15">
      <c r="A72" s="16"/>
      <c r="B72" s="21" t="s">
        <v>152</v>
      </c>
      <c r="C72" s="18"/>
      <c r="D72" s="19"/>
      <c r="E72" s="4" t="s">
        <v>153</v>
      </c>
      <c r="F72" s="18"/>
      <c r="G72" s="74" t="s">
        <v>154</v>
      </c>
      <c r="H72" s="20"/>
    </row>
    <row r="73" spans="1:8" ht="14.25" customHeight="1" x14ac:dyDescent="0.15">
      <c r="A73" s="16"/>
      <c r="B73" s="21" t="s">
        <v>155</v>
      </c>
      <c r="C73" s="18"/>
      <c r="D73" s="19"/>
      <c r="E73" s="4" t="s">
        <v>156</v>
      </c>
      <c r="F73" s="18"/>
      <c r="G73" s="74" t="s">
        <v>157</v>
      </c>
      <c r="H73" s="20"/>
    </row>
    <row r="74" spans="1:8" ht="14.25" customHeight="1" x14ac:dyDescent="0.15">
      <c r="A74" s="16"/>
      <c r="B74" s="21" t="s">
        <v>482</v>
      </c>
      <c r="C74" s="18"/>
      <c r="D74" s="19"/>
      <c r="E74" s="4" t="s">
        <v>156</v>
      </c>
      <c r="F74" s="18"/>
      <c r="G74" s="74" t="s">
        <v>483</v>
      </c>
      <c r="H74" s="20"/>
    </row>
    <row r="75" spans="1:8" ht="14.25" customHeight="1" x14ac:dyDescent="0.15">
      <c r="A75" s="16"/>
      <c r="B75" s="21" t="s">
        <v>158</v>
      </c>
      <c r="C75" s="18"/>
      <c r="D75" s="19"/>
      <c r="E75" s="4" t="s">
        <v>159</v>
      </c>
      <c r="F75" s="18"/>
      <c r="G75" s="74" t="s">
        <v>160</v>
      </c>
      <c r="H75" s="20"/>
    </row>
    <row r="76" spans="1:8" ht="14.25" customHeight="1" x14ac:dyDescent="0.15">
      <c r="A76" s="16"/>
      <c r="B76" s="21" t="s">
        <v>161</v>
      </c>
      <c r="C76" s="18"/>
      <c r="D76" s="19"/>
      <c r="E76" s="4" t="s">
        <v>139</v>
      </c>
      <c r="F76" s="18"/>
      <c r="G76" s="74" t="s">
        <v>162</v>
      </c>
      <c r="H76" s="20"/>
    </row>
    <row r="77" spans="1:8" ht="14.25" customHeight="1" x14ac:dyDescent="0.15">
      <c r="A77" s="16"/>
      <c r="B77" s="17" t="s">
        <v>163</v>
      </c>
      <c r="C77" s="18"/>
      <c r="D77" s="19"/>
      <c r="E77" s="4"/>
      <c r="F77" s="18"/>
      <c r="G77" s="74"/>
      <c r="H77" s="20"/>
    </row>
    <row r="78" spans="1:8" ht="14.25" customHeight="1" x14ac:dyDescent="0.15">
      <c r="A78" s="16"/>
      <c r="B78" s="21" t="s">
        <v>164</v>
      </c>
      <c r="C78" s="18"/>
      <c r="D78" s="19"/>
      <c r="E78" s="4" t="s">
        <v>165</v>
      </c>
      <c r="F78" s="18"/>
      <c r="G78" s="74" t="s">
        <v>166</v>
      </c>
      <c r="H78" s="20"/>
    </row>
    <row r="79" spans="1:8" ht="14.25" customHeight="1" x14ac:dyDescent="0.15">
      <c r="A79" s="16"/>
      <c r="B79" s="21" t="s">
        <v>645</v>
      </c>
      <c r="C79" s="18"/>
      <c r="D79" s="19"/>
      <c r="E79" s="4" t="s">
        <v>65</v>
      </c>
      <c r="F79" s="18"/>
      <c r="G79" s="74" t="s">
        <v>167</v>
      </c>
      <c r="H79" s="20"/>
    </row>
    <row r="80" spans="1:8" s="290" customFormat="1" ht="14.25" customHeight="1" x14ac:dyDescent="0.15">
      <c r="A80" s="16"/>
      <c r="B80" s="21" t="s">
        <v>646</v>
      </c>
      <c r="C80" s="18"/>
      <c r="D80" s="19"/>
      <c r="E80" s="4" t="s">
        <v>643</v>
      </c>
      <c r="F80" s="18"/>
      <c r="G80" s="74" t="s">
        <v>644</v>
      </c>
      <c r="H80" s="20"/>
    </row>
    <row r="81" spans="1:8" ht="14.25" customHeight="1" x14ac:dyDescent="0.15">
      <c r="A81" s="16" t="s">
        <v>33</v>
      </c>
      <c r="B81" s="17" t="s">
        <v>168</v>
      </c>
      <c r="C81" s="18"/>
      <c r="D81" s="19"/>
      <c r="E81" s="4"/>
      <c r="F81" s="18"/>
      <c r="G81" s="74"/>
      <c r="H81" s="20"/>
    </row>
    <row r="82" spans="1:8" ht="14.25" customHeight="1" x14ac:dyDescent="0.15">
      <c r="A82" s="16"/>
      <c r="B82" s="21" t="s">
        <v>169</v>
      </c>
      <c r="C82" s="18"/>
      <c r="D82" s="19"/>
      <c r="E82" s="4" t="s">
        <v>170</v>
      </c>
      <c r="F82" s="18"/>
      <c r="G82" s="74" t="s">
        <v>171</v>
      </c>
      <c r="H82" s="20"/>
    </row>
    <row r="83" spans="1:8" ht="14.25" customHeight="1" x14ac:dyDescent="0.15">
      <c r="A83" s="16"/>
      <c r="B83" s="21" t="s">
        <v>172</v>
      </c>
      <c r="C83" s="18"/>
      <c r="D83" s="19"/>
      <c r="E83" s="4" t="s">
        <v>173</v>
      </c>
      <c r="F83" s="18"/>
      <c r="G83" s="74" t="s">
        <v>174</v>
      </c>
      <c r="H83" s="20"/>
    </row>
    <row r="84" spans="1:8" ht="14.25" customHeight="1" x14ac:dyDescent="0.15">
      <c r="A84" s="16"/>
      <c r="B84" s="21" t="s">
        <v>175</v>
      </c>
      <c r="C84" s="18"/>
      <c r="D84" s="19"/>
      <c r="E84" s="4" t="s">
        <v>176</v>
      </c>
      <c r="F84" s="18"/>
      <c r="G84" s="74" t="s">
        <v>177</v>
      </c>
      <c r="H84" s="20"/>
    </row>
    <row r="85" spans="1:8" ht="14.25" customHeight="1" x14ac:dyDescent="0.15">
      <c r="A85" s="16"/>
      <c r="B85" s="21" t="s">
        <v>178</v>
      </c>
      <c r="C85" s="18"/>
      <c r="D85" s="19"/>
      <c r="E85" s="4" t="s">
        <v>179</v>
      </c>
      <c r="F85" s="18"/>
      <c r="G85" s="74" t="s">
        <v>180</v>
      </c>
      <c r="H85" s="20"/>
    </row>
    <row r="86" spans="1:8" ht="14.25" customHeight="1" x14ac:dyDescent="0.15">
      <c r="A86" s="16" t="s">
        <v>33</v>
      </c>
      <c r="B86" s="17" t="s">
        <v>181</v>
      </c>
      <c r="C86" s="18"/>
      <c r="D86" s="19"/>
      <c r="E86" s="4"/>
      <c r="F86" s="18"/>
      <c r="G86" s="74"/>
      <c r="H86" s="20"/>
    </row>
    <row r="87" spans="1:8" ht="14.25" customHeight="1" x14ac:dyDescent="0.15">
      <c r="A87" s="16"/>
      <c r="B87" s="21" t="s">
        <v>517</v>
      </c>
      <c r="C87" s="18"/>
      <c r="D87" s="19"/>
      <c r="E87" s="4" t="s">
        <v>182</v>
      </c>
      <c r="F87" s="18"/>
      <c r="G87" s="74" t="s">
        <v>183</v>
      </c>
      <c r="H87" s="20"/>
    </row>
    <row r="88" spans="1:8" ht="14.25" customHeight="1" x14ac:dyDescent="0.15">
      <c r="A88" s="16"/>
      <c r="B88" s="21" t="s">
        <v>184</v>
      </c>
      <c r="C88" s="18"/>
      <c r="D88" s="19"/>
      <c r="E88" s="4" t="s">
        <v>185</v>
      </c>
      <c r="F88" s="18"/>
      <c r="G88" s="74" t="s">
        <v>186</v>
      </c>
      <c r="H88" s="20"/>
    </row>
    <row r="89" spans="1:8" ht="14.25" customHeight="1" x14ac:dyDescent="0.15">
      <c r="A89" s="16"/>
      <c r="B89" s="21" t="s">
        <v>187</v>
      </c>
      <c r="C89" s="18"/>
      <c r="D89" s="19"/>
      <c r="E89" s="4" t="s">
        <v>188</v>
      </c>
      <c r="F89" s="18"/>
      <c r="G89" s="74" t="s">
        <v>189</v>
      </c>
      <c r="H89" s="20"/>
    </row>
    <row r="90" spans="1:8" ht="14.25" customHeight="1" x14ac:dyDescent="0.15">
      <c r="A90" s="16"/>
      <c r="B90" s="21" t="s">
        <v>190</v>
      </c>
      <c r="C90" s="18"/>
      <c r="D90" s="19"/>
      <c r="E90" s="4" t="s">
        <v>188</v>
      </c>
      <c r="F90" s="18"/>
      <c r="G90" s="74" t="s">
        <v>191</v>
      </c>
      <c r="H90" s="20"/>
    </row>
    <row r="91" spans="1:8" ht="14.25" customHeight="1" x14ac:dyDescent="0.15">
      <c r="A91" s="16"/>
      <c r="B91" s="21" t="s">
        <v>192</v>
      </c>
      <c r="C91" s="18"/>
      <c r="D91" s="19"/>
      <c r="E91" s="4" t="s">
        <v>193</v>
      </c>
      <c r="F91" s="18"/>
      <c r="G91" s="74" t="s">
        <v>194</v>
      </c>
      <c r="H91" s="20"/>
    </row>
    <row r="92" spans="1:8" ht="14.25" customHeight="1" x14ac:dyDescent="0.15">
      <c r="A92" s="16" t="s">
        <v>33</v>
      </c>
      <c r="B92" s="17" t="s">
        <v>195</v>
      </c>
      <c r="C92" s="18"/>
      <c r="D92" s="19"/>
      <c r="E92" s="4"/>
      <c r="F92" s="18"/>
      <c r="G92" s="74"/>
      <c r="H92" s="20"/>
    </row>
    <row r="93" spans="1:8" ht="14.25" customHeight="1" x14ac:dyDescent="0.15">
      <c r="A93" s="16"/>
      <c r="B93" s="21" t="s">
        <v>196</v>
      </c>
      <c r="C93" s="18"/>
      <c r="D93" s="19"/>
      <c r="E93" s="4" t="s">
        <v>197</v>
      </c>
      <c r="F93" s="18"/>
      <c r="G93" s="74" t="s">
        <v>198</v>
      </c>
      <c r="H93" s="20"/>
    </row>
    <row r="94" spans="1:8" ht="14.25" customHeight="1" x14ac:dyDescent="0.15">
      <c r="A94" s="16"/>
      <c r="B94" s="21" t="s">
        <v>199</v>
      </c>
      <c r="C94" s="18"/>
      <c r="D94" s="19"/>
      <c r="E94" s="4" t="s">
        <v>200</v>
      </c>
      <c r="F94" s="18"/>
      <c r="G94" s="74" t="s">
        <v>201</v>
      </c>
      <c r="H94" s="20"/>
    </row>
    <row r="95" spans="1:8" ht="14.25" customHeight="1" x14ac:dyDescent="0.15">
      <c r="A95" s="16" t="s">
        <v>33</v>
      </c>
      <c r="B95" s="17" t="s">
        <v>202</v>
      </c>
      <c r="C95" s="18"/>
      <c r="D95" s="19"/>
      <c r="E95" s="4"/>
      <c r="F95" s="18"/>
      <c r="G95" s="74"/>
      <c r="H95" s="20"/>
    </row>
    <row r="96" spans="1:8" ht="14.25" customHeight="1" x14ac:dyDescent="0.15">
      <c r="A96" s="16"/>
      <c r="B96" s="21" t="s">
        <v>203</v>
      </c>
      <c r="C96" s="18"/>
      <c r="D96" s="19"/>
      <c r="E96" s="4" t="s">
        <v>37</v>
      </c>
      <c r="F96" s="18"/>
      <c r="G96" s="74" t="s">
        <v>204</v>
      </c>
      <c r="H96" s="20"/>
    </row>
    <row r="97" spans="1:8" ht="14.25" customHeight="1" x14ac:dyDescent="0.15">
      <c r="A97" s="16"/>
      <c r="B97" s="21" t="s">
        <v>728</v>
      </c>
      <c r="C97" s="18"/>
      <c r="D97" s="19"/>
      <c r="E97" s="4" t="s">
        <v>205</v>
      </c>
      <c r="F97" s="18"/>
      <c r="G97" s="74" t="s">
        <v>206</v>
      </c>
      <c r="H97" s="20"/>
    </row>
    <row r="98" spans="1:8" ht="14.25" customHeight="1" x14ac:dyDescent="0.15">
      <c r="A98" s="16"/>
      <c r="B98" s="21" t="s">
        <v>207</v>
      </c>
      <c r="C98" s="18"/>
      <c r="D98" s="19"/>
      <c r="E98" s="4" t="s">
        <v>208</v>
      </c>
      <c r="F98" s="18"/>
      <c r="G98" s="74" t="s">
        <v>209</v>
      </c>
      <c r="H98" s="20"/>
    </row>
    <row r="99" spans="1:8" ht="14.25" customHeight="1" x14ac:dyDescent="0.15">
      <c r="A99" s="16"/>
      <c r="B99" s="21" t="s">
        <v>210</v>
      </c>
      <c r="C99" s="18"/>
      <c r="D99" s="19"/>
      <c r="E99" s="4" t="s">
        <v>211</v>
      </c>
      <c r="F99" s="18"/>
      <c r="G99" s="74" t="s">
        <v>212</v>
      </c>
      <c r="H99" s="20"/>
    </row>
    <row r="100" spans="1:8" ht="14.25" customHeight="1" x14ac:dyDescent="0.15">
      <c r="A100" s="16"/>
      <c r="B100" s="21" t="s">
        <v>213</v>
      </c>
      <c r="C100" s="18"/>
      <c r="D100" s="19"/>
      <c r="E100" s="4" t="s">
        <v>451</v>
      </c>
      <c r="F100" s="349" t="s">
        <v>738</v>
      </c>
      <c r="G100" s="350"/>
      <c r="H100" s="351"/>
    </row>
    <row r="101" spans="1:8" ht="14.25" customHeight="1" x14ac:dyDescent="0.15">
      <c r="A101" s="16"/>
      <c r="B101" s="21" t="s">
        <v>214</v>
      </c>
      <c r="C101" s="18"/>
      <c r="D101" s="19"/>
      <c r="E101" s="4" t="s">
        <v>215</v>
      </c>
      <c r="F101" s="18"/>
      <c r="G101" s="74" t="s">
        <v>737</v>
      </c>
      <c r="H101" s="20"/>
    </row>
    <row r="102" spans="1:8" ht="14.25" customHeight="1" x14ac:dyDescent="0.15">
      <c r="A102" s="16"/>
      <c r="B102" s="21" t="s">
        <v>216</v>
      </c>
      <c r="C102" s="18"/>
      <c r="D102" s="19"/>
      <c r="E102" s="4" t="s">
        <v>217</v>
      </c>
      <c r="F102" s="18"/>
      <c r="G102" s="74" t="s">
        <v>218</v>
      </c>
      <c r="H102" s="20"/>
    </row>
    <row r="103" spans="1:8" ht="14.25" customHeight="1" x14ac:dyDescent="0.15">
      <c r="A103" s="16"/>
      <c r="B103" s="21" t="s">
        <v>219</v>
      </c>
      <c r="C103" s="18"/>
      <c r="D103" s="19"/>
      <c r="E103" s="97" t="s">
        <v>724</v>
      </c>
      <c r="F103" s="18"/>
      <c r="G103" s="74" t="s">
        <v>220</v>
      </c>
      <c r="H103" s="20"/>
    </row>
    <row r="104" spans="1:8" ht="14.25" customHeight="1" x14ac:dyDescent="0.15">
      <c r="A104" s="16"/>
      <c r="B104" s="21" t="s">
        <v>221</v>
      </c>
      <c r="C104" s="18"/>
      <c r="D104" s="19"/>
      <c r="E104" s="4" t="s">
        <v>475</v>
      </c>
      <c r="F104" s="18"/>
      <c r="G104" s="74" t="s">
        <v>222</v>
      </c>
      <c r="H104" s="20"/>
    </row>
    <row r="105" spans="1:8" ht="14.25" customHeight="1" x14ac:dyDescent="0.15">
      <c r="A105" s="16"/>
      <c r="B105" s="21" t="s">
        <v>642</v>
      </c>
      <c r="C105" s="18"/>
      <c r="D105" s="19"/>
      <c r="E105" s="4" t="s">
        <v>223</v>
      </c>
      <c r="F105" s="18"/>
      <c r="G105" s="74" t="s">
        <v>224</v>
      </c>
      <c r="H105" s="20"/>
    </row>
    <row r="106" spans="1:8" ht="14.25" customHeight="1" x14ac:dyDescent="0.15">
      <c r="A106" s="16"/>
      <c r="B106" s="21" t="s">
        <v>225</v>
      </c>
      <c r="C106" s="18"/>
      <c r="D106" s="19"/>
      <c r="E106" s="4" t="s">
        <v>226</v>
      </c>
      <c r="F106" s="18"/>
      <c r="G106" s="74" t="s">
        <v>227</v>
      </c>
      <c r="H106" s="20"/>
    </row>
    <row r="107" spans="1:8" ht="14.25" customHeight="1" x14ac:dyDescent="0.15">
      <c r="A107" s="16"/>
      <c r="B107" s="21" t="s">
        <v>228</v>
      </c>
      <c r="C107" s="18"/>
      <c r="D107" s="19"/>
      <c r="E107" s="4" t="s">
        <v>229</v>
      </c>
      <c r="F107" s="18"/>
      <c r="G107" s="74" t="s">
        <v>230</v>
      </c>
      <c r="H107" s="20"/>
    </row>
    <row r="108" spans="1:8" ht="14.25" customHeight="1" x14ac:dyDescent="0.15">
      <c r="A108" s="22"/>
      <c r="B108" s="23" t="s">
        <v>231</v>
      </c>
      <c r="C108" s="24"/>
      <c r="D108" s="25"/>
      <c r="E108" s="8" t="s">
        <v>232</v>
      </c>
      <c r="F108" s="24"/>
      <c r="G108" s="75" t="s">
        <v>233</v>
      </c>
      <c r="H108" s="26"/>
    </row>
    <row r="109" spans="1:8" ht="14.25" customHeight="1" x14ac:dyDescent="0.15">
      <c r="A109" s="27"/>
      <c r="B109" s="21"/>
      <c r="C109" s="18"/>
      <c r="D109" s="18"/>
      <c r="E109" s="18"/>
      <c r="F109" s="18"/>
      <c r="G109" s="18"/>
      <c r="H109" s="18"/>
    </row>
    <row r="110" spans="1:8" ht="14.25" customHeight="1" x14ac:dyDescent="0.15">
      <c r="A110" s="27"/>
      <c r="B110" s="21"/>
      <c r="C110" s="18"/>
      <c r="D110" s="18"/>
      <c r="E110" s="18"/>
      <c r="F110" s="18"/>
      <c r="G110" s="18"/>
      <c r="H110" s="18"/>
    </row>
    <row r="111" spans="1:8" ht="14.25" customHeight="1" x14ac:dyDescent="0.15">
      <c r="A111" s="27"/>
      <c r="B111" s="21"/>
      <c r="C111" s="18"/>
      <c r="D111" s="18"/>
      <c r="E111" s="18"/>
      <c r="F111" s="18"/>
      <c r="G111" s="18"/>
      <c r="H111" s="18"/>
    </row>
    <row r="112" spans="1:8" ht="14.25" customHeight="1" x14ac:dyDescent="0.15">
      <c r="A112" s="27"/>
      <c r="B112" s="21"/>
      <c r="C112" s="18"/>
      <c r="D112" s="18"/>
      <c r="E112" s="18"/>
      <c r="F112" s="18"/>
      <c r="G112" s="18"/>
      <c r="H112" s="18"/>
    </row>
    <row r="113" spans="1:8" ht="14.25" customHeight="1" x14ac:dyDescent="0.15">
      <c r="A113" s="27"/>
      <c r="B113" s="21"/>
      <c r="C113" s="18"/>
      <c r="D113" s="18"/>
      <c r="E113" s="18"/>
      <c r="F113" s="18"/>
      <c r="G113" s="3"/>
      <c r="H113" s="18"/>
    </row>
    <row r="114" spans="1:8" ht="14.25" customHeight="1" x14ac:dyDescent="0.15">
      <c r="A114" s="27"/>
      <c r="B114" s="21"/>
      <c r="C114" s="18"/>
      <c r="D114" s="18"/>
      <c r="E114" s="18"/>
      <c r="F114" s="18"/>
      <c r="G114" s="3"/>
      <c r="H114" s="18"/>
    </row>
  </sheetData>
  <mergeCells count="9">
    <mergeCell ref="F100:H100"/>
    <mergeCell ref="A60:C60"/>
    <mergeCell ref="D60:E60"/>
    <mergeCell ref="F60:H60"/>
    <mergeCell ref="A1:H1"/>
    <mergeCell ref="A3:C3"/>
    <mergeCell ref="D3:E3"/>
    <mergeCell ref="F3:H3"/>
    <mergeCell ref="A58:H58"/>
  </mergeCells>
  <phoneticPr fontId="6"/>
  <printOptions horizontalCentered="1"/>
  <pageMargins left="0.55118110236220474" right="0.55118110236220474" top="0.62992125984251968" bottom="0.6299212598425196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5"/>
  <sheetViews>
    <sheetView showGridLines="0" view="pageBreakPreview" topLeftCell="A2" zoomScale="50" zoomScaleNormal="100" zoomScaleSheetLayoutView="50" workbookViewId="0">
      <selection activeCell="A2" sqref="A2:Q2"/>
    </sheetView>
  </sheetViews>
  <sheetFormatPr defaultRowHeight="6.75" customHeight="1" x14ac:dyDescent="0.15"/>
  <cols>
    <col min="1" max="1" width="5.25" style="69" customWidth="1"/>
    <col min="2" max="2" width="2.25" style="69" customWidth="1"/>
    <col min="3" max="4" width="2.625" style="69" customWidth="1"/>
    <col min="5" max="5" width="4.5" style="69" customWidth="1"/>
    <col min="6" max="6" width="1.5" style="69" customWidth="1"/>
    <col min="7" max="7" width="2.625" style="69" customWidth="1"/>
    <col min="8" max="8" width="2.5" style="69" customWidth="1"/>
    <col min="9" max="9" width="2.625" style="69" customWidth="1"/>
    <col min="10" max="10" width="5.25" style="69" customWidth="1"/>
    <col min="11" max="11" width="2.875" style="69" hidden="1" customWidth="1"/>
    <col min="12" max="12" width="4.625" style="69" hidden="1" customWidth="1"/>
    <col min="13" max="13" width="5.125" style="69" customWidth="1"/>
    <col min="14" max="14" width="2.125" style="69" customWidth="1"/>
    <col min="15" max="20" width="2.625" style="69" customWidth="1"/>
    <col min="21" max="21" width="2" style="69" customWidth="1"/>
    <col min="22" max="22" width="4.625" style="69" hidden="1" customWidth="1"/>
    <col min="23" max="23" width="4.25" style="69" customWidth="1"/>
    <col min="24" max="24" width="4" style="69" customWidth="1"/>
    <col min="25" max="28" width="2.625" style="69" customWidth="1"/>
    <col min="29" max="29" width="1.875" style="69" customWidth="1"/>
    <col min="30" max="30" width="4.625" style="69" hidden="1" customWidth="1"/>
    <col min="31" max="31" width="4.25" style="69" customWidth="1"/>
    <col min="32" max="32" width="2.625" style="69" customWidth="1"/>
    <col min="33" max="33" width="2.5" style="69" customWidth="1"/>
    <col min="34" max="35" width="2.625" style="69" customWidth="1"/>
    <col min="36" max="36" width="1.75" style="69" customWidth="1"/>
    <col min="37" max="37" width="4.625" style="69" hidden="1" customWidth="1"/>
    <col min="38" max="38" width="4.25" style="69" customWidth="1"/>
    <col min="39" max="41" width="2.625" style="69" customWidth="1"/>
    <col min="42" max="42" width="3.25" style="69" customWidth="1"/>
    <col min="43" max="43" width="1.5" style="69" customWidth="1"/>
    <col min="44" max="44" width="4.625" style="69" hidden="1" customWidth="1"/>
    <col min="45" max="45" width="4.25" style="69" customWidth="1"/>
    <col min="46" max="46" width="3.125" style="69" customWidth="1"/>
    <col min="47" max="47" width="0.5" style="69" customWidth="1"/>
    <col min="48" max="48" width="0.75" style="69" customWidth="1"/>
    <col min="49" max="49" width="4.25" style="100" customWidth="1"/>
    <col min="50" max="61" width="10.875" style="69" customWidth="1"/>
    <col min="62" max="16384" width="9" style="69"/>
  </cols>
  <sheetData>
    <row r="1" spans="1:61" ht="13.5" hidden="1" customHeight="1" x14ac:dyDescent="0.15"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W1" s="372"/>
      <c r="AX1" s="372"/>
      <c r="AY1" s="372"/>
      <c r="AZ1" s="372"/>
      <c r="BA1" s="72"/>
      <c r="BB1" s="72"/>
      <c r="BC1" s="72"/>
      <c r="BD1" s="72"/>
      <c r="BE1" s="72"/>
    </row>
    <row r="2" spans="1:61" ht="17.25" x14ac:dyDescent="0.15">
      <c r="A2" s="373" t="s">
        <v>654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4"/>
      <c r="S2" s="374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5"/>
      <c r="AL2" s="375"/>
      <c r="AM2" s="375"/>
      <c r="AN2" s="375"/>
      <c r="AO2" s="375"/>
      <c r="AP2" s="375"/>
      <c r="AQ2" s="375"/>
      <c r="AR2" s="375"/>
      <c r="AS2" s="375"/>
      <c r="AT2" s="112"/>
      <c r="AU2" s="112"/>
      <c r="AV2" s="113"/>
      <c r="AW2" s="364"/>
      <c r="AX2" s="364"/>
      <c r="AY2" s="364"/>
      <c r="AZ2" s="364"/>
      <c r="BA2" s="364"/>
      <c r="BB2" s="364"/>
      <c r="BC2" s="364"/>
      <c r="BD2" s="114"/>
      <c r="BE2" s="114"/>
    </row>
    <row r="3" spans="1:61" ht="6.75" customHeight="1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W3" s="364"/>
      <c r="AX3" s="364"/>
      <c r="AY3" s="364"/>
      <c r="AZ3" s="364"/>
      <c r="BA3" s="364"/>
      <c r="BB3" s="364"/>
      <c r="BC3" s="364"/>
      <c r="BD3" s="114"/>
      <c r="BE3" s="114"/>
    </row>
    <row r="4" spans="1:61" ht="6.75" customHeight="1" x14ac:dyDescent="0.15">
      <c r="A4" s="100"/>
      <c r="B4" s="100"/>
      <c r="C4" s="100"/>
      <c r="D4" s="100"/>
      <c r="E4" s="100"/>
      <c r="F4" s="115"/>
      <c r="G4" s="368" t="s">
        <v>296</v>
      </c>
      <c r="H4" s="362"/>
      <c r="I4" s="362"/>
      <c r="J4" s="379"/>
      <c r="K4" s="358">
        <f>V4+V7+V10+V14+V17+V22+V25+V30+J6+J8</f>
        <v>98</v>
      </c>
      <c r="L4" s="358"/>
      <c r="M4" s="360">
        <f>W4+W7+W10+W14+W17+W22+W25+W30+J6+J8</f>
        <v>95</v>
      </c>
      <c r="N4" s="333"/>
      <c r="O4" s="333"/>
      <c r="P4" s="115"/>
      <c r="Q4" s="368" t="s">
        <v>297</v>
      </c>
      <c r="R4" s="362"/>
      <c r="S4" s="362"/>
      <c r="T4" s="362"/>
      <c r="U4" s="362"/>
      <c r="V4" s="358">
        <f>AD4+AK4+AR4</f>
        <v>11</v>
      </c>
      <c r="W4" s="370">
        <f>AE4+AL4+AS4</f>
        <v>12</v>
      </c>
      <c r="X4" s="115"/>
      <c r="Y4" s="368" t="s">
        <v>298</v>
      </c>
      <c r="Z4" s="362"/>
      <c r="AA4" s="362"/>
      <c r="AB4" s="362"/>
      <c r="AC4" s="362"/>
      <c r="AD4" s="358">
        <v>3</v>
      </c>
      <c r="AE4" s="360">
        <v>3</v>
      </c>
      <c r="AF4" s="362" t="s">
        <v>299</v>
      </c>
      <c r="AG4" s="362"/>
      <c r="AH4" s="362"/>
      <c r="AI4" s="362"/>
      <c r="AJ4" s="362"/>
      <c r="AK4" s="358">
        <v>4</v>
      </c>
      <c r="AL4" s="360">
        <v>5</v>
      </c>
      <c r="AM4" s="362" t="s">
        <v>519</v>
      </c>
      <c r="AN4" s="362"/>
      <c r="AO4" s="362"/>
      <c r="AP4" s="362"/>
      <c r="AQ4" s="362"/>
      <c r="AR4" s="358">
        <v>4</v>
      </c>
      <c r="AS4" s="360">
        <v>4</v>
      </c>
      <c r="AT4" s="334"/>
      <c r="AW4" s="364"/>
      <c r="AX4" s="364"/>
      <c r="AY4" s="364"/>
      <c r="AZ4" s="364"/>
      <c r="BA4" s="364"/>
      <c r="BB4" s="364"/>
      <c r="BC4" s="364"/>
      <c r="BD4" s="364"/>
      <c r="BE4" s="364"/>
      <c r="BF4" s="72"/>
      <c r="BG4" s="72"/>
      <c r="BH4" s="72"/>
      <c r="BI4" s="72"/>
    </row>
    <row r="5" spans="1:61" ht="6" customHeight="1" x14ac:dyDescent="0.15">
      <c r="A5" s="87"/>
      <c r="B5" s="87"/>
      <c r="C5" s="87"/>
      <c r="D5" s="116"/>
      <c r="E5" s="100"/>
      <c r="F5" s="117"/>
      <c r="G5" s="369"/>
      <c r="H5" s="363"/>
      <c r="I5" s="363"/>
      <c r="J5" s="380"/>
      <c r="K5" s="359"/>
      <c r="L5" s="359"/>
      <c r="M5" s="361"/>
      <c r="N5" s="100"/>
      <c r="O5" s="117"/>
      <c r="P5" s="332"/>
      <c r="Q5" s="369"/>
      <c r="R5" s="363"/>
      <c r="S5" s="363"/>
      <c r="T5" s="363"/>
      <c r="U5" s="363"/>
      <c r="V5" s="359"/>
      <c r="W5" s="371"/>
      <c r="X5" s="100"/>
      <c r="Y5" s="369"/>
      <c r="Z5" s="363"/>
      <c r="AA5" s="363"/>
      <c r="AB5" s="363"/>
      <c r="AC5" s="363"/>
      <c r="AD5" s="359"/>
      <c r="AE5" s="361"/>
      <c r="AF5" s="363"/>
      <c r="AG5" s="363"/>
      <c r="AH5" s="363"/>
      <c r="AI5" s="363"/>
      <c r="AJ5" s="363"/>
      <c r="AK5" s="359"/>
      <c r="AL5" s="361"/>
      <c r="AM5" s="363"/>
      <c r="AN5" s="363"/>
      <c r="AO5" s="363"/>
      <c r="AP5" s="363"/>
      <c r="AQ5" s="363"/>
      <c r="AR5" s="359"/>
      <c r="AS5" s="361"/>
      <c r="AT5" s="118"/>
      <c r="AW5" s="364"/>
      <c r="AX5" s="364"/>
      <c r="AY5" s="364"/>
      <c r="AZ5" s="364"/>
      <c r="BA5" s="364"/>
      <c r="BB5" s="364"/>
      <c r="BC5" s="364"/>
      <c r="BD5" s="364"/>
      <c r="BE5" s="364"/>
      <c r="BF5" s="72"/>
      <c r="BG5" s="72"/>
      <c r="BH5" s="72"/>
      <c r="BI5" s="72"/>
    </row>
    <row r="6" spans="1:61" ht="6.75" customHeight="1" x14ac:dyDescent="0.15">
      <c r="A6" s="116"/>
      <c r="B6" s="116"/>
      <c r="C6" s="116"/>
      <c r="D6" s="116"/>
      <c r="E6" s="100"/>
      <c r="F6" s="86"/>
      <c r="G6" s="365" t="s">
        <v>300</v>
      </c>
      <c r="H6" s="365"/>
      <c r="I6" s="365"/>
      <c r="J6" s="366">
        <v>1</v>
      </c>
      <c r="K6" s="328"/>
      <c r="L6" s="328"/>
      <c r="M6" s="328"/>
      <c r="N6" s="100"/>
      <c r="O6" s="86"/>
      <c r="P6" s="87"/>
      <c r="Q6" s="333"/>
      <c r="R6" s="333"/>
      <c r="S6" s="333"/>
      <c r="T6" s="333"/>
      <c r="U6" s="333"/>
      <c r="V6" s="119"/>
      <c r="W6" s="88"/>
      <c r="X6" s="87"/>
      <c r="Y6" s="100"/>
      <c r="Z6" s="100"/>
      <c r="AA6" s="100"/>
      <c r="AB6" s="100"/>
      <c r="AC6" s="100"/>
      <c r="AD6" s="100"/>
      <c r="AE6" s="100"/>
      <c r="AF6" s="327"/>
      <c r="AG6" s="100"/>
      <c r="AH6" s="100"/>
      <c r="AI6" s="100"/>
      <c r="AJ6" s="100"/>
      <c r="AK6" s="100"/>
      <c r="AL6" s="100"/>
      <c r="AM6" s="120"/>
      <c r="AN6" s="120"/>
      <c r="AO6" s="120"/>
      <c r="AP6" s="120"/>
      <c r="AQ6" s="120"/>
      <c r="AR6" s="100"/>
      <c r="AS6" s="100"/>
      <c r="AT6" s="105"/>
      <c r="AW6" s="367"/>
      <c r="AX6" s="367"/>
      <c r="AY6" s="367"/>
      <c r="AZ6" s="367"/>
      <c r="BA6" s="367"/>
      <c r="BB6" s="367"/>
      <c r="BC6" s="367"/>
      <c r="BD6" s="367"/>
      <c r="BE6" s="367"/>
      <c r="BF6" s="72"/>
      <c r="BG6" s="72"/>
      <c r="BH6" s="72"/>
      <c r="BI6" s="72"/>
    </row>
    <row r="7" spans="1:61" ht="6.75" customHeight="1" x14ac:dyDescent="0.15">
      <c r="A7" s="116"/>
      <c r="B7" s="116"/>
      <c r="C7" s="116"/>
      <c r="D7" s="116"/>
      <c r="E7" s="121"/>
      <c r="F7" s="86"/>
      <c r="G7" s="365"/>
      <c r="H7" s="365"/>
      <c r="I7" s="365"/>
      <c r="J7" s="366"/>
      <c r="K7" s="328"/>
      <c r="L7" s="328"/>
      <c r="M7" s="100"/>
      <c r="N7" s="100"/>
      <c r="O7" s="86"/>
      <c r="P7" s="87"/>
      <c r="Q7" s="368" t="s">
        <v>301</v>
      </c>
      <c r="R7" s="362"/>
      <c r="S7" s="362"/>
      <c r="T7" s="362"/>
      <c r="U7" s="362"/>
      <c r="V7" s="358">
        <f>AD7+1</f>
        <v>3</v>
      </c>
      <c r="W7" s="370">
        <f>AE7+1</f>
        <v>3</v>
      </c>
      <c r="X7" s="100"/>
      <c r="Y7" s="368" t="s">
        <v>302</v>
      </c>
      <c r="Z7" s="362"/>
      <c r="AA7" s="362"/>
      <c r="AB7" s="362"/>
      <c r="AC7" s="362"/>
      <c r="AD7" s="358">
        <v>2</v>
      </c>
      <c r="AE7" s="360">
        <v>2</v>
      </c>
      <c r="AF7" s="327"/>
      <c r="AG7" s="120"/>
      <c r="AH7" s="120"/>
      <c r="AI7" s="120"/>
      <c r="AJ7" s="120"/>
      <c r="AK7" s="120"/>
      <c r="AL7" s="122"/>
      <c r="AM7" s="120"/>
      <c r="AN7" s="120"/>
      <c r="AO7" s="120"/>
      <c r="AP7" s="120"/>
      <c r="AQ7" s="120"/>
      <c r="AR7" s="328"/>
      <c r="AS7" s="328"/>
      <c r="AT7" s="105"/>
      <c r="AW7" s="367"/>
      <c r="AX7" s="367"/>
      <c r="AY7" s="367"/>
      <c r="AZ7" s="367"/>
      <c r="BA7" s="367"/>
      <c r="BB7" s="367"/>
      <c r="BC7" s="367"/>
      <c r="BD7" s="367"/>
      <c r="BE7" s="367"/>
      <c r="BF7" s="72"/>
      <c r="BG7" s="72"/>
      <c r="BH7" s="72"/>
      <c r="BI7" s="72"/>
    </row>
    <row r="8" spans="1:61" ht="6.75" customHeight="1" x14ac:dyDescent="0.15">
      <c r="A8" s="116"/>
      <c r="B8" s="116"/>
      <c r="C8" s="116"/>
      <c r="D8" s="116"/>
      <c r="E8" s="100"/>
      <c r="F8" s="86"/>
      <c r="G8" s="365" t="s">
        <v>303</v>
      </c>
      <c r="H8" s="365"/>
      <c r="I8" s="365"/>
      <c r="J8" s="366">
        <v>1</v>
      </c>
      <c r="K8" s="328"/>
      <c r="L8" s="328"/>
      <c r="M8" s="100"/>
      <c r="N8" s="100"/>
      <c r="O8" s="117"/>
      <c r="P8" s="123"/>
      <c r="Q8" s="369"/>
      <c r="R8" s="363"/>
      <c r="S8" s="363"/>
      <c r="T8" s="363"/>
      <c r="U8" s="363"/>
      <c r="V8" s="359"/>
      <c r="W8" s="371"/>
      <c r="X8" s="332"/>
      <c r="Y8" s="369"/>
      <c r="Z8" s="363"/>
      <c r="AA8" s="363"/>
      <c r="AB8" s="363"/>
      <c r="AC8" s="363"/>
      <c r="AD8" s="359"/>
      <c r="AE8" s="361"/>
      <c r="AF8" s="327"/>
      <c r="AG8" s="120"/>
      <c r="AH8" s="120"/>
      <c r="AI8" s="120"/>
      <c r="AJ8" s="120"/>
      <c r="AK8" s="122"/>
      <c r="AL8" s="122"/>
      <c r="AM8" s="122"/>
      <c r="AN8" s="122"/>
      <c r="AO8" s="122"/>
      <c r="AP8" s="122"/>
      <c r="AQ8" s="122"/>
      <c r="AR8" s="100"/>
      <c r="AS8" s="100"/>
      <c r="AT8" s="105"/>
      <c r="AW8" s="367"/>
      <c r="AX8" s="367"/>
      <c r="AY8" s="367"/>
      <c r="AZ8" s="367"/>
      <c r="BA8" s="367"/>
      <c r="BB8" s="367"/>
      <c r="BC8" s="367"/>
      <c r="BD8" s="367"/>
      <c r="BE8" s="367"/>
      <c r="BF8" s="72"/>
      <c r="BG8" s="72"/>
      <c r="BH8" s="72"/>
      <c r="BI8" s="72"/>
    </row>
    <row r="9" spans="1:61" ht="6.75" customHeight="1" x14ac:dyDescent="0.15">
      <c r="A9" s="100"/>
      <c r="B9" s="100"/>
      <c r="C9" s="100"/>
      <c r="D9" s="100"/>
      <c r="E9" s="100"/>
      <c r="F9" s="86"/>
      <c r="G9" s="365"/>
      <c r="H9" s="365"/>
      <c r="I9" s="365"/>
      <c r="J9" s="366"/>
      <c r="K9" s="100"/>
      <c r="L9" s="100"/>
      <c r="M9" s="100"/>
      <c r="N9" s="100"/>
      <c r="O9" s="86"/>
      <c r="P9" s="87"/>
      <c r="Q9" s="327"/>
      <c r="R9" s="327"/>
      <c r="S9" s="327"/>
      <c r="T9" s="327"/>
      <c r="U9" s="327"/>
      <c r="V9" s="328"/>
      <c r="W9" s="328"/>
      <c r="X9" s="100"/>
      <c r="Y9" s="327"/>
      <c r="Z9" s="327"/>
      <c r="AA9" s="327"/>
      <c r="AB9" s="327"/>
      <c r="AC9" s="327"/>
      <c r="AD9" s="328"/>
      <c r="AE9" s="328"/>
      <c r="AF9" s="327"/>
      <c r="AG9" s="327"/>
      <c r="AH9" s="327"/>
      <c r="AI9" s="327"/>
      <c r="AJ9" s="327"/>
      <c r="AK9" s="328"/>
      <c r="AL9" s="122"/>
      <c r="AM9" s="122"/>
      <c r="AN9" s="100"/>
      <c r="AO9" s="100"/>
      <c r="AP9" s="100"/>
      <c r="AQ9" s="100"/>
      <c r="AR9" s="100"/>
      <c r="AS9" s="100"/>
      <c r="AT9" s="105"/>
      <c r="AW9" s="124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</row>
    <row r="10" spans="1:61" ht="6.75" customHeight="1" x14ac:dyDescent="0.15">
      <c r="A10" s="100"/>
      <c r="B10" s="100"/>
      <c r="C10" s="100"/>
      <c r="D10" s="100"/>
      <c r="E10" s="100"/>
      <c r="F10" s="86"/>
      <c r="G10" s="381" t="s">
        <v>304</v>
      </c>
      <c r="H10" s="381"/>
      <c r="I10" s="381"/>
      <c r="J10" s="381"/>
      <c r="K10" s="381"/>
      <c r="L10" s="381"/>
      <c r="M10" s="100"/>
      <c r="N10" s="100"/>
      <c r="O10" s="125"/>
      <c r="P10" s="115"/>
      <c r="Q10" s="368" t="s">
        <v>305</v>
      </c>
      <c r="R10" s="362"/>
      <c r="S10" s="362"/>
      <c r="T10" s="362"/>
      <c r="U10" s="362"/>
      <c r="V10" s="358">
        <v>25</v>
      </c>
      <c r="W10" s="370">
        <f>AE10+AL10+1+1+9</f>
        <v>20</v>
      </c>
      <c r="X10" s="115"/>
      <c r="Y10" s="382" t="s">
        <v>306</v>
      </c>
      <c r="Z10" s="383"/>
      <c r="AA10" s="383"/>
      <c r="AB10" s="383"/>
      <c r="AC10" s="383"/>
      <c r="AD10" s="378">
        <v>5</v>
      </c>
      <c r="AE10" s="360">
        <v>5</v>
      </c>
      <c r="AF10" s="362" t="s">
        <v>501</v>
      </c>
      <c r="AG10" s="362"/>
      <c r="AH10" s="362"/>
      <c r="AI10" s="362"/>
      <c r="AJ10" s="362"/>
      <c r="AK10" s="378">
        <v>5</v>
      </c>
      <c r="AL10" s="360">
        <v>4</v>
      </c>
      <c r="AM10" s="126"/>
      <c r="AN10" s="100"/>
      <c r="AO10" s="100"/>
      <c r="AP10" s="100"/>
      <c r="AQ10" s="100"/>
      <c r="AR10" s="100"/>
      <c r="AS10" s="127"/>
      <c r="AT10" s="88"/>
      <c r="AW10" s="384"/>
      <c r="AX10" s="384"/>
      <c r="AY10" s="384"/>
      <c r="AZ10" s="384"/>
      <c r="BA10" s="384"/>
      <c r="BB10" s="114"/>
      <c r="BC10" s="114"/>
      <c r="BD10" s="114"/>
      <c r="BE10" s="114"/>
      <c r="BF10" s="72"/>
      <c r="BG10" s="72"/>
      <c r="BH10" s="72"/>
      <c r="BI10" s="72"/>
    </row>
    <row r="11" spans="1:61" ht="6.75" customHeight="1" x14ac:dyDescent="0.15">
      <c r="A11" s="100"/>
      <c r="B11" s="100"/>
      <c r="C11" s="100"/>
      <c r="D11" s="100"/>
      <c r="E11" s="100"/>
      <c r="F11" s="86"/>
      <c r="G11" s="381"/>
      <c r="H11" s="381"/>
      <c r="I11" s="381"/>
      <c r="J11" s="381"/>
      <c r="K11" s="381"/>
      <c r="L11" s="381"/>
      <c r="M11" s="329"/>
      <c r="N11" s="100"/>
      <c r="O11" s="86"/>
      <c r="P11" s="87"/>
      <c r="Q11" s="369"/>
      <c r="R11" s="363"/>
      <c r="S11" s="363"/>
      <c r="T11" s="363"/>
      <c r="U11" s="363"/>
      <c r="V11" s="359"/>
      <c r="W11" s="371"/>
      <c r="X11" s="100"/>
      <c r="Y11" s="382"/>
      <c r="Z11" s="383"/>
      <c r="AA11" s="383"/>
      <c r="AB11" s="383"/>
      <c r="AC11" s="383"/>
      <c r="AD11" s="378"/>
      <c r="AE11" s="361"/>
      <c r="AF11" s="363"/>
      <c r="AG11" s="363"/>
      <c r="AH11" s="363"/>
      <c r="AI11" s="363"/>
      <c r="AJ11" s="363"/>
      <c r="AK11" s="378"/>
      <c r="AL11" s="361"/>
      <c r="AM11" s="126"/>
      <c r="AN11" s="126"/>
      <c r="AO11" s="126"/>
      <c r="AP11" s="126"/>
      <c r="AQ11" s="126"/>
      <c r="AR11" s="127"/>
      <c r="AS11" s="127"/>
      <c r="AT11" s="88"/>
      <c r="AW11" s="384"/>
      <c r="AX11" s="384"/>
      <c r="AY11" s="384"/>
      <c r="AZ11" s="384"/>
      <c r="BA11" s="384"/>
      <c r="BB11" s="114"/>
      <c r="BC11" s="114"/>
      <c r="BD11" s="114"/>
      <c r="BE11" s="114"/>
      <c r="BF11" s="72"/>
      <c r="BG11" s="72"/>
      <c r="BH11" s="72"/>
      <c r="BI11" s="72"/>
    </row>
    <row r="12" spans="1:61" ht="6.75" customHeight="1" x14ac:dyDescent="0.15">
      <c r="A12" s="100"/>
      <c r="B12" s="100"/>
      <c r="C12" s="100"/>
      <c r="D12" s="100"/>
      <c r="E12" s="100"/>
      <c r="F12" s="86"/>
      <c r="G12" s="100"/>
      <c r="H12" s="100"/>
      <c r="I12" s="100"/>
      <c r="J12" s="100"/>
      <c r="K12" s="100"/>
      <c r="L12" s="100"/>
      <c r="M12" s="329"/>
      <c r="N12" s="100"/>
      <c r="O12" s="86"/>
      <c r="P12" s="87"/>
      <c r="Q12" s="385"/>
      <c r="R12" s="385"/>
      <c r="S12" s="385"/>
      <c r="T12" s="385"/>
      <c r="U12" s="385"/>
      <c r="V12" s="385"/>
      <c r="W12" s="385"/>
      <c r="X12" s="100"/>
      <c r="Y12" s="386" t="s">
        <v>520</v>
      </c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6"/>
      <c r="AR12" s="386"/>
      <c r="AS12" s="386"/>
      <c r="AT12" s="128"/>
      <c r="AW12" s="364"/>
      <c r="AX12" s="364"/>
      <c r="AY12" s="364"/>
      <c r="AZ12" s="364"/>
      <c r="BA12" s="364"/>
      <c r="BB12" s="364"/>
      <c r="BC12" s="364"/>
      <c r="BD12" s="114"/>
      <c r="BE12" s="114"/>
      <c r="BF12" s="72"/>
      <c r="BG12" s="72"/>
      <c r="BH12" s="72"/>
      <c r="BI12" s="72"/>
    </row>
    <row r="13" spans="1:61" ht="6.75" customHeight="1" x14ac:dyDescent="0.15">
      <c r="A13" s="100"/>
      <c r="B13" s="100"/>
      <c r="C13" s="100"/>
      <c r="D13" s="100"/>
      <c r="E13" s="100"/>
      <c r="F13" s="86"/>
      <c r="G13" s="126"/>
      <c r="H13" s="126"/>
      <c r="I13" s="126"/>
      <c r="J13" s="126"/>
      <c r="K13" s="129"/>
      <c r="L13" s="129"/>
      <c r="M13" s="129"/>
      <c r="N13" s="100"/>
      <c r="O13" s="130"/>
      <c r="P13" s="120"/>
      <c r="Q13" s="385"/>
      <c r="R13" s="385"/>
      <c r="S13" s="385"/>
      <c r="T13" s="385"/>
      <c r="U13" s="385"/>
      <c r="V13" s="385"/>
      <c r="W13" s="385"/>
      <c r="X13" s="120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128"/>
      <c r="AW13" s="364"/>
      <c r="AX13" s="364"/>
      <c r="AY13" s="364"/>
      <c r="AZ13" s="364"/>
      <c r="BA13" s="364"/>
      <c r="BB13" s="364"/>
      <c r="BC13" s="364"/>
      <c r="BD13" s="114"/>
      <c r="BE13" s="114"/>
      <c r="BF13" s="72"/>
      <c r="BG13" s="72"/>
      <c r="BH13" s="72"/>
      <c r="BI13" s="72"/>
    </row>
    <row r="14" spans="1:61" ht="6.75" customHeight="1" x14ac:dyDescent="0.15">
      <c r="A14" s="100"/>
      <c r="B14" s="100"/>
      <c r="C14" s="100"/>
      <c r="D14" s="100"/>
      <c r="E14" s="100"/>
      <c r="F14" s="86"/>
      <c r="G14" s="376"/>
      <c r="H14" s="376"/>
      <c r="I14" s="377"/>
      <c r="J14" s="377"/>
      <c r="K14" s="377"/>
      <c r="L14" s="377"/>
      <c r="M14" s="377"/>
      <c r="N14" s="87"/>
      <c r="O14" s="125"/>
      <c r="P14" s="115"/>
      <c r="Q14" s="368" t="s">
        <v>307</v>
      </c>
      <c r="R14" s="362"/>
      <c r="S14" s="362"/>
      <c r="T14" s="362"/>
      <c r="U14" s="362"/>
      <c r="V14" s="358">
        <f>AD14+1</f>
        <v>3</v>
      </c>
      <c r="W14" s="370">
        <f>AE14+1</f>
        <v>4</v>
      </c>
      <c r="X14" s="115"/>
      <c r="Y14" s="368" t="s">
        <v>308</v>
      </c>
      <c r="Z14" s="362"/>
      <c r="AA14" s="362"/>
      <c r="AB14" s="362"/>
      <c r="AC14" s="362"/>
      <c r="AD14" s="378">
        <v>2</v>
      </c>
      <c r="AE14" s="360">
        <v>3</v>
      </c>
      <c r="AF14" s="100"/>
      <c r="AG14" s="122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22"/>
      <c r="AS14" s="122"/>
      <c r="AT14" s="131"/>
      <c r="AW14" s="364"/>
      <c r="AX14" s="364"/>
      <c r="AY14" s="364"/>
      <c r="AZ14" s="364"/>
      <c r="BA14" s="364"/>
      <c r="BB14" s="364"/>
      <c r="BC14" s="364"/>
      <c r="BD14" s="114"/>
      <c r="BE14" s="114"/>
      <c r="BF14" s="72"/>
      <c r="BG14" s="72"/>
      <c r="BH14" s="72"/>
      <c r="BI14" s="72"/>
    </row>
    <row r="15" spans="1:61" ht="6.75" customHeight="1" x14ac:dyDescent="0.15">
      <c r="A15" s="100"/>
      <c r="B15" s="100"/>
      <c r="C15" s="100"/>
      <c r="D15" s="100"/>
      <c r="E15" s="100"/>
      <c r="F15" s="86"/>
      <c r="G15" s="376"/>
      <c r="H15" s="376"/>
      <c r="I15" s="377"/>
      <c r="J15" s="377"/>
      <c r="K15" s="377"/>
      <c r="L15" s="377"/>
      <c r="M15" s="377"/>
      <c r="N15" s="87"/>
      <c r="O15" s="86"/>
      <c r="P15" s="87"/>
      <c r="Q15" s="369"/>
      <c r="R15" s="363"/>
      <c r="S15" s="363"/>
      <c r="T15" s="363"/>
      <c r="U15" s="363"/>
      <c r="V15" s="359"/>
      <c r="W15" s="371"/>
      <c r="X15" s="100"/>
      <c r="Y15" s="369"/>
      <c r="Z15" s="363"/>
      <c r="AA15" s="363"/>
      <c r="AB15" s="363"/>
      <c r="AC15" s="363"/>
      <c r="AD15" s="378"/>
      <c r="AE15" s="361"/>
      <c r="AF15" s="100"/>
      <c r="AG15" s="132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22"/>
      <c r="AS15" s="122"/>
      <c r="AT15" s="131"/>
      <c r="AW15" s="364"/>
      <c r="AX15" s="364"/>
      <c r="AY15" s="364"/>
      <c r="AZ15" s="364"/>
      <c r="BA15" s="364"/>
      <c r="BB15" s="364"/>
      <c r="BC15" s="364"/>
      <c r="BD15" s="114"/>
      <c r="BE15" s="114"/>
      <c r="BF15" s="72"/>
      <c r="BG15" s="72"/>
      <c r="BH15" s="72"/>
      <c r="BI15" s="72"/>
    </row>
    <row r="16" spans="1:61" ht="6.75" customHeight="1" x14ac:dyDescent="0.15">
      <c r="A16" s="100"/>
      <c r="B16" s="100"/>
      <c r="C16" s="100"/>
      <c r="D16" s="100"/>
      <c r="E16" s="100"/>
      <c r="F16" s="86"/>
      <c r="G16" s="376"/>
      <c r="H16" s="376"/>
      <c r="I16" s="377"/>
      <c r="J16" s="377"/>
      <c r="K16" s="377"/>
      <c r="L16" s="377"/>
      <c r="M16" s="377"/>
      <c r="N16" s="87"/>
      <c r="O16" s="86"/>
      <c r="P16" s="87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22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22"/>
      <c r="AS16" s="122"/>
      <c r="AW16" s="364"/>
      <c r="AX16" s="364"/>
      <c r="AY16" s="364"/>
      <c r="AZ16" s="364"/>
      <c r="BA16" s="364"/>
      <c r="BB16" s="364"/>
      <c r="BC16" s="364"/>
      <c r="BD16" s="114"/>
      <c r="BE16" s="114"/>
      <c r="BF16" s="72"/>
      <c r="BG16" s="72"/>
      <c r="BH16" s="72"/>
      <c r="BI16" s="72"/>
    </row>
    <row r="17" spans="1:61" ht="6.75" customHeight="1" x14ac:dyDescent="0.15">
      <c r="A17" s="100"/>
      <c r="B17" s="100"/>
      <c r="C17" s="100"/>
      <c r="D17" s="100"/>
      <c r="E17" s="100"/>
      <c r="F17" s="86"/>
      <c r="G17" s="100"/>
      <c r="H17" s="100"/>
      <c r="I17" s="100"/>
      <c r="J17" s="100"/>
      <c r="K17" s="100"/>
      <c r="L17" s="100"/>
      <c r="M17" s="100"/>
      <c r="N17" s="87"/>
      <c r="O17" s="125"/>
      <c r="P17" s="333"/>
      <c r="Q17" s="368" t="s">
        <v>309</v>
      </c>
      <c r="R17" s="362"/>
      <c r="S17" s="362"/>
      <c r="T17" s="362"/>
      <c r="U17" s="362"/>
      <c r="V17" s="358">
        <f>AD17+2</f>
        <v>10</v>
      </c>
      <c r="W17" s="370">
        <f>AE17+2</f>
        <v>9</v>
      </c>
      <c r="X17" s="115"/>
      <c r="Y17" s="368" t="s">
        <v>310</v>
      </c>
      <c r="Z17" s="362"/>
      <c r="AA17" s="362"/>
      <c r="AB17" s="362"/>
      <c r="AC17" s="362"/>
      <c r="AD17" s="378">
        <v>8</v>
      </c>
      <c r="AE17" s="360">
        <v>7</v>
      </c>
      <c r="AF17" s="100"/>
      <c r="AG17" s="132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22"/>
      <c r="AS17" s="122"/>
      <c r="AW17" s="364"/>
      <c r="AX17" s="364"/>
      <c r="AY17" s="364"/>
      <c r="AZ17" s="364"/>
      <c r="BA17" s="364"/>
      <c r="BB17" s="364"/>
      <c r="BC17" s="364"/>
      <c r="BD17" s="114"/>
      <c r="BE17" s="114"/>
      <c r="BF17" s="72"/>
      <c r="BG17" s="72"/>
      <c r="BH17" s="72"/>
      <c r="BI17" s="72"/>
    </row>
    <row r="18" spans="1:61" ht="6.75" customHeight="1" x14ac:dyDescent="0.15">
      <c r="A18" s="100"/>
      <c r="B18" s="100"/>
      <c r="C18" s="100"/>
      <c r="D18" s="100"/>
      <c r="E18" s="100"/>
      <c r="F18" s="86"/>
      <c r="G18" s="126"/>
      <c r="H18" s="126"/>
      <c r="I18" s="377"/>
      <c r="J18" s="377"/>
      <c r="K18" s="377"/>
      <c r="L18" s="377"/>
      <c r="M18" s="377"/>
      <c r="N18" s="87"/>
      <c r="O18" s="86"/>
      <c r="P18" s="87"/>
      <c r="Q18" s="369"/>
      <c r="R18" s="363"/>
      <c r="S18" s="363"/>
      <c r="T18" s="363"/>
      <c r="U18" s="363"/>
      <c r="V18" s="359"/>
      <c r="W18" s="371"/>
      <c r="X18" s="100"/>
      <c r="Y18" s="369"/>
      <c r="Z18" s="363"/>
      <c r="AA18" s="363"/>
      <c r="AB18" s="363"/>
      <c r="AC18" s="363"/>
      <c r="AD18" s="378"/>
      <c r="AE18" s="361"/>
      <c r="AF18" s="100"/>
      <c r="AG18" s="122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22"/>
      <c r="AS18" s="122"/>
      <c r="AW18" s="367"/>
      <c r="AX18" s="367"/>
      <c r="AY18" s="367"/>
      <c r="AZ18" s="367"/>
      <c r="BA18" s="367"/>
      <c r="BB18" s="367"/>
      <c r="BC18" s="367"/>
      <c r="BD18" s="367"/>
      <c r="BE18" s="367"/>
      <c r="BF18" s="72"/>
      <c r="BG18" s="72"/>
      <c r="BH18" s="72"/>
      <c r="BI18" s="72"/>
    </row>
    <row r="19" spans="1:61" ht="6.75" customHeight="1" x14ac:dyDescent="0.15">
      <c r="A19" s="100"/>
      <c r="B19" s="100"/>
      <c r="C19" s="100"/>
      <c r="D19" s="100"/>
      <c r="E19" s="100"/>
      <c r="F19" s="86"/>
      <c r="G19" s="126"/>
      <c r="H19" s="126"/>
      <c r="I19" s="377"/>
      <c r="J19" s="377"/>
      <c r="K19" s="377"/>
      <c r="L19" s="377"/>
      <c r="M19" s="377"/>
      <c r="N19" s="87"/>
      <c r="O19" s="86"/>
      <c r="P19" s="87"/>
      <c r="Q19" s="385" t="s">
        <v>521</v>
      </c>
      <c r="R19" s="385"/>
      <c r="S19" s="385"/>
      <c r="T19" s="385"/>
      <c r="U19" s="385"/>
      <c r="V19" s="385"/>
      <c r="W19" s="385"/>
      <c r="X19" s="100"/>
      <c r="Y19" s="327"/>
      <c r="Z19" s="327"/>
      <c r="AA19" s="327"/>
      <c r="AB19" s="327"/>
      <c r="AC19" s="327"/>
      <c r="AD19" s="328"/>
      <c r="AE19" s="335"/>
      <c r="AF19" s="100"/>
      <c r="AG19" s="122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22"/>
      <c r="AS19" s="122"/>
      <c r="AW19" s="367"/>
      <c r="AX19" s="367"/>
      <c r="AY19" s="367"/>
      <c r="AZ19" s="367"/>
      <c r="BA19" s="367"/>
      <c r="BB19" s="367"/>
      <c r="BC19" s="367"/>
      <c r="BD19" s="367"/>
      <c r="BE19" s="367"/>
      <c r="BF19" s="307"/>
      <c r="BG19" s="307"/>
      <c r="BH19" s="307"/>
      <c r="BI19" s="307"/>
    </row>
    <row r="20" spans="1:61" ht="6.75" customHeight="1" x14ac:dyDescent="0.15">
      <c r="A20" s="100"/>
      <c r="B20" s="100"/>
      <c r="C20" s="100"/>
      <c r="D20" s="100"/>
      <c r="E20" s="100"/>
      <c r="F20" s="86"/>
      <c r="G20" s="126"/>
      <c r="H20" s="126"/>
      <c r="I20" s="377"/>
      <c r="J20" s="377"/>
      <c r="K20" s="377"/>
      <c r="L20" s="377"/>
      <c r="M20" s="377"/>
      <c r="N20" s="87"/>
      <c r="O20" s="86"/>
      <c r="P20" s="87"/>
      <c r="Q20" s="385"/>
      <c r="R20" s="385"/>
      <c r="S20" s="385"/>
      <c r="T20" s="385"/>
      <c r="U20" s="385"/>
      <c r="V20" s="385"/>
      <c r="W20" s="385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W20" s="367"/>
      <c r="AX20" s="367"/>
      <c r="AY20" s="100"/>
      <c r="AZ20" s="100"/>
      <c r="BA20" s="100"/>
      <c r="BB20" s="100"/>
      <c r="BC20" s="100"/>
      <c r="BD20" s="100"/>
      <c r="BE20" s="100"/>
      <c r="BF20" s="72"/>
      <c r="BG20" s="72"/>
      <c r="BH20" s="72"/>
      <c r="BI20" s="72"/>
    </row>
    <row r="21" spans="1:61" ht="6.75" customHeight="1" x14ac:dyDescent="0.15">
      <c r="A21" s="100"/>
      <c r="B21" s="100"/>
      <c r="C21" s="100"/>
      <c r="D21" s="100"/>
      <c r="E21" s="100"/>
      <c r="F21" s="86"/>
      <c r="G21" s="126"/>
      <c r="H21" s="126"/>
      <c r="I21" s="342"/>
      <c r="J21" s="342"/>
      <c r="K21" s="342"/>
      <c r="L21" s="342"/>
      <c r="M21" s="342"/>
      <c r="N21" s="87"/>
      <c r="O21" s="86"/>
      <c r="P21" s="87"/>
      <c r="Q21" s="331"/>
      <c r="R21" s="331"/>
      <c r="S21" s="331"/>
      <c r="T21" s="331"/>
      <c r="U21" s="331"/>
      <c r="V21" s="331"/>
      <c r="W21" s="331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W21" s="367"/>
      <c r="AX21" s="367"/>
      <c r="AY21" s="100"/>
      <c r="AZ21" s="100"/>
      <c r="BA21" s="100"/>
      <c r="BB21" s="100"/>
      <c r="BC21" s="100"/>
      <c r="BD21" s="100"/>
      <c r="BE21" s="100"/>
      <c r="BF21" s="72"/>
      <c r="BG21" s="72"/>
      <c r="BH21" s="72"/>
      <c r="BI21" s="72"/>
    </row>
    <row r="22" spans="1:61" ht="6.75" customHeight="1" x14ac:dyDescent="0.15">
      <c r="A22" s="100"/>
      <c r="B22" s="100"/>
      <c r="C22" s="100"/>
      <c r="D22" s="100"/>
      <c r="E22" s="100"/>
      <c r="F22" s="86"/>
      <c r="G22" s="126"/>
      <c r="H22" s="126"/>
      <c r="I22" s="126"/>
      <c r="J22" s="126"/>
      <c r="K22" s="126"/>
      <c r="L22" s="126"/>
      <c r="M22" s="126"/>
      <c r="N22" s="87"/>
      <c r="O22" s="125"/>
      <c r="P22" s="333"/>
      <c r="Q22" s="387" t="s">
        <v>452</v>
      </c>
      <c r="R22" s="388"/>
      <c r="S22" s="388"/>
      <c r="T22" s="388"/>
      <c r="U22" s="388"/>
      <c r="V22" s="391">
        <f>AD22+AK22+1</f>
        <v>3</v>
      </c>
      <c r="W22" s="370">
        <f>AE22+1</f>
        <v>3</v>
      </c>
      <c r="X22" s="333"/>
      <c r="Y22" s="387" t="s">
        <v>502</v>
      </c>
      <c r="Z22" s="388"/>
      <c r="AA22" s="388"/>
      <c r="AB22" s="388"/>
      <c r="AC22" s="388"/>
      <c r="AD22" s="391">
        <v>2</v>
      </c>
      <c r="AE22" s="360">
        <v>2</v>
      </c>
      <c r="AF22" s="394"/>
      <c r="AG22" s="394"/>
      <c r="AH22" s="394"/>
      <c r="AI22" s="394"/>
      <c r="AJ22" s="394"/>
      <c r="AK22" s="394"/>
      <c r="AL22" s="394"/>
      <c r="AM22" s="100"/>
      <c r="AN22" s="324"/>
      <c r="AO22" s="324"/>
      <c r="AP22" s="324"/>
      <c r="AQ22" s="324"/>
      <c r="AR22" s="324"/>
      <c r="AS22" s="324"/>
      <c r="AW22" s="367"/>
      <c r="AX22" s="367"/>
      <c r="AY22" s="100"/>
      <c r="AZ22" s="100"/>
      <c r="BA22" s="100"/>
      <c r="BB22" s="100"/>
      <c r="BC22" s="100"/>
      <c r="BD22" s="100"/>
      <c r="BE22" s="100"/>
      <c r="BF22" s="72"/>
      <c r="BG22" s="72"/>
      <c r="BH22" s="72"/>
      <c r="BI22" s="72"/>
    </row>
    <row r="23" spans="1:61" ht="6.75" customHeight="1" x14ac:dyDescent="0.15">
      <c r="A23" s="100"/>
      <c r="B23" s="100"/>
      <c r="C23" s="100"/>
      <c r="D23" s="100"/>
      <c r="E23" s="100"/>
      <c r="F23" s="86"/>
      <c r="G23" s="100"/>
      <c r="H23" s="100"/>
      <c r="I23" s="377"/>
      <c r="J23" s="377"/>
      <c r="K23" s="377"/>
      <c r="L23" s="377"/>
      <c r="M23" s="377"/>
      <c r="N23" s="87"/>
      <c r="O23" s="86"/>
      <c r="P23" s="87"/>
      <c r="Q23" s="389"/>
      <c r="R23" s="390"/>
      <c r="S23" s="390"/>
      <c r="T23" s="390"/>
      <c r="U23" s="390"/>
      <c r="V23" s="392"/>
      <c r="W23" s="371"/>
      <c r="X23" s="100"/>
      <c r="Y23" s="389"/>
      <c r="Z23" s="390"/>
      <c r="AA23" s="390"/>
      <c r="AB23" s="390"/>
      <c r="AC23" s="390"/>
      <c r="AD23" s="392"/>
      <c r="AE23" s="393"/>
      <c r="AF23" s="394"/>
      <c r="AG23" s="394"/>
      <c r="AH23" s="394"/>
      <c r="AI23" s="394"/>
      <c r="AJ23" s="394"/>
      <c r="AK23" s="394"/>
      <c r="AL23" s="394"/>
      <c r="AM23" s="100"/>
      <c r="AN23" s="324"/>
      <c r="AO23" s="324"/>
      <c r="AP23" s="324"/>
      <c r="AQ23" s="324"/>
      <c r="AR23" s="324"/>
      <c r="AS23" s="324"/>
      <c r="AW23" s="395"/>
      <c r="AX23" s="395"/>
      <c r="AY23" s="395"/>
      <c r="AZ23" s="395"/>
      <c r="BA23" s="395"/>
      <c r="BB23" s="395"/>
      <c r="BC23" s="395"/>
      <c r="BF23" s="72"/>
      <c r="BG23" s="72"/>
      <c r="BH23" s="72"/>
      <c r="BI23" s="72"/>
    </row>
    <row r="24" spans="1:61" ht="6.75" customHeight="1" x14ac:dyDescent="0.15">
      <c r="A24" s="100"/>
      <c r="B24" s="100"/>
      <c r="C24" s="100"/>
      <c r="D24" s="100"/>
      <c r="E24" s="100"/>
      <c r="F24" s="86"/>
      <c r="G24" s="126"/>
      <c r="H24" s="126"/>
      <c r="I24" s="377"/>
      <c r="J24" s="377"/>
      <c r="K24" s="377"/>
      <c r="L24" s="377"/>
      <c r="M24" s="377"/>
      <c r="N24" s="87"/>
      <c r="O24" s="86"/>
      <c r="P24" s="87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W24" s="395"/>
      <c r="AX24" s="395"/>
      <c r="AY24" s="395"/>
      <c r="AZ24" s="395"/>
      <c r="BA24" s="395"/>
      <c r="BB24" s="395"/>
      <c r="BC24" s="395"/>
      <c r="BF24" s="72"/>
      <c r="BG24" s="72"/>
      <c r="BH24" s="72"/>
      <c r="BI24" s="72"/>
    </row>
    <row r="25" spans="1:61" ht="6.75" customHeight="1" x14ac:dyDescent="0.15">
      <c r="A25" s="100"/>
      <c r="B25" s="100"/>
      <c r="C25" s="100"/>
      <c r="D25" s="100"/>
      <c r="E25" s="100"/>
      <c r="F25" s="86"/>
      <c r="G25" s="126"/>
      <c r="H25" s="126"/>
      <c r="I25" s="377"/>
      <c r="J25" s="377"/>
      <c r="K25" s="377"/>
      <c r="L25" s="377"/>
      <c r="M25" s="377"/>
      <c r="N25" s="87"/>
      <c r="O25" s="125"/>
      <c r="P25" s="115"/>
      <c r="Q25" s="368" t="s">
        <v>311</v>
      </c>
      <c r="R25" s="362"/>
      <c r="S25" s="362"/>
      <c r="T25" s="362"/>
      <c r="U25" s="362"/>
      <c r="V25" s="358">
        <f>AD25+AK25+AR25+AD27+1</f>
        <v>24</v>
      </c>
      <c r="W25" s="370">
        <f>AE25+AL25+AS25+AE27+1</f>
        <v>25</v>
      </c>
      <c r="X25" s="115"/>
      <c r="Y25" s="368" t="s">
        <v>312</v>
      </c>
      <c r="Z25" s="362"/>
      <c r="AA25" s="362"/>
      <c r="AB25" s="362"/>
      <c r="AC25" s="362"/>
      <c r="AD25" s="358">
        <v>3</v>
      </c>
      <c r="AE25" s="360">
        <v>3</v>
      </c>
      <c r="AF25" s="362" t="s">
        <v>313</v>
      </c>
      <c r="AG25" s="362"/>
      <c r="AH25" s="362"/>
      <c r="AI25" s="362"/>
      <c r="AJ25" s="362"/>
      <c r="AK25" s="358">
        <v>8</v>
      </c>
      <c r="AL25" s="360">
        <v>8</v>
      </c>
      <c r="AM25" s="362" t="s">
        <v>314</v>
      </c>
      <c r="AN25" s="362"/>
      <c r="AO25" s="362"/>
      <c r="AP25" s="362"/>
      <c r="AQ25" s="362"/>
      <c r="AR25" s="358">
        <v>6</v>
      </c>
      <c r="AS25" s="360">
        <v>6</v>
      </c>
      <c r="AT25" s="334"/>
      <c r="BF25" s="72"/>
      <c r="BG25" s="72"/>
      <c r="BH25" s="72"/>
      <c r="BI25" s="72"/>
    </row>
    <row r="26" spans="1:61" ht="6.75" customHeight="1" x14ac:dyDescent="0.15">
      <c r="A26" s="100"/>
      <c r="B26" s="100"/>
      <c r="C26" s="100"/>
      <c r="D26" s="100"/>
      <c r="E26" s="100"/>
      <c r="F26" s="86"/>
      <c r="G26" s="126"/>
      <c r="H26" s="126"/>
      <c r="I26" s="126"/>
      <c r="J26" s="126"/>
      <c r="K26" s="126"/>
      <c r="L26" s="126"/>
      <c r="M26" s="126"/>
      <c r="N26" s="87"/>
      <c r="O26" s="86"/>
      <c r="P26" s="87"/>
      <c r="Q26" s="369"/>
      <c r="R26" s="363"/>
      <c r="S26" s="363"/>
      <c r="T26" s="363"/>
      <c r="U26" s="363"/>
      <c r="V26" s="359"/>
      <c r="W26" s="371"/>
      <c r="X26" s="100"/>
      <c r="Y26" s="369"/>
      <c r="Z26" s="363"/>
      <c r="AA26" s="363"/>
      <c r="AB26" s="363"/>
      <c r="AC26" s="363"/>
      <c r="AD26" s="359"/>
      <c r="AE26" s="361"/>
      <c r="AF26" s="363"/>
      <c r="AG26" s="363"/>
      <c r="AH26" s="363"/>
      <c r="AI26" s="363"/>
      <c r="AJ26" s="363"/>
      <c r="AK26" s="359"/>
      <c r="AL26" s="361"/>
      <c r="AM26" s="363"/>
      <c r="AN26" s="363"/>
      <c r="AO26" s="363"/>
      <c r="AP26" s="363"/>
      <c r="AQ26" s="363"/>
      <c r="AR26" s="359"/>
      <c r="AS26" s="361"/>
      <c r="AT26" s="118"/>
      <c r="BF26" s="72"/>
      <c r="BG26" s="72"/>
      <c r="BH26" s="72"/>
      <c r="BI26" s="72"/>
    </row>
    <row r="27" spans="1:61" ht="6.75" customHeight="1" x14ac:dyDescent="0.15">
      <c r="A27" s="100"/>
      <c r="B27" s="100"/>
      <c r="C27" s="100"/>
      <c r="D27" s="100"/>
      <c r="E27" s="100"/>
      <c r="F27" s="86"/>
      <c r="G27" s="100"/>
      <c r="H27" s="100"/>
      <c r="I27" s="100"/>
      <c r="J27" s="100"/>
      <c r="K27" s="100"/>
      <c r="L27" s="100"/>
      <c r="M27" s="100"/>
      <c r="N27" s="87"/>
      <c r="O27" s="86"/>
      <c r="P27" s="87"/>
      <c r="Q27" s="327"/>
      <c r="R27" s="327"/>
      <c r="S27" s="327"/>
      <c r="T27" s="327"/>
      <c r="U27" s="327"/>
      <c r="V27" s="327"/>
      <c r="W27" s="327"/>
      <c r="X27" s="100"/>
      <c r="Y27" s="368" t="s">
        <v>315</v>
      </c>
      <c r="Z27" s="362"/>
      <c r="AA27" s="362"/>
      <c r="AB27" s="362"/>
      <c r="AC27" s="362"/>
      <c r="AD27" s="358">
        <v>6</v>
      </c>
      <c r="AE27" s="360">
        <v>7</v>
      </c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U27" s="104"/>
      <c r="AV27" s="104"/>
      <c r="BF27" s="72"/>
      <c r="BG27" s="72"/>
      <c r="BH27" s="72"/>
      <c r="BI27" s="72"/>
    </row>
    <row r="28" spans="1:61" ht="6.75" customHeight="1" x14ac:dyDescent="0.15">
      <c r="A28" s="100"/>
      <c r="B28" s="100"/>
      <c r="C28" s="100"/>
      <c r="D28" s="100"/>
      <c r="E28" s="100"/>
      <c r="F28" s="86"/>
      <c r="G28" s="396"/>
      <c r="H28" s="396"/>
      <c r="I28" s="377"/>
      <c r="J28" s="377"/>
      <c r="K28" s="377"/>
      <c r="L28" s="377"/>
      <c r="M28" s="377"/>
      <c r="N28" s="87"/>
      <c r="O28" s="86"/>
      <c r="P28" s="87"/>
      <c r="Q28" s="327"/>
      <c r="R28" s="327"/>
      <c r="S28" s="327"/>
      <c r="T28" s="327"/>
      <c r="U28" s="327"/>
      <c r="V28" s="327"/>
      <c r="W28" s="327"/>
      <c r="X28" s="100"/>
      <c r="Y28" s="369"/>
      <c r="Z28" s="363"/>
      <c r="AA28" s="363"/>
      <c r="AB28" s="363"/>
      <c r="AC28" s="363"/>
      <c r="AD28" s="359"/>
      <c r="AE28" s="361"/>
      <c r="AF28" s="397"/>
      <c r="AG28" s="397"/>
      <c r="AH28" s="397"/>
      <c r="AI28" s="397"/>
      <c r="AJ28" s="397"/>
      <c r="AK28" s="397"/>
      <c r="AL28" s="397"/>
      <c r="AM28" s="100"/>
      <c r="AN28" s="100"/>
      <c r="AO28" s="100"/>
      <c r="AP28" s="100"/>
      <c r="AQ28" s="100"/>
      <c r="AR28" s="100"/>
      <c r="AS28" s="100"/>
      <c r="AU28" s="104"/>
      <c r="AV28" s="104"/>
      <c r="AW28" s="69"/>
      <c r="BF28" s="72"/>
      <c r="BG28" s="72"/>
      <c r="BH28" s="72"/>
      <c r="BI28" s="72"/>
    </row>
    <row r="29" spans="1:61" ht="6.75" customHeight="1" x14ac:dyDescent="0.15">
      <c r="A29" s="100"/>
      <c r="B29" s="100"/>
      <c r="C29" s="100"/>
      <c r="D29" s="100"/>
      <c r="E29" s="100"/>
      <c r="F29" s="86"/>
      <c r="G29" s="396"/>
      <c r="H29" s="396"/>
      <c r="I29" s="377"/>
      <c r="J29" s="377"/>
      <c r="K29" s="377"/>
      <c r="L29" s="377"/>
      <c r="M29" s="377"/>
      <c r="N29" s="87"/>
      <c r="O29" s="86"/>
      <c r="P29" s="87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397"/>
      <c r="AG29" s="397"/>
      <c r="AH29" s="397"/>
      <c r="AI29" s="397"/>
      <c r="AJ29" s="397"/>
      <c r="AK29" s="397"/>
      <c r="AL29" s="397"/>
      <c r="AM29" s="100"/>
      <c r="AN29" s="100"/>
      <c r="AO29" s="100"/>
      <c r="AP29" s="100"/>
      <c r="AQ29" s="100"/>
      <c r="AR29" s="100"/>
      <c r="AS29" s="100"/>
      <c r="AW29" s="69"/>
      <c r="BF29" s="72"/>
      <c r="BG29" s="72"/>
      <c r="BH29" s="72"/>
      <c r="BI29" s="72"/>
    </row>
    <row r="30" spans="1:61" ht="6.75" customHeight="1" x14ac:dyDescent="0.15">
      <c r="A30" s="100"/>
      <c r="B30" s="100"/>
      <c r="C30" s="100"/>
      <c r="D30" s="100"/>
      <c r="E30" s="100"/>
      <c r="F30" s="86"/>
      <c r="G30" s="396"/>
      <c r="H30" s="396"/>
      <c r="I30" s="377"/>
      <c r="J30" s="377"/>
      <c r="K30" s="377"/>
      <c r="L30" s="377"/>
      <c r="M30" s="377"/>
      <c r="N30" s="87"/>
      <c r="O30" s="125"/>
      <c r="P30" s="115"/>
      <c r="Q30" s="368" t="s">
        <v>316</v>
      </c>
      <c r="R30" s="362"/>
      <c r="S30" s="362"/>
      <c r="T30" s="362"/>
      <c r="U30" s="362"/>
      <c r="V30" s="358">
        <f>AD30+AK30+AR30+AD32+1</f>
        <v>17</v>
      </c>
      <c r="W30" s="370">
        <f>AE30+AL30+AS30+AE32+1</f>
        <v>17</v>
      </c>
      <c r="X30" s="115"/>
      <c r="Y30" s="368" t="s">
        <v>317</v>
      </c>
      <c r="Z30" s="362"/>
      <c r="AA30" s="362"/>
      <c r="AB30" s="362"/>
      <c r="AC30" s="362"/>
      <c r="AD30" s="358">
        <v>6</v>
      </c>
      <c r="AE30" s="360">
        <v>6</v>
      </c>
      <c r="AF30" s="362" t="s">
        <v>318</v>
      </c>
      <c r="AG30" s="362"/>
      <c r="AH30" s="362"/>
      <c r="AI30" s="362"/>
      <c r="AJ30" s="362"/>
      <c r="AK30" s="358">
        <v>3</v>
      </c>
      <c r="AL30" s="360">
        <v>3</v>
      </c>
      <c r="AM30" s="362" t="s">
        <v>319</v>
      </c>
      <c r="AN30" s="362"/>
      <c r="AO30" s="362"/>
      <c r="AP30" s="362"/>
      <c r="AQ30" s="362"/>
      <c r="AR30" s="358">
        <v>4</v>
      </c>
      <c r="AS30" s="360">
        <v>4</v>
      </c>
      <c r="AT30" s="334"/>
      <c r="AW30" s="69"/>
      <c r="BF30" s="72"/>
      <c r="BG30" s="72"/>
      <c r="BH30" s="72"/>
      <c r="BI30" s="72"/>
    </row>
    <row r="31" spans="1:61" ht="6.75" customHeight="1" x14ac:dyDescent="0.15">
      <c r="A31" s="100"/>
      <c r="B31" s="100"/>
      <c r="C31" s="100"/>
      <c r="D31" s="100"/>
      <c r="E31" s="100"/>
      <c r="F31" s="86"/>
      <c r="G31" s="100"/>
      <c r="H31" s="100"/>
      <c r="I31" s="100"/>
      <c r="J31" s="100"/>
      <c r="K31" s="100"/>
      <c r="L31" s="100"/>
      <c r="M31" s="100"/>
      <c r="N31" s="87"/>
      <c r="O31" s="87"/>
      <c r="P31" s="332"/>
      <c r="Q31" s="369"/>
      <c r="R31" s="363"/>
      <c r="S31" s="363"/>
      <c r="T31" s="363"/>
      <c r="U31" s="363"/>
      <c r="V31" s="359"/>
      <c r="W31" s="371"/>
      <c r="X31" s="100"/>
      <c r="Y31" s="369"/>
      <c r="Z31" s="363"/>
      <c r="AA31" s="363"/>
      <c r="AB31" s="363"/>
      <c r="AC31" s="363"/>
      <c r="AD31" s="359"/>
      <c r="AE31" s="361"/>
      <c r="AF31" s="363"/>
      <c r="AG31" s="363"/>
      <c r="AH31" s="363"/>
      <c r="AI31" s="363"/>
      <c r="AJ31" s="363"/>
      <c r="AK31" s="359"/>
      <c r="AL31" s="361"/>
      <c r="AM31" s="363"/>
      <c r="AN31" s="363"/>
      <c r="AO31" s="363"/>
      <c r="AP31" s="363"/>
      <c r="AQ31" s="363"/>
      <c r="AR31" s="359"/>
      <c r="AS31" s="361"/>
      <c r="AT31" s="118"/>
      <c r="AW31" s="69"/>
      <c r="BF31" s="72"/>
      <c r="BG31" s="72"/>
      <c r="BH31" s="72"/>
      <c r="BI31" s="72"/>
    </row>
    <row r="32" spans="1:61" ht="6.75" customHeight="1" x14ac:dyDescent="0.15">
      <c r="A32" s="100"/>
      <c r="B32" s="100"/>
      <c r="C32" s="100"/>
      <c r="D32" s="100"/>
      <c r="E32" s="100"/>
      <c r="F32" s="86"/>
      <c r="G32" s="100"/>
      <c r="H32" s="100"/>
      <c r="I32" s="100"/>
      <c r="J32" s="100"/>
      <c r="K32" s="100"/>
      <c r="L32" s="100"/>
      <c r="M32" s="100"/>
      <c r="N32" s="87"/>
      <c r="O32" s="87"/>
      <c r="P32" s="87"/>
      <c r="Q32" s="327"/>
      <c r="R32" s="327"/>
      <c r="S32" s="327"/>
      <c r="T32" s="327"/>
      <c r="U32" s="327"/>
      <c r="V32" s="328"/>
      <c r="W32" s="328"/>
      <c r="X32" s="100"/>
      <c r="Y32" s="368" t="s">
        <v>484</v>
      </c>
      <c r="Z32" s="362"/>
      <c r="AA32" s="362"/>
      <c r="AB32" s="362"/>
      <c r="AC32" s="362"/>
      <c r="AD32" s="358">
        <v>3</v>
      </c>
      <c r="AE32" s="360">
        <v>3</v>
      </c>
      <c r="AF32" s="327"/>
      <c r="AG32" s="327"/>
      <c r="AH32" s="327"/>
      <c r="AI32" s="327"/>
      <c r="AJ32" s="327"/>
      <c r="AK32" s="328"/>
      <c r="AL32" s="335"/>
      <c r="AM32" s="327"/>
      <c r="AN32" s="327"/>
      <c r="AO32" s="327"/>
      <c r="AP32" s="327"/>
      <c r="AQ32" s="327"/>
      <c r="AR32" s="328"/>
      <c r="AS32" s="335"/>
      <c r="AT32" s="335"/>
      <c r="AW32" s="69"/>
      <c r="BF32" s="72"/>
      <c r="BG32" s="72"/>
      <c r="BH32" s="72"/>
      <c r="BI32" s="72"/>
    </row>
    <row r="33" spans="1:61" ht="6.75" customHeight="1" x14ac:dyDescent="0.15">
      <c r="A33" s="100"/>
      <c r="B33" s="100"/>
      <c r="C33" s="100"/>
      <c r="D33" s="100"/>
      <c r="E33" s="100"/>
      <c r="F33" s="86"/>
      <c r="G33" s="100"/>
      <c r="H33" s="100"/>
      <c r="I33" s="100"/>
      <c r="J33" s="100"/>
      <c r="K33" s="100"/>
      <c r="L33" s="100"/>
      <c r="M33" s="100"/>
      <c r="N33" s="87"/>
      <c r="O33" s="87"/>
      <c r="P33" s="87"/>
      <c r="Q33" s="327"/>
      <c r="R33" s="327"/>
      <c r="S33" s="327"/>
      <c r="T33" s="327"/>
      <c r="U33" s="327"/>
      <c r="V33" s="328"/>
      <c r="W33" s="328"/>
      <c r="X33" s="100"/>
      <c r="Y33" s="369"/>
      <c r="Z33" s="363"/>
      <c r="AA33" s="363"/>
      <c r="AB33" s="363"/>
      <c r="AC33" s="363"/>
      <c r="AD33" s="359"/>
      <c r="AE33" s="361"/>
      <c r="AF33" s="327"/>
      <c r="AG33" s="327"/>
      <c r="AH33" s="327"/>
      <c r="AI33" s="327"/>
      <c r="AJ33" s="327"/>
      <c r="AK33" s="328"/>
      <c r="AL33" s="335"/>
      <c r="AM33" s="327"/>
      <c r="AN33" s="327"/>
      <c r="AO33" s="327"/>
      <c r="AP33" s="327"/>
      <c r="AQ33" s="327"/>
      <c r="AR33" s="328"/>
      <c r="AS33" s="335"/>
      <c r="AT33" s="335"/>
      <c r="AW33" s="69"/>
      <c r="BF33" s="72"/>
      <c r="BG33" s="72"/>
      <c r="BH33" s="72"/>
      <c r="BI33" s="72"/>
    </row>
    <row r="34" spans="1:61" ht="6.75" customHeight="1" x14ac:dyDescent="0.15">
      <c r="A34" s="100"/>
      <c r="B34" s="100"/>
      <c r="C34" s="100"/>
      <c r="D34" s="100"/>
      <c r="E34" s="100"/>
      <c r="F34" s="86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W34" s="69"/>
      <c r="BF34" s="72"/>
      <c r="BG34" s="72"/>
      <c r="BH34" s="72"/>
      <c r="BI34" s="72"/>
    </row>
    <row r="35" spans="1:61" ht="6.75" customHeight="1" x14ac:dyDescent="0.15">
      <c r="A35" s="100"/>
      <c r="B35" s="100"/>
      <c r="C35" s="100"/>
      <c r="D35" s="100"/>
      <c r="E35" s="100"/>
      <c r="F35" s="133"/>
      <c r="G35" s="368" t="s">
        <v>320</v>
      </c>
      <c r="H35" s="362"/>
      <c r="I35" s="362"/>
      <c r="J35" s="379"/>
      <c r="K35" s="358">
        <f>V35+V40+V43+V46+J37+J39</f>
        <v>31</v>
      </c>
      <c r="L35" s="358"/>
      <c r="M35" s="360">
        <f>W35+W40+W43+W46+J37+J39</f>
        <v>31</v>
      </c>
      <c r="N35" s="333"/>
      <c r="O35" s="333"/>
      <c r="P35" s="115"/>
      <c r="Q35" s="368" t="s">
        <v>321</v>
      </c>
      <c r="R35" s="362"/>
      <c r="S35" s="362"/>
      <c r="T35" s="362"/>
      <c r="U35" s="362"/>
      <c r="V35" s="358">
        <f>AD35+AK35+AR35+2</f>
        <v>10</v>
      </c>
      <c r="W35" s="370">
        <f>AE35+AL35+AS35+2</f>
        <v>10</v>
      </c>
      <c r="X35" s="115"/>
      <c r="Y35" s="368" t="s">
        <v>298</v>
      </c>
      <c r="Z35" s="362"/>
      <c r="AA35" s="362"/>
      <c r="AB35" s="362"/>
      <c r="AC35" s="362"/>
      <c r="AD35" s="358">
        <v>2</v>
      </c>
      <c r="AE35" s="360">
        <v>2</v>
      </c>
      <c r="AF35" s="362" t="s">
        <v>322</v>
      </c>
      <c r="AG35" s="362"/>
      <c r="AH35" s="362"/>
      <c r="AI35" s="362"/>
      <c r="AJ35" s="362"/>
      <c r="AK35" s="358">
        <v>4</v>
      </c>
      <c r="AL35" s="360">
        <v>4</v>
      </c>
      <c r="AM35" s="362" t="s">
        <v>323</v>
      </c>
      <c r="AN35" s="362"/>
      <c r="AO35" s="362"/>
      <c r="AP35" s="362"/>
      <c r="AQ35" s="362"/>
      <c r="AR35" s="358">
        <v>2</v>
      </c>
      <c r="AS35" s="360">
        <v>2</v>
      </c>
      <c r="AT35" s="334"/>
      <c r="AW35" s="69"/>
      <c r="BF35" s="72"/>
      <c r="BG35" s="72"/>
      <c r="BH35" s="72"/>
      <c r="BI35" s="72"/>
    </row>
    <row r="36" spans="1:61" ht="6.75" customHeight="1" x14ac:dyDescent="0.15">
      <c r="A36" s="100"/>
      <c r="B36" s="100"/>
      <c r="C36" s="100"/>
      <c r="D36" s="100"/>
      <c r="E36" s="100"/>
      <c r="F36" s="86"/>
      <c r="G36" s="369"/>
      <c r="H36" s="363"/>
      <c r="I36" s="363"/>
      <c r="J36" s="380"/>
      <c r="K36" s="359"/>
      <c r="L36" s="359"/>
      <c r="M36" s="361"/>
      <c r="N36" s="100"/>
      <c r="O36" s="117"/>
      <c r="P36" s="332"/>
      <c r="Q36" s="369"/>
      <c r="R36" s="363"/>
      <c r="S36" s="363"/>
      <c r="T36" s="363"/>
      <c r="U36" s="363"/>
      <c r="V36" s="359"/>
      <c r="W36" s="371"/>
      <c r="X36" s="100"/>
      <c r="Y36" s="369"/>
      <c r="Z36" s="363"/>
      <c r="AA36" s="363"/>
      <c r="AB36" s="363"/>
      <c r="AC36" s="363"/>
      <c r="AD36" s="359"/>
      <c r="AE36" s="361"/>
      <c r="AF36" s="363"/>
      <c r="AG36" s="363"/>
      <c r="AH36" s="363"/>
      <c r="AI36" s="363"/>
      <c r="AJ36" s="363"/>
      <c r="AK36" s="359"/>
      <c r="AL36" s="361"/>
      <c r="AM36" s="363"/>
      <c r="AN36" s="363"/>
      <c r="AO36" s="363"/>
      <c r="AP36" s="363"/>
      <c r="AQ36" s="363"/>
      <c r="AR36" s="359"/>
      <c r="AS36" s="361"/>
      <c r="AT36" s="335"/>
      <c r="BE36" s="72"/>
      <c r="BF36" s="72"/>
      <c r="BG36" s="72"/>
      <c r="BH36" s="72"/>
      <c r="BI36" s="72"/>
    </row>
    <row r="37" spans="1:61" ht="6.75" customHeight="1" x14ac:dyDescent="0.15">
      <c r="A37" s="100"/>
      <c r="B37" s="100"/>
      <c r="C37" s="100"/>
      <c r="D37" s="100"/>
      <c r="E37" s="100"/>
      <c r="F37" s="86"/>
      <c r="G37" s="362" t="s">
        <v>300</v>
      </c>
      <c r="H37" s="362"/>
      <c r="I37" s="362"/>
      <c r="J37" s="358">
        <v>1</v>
      </c>
      <c r="K37" s="100"/>
      <c r="L37" s="100"/>
      <c r="M37" s="335"/>
      <c r="N37" s="100"/>
      <c r="O37" s="86"/>
      <c r="P37" s="87"/>
      <c r="Q37" s="385" t="s">
        <v>493</v>
      </c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35"/>
      <c r="AF37" s="327"/>
      <c r="AG37" s="327"/>
      <c r="AH37" s="327"/>
      <c r="AI37" s="327"/>
      <c r="AJ37" s="327"/>
      <c r="AK37" s="328"/>
      <c r="AL37" s="335"/>
      <c r="AM37" s="327"/>
      <c r="AN37" s="327"/>
      <c r="AO37" s="327"/>
      <c r="AP37" s="327"/>
      <c r="AQ37" s="327"/>
      <c r="AR37" s="328"/>
      <c r="AS37" s="335"/>
      <c r="AT37" s="335"/>
      <c r="BE37" s="307"/>
      <c r="BF37" s="307"/>
      <c r="BG37" s="307"/>
      <c r="BH37" s="307"/>
      <c r="BI37" s="307"/>
    </row>
    <row r="38" spans="1:61" ht="6.75" customHeight="1" x14ac:dyDescent="0.15">
      <c r="A38" s="100"/>
      <c r="B38" s="100"/>
      <c r="C38" s="100"/>
      <c r="D38" s="100"/>
      <c r="E38" s="100"/>
      <c r="F38" s="86"/>
      <c r="G38" s="365"/>
      <c r="H38" s="365"/>
      <c r="I38" s="365"/>
      <c r="J38" s="366"/>
      <c r="K38" s="100"/>
      <c r="L38" s="100"/>
      <c r="M38" s="100"/>
      <c r="N38" s="134"/>
      <c r="O38" s="86"/>
      <c r="P38" s="87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21"/>
      <c r="AF38" s="87"/>
      <c r="AG38" s="87"/>
      <c r="AH38" s="87"/>
      <c r="AI38" s="87"/>
      <c r="AJ38" s="87"/>
      <c r="AK38" s="321"/>
      <c r="AL38" s="321"/>
      <c r="AM38" s="87"/>
      <c r="AN38" s="87"/>
      <c r="AO38" s="87"/>
      <c r="AP38" s="87"/>
      <c r="AQ38" s="87"/>
      <c r="AR38" s="321"/>
      <c r="AS38" s="321"/>
      <c r="AT38" s="321"/>
    </row>
    <row r="39" spans="1:61" ht="6.75" customHeight="1" x14ac:dyDescent="0.15">
      <c r="A39" s="100"/>
      <c r="B39" s="100"/>
      <c r="C39" s="100"/>
      <c r="D39" s="100"/>
      <c r="E39" s="100"/>
      <c r="F39" s="86"/>
      <c r="G39" s="365" t="s">
        <v>303</v>
      </c>
      <c r="H39" s="365"/>
      <c r="I39" s="365"/>
      <c r="J39" s="366">
        <v>1</v>
      </c>
      <c r="K39" s="100"/>
      <c r="L39" s="100"/>
      <c r="M39" s="135"/>
      <c r="N39" s="134"/>
      <c r="O39" s="100"/>
      <c r="P39" s="100"/>
      <c r="Q39" s="407"/>
      <c r="R39" s="407"/>
      <c r="S39" s="407"/>
      <c r="T39" s="407"/>
      <c r="U39" s="407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W39" s="398"/>
      <c r="AX39" s="398"/>
      <c r="AY39" s="398"/>
      <c r="AZ39" s="398"/>
      <c r="BA39" s="398"/>
      <c r="BB39" s="398"/>
      <c r="BC39" s="398"/>
      <c r="BD39" s="398"/>
      <c r="BE39" s="72"/>
      <c r="BF39" s="72"/>
      <c r="BG39" s="72"/>
      <c r="BH39" s="72"/>
      <c r="BI39" s="72"/>
    </row>
    <row r="40" spans="1:61" ht="6.75" customHeight="1" x14ac:dyDescent="0.15">
      <c r="A40" s="100"/>
      <c r="B40" s="100"/>
      <c r="C40" s="100"/>
      <c r="D40" s="100"/>
      <c r="E40" s="100"/>
      <c r="F40" s="86"/>
      <c r="G40" s="365"/>
      <c r="H40" s="365"/>
      <c r="I40" s="365"/>
      <c r="J40" s="366"/>
      <c r="K40" s="100"/>
      <c r="L40" s="100"/>
      <c r="M40" s="136"/>
      <c r="N40" s="134"/>
      <c r="O40" s="125"/>
      <c r="P40" s="115"/>
      <c r="Q40" s="399" t="s">
        <v>453</v>
      </c>
      <c r="R40" s="400"/>
      <c r="S40" s="400"/>
      <c r="T40" s="400"/>
      <c r="U40" s="400"/>
      <c r="V40" s="358">
        <f>AD40+AK40+1</f>
        <v>7</v>
      </c>
      <c r="W40" s="370">
        <f>AE40+AL40+1</f>
        <v>7</v>
      </c>
      <c r="X40" s="333"/>
      <c r="Y40" s="368" t="s">
        <v>324</v>
      </c>
      <c r="Z40" s="362"/>
      <c r="AA40" s="362"/>
      <c r="AB40" s="362"/>
      <c r="AC40" s="362"/>
      <c r="AD40" s="358">
        <v>2</v>
      </c>
      <c r="AE40" s="360">
        <v>2</v>
      </c>
      <c r="AF40" s="400" t="s">
        <v>454</v>
      </c>
      <c r="AG40" s="400"/>
      <c r="AH40" s="400"/>
      <c r="AI40" s="400"/>
      <c r="AJ40" s="400"/>
      <c r="AK40" s="358">
        <v>4</v>
      </c>
      <c r="AL40" s="360">
        <v>4</v>
      </c>
      <c r="AM40" s="327"/>
      <c r="AN40" s="404" t="s">
        <v>462</v>
      </c>
      <c r="AO40" s="404"/>
      <c r="AP40" s="404"/>
      <c r="AQ40" s="404"/>
      <c r="AR40" s="404"/>
      <c r="AS40" s="404"/>
      <c r="AT40" s="404"/>
      <c r="AU40" s="137"/>
      <c r="AV40" s="137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</row>
    <row r="41" spans="1:61" ht="6.75" customHeight="1" x14ac:dyDescent="0.15">
      <c r="A41" s="100"/>
      <c r="B41" s="100"/>
      <c r="C41" s="100"/>
      <c r="D41" s="100"/>
      <c r="E41" s="100"/>
      <c r="F41" s="86"/>
      <c r="G41" s="405" t="s">
        <v>522</v>
      </c>
      <c r="H41" s="405"/>
      <c r="I41" s="405"/>
      <c r="J41" s="405"/>
      <c r="K41" s="405"/>
      <c r="L41" s="405"/>
      <c r="M41" s="136"/>
      <c r="N41" s="134"/>
      <c r="O41" s="86"/>
      <c r="P41" s="87"/>
      <c r="Q41" s="401"/>
      <c r="R41" s="402"/>
      <c r="S41" s="402"/>
      <c r="T41" s="402"/>
      <c r="U41" s="402"/>
      <c r="V41" s="359"/>
      <c r="W41" s="371"/>
      <c r="X41" s="87"/>
      <c r="Y41" s="369"/>
      <c r="Z41" s="363"/>
      <c r="AA41" s="363"/>
      <c r="AB41" s="363"/>
      <c r="AC41" s="363"/>
      <c r="AD41" s="403"/>
      <c r="AE41" s="361"/>
      <c r="AF41" s="402"/>
      <c r="AG41" s="402"/>
      <c r="AH41" s="402"/>
      <c r="AI41" s="402"/>
      <c r="AJ41" s="402"/>
      <c r="AK41" s="403"/>
      <c r="AL41" s="361"/>
      <c r="AM41" s="322"/>
      <c r="AN41" s="404"/>
      <c r="AO41" s="404"/>
      <c r="AP41" s="404"/>
      <c r="AQ41" s="404"/>
      <c r="AR41" s="404"/>
      <c r="AS41" s="404"/>
      <c r="AT41" s="404"/>
      <c r="AU41" s="137"/>
      <c r="AV41" s="137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</row>
    <row r="42" spans="1:61" ht="6.75" customHeight="1" x14ac:dyDescent="0.15">
      <c r="A42" s="100"/>
      <c r="B42" s="100"/>
      <c r="C42" s="100"/>
      <c r="D42" s="100"/>
      <c r="E42" s="100"/>
      <c r="F42" s="86"/>
      <c r="G42" s="405"/>
      <c r="H42" s="405"/>
      <c r="I42" s="405"/>
      <c r="J42" s="405"/>
      <c r="K42" s="405"/>
      <c r="L42" s="405"/>
      <c r="M42" s="124"/>
      <c r="N42" s="134"/>
      <c r="O42" s="86"/>
      <c r="P42" s="100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406" t="s">
        <v>523</v>
      </c>
      <c r="AO42" s="406"/>
      <c r="AP42" s="406"/>
      <c r="AQ42" s="406"/>
      <c r="AR42" s="406"/>
      <c r="AS42" s="406"/>
      <c r="AT42" s="406"/>
      <c r="AW42" s="364"/>
      <c r="AX42" s="364"/>
      <c r="AY42" s="364"/>
      <c r="AZ42" s="114"/>
      <c r="BA42" s="114"/>
      <c r="BB42" s="114"/>
      <c r="BC42" s="114"/>
      <c r="BD42" s="114"/>
    </row>
    <row r="43" spans="1:61" ht="6.75" customHeight="1" x14ac:dyDescent="0.15">
      <c r="A43" s="100"/>
      <c r="B43" s="100"/>
      <c r="C43" s="100"/>
      <c r="D43" s="100"/>
      <c r="E43" s="100"/>
      <c r="F43" s="86"/>
      <c r="G43" s="100"/>
      <c r="H43" s="100"/>
      <c r="I43" s="100"/>
      <c r="J43" s="100"/>
      <c r="K43" s="100"/>
      <c r="L43" s="100"/>
      <c r="M43" s="135"/>
      <c r="N43" s="100"/>
      <c r="O43" s="125"/>
      <c r="P43" s="115"/>
      <c r="Q43" s="368" t="s">
        <v>325</v>
      </c>
      <c r="R43" s="362"/>
      <c r="S43" s="362"/>
      <c r="T43" s="362"/>
      <c r="U43" s="362"/>
      <c r="V43" s="358">
        <f>AD43+AK43+AR43+1</f>
        <v>5</v>
      </c>
      <c r="W43" s="370">
        <f>AE43+AL43+1</f>
        <v>5</v>
      </c>
      <c r="X43" s="115"/>
      <c r="Y43" s="368" t="s">
        <v>326</v>
      </c>
      <c r="Z43" s="362"/>
      <c r="AA43" s="362"/>
      <c r="AB43" s="362"/>
      <c r="AC43" s="362"/>
      <c r="AD43" s="358">
        <v>2</v>
      </c>
      <c r="AE43" s="360">
        <v>2</v>
      </c>
      <c r="AF43" s="362" t="s">
        <v>327</v>
      </c>
      <c r="AG43" s="362"/>
      <c r="AH43" s="362"/>
      <c r="AI43" s="362"/>
      <c r="AJ43" s="362"/>
      <c r="AK43" s="358">
        <v>2</v>
      </c>
      <c r="AL43" s="360">
        <v>2</v>
      </c>
      <c r="AM43" s="87"/>
      <c r="AN43" s="406"/>
      <c r="AO43" s="406"/>
      <c r="AP43" s="406"/>
      <c r="AQ43" s="406"/>
      <c r="AR43" s="406"/>
      <c r="AS43" s="406"/>
      <c r="AT43" s="406"/>
      <c r="AW43" s="364"/>
      <c r="AX43" s="364"/>
      <c r="AY43" s="364"/>
      <c r="AZ43" s="72"/>
      <c r="BA43" s="72"/>
      <c r="BB43" s="72"/>
      <c r="BC43" s="72"/>
      <c r="BD43" s="72"/>
      <c r="BE43" s="72"/>
      <c r="BF43" s="72"/>
      <c r="BG43" s="72"/>
      <c r="BH43" s="72"/>
      <c r="BI43" s="72"/>
    </row>
    <row r="44" spans="1:61" ht="6.75" customHeight="1" x14ac:dyDescent="0.15">
      <c r="A44" s="100"/>
      <c r="B44" s="100"/>
      <c r="C44" s="100"/>
      <c r="D44" s="100"/>
      <c r="E44" s="100"/>
      <c r="F44" s="86"/>
      <c r="G44" s="100"/>
      <c r="H44" s="100"/>
      <c r="I44" s="100"/>
      <c r="J44" s="100"/>
      <c r="K44" s="100"/>
      <c r="L44" s="100"/>
      <c r="M44" s="135"/>
      <c r="N44" s="134"/>
      <c r="O44" s="86"/>
      <c r="P44" s="87"/>
      <c r="Q44" s="369"/>
      <c r="R44" s="363"/>
      <c r="S44" s="363"/>
      <c r="T44" s="363"/>
      <c r="U44" s="363"/>
      <c r="V44" s="359"/>
      <c r="W44" s="371"/>
      <c r="X44" s="100"/>
      <c r="Y44" s="369"/>
      <c r="Z44" s="363"/>
      <c r="AA44" s="363"/>
      <c r="AB44" s="363"/>
      <c r="AC44" s="363"/>
      <c r="AD44" s="359"/>
      <c r="AE44" s="361"/>
      <c r="AF44" s="363"/>
      <c r="AG44" s="363"/>
      <c r="AH44" s="363"/>
      <c r="AI44" s="363"/>
      <c r="AJ44" s="363"/>
      <c r="AK44" s="359"/>
      <c r="AL44" s="361"/>
      <c r="AM44" s="87"/>
      <c r="AN44" s="87"/>
      <c r="AO44" s="87"/>
      <c r="AP44" s="87"/>
      <c r="AQ44" s="87"/>
      <c r="AR44" s="88"/>
      <c r="AS44" s="88"/>
      <c r="AT44" s="88"/>
      <c r="AW44" s="398"/>
      <c r="AX44" s="398"/>
      <c r="AY44" s="398"/>
      <c r="AZ44" s="398"/>
      <c r="BA44" s="398"/>
      <c r="BB44" s="398"/>
      <c r="BC44" s="398"/>
      <c r="BD44" s="398"/>
      <c r="BE44" s="72"/>
      <c r="BF44" s="72"/>
      <c r="BG44" s="72"/>
      <c r="BH44" s="72"/>
      <c r="BI44" s="72"/>
    </row>
    <row r="45" spans="1:61" ht="6.75" customHeight="1" x14ac:dyDescent="0.15">
      <c r="A45" s="100"/>
      <c r="B45" s="100"/>
      <c r="C45" s="100"/>
      <c r="D45" s="100"/>
      <c r="E45" s="100"/>
      <c r="F45" s="86"/>
      <c r="G45" s="100"/>
      <c r="H45" s="100"/>
      <c r="I45" s="100"/>
      <c r="J45" s="100"/>
      <c r="K45" s="100"/>
      <c r="L45" s="100"/>
      <c r="M45" s="135"/>
      <c r="N45" s="134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W45" s="398"/>
      <c r="AX45" s="398"/>
      <c r="AY45" s="398"/>
      <c r="AZ45" s="398"/>
      <c r="BA45" s="398"/>
      <c r="BB45" s="398"/>
      <c r="BC45" s="398"/>
      <c r="BD45" s="398"/>
      <c r="BE45" s="72"/>
      <c r="BF45" s="72"/>
      <c r="BG45" s="72"/>
      <c r="BH45" s="72"/>
      <c r="BI45" s="72"/>
    </row>
    <row r="46" spans="1:61" ht="6.75" customHeight="1" x14ac:dyDescent="0.15">
      <c r="A46" s="100"/>
      <c r="B46" s="100"/>
      <c r="C46" s="100"/>
      <c r="D46" s="100"/>
      <c r="E46" s="100"/>
      <c r="F46" s="86"/>
      <c r="G46" s="100"/>
      <c r="H46" s="100"/>
      <c r="I46" s="100"/>
      <c r="J46" s="100"/>
      <c r="K46" s="100"/>
      <c r="L46" s="100"/>
      <c r="M46" s="100"/>
      <c r="N46" s="100"/>
      <c r="O46" s="125"/>
      <c r="P46" s="115"/>
      <c r="Q46" s="368" t="s">
        <v>328</v>
      </c>
      <c r="R46" s="362"/>
      <c r="S46" s="362"/>
      <c r="T46" s="362"/>
      <c r="U46" s="362"/>
      <c r="V46" s="358">
        <f>AD46+1</f>
        <v>7</v>
      </c>
      <c r="W46" s="370">
        <f>AE46+1</f>
        <v>7</v>
      </c>
      <c r="X46" s="115"/>
      <c r="Y46" s="368" t="s">
        <v>329</v>
      </c>
      <c r="Z46" s="362"/>
      <c r="AA46" s="362"/>
      <c r="AB46" s="362"/>
      <c r="AC46" s="362"/>
      <c r="AD46" s="378">
        <v>6</v>
      </c>
      <c r="AE46" s="360">
        <v>6</v>
      </c>
      <c r="AF46" s="100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9"/>
      <c r="AW46" s="398"/>
      <c r="AX46" s="398"/>
      <c r="AY46" s="398"/>
      <c r="AZ46" s="398"/>
      <c r="BA46" s="398"/>
      <c r="BB46" s="398"/>
      <c r="BC46" s="72"/>
      <c r="BD46" s="72"/>
      <c r="BE46" s="72"/>
      <c r="BF46" s="72"/>
      <c r="BG46" s="72"/>
      <c r="BH46" s="72"/>
      <c r="BI46" s="72"/>
    </row>
    <row r="47" spans="1:61" ht="6.75" customHeight="1" x14ac:dyDescent="0.15">
      <c r="A47" s="100"/>
      <c r="B47" s="100"/>
      <c r="C47" s="100"/>
      <c r="D47" s="100"/>
      <c r="E47" s="100"/>
      <c r="F47" s="86"/>
      <c r="G47" s="100"/>
      <c r="H47" s="100"/>
      <c r="I47" s="100"/>
      <c r="J47" s="100"/>
      <c r="K47" s="100"/>
      <c r="L47" s="100"/>
      <c r="M47" s="100"/>
      <c r="N47" s="87"/>
      <c r="O47" s="87"/>
      <c r="P47" s="87"/>
      <c r="Q47" s="369"/>
      <c r="R47" s="363"/>
      <c r="S47" s="363"/>
      <c r="T47" s="363"/>
      <c r="U47" s="363"/>
      <c r="V47" s="359"/>
      <c r="W47" s="371"/>
      <c r="X47" s="100"/>
      <c r="Y47" s="369"/>
      <c r="Z47" s="363"/>
      <c r="AA47" s="363"/>
      <c r="AB47" s="363"/>
      <c r="AC47" s="363"/>
      <c r="AD47" s="378"/>
      <c r="AE47" s="361"/>
      <c r="AF47" s="100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9"/>
      <c r="AW47" s="398"/>
      <c r="AX47" s="398"/>
      <c r="AY47" s="398"/>
      <c r="AZ47" s="398"/>
      <c r="BA47" s="398"/>
      <c r="BB47" s="398"/>
      <c r="BC47" s="72"/>
      <c r="BD47" s="72"/>
      <c r="BE47" s="72"/>
      <c r="BF47" s="72"/>
      <c r="BG47" s="72"/>
      <c r="BH47" s="72"/>
      <c r="BI47" s="72"/>
    </row>
    <row r="48" spans="1:61" ht="6.75" customHeight="1" x14ac:dyDescent="0.15">
      <c r="A48" s="100"/>
      <c r="B48" s="100"/>
      <c r="C48" s="100"/>
      <c r="D48" s="100"/>
      <c r="E48" s="100"/>
      <c r="F48" s="86"/>
      <c r="G48" s="100"/>
      <c r="H48" s="100"/>
      <c r="I48" s="100"/>
      <c r="J48" s="100"/>
      <c r="K48" s="100"/>
      <c r="L48" s="100"/>
      <c r="M48" s="100"/>
      <c r="N48" s="87"/>
      <c r="O48" s="87"/>
      <c r="P48" s="87"/>
      <c r="Q48" s="327"/>
      <c r="R48" s="327"/>
      <c r="S48" s="327"/>
      <c r="T48" s="327"/>
      <c r="U48" s="327"/>
      <c r="V48" s="328"/>
      <c r="W48" s="328"/>
      <c r="X48" s="100"/>
      <c r="Y48" s="327"/>
      <c r="Z48" s="327"/>
      <c r="AA48" s="327"/>
      <c r="AB48" s="327"/>
      <c r="AC48" s="327"/>
      <c r="AD48" s="328"/>
      <c r="AE48" s="335"/>
      <c r="AF48" s="100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9"/>
      <c r="AW48" s="408"/>
      <c r="AX48" s="408"/>
      <c r="AY48" s="408"/>
      <c r="AZ48" s="408"/>
      <c r="BA48" s="408"/>
      <c r="BB48" s="72"/>
      <c r="BC48" s="72"/>
      <c r="BD48" s="72"/>
      <c r="BE48" s="72"/>
      <c r="BF48" s="72"/>
      <c r="BG48" s="72"/>
      <c r="BH48" s="72"/>
      <c r="BI48" s="72"/>
    </row>
    <row r="49" spans="1:61" ht="6" customHeight="1" x14ac:dyDescent="0.15">
      <c r="A49" s="100"/>
      <c r="B49" s="100"/>
      <c r="C49" s="100"/>
      <c r="D49" s="100"/>
      <c r="E49" s="100"/>
      <c r="F49" s="86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W49" s="408"/>
      <c r="AX49" s="408"/>
      <c r="AY49" s="408"/>
      <c r="AZ49" s="408"/>
      <c r="BA49" s="408"/>
      <c r="BB49" s="72"/>
      <c r="BC49" s="72"/>
      <c r="BD49" s="72"/>
      <c r="BE49" s="72"/>
      <c r="BF49" s="72"/>
      <c r="BG49" s="72"/>
      <c r="BH49" s="72"/>
      <c r="BI49" s="72"/>
    </row>
    <row r="50" spans="1:61" ht="6.75" customHeight="1" x14ac:dyDescent="0.15">
      <c r="A50" s="100"/>
      <c r="B50" s="100"/>
      <c r="C50" s="100"/>
      <c r="D50" s="100"/>
      <c r="E50" s="100"/>
      <c r="F50" s="133"/>
      <c r="G50" s="368" t="s">
        <v>330</v>
      </c>
      <c r="H50" s="362"/>
      <c r="I50" s="362"/>
      <c r="J50" s="379"/>
      <c r="K50" s="358">
        <f>V50+V53+V56+V61+V66+J52+J54</f>
        <v>51</v>
      </c>
      <c r="L50" s="358"/>
      <c r="M50" s="360">
        <f>W50+W53+W56+J52+J54+W61+W66</f>
        <v>54</v>
      </c>
      <c r="N50" s="333"/>
      <c r="O50" s="333"/>
      <c r="P50" s="115"/>
      <c r="Q50" s="368" t="s">
        <v>331</v>
      </c>
      <c r="R50" s="362"/>
      <c r="S50" s="362"/>
      <c r="T50" s="362"/>
      <c r="U50" s="362"/>
      <c r="V50" s="358">
        <f>AD50+AK50+AR50</f>
        <v>7</v>
      </c>
      <c r="W50" s="370">
        <f>AE50+AL50+AS50</f>
        <v>7</v>
      </c>
      <c r="X50" s="115"/>
      <c r="Y50" s="368" t="s">
        <v>298</v>
      </c>
      <c r="Z50" s="362"/>
      <c r="AA50" s="362"/>
      <c r="AB50" s="362"/>
      <c r="AC50" s="362"/>
      <c r="AD50" s="358">
        <v>2</v>
      </c>
      <c r="AE50" s="360">
        <v>2</v>
      </c>
      <c r="AF50" s="362" t="s">
        <v>455</v>
      </c>
      <c r="AG50" s="362"/>
      <c r="AH50" s="362"/>
      <c r="AI50" s="362"/>
      <c r="AJ50" s="362"/>
      <c r="AK50" s="358">
        <v>2</v>
      </c>
      <c r="AL50" s="360">
        <v>2</v>
      </c>
      <c r="AM50" s="362" t="s">
        <v>456</v>
      </c>
      <c r="AN50" s="362"/>
      <c r="AO50" s="362"/>
      <c r="AP50" s="362"/>
      <c r="AQ50" s="362"/>
      <c r="AR50" s="358">
        <v>3</v>
      </c>
      <c r="AS50" s="360">
        <v>3</v>
      </c>
      <c r="AT50" s="334"/>
      <c r="AW50" s="408"/>
      <c r="AX50" s="408"/>
      <c r="AY50" s="408"/>
      <c r="AZ50" s="408"/>
      <c r="BA50" s="408"/>
      <c r="BB50" s="307"/>
      <c r="BC50" s="307"/>
      <c r="BD50" s="307"/>
      <c r="BE50" s="72"/>
      <c r="BF50" s="72"/>
      <c r="BG50" s="72"/>
      <c r="BH50" s="72"/>
      <c r="BI50" s="72"/>
    </row>
    <row r="51" spans="1:61" ht="6.75" customHeight="1" x14ac:dyDescent="0.15">
      <c r="A51" s="100"/>
      <c r="B51" s="100"/>
      <c r="C51" s="100"/>
      <c r="D51" s="100"/>
      <c r="E51" s="100"/>
      <c r="F51" s="86"/>
      <c r="G51" s="369"/>
      <c r="H51" s="363"/>
      <c r="I51" s="363"/>
      <c r="J51" s="380"/>
      <c r="K51" s="359"/>
      <c r="L51" s="359"/>
      <c r="M51" s="361"/>
      <c r="N51" s="100"/>
      <c r="O51" s="117"/>
      <c r="P51" s="332"/>
      <c r="Q51" s="369"/>
      <c r="R51" s="363"/>
      <c r="S51" s="363"/>
      <c r="T51" s="363"/>
      <c r="U51" s="363"/>
      <c r="V51" s="359"/>
      <c r="W51" s="371"/>
      <c r="X51" s="100"/>
      <c r="Y51" s="369"/>
      <c r="Z51" s="363"/>
      <c r="AA51" s="363"/>
      <c r="AB51" s="363"/>
      <c r="AC51" s="363"/>
      <c r="AD51" s="359"/>
      <c r="AE51" s="361"/>
      <c r="AF51" s="363"/>
      <c r="AG51" s="363"/>
      <c r="AH51" s="363"/>
      <c r="AI51" s="363"/>
      <c r="AJ51" s="363"/>
      <c r="AK51" s="359"/>
      <c r="AL51" s="361"/>
      <c r="AM51" s="363"/>
      <c r="AN51" s="363"/>
      <c r="AO51" s="363"/>
      <c r="AP51" s="363"/>
      <c r="AQ51" s="363"/>
      <c r="AR51" s="359"/>
      <c r="AS51" s="361"/>
      <c r="AT51" s="335"/>
      <c r="AW51" s="408"/>
      <c r="AX51" s="408"/>
      <c r="AY51" s="408"/>
      <c r="AZ51" s="408"/>
      <c r="BA51" s="408"/>
      <c r="BE51" s="72"/>
      <c r="BF51" s="72"/>
      <c r="BG51" s="72"/>
      <c r="BH51" s="72"/>
      <c r="BI51" s="72"/>
    </row>
    <row r="52" spans="1:61" ht="6.75" customHeight="1" x14ac:dyDescent="0.15">
      <c r="A52" s="100"/>
      <c r="B52" s="100"/>
      <c r="C52" s="100"/>
      <c r="D52" s="100"/>
      <c r="E52" s="100"/>
      <c r="F52" s="86"/>
      <c r="G52" s="362" t="s">
        <v>300</v>
      </c>
      <c r="H52" s="362"/>
      <c r="I52" s="362"/>
      <c r="J52" s="358">
        <v>1</v>
      </c>
      <c r="K52" s="100"/>
      <c r="L52" s="100"/>
      <c r="M52" s="100"/>
      <c r="N52" s="100"/>
      <c r="O52" s="86"/>
      <c r="P52" s="87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W52" s="124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</row>
    <row r="53" spans="1:61" ht="6.75" customHeight="1" x14ac:dyDescent="0.15">
      <c r="A53" s="100"/>
      <c r="B53" s="100"/>
      <c r="C53" s="100"/>
      <c r="D53" s="100"/>
      <c r="E53" s="100"/>
      <c r="F53" s="86"/>
      <c r="G53" s="365"/>
      <c r="H53" s="365"/>
      <c r="I53" s="365"/>
      <c r="J53" s="366"/>
      <c r="K53" s="100"/>
      <c r="L53" s="100"/>
      <c r="M53" s="100"/>
      <c r="N53" s="100"/>
      <c r="O53" s="125"/>
      <c r="P53" s="115"/>
      <c r="Q53" s="368" t="s">
        <v>332</v>
      </c>
      <c r="R53" s="362"/>
      <c r="S53" s="362"/>
      <c r="T53" s="362"/>
      <c r="U53" s="362"/>
      <c r="V53" s="358">
        <f>AD53+AK53+1</f>
        <v>7</v>
      </c>
      <c r="W53" s="370">
        <f>AE53+AL53+1</f>
        <v>7</v>
      </c>
      <c r="X53" s="115"/>
      <c r="Y53" s="368" t="s">
        <v>333</v>
      </c>
      <c r="Z53" s="362"/>
      <c r="AA53" s="362"/>
      <c r="AB53" s="362"/>
      <c r="AC53" s="362"/>
      <c r="AD53" s="358">
        <v>3</v>
      </c>
      <c r="AE53" s="360">
        <v>3</v>
      </c>
      <c r="AF53" s="362" t="s">
        <v>334</v>
      </c>
      <c r="AG53" s="362"/>
      <c r="AH53" s="362"/>
      <c r="AI53" s="362"/>
      <c r="AJ53" s="362"/>
      <c r="AK53" s="358">
        <v>3</v>
      </c>
      <c r="AL53" s="360">
        <v>3</v>
      </c>
      <c r="AM53" s="100"/>
      <c r="AN53" s="100"/>
      <c r="AO53" s="100"/>
      <c r="AP53" s="100"/>
      <c r="AQ53" s="100"/>
      <c r="AR53" s="100"/>
      <c r="AS53" s="100"/>
      <c r="AT53" s="100"/>
      <c r="AW53" s="124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</row>
    <row r="54" spans="1:61" ht="6.75" customHeight="1" x14ac:dyDescent="0.15">
      <c r="A54" s="100"/>
      <c r="B54" s="100"/>
      <c r="C54" s="100"/>
      <c r="D54" s="100"/>
      <c r="E54" s="100"/>
      <c r="F54" s="86"/>
      <c r="G54" s="365" t="s">
        <v>303</v>
      </c>
      <c r="H54" s="365"/>
      <c r="I54" s="365"/>
      <c r="J54" s="366">
        <v>1</v>
      </c>
      <c r="K54" s="100"/>
      <c r="L54" s="100"/>
      <c r="M54" s="100"/>
      <c r="N54" s="100"/>
      <c r="O54" s="86"/>
      <c r="P54" s="87"/>
      <c r="Q54" s="369"/>
      <c r="R54" s="363"/>
      <c r="S54" s="363"/>
      <c r="T54" s="363"/>
      <c r="U54" s="363"/>
      <c r="V54" s="359"/>
      <c r="W54" s="371"/>
      <c r="X54" s="100"/>
      <c r="Y54" s="369"/>
      <c r="Z54" s="363"/>
      <c r="AA54" s="363"/>
      <c r="AB54" s="363"/>
      <c r="AC54" s="363"/>
      <c r="AD54" s="359"/>
      <c r="AE54" s="361"/>
      <c r="AF54" s="363"/>
      <c r="AG54" s="363"/>
      <c r="AH54" s="363"/>
      <c r="AI54" s="363"/>
      <c r="AJ54" s="363"/>
      <c r="AK54" s="359"/>
      <c r="AL54" s="361"/>
      <c r="AM54" s="100"/>
      <c r="AN54" s="100"/>
      <c r="AO54" s="100"/>
      <c r="AP54" s="100"/>
      <c r="AQ54" s="100"/>
      <c r="AR54" s="100"/>
      <c r="AS54" s="100"/>
      <c r="AT54" s="100"/>
      <c r="AW54" s="124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</row>
    <row r="55" spans="1:61" ht="6.75" customHeight="1" x14ac:dyDescent="0.15">
      <c r="A55" s="100"/>
      <c r="B55" s="100"/>
      <c r="C55" s="100"/>
      <c r="D55" s="100"/>
      <c r="E55" s="100"/>
      <c r="F55" s="86"/>
      <c r="G55" s="365"/>
      <c r="H55" s="365"/>
      <c r="I55" s="365"/>
      <c r="J55" s="366"/>
      <c r="K55" s="100"/>
      <c r="L55" s="100"/>
      <c r="M55" s="100"/>
      <c r="N55" s="100"/>
      <c r="O55" s="86"/>
      <c r="P55" s="87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W55" s="124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</row>
    <row r="56" spans="1:61" ht="6.75" customHeight="1" x14ac:dyDescent="0.15">
      <c r="A56" s="100"/>
      <c r="B56" s="100"/>
      <c r="C56" s="100"/>
      <c r="D56" s="100"/>
      <c r="E56" s="100"/>
      <c r="F56" s="86"/>
      <c r="G56" s="405" t="s">
        <v>457</v>
      </c>
      <c r="H56" s="405"/>
      <c r="I56" s="405"/>
      <c r="J56" s="405"/>
      <c r="K56" s="405"/>
      <c r="L56" s="405"/>
      <c r="M56" s="136"/>
      <c r="N56" s="100"/>
      <c r="O56" s="125"/>
      <c r="P56" s="115"/>
      <c r="Q56" s="368" t="s">
        <v>335</v>
      </c>
      <c r="R56" s="362"/>
      <c r="S56" s="362"/>
      <c r="T56" s="362"/>
      <c r="U56" s="362"/>
      <c r="V56" s="358">
        <f>AD56+AK56+AR56+AD58+1</f>
        <v>21</v>
      </c>
      <c r="W56" s="370">
        <f>AE56+AL56+AS56+AE58+1</f>
        <v>21</v>
      </c>
      <c r="X56" s="115"/>
      <c r="Y56" s="368" t="s">
        <v>336</v>
      </c>
      <c r="Z56" s="362"/>
      <c r="AA56" s="362"/>
      <c r="AB56" s="362"/>
      <c r="AC56" s="362"/>
      <c r="AD56" s="358">
        <v>5</v>
      </c>
      <c r="AE56" s="360">
        <v>5</v>
      </c>
      <c r="AF56" s="362" t="s">
        <v>337</v>
      </c>
      <c r="AG56" s="362"/>
      <c r="AH56" s="362"/>
      <c r="AI56" s="362"/>
      <c r="AJ56" s="362"/>
      <c r="AK56" s="358">
        <v>4</v>
      </c>
      <c r="AL56" s="360">
        <v>4</v>
      </c>
      <c r="AM56" s="362" t="s">
        <v>338</v>
      </c>
      <c r="AN56" s="362"/>
      <c r="AO56" s="362"/>
      <c r="AP56" s="362"/>
      <c r="AQ56" s="362"/>
      <c r="AR56" s="358">
        <v>7</v>
      </c>
      <c r="AS56" s="360">
        <v>7</v>
      </c>
      <c r="AT56" s="334"/>
      <c r="AW56" s="372"/>
      <c r="AX56" s="372"/>
      <c r="AY56" s="372"/>
      <c r="AZ56" s="372"/>
      <c r="BA56" s="372"/>
      <c r="BB56" s="372"/>
      <c r="BC56" s="72"/>
      <c r="BD56" s="72"/>
      <c r="BE56" s="72"/>
      <c r="BF56" s="72"/>
      <c r="BG56" s="72"/>
      <c r="BH56" s="72"/>
      <c r="BI56" s="72"/>
    </row>
    <row r="57" spans="1:61" ht="6.75" customHeight="1" x14ac:dyDescent="0.15">
      <c r="A57" s="100"/>
      <c r="B57" s="100"/>
      <c r="C57" s="100"/>
      <c r="D57" s="100"/>
      <c r="E57" s="100"/>
      <c r="F57" s="86"/>
      <c r="G57" s="405"/>
      <c r="H57" s="405"/>
      <c r="I57" s="405"/>
      <c r="J57" s="405"/>
      <c r="K57" s="405"/>
      <c r="L57" s="405"/>
      <c r="M57" s="136"/>
      <c r="N57" s="100"/>
      <c r="O57" s="86"/>
      <c r="P57" s="87"/>
      <c r="Q57" s="369"/>
      <c r="R57" s="363"/>
      <c r="S57" s="363"/>
      <c r="T57" s="363"/>
      <c r="U57" s="363"/>
      <c r="V57" s="359"/>
      <c r="W57" s="371"/>
      <c r="X57" s="100"/>
      <c r="Y57" s="369"/>
      <c r="Z57" s="363"/>
      <c r="AA57" s="363"/>
      <c r="AB57" s="363"/>
      <c r="AC57" s="363"/>
      <c r="AD57" s="359"/>
      <c r="AE57" s="361"/>
      <c r="AF57" s="363"/>
      <c r="AG57" s="363"/>
      <c r="AH57" s="363"/>
      <c r="AI57" s="363"/>
      <c r="AJ57" s="363"/>
      <c r="AK57" s="359"/>
      <c r="AL57" s="361"/>
      <c r="AM57" s="363"/>
      <c r="AN57" s="363"/>
      <c r="AO57" s="363"/>
      <c r="AP57" s="363"/>
      <c r="AQ57" s="363"/>
      <c r="AR57" s="359"/>
      <c r="AS57" s="361"/>
      <c r="AT57" s="335"/>
      <c r="AW57" s="372"/>
      <c r="AX57" s="372"/>
      <c r="AY57" s="372"/>
      <c r="AZ57" s="372"/>
      <c r="BA57" s="372"/>
      <c r="BB57" s="372"/>
      <c r="BC57" s="72"/>
      <c r="BD57" s="72"/>
      <c r="BE57" s="72"/>
      <c r="BF57" s="72"/>
      <c r="BG57" s="72"/>
      <c r="BH57" s="72"/>
      <c r="BI57" s="72"/>
    </row>
    <row r="58" spans="1:61" ht="6.75" customHeight="1" x14ac:dyDescent="0.15">
      <c r="A58" s="87"/>
      <c r="B58" s="87"/>
      <c r="C58" s="87"/>
      <c r="D58" s="100"/>
      <c r="E58" s="100"/>
      <c r="F58" s="86"/>
      <c r="G58" s="327"/>
      <c r="H58" s="327"/>
      <c r="I58" s="327"/>
      <c r="J58" s="328"/>
      <c r="K58" s="100"/>
      <c r="L58" s="100"/>
      <c r="M58" s="100"/>
      <c r="N58" s="100"/>
      <c r="O58" s="86"/>
      <c r="P58" s="87"/>
      <c r="Q58" s="327"/>
      <c r="R58" s="327"/>
      <c r="S58" s="327"/>
      <c r="T58" s="327"/>
      <c r="U58" s="327"/>
      <c r="V58" s="327"/>
      <c r="W58" s="327"/>
      <c r="X58" s="100"/>
      <c r="Y58" s="368" t="s">
        <v>339</v>
      </c>
      <c r="Z58" s="362"/>
      <c r="AA58" s="362"/>
      <c r="AB58" s="362"/>
      <c r="AC58" s="362"/>
      <c r="AD58" s="358">
        <v>4</v>
      </c>
      <c r="AE58" s="360">
        <v>4</v>
      </c>
      <c r="AF58" s="100"/>
      <c r="AG58" s="100"/>
      <c r="AH58" s="100"/>
      <c r="AI58" s="100"/>
      <c r="AJ58" s="100"/>
      <c r="AK58" s="327"/>
      <c r="AL58" s="327"/>
      <c r="AM58" s="327"/>
      <c r="AN58" s="100"/>
      <c r="AO58" s="100"/>
      <c r="AP58" s="100"/>
      <c r="AQ58" s="100"/>
      <c r="AR58" s="100"/>
      <c r="AS58" s="100"/>
      <c r="AT58" s="100"/>
      <c r="AU58" s="104"/>
      <c r="AV58" s="104"/>
      <c r="AW58" s="124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</row>
    <row r="59" spans="1:61" ht="6.75" customHeight="1" x14ac:dyDescent="0.15">
      <c r="A59" s="87"/>
      <c r="B59" s="87"/>
      <c r="C59" s="87"/>
      <c r="D59" s="327"/>
      <c r="E59" s="87"/>
      <c r="F59" s="86"/>
      <c r="G59" s="87"/>
      <c r="H59" s="366"/>
      <c r="I59" s="409"/>
      <c r="J59" s="409"/>
      <c r="K59" s="140"/>
      <c r="L59" s="140"/>
      <c r="M59" s="100"/>
      <c r="N59" s="100"/>
      <c r="O59" s="86"/>
      <c r="P59" s="87"/>
      <c r="Q59" s="327"/>
      <c r="R59" s="327"/>
      <c r="S59" s="327"/>
      <c r="T59" s="327"/>
      <c r="U59" s="327"/>
      <c r="V59" s="327"/>
      <c r="W59" s="327"/>
      <c r="X59" s="100"/>
      <c r="Y59" s="369"/>
      <c r="Z59" s="363"/>
      <c r="AA59" s="363"/>
      <c r="AB59" s="363"/>
      <c r="AC59" s="363"/>
      <c r="AD59" s="359"/>
      <c r="AE59" s="361"/>
      <c r="AF59" s="100"/>
      <c r="AG59" s="100"/>
      <c r="AH59" s="100"/>
      <c r="AI59" s="100"/>
      <c r="AJ59" s="100"/>
      <c r="AK59" s="327"/>
      <c r="AL59" s="327"/>
      <c r="AM59" s="327"/>
      <c r="AN59" s="100"/>
      <c r="AO59" s="100"/>
      <c r="AP59" s="100"/>
      <c r="AQ59" s="100"/>
      <c r="AR59" s="100"/>
      <c r="AS59" s="100"/>
      <c r="AT59" s="100"/>
      <c r="AU59" s="104"/>
      <c r="AV59" s="104"/>
      <c r="AW59" s="124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</row>
    <row r="60" spans="1:61" ht="6.75" customHeight="1" x14ac:dyDescent="0.15">
      <c r="A60" s="100"/>
      <c r="B60" s="100"/>
      <c r="C60" s="333"/>
      <c r="D60" s="87"/>
      <c r="E60" s="100"/>
      <c r="F60" s="86"/>
      <c r="G60" s="100"/>
      <c r="H60" s="141"/>
      <c r="I60" s="141"/>
      <c r="J60" s="141"/>
      <c r="K60" s="141"/>
      <c r="L60" s="141"/>
      <c r="M60" s="141"/>
      <c r="N60" s="87"/>
      <c r="O60" s="86"/>
      <c r="P60" s="87"/>
      <c r="Q60" s="329"/>
      <c r="R60" s="329"/>
      <c r="S60" s="329"/>
      <c r="T60" s="329"/>
      <c r="U60" s="329"/>
      <c r="V60" s="328"/>
      <c r="W60" s="328"/>
      <c r="X60" s="100"/>
      <c r="Y60" s="329"/>
      <c r="Z60" s="329"/>
      <c r="AA60" s="329"/>
      <c r="AB60" s="329"/>
      <c r="AC60" s="329"/>
      <c r="AD60" s="328"/>
      <c r="AE60" s="335"/>
      <c r="AF60" s="327"/>
      <c r="AG60" s="327"/>
      <c r="AH60" s="327"/>
      <c r="AI60" s="327"/>
      <c r="AJ60" s="327"/>
      <c r="AK60" s="328"/>
      <c r="AL60" s="335"/>
      <c r="AM60" s="327"/>
      <c r="AN60" s="337"/>
      <c r="AO60" s="337"/>
      <c r="AP60" s="337"/>
      <c r="AQ60" s="337"/>
      <c r="AR60" s="337"/>
      <c r="AS60" s="337"/>
      <c r="AT60" s="337"/>
      <c r="AU60" s="104"/>
      <c r="AV60" s="104"/>
      <c r="AW60" s="124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</row>
    <row r="61" spans="1:61" ht="6.75" customHeight="1" x14ac:dyDescent="0.15">
      <c r="A61" s="368" t="s">
        <v>340</v>
      </c>
      <c r="B61" s="362"/>
      <c r="C61" s="410"/>
      <c r="D61" s="142"/>
      <c r="E61" s="368" t="s">
        <v>341</v>
      </c>
      <c r="F61" s="362"/>
      <c r="G61" s="410"/>
      <c r="H61" s="412">
        <v>451</v>
      </c>
      <c r="I61" s="409"/>
      <c r="J61" s="409"/>
      <c r="K61" s="414"/>
      <c r="L61" s="414"/>
      <c r="M61" s="141"/>
      <c r="N61" s="87"/>
      <c r="O61" s="125"/>
      <c r="P61" s="87"/>
      <c r="Q61" s="368" t="s">
        <v>476</v>
      </c>
      <c r="R61" s="362"/>
      <c r="S61" s="362"/>
      <c r="T61" s="362"/>
      <c r="U61" s="362"/>
      <c r="V61" s="358">
        <f>AD61+AK61+1</f>
        <v>8</v>
      </c>
      <c r="W61" s="370">
        <f>+AE61+AL61+2</f>
        <v>10</v>
      </c>
      <c r="X61" s="333"/>
      <c r="Y61" s="387" t="s">
        <v>524</v>
      </c>
      <c r="Z61" s="388"/>
      <c r="AA61" s="388"/>
      <c r="AB61" s="388"/>
      <c r="AC61" s="388"/>
      <c r="AD61" s="391">
        <v>4</v>
      </c>
      <c r="AE61" s="360">
        <v>5</v>
      </c>
      <c r="AF61" s="400" t="s">
        <v>477</v>
      </c>
      <c r="AG61" s="400"/>
      <c r="AH61" s="400"/>
      <c r="AI61" s="400"/>
      <c r="AJ61" s="400"/>
      <c r="AK61" s="358">
        <v>3</v>
      </c>
      <c r="AL61" s="360">
        <v>3</v>
      </c>
      <c r="AM61" s="323"/>
      <c r="AN61" s="415" t="s">
        <v>152</v>
      </c>
      <c r="AO61" s="415"/>
      <c r="AP61" s="415"/>
      <c r="AQ61" s="415"/>
      <c r="AR61" s="415"/>
      <c r="AS61" s="415"/>
      <c r="AT61" s="415"/>
      <c r="AU61" s="104"/>
      <c r="AV61" s="104"/>
      <c r="AW61" s="124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</row>
    <row r="62" spans="1:61" ht="6.75" customHeight="1" x14ac:dyDescent="0.15">
      <c r="A62" s="369"/>
      <c r="B62" s="363"/>
      <c r="C62" s="411"/>
      <c r="D62" s="143"/>
      <c r="E62" s="369"/>
      <c r="F62" s="363"/>
      <c r="G62" s="411"/>
      <c r="H62" s="413"/>
      <c r="I62" s="409"/>
      <c r="J62" s="409"/>
      <c r="K62" s="414"/>
      <c r="L62" s="414"/>
      <c r="M62" s="141"/>
      <c r="N62" s="87"/>
      <c r="O62" s="86"/>
      <c r="P62" s="123"/>
      <c r="Q62" s="369"/>
      <c r="R62" s="363"/>
      <c r="S62" s="363"/>
      <c r="T62" s="363"/>
      <c r="U62" s="363"/>
      <c r="V62" s="359"/>
      <c r="W62" s="371"/>
      <c r="X62" s="100"/>
      <c r="Y62" s="389"/>
      <c r="Z62" s="390"/>
      <c r="AA62" s="390"/>
      <c r="AB62" s="390"/>
      <c r="AC62" s="390"/>
      <c r="AD62" s="392"/>
      <c r="AE62" s="361"/>
      <c r="AF62" s="402"/>
      <c r="AG62" s="402"/>
      <c r="AH62" s="402"/>
      <c r="AI62" s="402"/>
      <c r="AJ62" s="402"/>
      <c r="AK62" s="359"/>
      <c r="AL62" s="361"/>
      <c r="AM62" s="327"/>
      <c r="AN62" s="415"/>
      <c r="AO62" s="415"/>
      <c r="AP62" s="415"/>
      <c r="AQ62" s="415"/>
      <c r="AR62" s="415"/>
      <c r="AS62" s="415"/>
      <c r="AT62" s="415"/>
      <c r="AU62" s="104"/>
      <c r="AV62" s="104"/>
      <c r="BC62" s="72"/>
      <c r="BD62" s="72"/>
      <c r="BE62" s="72"/>
      <c r="BF62" s="72"/>
      <c r="BG62" s="72"/>
      <c r="BH62" s="72"/>
      <c r="BI62" s="72"/>
    </row>
    <row r="63" spans="1:61" ht="6.75" customHeight="1" x14ac:dyDescent="0.15">
      <c r="A63" s="100"/>
      <c r="B63" s="100"/>
      <c r="C63" s="86"/>
      <c r="D63" s="87"/>
      <c r="E63" s="100"/>
      <c r="F63" s="86"/>
      <c r="G63" s="100"/>
      <c r="H63" s="141"/>
      <c r="I63" s="141"/>
      <c r="J63" s="141"/>
      <c r="K63" s="141"/>
      <c r="L63" s="141"/>
      <c r="M63" s="141"/>
      <c r="N63" s="87"/>
      <c r="O63" s="86"/>
      <c r="P63" s="87"/>
      <c r="Q63" s="416" t="s">
        <v>525</v>
      </c>
      <c r="R63" s="416"/>
      <c r="S63" s="416"/>
      <c r="T63" s="416"/>
      <c r="U63" s="416"/>
      <c r="V63" s="416"/>
      <c r="W63" s="416"/>
      <c r="X63" s="416"/>
      <c r="Y63" s="416"/>
      <c r="Z63" s="416"/>
      <c r="AA63" s="329"/>
      <c r="AB63" s="329"/>
      <c r="AC63" s="329"/>
      <c r="AD63" s="328"/>
      <c r="AE63" s="328"/>
      <c r="AF63" s="327"/>
      <c r="AG63" s="327"/>
      <c r="AH63" s="327"/>
      <c r="AI63" s="327"/>
      <c r="AJ63" s="327"/>
      <c r="AK63" s="328"/>
      <c r="AL63" s="328"/>
      <c r="AM63" s="327"/>
      <c r="AN63" s="144"/>
      <c r="AO63" s="144"/>
      <c r="AP63" s="144"/>
      <c r="AQ63" s="144"/>
      <c r="AR63" s="144"/>
      <c r="AS63" s="144"/>
      <c r="AT63" s="144"/>
      <c r="AU63" s="104"/>
      <c r="AV63" s="104"/>
      <c r="BC63" s="72"/>
      <c r="BD63" s="72"/>
      <c r="BE63" s="72"/>
      <c r="BF63" s="72"/>
      <c r="BG63" s="72"/>
      <c r="BH63" s="72"/>
      <c r="BI63" s="72"/>
    </row>
    <row r="64" spans="1:61" ht="6.75" customHeight="1" x14ac:dyDescent="0.15">
      <c r="A64" s="100"/>
      <c r="B64" s="100"/>
      <c r="C64" s="86"/>
      <c r="D64" s="87"/>
      <c r="E64" s="100"/>
      <c r="F64" s="86"/>
      <c r="G64" s="100"/>
      <c r="H64" s="141"/>
      <c r="I64" s="141"/>
      <c r="J64" s="141"/>
      <c r="K64" s="141"/>
      <c r="L64" s="141"/>
      <c r="M64" s="141"/>
      <c r="N64" s="87"/>
      <c r="O64" s="86"/>
      <c r="P64" s="87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329"/>
      <c r="AB64" s="329"/>
      <c r="AC64" s="329"/>
      <c r="AD64" s="328"/>
      <c r="AE64" s="328"/>
      <c r="AF64" s="327"/>
      <c r="AG64" s="327"/>
      <c r="AH64" s="327"/>
      <c r="AI64" s="327"/>
      <c r="AJ64" s="327"/>
      <c r="AK64" s="328"/>
      <c r="AL64" s="328"/>
      <c r="AM64" s="327"/>
      <c r="AN64" s="144"/>
      <c r="AO64" s="144"/>
      <c r="AP64" s="144"/>
      <c r="AQ64" s="144"/>
      <c r="AR64" s="144"/>
      <c r="AS64" s="144"/>
      <c r="AT64" s="144"/>
      <c r="AU64" s="104"/>
      <c r="AV64" s="104"/>
      <c r="BC64" s="72"/>
      <c r="BD64" s="72"/>
      <c r="BE64" s="72"/>
      <c r="BF64" s="72"/>
      <c r="BG64" s="72"/>
      <c r="BH64" s="72"/>
      <c r="BI64" s="72"/>
    </row>
    <row r="65" spans="1:61" ht="6" customHeight="1" x14ac:dyDescent="0.15">
      <c r="A65" s="100"/>
      <c r="B65" s="100"/>
      <c r="C65" s="86"/>
      <c r="D65" s="87"/>
      <c r="E65" s="100"/>
      <c r="F65" s="86"/>
      <c r="G65" s="100"/>
      <c r="H65" s="141"/>
      <c r="I65" s="141"/>
      <c r="J65" s="141"/>
      <c r="K65" s="141"/>
      <c r="L65" s="141"/>
      <c r="M65" s="141"/>
      <c r="N65" s="87"/>
      <c r="O65" s="86"/>
      <c r="P65" s="87"/>
      <c r="Q65" s="327"/>
      <c r="R65" s="327"/>
      <c r="S65" s="327"/>
      <c r="T65" s="327"/>
      <c r="U65" s="327"/>
      <c r="V65" s="328"/>
      <c r="W65" s="328"/>
      <c r="X65" s="100"/>
      <c r="Y65" s="330"/>
      <c r="Z65" s="330"/>
      <c r="AA65" s="330"/>
      <c r="AB65" s="330"/>
      <c r="AC65" s="330"/>
      <c r="AD65" s="326"/>
      <c r="AE65" s="328"/>
      <c r="AF65" s="323"/>
      <c r="AG65" s="323"/>
      <c r="AH65" s="323"/>
      <c r="AI65" s="323"/>
      <c r="AJ65" s="323"/>
      <c r="AK65" s="326"/>
      <c r="AL65" s="328"/>
      <c r="AM65" s="327"/>
      <c r="AN65" s="144"/>
      <c r="AO65" s="144"/>
      <c r="AP65" s="144"/>
      <c r="AQ65" s="144"/>
      <c r="AR65" s="144"/>
      <c r="AS65" s="144"/>
      <c r="AT65" s="144"/>
      <c r="AU65" s="104"/>
      <c r="AV65" s="104"/>
      <c r="BC65" s="72"/>
      <c r="BD65" s="72"/>
      <c r="BE65" s="72"/>
      <c r="BF65" s="72"/>
      <c r="BG65" s="72"/>
      <c r="BH65" s="72"/>
      <c r="BI65" s="72"/>
    </row>
    <row r="66" spans="1:61" ht="6.75" customHeight="1" x14ac:dyDescent="0.15">
      <c r="C66" s="71"/>
      <c r="D66" s="70"/>
      <c r="E66" s="100"/>
      <c r="F66" s="86"/>
      <c r="G66" s="100"/>
      <c r="H66" s="141"/>
      <c r="I66" s="141"/>
      <c r="J66" s="141"/>
      <c r="K66" s="141"/>
      <c r="L66" s="141"/>
      <c r="M66" s="141"/>
      <c r="N66" s="87"/>
      <c r="O66" s="125"/>
      <c r="P66" s="87"/>
      <c r="Q66" s="399" t="s">
        <v>478</v>
      </c>
      <c r="R66" s="400"/>
      <c r="S66" s="400"/>
      <c r="T66" s="400"/>
      <c r="U66" s="400"/>
      <c r="V66" s="358">
        <f>AD66+AK66+1</f>
        <v>6</v>
      </c>
      <c r="W66" s="370">
        <f>AE66+AL66+1</f>
        <v>7</v>
      </c>
      <c r="X66" s="115"/>
      <c r="Y66" s="399" t="s">
        <v>479</v>
      </c>
      <c r="Z66" s="400"/>
      <c r="AA66" s="400"/>
      <c r="AB66" s="400"/>
      <c r="AC66" s="400"/>
      <c r="AD66" s="358">
        <v>2</v>
      </c>
      <c r="AE66" s="360">
        <v>3</v>
      </c>
      <c r="AF66" s="362" t="s">
        <v>480</v>
      </c>
      <c r="AG66" s="362"/>
      <c r="AH66" s="362"/>
      <c r="AI66" s="362"/>
      <c r="AJ66" s="362"/>
      <c r="AK66" s="358">
        <v>3</v>
      </c>
      <c r="AL66" s="360">
        <v>3</v>
      </c>
      <c r="AM66" s="327"/>
      <c r="AN66" s="145"/>
      <c r="AO66" s="145"/>
      <c r="AP66" s="145"/>
      <c r="AQ66" s="145"/>
      <c r="AR66" s="145"/>
      <c r="AS66" s="145"/>
      <c r="AT66" s="145"/>
      <c r="AU66" s="104"/>
      <c r="AV66" s="104"/>
      <c r="BC66" s="72"/>
      <c r="BD66" s="72"/>
      <c r="BE66" s="72"/>
      <c r="BF66" s="72"/>
      <c r="BG66" s="72"/>
      <c r="BH66" s="72"/>
      <c r="BI66" s="72"/>
    </row>
    <row r="67" spans="1:61" ht="6.75" customHeight="1" x14ac:dyDescent="0.15">
      <c r="C67" s="71"/>
      <c r="D67" s="70"/>
      <c r="E67" s="100"/>
      <c r="F67" s="86"/>
      <c r="G67" s="365"/>
      <c r="H67" s="365"/>
      <c r="I67" s="365"/>
      <c r="J67" s="141"/>
      <c r="K67" s="141"/>
      <c r="L67" s="141"/>
      <c r="M67" s="141"/>
      <c r="N67" s="87"/>
      <c r="O67" s="87"/>
      <c r="P67" s="123"/>
      <c r="Q67" s="401"/>
      <c r="R67" s="402"/>
      <c r="S67" s="402"/>
      <c r="T67" s="402"/>
      <c r="U67" s="402"/>
      <c r="V67" s="359"/>
      <c r="W67" s="371"/>
      <c r="X67" s="100"/>
      <c r="Y67" s="401"/>
      <c r="Z67" s="402"/>
      <c r="AA67" s="402"/>
      <c r="AB67" s="402"/>
      <c r="AC67" s="402"/>
      <c r="AD67" s="359"/>
      <c r="AE67" s="361"/>
      <c r="AF67" s="363"/>
      <c r="AG67" s="363"/>
      <c r="AH67" s="363"/>
      <c r="AI67" s="363"/>
      <c r="AJ67" s="363"/>
      <c r="AK67" s="359"/>
      <c r="AL67" s="361"/>
      <c r="AM67" s="327"/>
      <c r="AN67" s="145"/>
      <c r="AO67" s="145"/>
      <c r="AP67" s="145"/>
      <c r="AQ67" s="145"/>
      <c r="AR67" s="145"/>
      <c r="AS67" s="145"/>
      <c r="AT67" s="145"/>
      <c r="AU67" s="104"/>
      <c r="AV67" s="104"/>
      <c r="BC67" s="72"/>
      <c r="BD67" s="72"/>
      <c r="BE67" s="72"/>
      <c r="BF67" s="72"/>
      <c r="BG67" s="72"/>
      <c r="BH67" s="72"/>
      <c r="BI67" s="72"/>
    </row>
    <row r="68" spans="1:61" ht="6.75" customHeight="1" x14ac:dyDescent="0.15">
      <c r="C68" s="71"/>
      <c r="D68" s="70"/>
      <c r="E68" s="100"/>
      <c r="F68" s="86"/>
      <c r="G68" s="365"/>
      <c r="H68" s="365"/>
      <c r="I68" s="365"/>
      <c r="J68" s="141"/>
      <c r="K68" s="141"/>
      <c r="L68" s="141"/>
      <c r="M68" s="141"/>
      <c r="N68" s="87"/>
      <c r="O68" s="87"/>
      <c r="P68" s="87"/>
      <c r="Q68" s="329"/>
      <c r="R68" s="329"/>
      <c r="S68" s="329"/>
      <c r="T68" s="329"/>
      <c r="U68" s="329"/>
      <c r="V68" s="328"/>
      <c r="W68" s="328"/>
      <c r="X68" s="100"/>
      <c r="Y68" s="329"/>
      <c r="Z68" s="329"/>
      <c r="AA68" s="329"/>
      <c r="AB68" s="329"/>
      <c r="AC68" s="329"/>
      <c r="AD68" s="328"/>
      <c r="AE68" s="335"/>
      <c r="AF68" s="327"/>
      <c r="AG68" s="327"/>
      <c r="AH68" s="327"/>
      <c r="AI68" s="327"/>
      <c r="AJ68" s="327"/>
      <c r="AK68" s="328"/>
      <c r="AL68" s="335"/>
      <c r="AM68" s="327"/>
      <c r="AN68" s="145"/>
      <c r="AO68" s="145"/>
      <c r="AP68" s="145"/>
      <c r="AQ68" s="145"/>
      <c r="AR68" s="145"/>
      <c r="AS68" s="145"/>
      <c r="AT68" s="145"/>
      <c r="AU68" s="104"/>
      <c r="AV68" s="104"/>
      <c r="BC68" s="72"/>
      <c r="BD68" s="72"/>
      <c r="BE68" s="72"/>
      <c r="BF68" s="72"/>
      <c r="BG68" s="72"/>
      <c r="BH68" s="72"/>
      <c r="BI68" s="72"/>
    </row>
    <row r="69" spans="1:61" ht="6.75" customHeight="1" x14ac:dyDescent="0.15">
      <c r="C69" s="108"/>
      <c r="D69" s="98"/>
      <c r="E69" s="146"/>
      <c r="F69" s="147"/>
      <c r="G69" s="146"/>
      <c r="H69" s="100"/>
      <c r="I69" s="100"/>
      <c r="J69" s="100"/>
      <c r="K69" s="87"/>
      <c r="L69" s="87"/>
      <c r="M69" s="87"/>
      <c r="N69" s="87"/>
      <c r="O69" s="87"/>
      <c r="P69" s="87"/>
      <c r="Q69" s="327"/>
      <c r="R69" s="327"/>
      <c r="S69" s="327"/>
      <c r="T69" s="327"/>
      <c r="U69" s="327"/>
      <c r="V69" s="328"/>
      <c r="W69" s="328"/>
      <c r="X69" s="87"/>
      <c r="Y69" s="327"/>
      <c r="Z69" s="327"/>
      <c r="AA69" s="327"/>
      <c r="AB69" s="327"/>
      <c r="AC69" s="327"/>
      <c r="AD69" s="328"/>
      <c r="AE69" s="328"/>
      <c r="AF69" s="327"/>
      <c r="AG69" s="327"/>
      <c r="AH69" s="327"/>
      <c r="AI69" s="327"/>
      <c r="AJ69" s="327"/>
      <c r="AK69" s="328"/>
      <c r="AL69" s="328"/>
      <c r="AM69" s="327"/>
      <c r="AN69" s="327"/>
      <c r="AO69" s="327"/>
      <c r="AP69" s="327"/>
      <c r="AQ69" s="327"/>
      <c r="AR69" s="328"/>
      <c r="AS69" s="328"/>
      <c r="AT69" s="328"/>
      <c r="AU69" s="70"/>
      <c r="AV69" s="70"/>
      <c r="BC69" s="72"/>
      <c r="BD69" s="72"/>
      <c r="BE69" s="72"/>
      <c r="BF69" s="72"/>
      <c r="BG69" s="72"/>
      <c r="BH69" s="72"/>
      <c r="BI69" s="72"/>
    </row>
    <row r="70" spans="1:61" ht="6.75" customHeight="1" x14ac:dyDescent="0.15">
      <c r="B70" s="73"/>
      <c r="C70" s="109"/>
      <c r="D70" s="104"/>
      <c r="E70" s="148"/>
      <c r="F70" s="149"/>
      <c r="G70" s="327"/>
      <c r="H70" s="100"/>
      <c r="I70" s="100"/>
      <c r="J70" s="100"/>
      <c r="K70" s="87"/>
      <c r="L70" s="87"/>
      <c r="M70" s="87"/>
      <c r="N70" s="87"/>
      <c r="O70" s="150"/>
      <c r="P70" s="151"/>
      <c r="Q70" s="152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340"/>
      <c r="AU70" s="70"/>
      <c r="AV70" s="70"/>
      <c r="AW70" s="124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</row>
    <row r="71" spans="1:61" ht="6.75" customHeight="1" x14ac:dyDescent="0.15">
      <c r="B71" s="73"/>
      <c r="C71" s="71"/>
      <c r="E71" s="134"/>
      <c r="F71" s="86"/>
      <c r="G71" s="100"/>
      <c r="H71" s="87"/>
      <c r="I71" s="87"/>
      <c r="J71" s="87"/>
      <c r="K71" s="87"/>
      <c r="L71" s="87"/>
      <c r="M71" s="87"/>
      <c r="N71" s="87"/>
      <c r="O71" s="333"/>
      <c r="P71" s="154"/>
      <c r="Q71" s="368" t="s">
        <v>342</v>
      </c>
      <c r="R71" s="362"/>
      <c r="S71" s="362"/>
      <c r="T71" s="362"/>
      <c r="U71" s="362"/>
      <c r="V71" s="370">
        <f>AD71+AK71</f>
        <v>5</v>
      </c>
      <c r="W71" s="370">
        <f>AE71+AL71+AS71</f>
        <v>5</v>
      </c>
      <c r="X71" s="115"/>
      <c r="Y71" s="368" t="s">
        <v>298</v>
      </c>
      <c r="Z71" s="362"/>
      <c r="AA71" s="362"/>
      <c r="AB71" s="362"/>
      <c r="AC71" s="362"/>
      <c r="AD71" s="370">
        <v>3</v>
      </c>
      <c r="AE71" s="360">
        <v>3</v>
      </c>
      <c r="AF71" s="362" t="s">
        <v>299</v>
      </c>
      <c r="AG71" s="362"/>
      <c r="AH71" s="362"/>
      <c r="AI71" s="362"/>
      <c r="AJ71" s="362"/>
      <c r="AK71" s="370">
        <v>2</v>
      </c>
      <c r="AL71" s="360">
        <v>2</v>
      </c>
      <c r="AM71" s="336"/>
      <c r="AN71" s="336"/>
      <c r="AO71" s="120"/>
      <c r="AP71" s="120"/>
      <c r="AQ71" s="120"/>
      <c r="AR71" s="120"/>
      <c r="AS71" s="120"/>
      <c r="AT71" s="155"/>
      <c r="AU71" s="70"/>
      <c r="AV71" s="70"/>
      <c r="AW71" s="124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</row>
    <row r="72" spans="1:61" ht="6.75" customHeight="1" x14ac:dyDescent="0.15">
      <c r="B72" s="73"/>
      <c r="C72" s="71"/>
      <c r="E72" s="134"/>
      <c r="F72" s="86"/>
      <c r="G72" s="100"/>
      <c r="H72" s="156"/>
      <c r="I72" s="156"/>
      <c r="J72" s="156"/>
      <c r="K72" s="156"/>
      <c r="L72" s="145"/>
      <c r="M72" s="145"/>
      <c r="N72" s="134"/>
      <c r="O72" s="117"/>
      <c r="P72" s="157"/>
      <c r="Q72" s="369"/>
      <c r="R72" s="363"/>
      <c r="S72" s="363"/>
      <c r="T72" s="363"/>
      <c r="U72" s="363"/>
      <c r="V72" s="371"/>
      <c r="W72" s="371"/>
      <c r="X72" s="87"/>
      <c r="Y72" s="369"/>
      <c r="Z72" s="363"/>
      <c r="AA72" s="363"/>
      <c r="AB72" s="363"/>
      <c r="AC72" s="363"/>
      <c r="AD72" s="371"/>
      <c r="AE72" s="361"/>
      <c r="AF72" s="363"/>
      <c r="AG72" s="363"/>
      <c r="AH72" s="363"/>
      <c r="AI72" s="363"/>
      <c r="AJ72" s="363"/>
      <c r="AK72" s="371"/>
      <c r="AL72" s="361"/>
      <c r="AM72" s="120"/>
      <c r="AN72" s="120"/>
      <c r="AO72" s="336"/>
      <c r="AP72" s="336"/>
      <c r="AQ72" s="336"/>
      <c r="AR72" s="336"/>
      <c r="AS72" s="336"/>
      <c r="AT72" s="155"/>
      <c r="AU72" s="70"/>
      <c r="AV72" s="70"/>
      <c r="AW72" s="372"/>
      <c r="AX72" s="372"/>
      <c r="AY72" s="372"/>
      <c r="AZ72" s="372"/>
      <c r="BA72" s="372"/>
      <c r="BB72" s="372"/>
      <c r="BC72" s="72"/>
      <c r="BD72" s="72"/>
      <c r="BE72" s="72"/>
      <c r="BF72" s="72"/>
      <c r="BG72" s="72"/>
      <c r="BH72" s="72"/>
      <c r="BI72" s="72"/>
    </row>
    <row r="73" spans="1:61" ht="6.75" customHeight="1" x14ac:dyDescent="0.15">
      <c r="B73" s="73"/>
      <c r="C73" s="71"/>
      <c r="E73" s="87"/>
      <c r="F73" s="86"/>
      <c r="G73" s="100"/>
      <c r="H73" s="420" t="s">
        <v>343</v>
      </c>
      <c r="I73" s="421"/>
      <c r="J73" s="421"/>
      <c r="K73" s="422"/>
      <c r="L73" s="158"/>
      <c r="M73" s="158"/>
      <c r="N73" s="156"/>
      <c r="O73" s="159"/>
      <c r="P73" s="160"/>
      <c r="Q73" s="343"/>
      <c r="R73" s="327"/>
      <c r="S73" s="327"/>
      <c r="T73" s="327"/>
      <c r="U73" s="327"/>
      <c r="V73" s="328"/>
      <c r="W73" s="328"/>
      <c r="X73" s="87"/>
      <c r="Y73" s="327"/>
      <c r="Z73" s="327"/>
      <c r="AA73" s="327"/>
      <c r="AB73" s="327"/>
      <c r="AC73" s="327"/>
      <c r="AD73" s="328"/>
      <c r="AE73" s="335"/>
      <c r="AF73" s="327"/>
      <c r="AG73" s="327"/>
      <c r="AH73" s="327"/>
      <c r="AI73" s="327"/>
      <c r="AJ73" s="327"/>
      <c r="AK73" s="328"/>
      <c r="AL73" s="335"/>
      <c r="AM73" s="120"/>
      <c r="AN73" s="120"/>
      <c r="AO73" s="120"/>
      <c r="AP73" s="120"/>
      <c r="AQ73" s="120"/>
      <c r="AR73" s="120"/>
      <c r="AS73" s="120"/>
      <c r="AT73" s="161"/>
      <c r="AU73" s="70"/>
      <c r="AV73" s="70"/>
      <c r="AW73" s="372"/>
      <c r="AX73" s="372"/>
      <c r="AY73" s="372"/>
      <c r="AZ73" s="372"/>
      <c r="BA73" s="372"/>
      <c r="BB73" s="372"/>
      <c r="BC73" s="72"/>
      <c r="BD73" s="72"/>
      <c r="BE73" s="72"/>
      <c r="BF73" s="72"/>
      <c r="BG73" s="72"/>
      <c r="BH73" s="72"/>
      <c r="BI73" s="72"/>
    </row>
    <row r="74" spans="1:61" ht="6.75" customHeight="1" x14ac:dyDescent="0.15">
      <c r="C74" s="71"/>
      <c r="D74" s="70"/>
      <c r="E74" s="100"/>
      <c r="F74" s="86"/>
      <c r="G74" s="100"/>
      <c r="H74" s="423"/>
      <c r="I74" s="424"/>
      <c r="J74" s="424"/>
      <c r="K74" s="425"/>
      <c r="L74" s="162"/>
      <c r="M74" s="162"/>
      <c r="N74" s="153"/>
      <c r="O74" s="163"/>
      <c r="P74" s="164"/>
      <c r="Q74" s="362" t="s">
        <v>344</v>
      </c>
      <c r="R74" s="362"/>
      <c r="S74" s="362"/>
      <c r="T74" s="362"/>
      <c r="U74" s="362"/>
      <c r="V74" s="370">
        <f>AD74+AK74+AR74+1</f>
        <v>14</v>
      </c>
      <c r="W74" s="370">
        <f>AE74+AL74+AS74+1</f>
        <v>15</v>
      </c>
      <c r="X74" s="115"/>
      <c r="Y74" s="368" t="s">
        <v>345</v>
      </c>
      <c r="Z74" s="362"/>
      <c r="AA74" s="362"/>
      <c r="AB74" s="362"/>
      <c r="AC74" s="362"/>
      <c r="AD74" s="370">
        <v>3</v>
      </c>
      <c r="AE74" s="360">
        <v>4</v>
      </c>
      <c r="AF74" s="362" t="s">
        <v>526</v>
      </c>
      <c r="AG74" s="362"/>
      <c r="AH74" s="362"/>
      <c r="AI74" s="362"/>
      <c r="AJ74" s="362"/>
      <c r="AK74" s="370">
        <v>5</v>
      </c>
      <c r="AL74" s="360">
        <v>5</v>
      </c>
      <c r="AM74" s="362" t="s">
        <v>527</v>
      </c>
      <c r="AN74" s="362"/>
      <c r="AO74" s="362"/>
      <c r="AP74" s="362"/>
      <c r="AQ74" s="362"/>
      <c r="AR74" s="370">
        <v>5</v>
      </c>
      <c r="AS74" s="360">
        <v>5</v>
      </c>
      <c r="AT74" s="165"/>
      <c r="AU74" s="70"/>
      <c r="AV74" s="70"/>
      <c r="AW74" s="372"/>
      <c r="AX74" s="372"/>
      <c r="AY74" s="372"/>
      <c r="AZ74" s="372"/>
      <c r="BA74" s="372"/>
      <c r="BB74" s="372"/>
      <c r="BC74" s="72"/>
      <c r="BD74" s="72"/>
      <c r="BE74" s="72"/>
      <c r="BF74" s="72"/>
      <c r="BG74" s="72"/>
      <c r="BH74" s="72"/>
      <c r="BI74" s="72"/>
    </row>
    <row r="75" spans="1:61" ht="7.5" customHeight="1" x14ac:dyDescent="0.15">
      <c r="C75" s="71"/>
      <c r="D75" s="70"/>
      <c r="E75" s="100"/>
      <c r="F75" s="86"/>
      <c r="G75" s="100"/>
      <c r="H75" s="87"/>
      <c r="I75" s="166"/>
      <c r="J75" s="100"/>
      <c r="K75" s="100"/>
      <c r="L75" s="100"/>
      <c r="M75" s="100"/>
      <c r="N75" s="100"/>
      <c r="O75" s="86"/>
      <c r="P75" s="167"/>
      <c r="Q75" s="363"/>
      <c r="R75" s="363"/>
      <c r="S75" s="363"/>
      <c r="T75" s="363"/>
      <c r="U75" s="363"/>
      <c r="V75" s="371"/>
      <c r="W75" s="371"/>
      <c r="X75" s="87"/>
      <c r="Y75" s="369"/>
      <c r="Z75" s="363"/>
      <c r="AA75" s="363"/>
      <c r="AB75" s="363"/>
      <c r="AC75" s="363"/>
      <c r="AD75" s="371"/>
      <c r="AE75" s="430"/>
      <c r="AF75" s="363"/>
      <c r="AG75" s="363"/>
      <c r="AH75" s="363"/>
      <c r="AI75" s="363"/>
      <c r="AJ75" s="363"/>
      <c r="AK75" s="371"/>
      <c r="AL75" s="361"/>
      <c r="AM75" s="363"/>
      <c r="AN75" s="363"/>
      <c r="AO75" s="363"/>
      <c r="AP75" s="363"/>
      <c r="AQ75" s="363"/>
      <c r="AR75" s="371"/>
      <c r="AS75" s="361"/>
      <c r="AT75" s="155"/>
      <c r="AU75" s="70"/>
      <c r="AV75" s="70"/>
      <c r="AW75" s="372"/>
      <c r="AX75" s="372"/>
      <c r="AY75" s="372"/>
      <c r="AZ75" s="372"/>
      <c r="BA75" s="372"/>
      <c r="BB75" s="372"/>
      <c r="BC75" s="72"/>
      <c r="BD75" s="72"/>
      <c r="BE75" s="72"/>
      <c r="BF75" s="72"/>
      <c r="BG75" s="72"/>
      <c r="BH75" s="72"/>
      <c r="BI75" s="72"/>
    </row>
    <row r="76" spans="1:61" ht="6.75" hidden="1" customHeight="1" thickBot="1" x14ac:dyDescent="0.2">
      <c r="C76" s="71"/>
      <c r="D76" s="70"/>
      <c r="E76" s="100"/>
      <c r="F76" s="86"/>
      <c r="G76" s="100"/>
      <c r="H76" s="87"/>
      <c r="I76" s="86"/>
      <c r="J76" s="100"/>
      <c r="K76" s="100"/>
      <c r="L76" s="100"/>
      <c r="M76" s="100"/>
      <c r="N76" s="100"/>
      <c r="O76" s="86"/>
      <c r="P76" s="160"/>
      <c r="Q76" s="168"/>
      <c r="R76" s="327"/>
      <c r="S76" s="327"/>
      <c r="T76" s="327"/>
      <c r="U76" s="327"/>
      <c r="V76" s="328"/>
      <c r="W76" s="328"/>
      <c r="X76" s="87"/>
      <c r="Y76" s="426" t="s">
        <v>346</v>
      </c>
      <c r="Z76" s="427"/>
      <c r="AA76" s="427"/>
      <c r="AB76" s="427"/>
      <c r="AC76" s="427"/>
      <c r="AD76" s="427"/>
      <c r="AE76" s="339"/>
      <c r="AF76" s="322"/>
      <c r="AG76" s="322"/>
      <c r="AH76" s="322"/>
      <c r="AI76" s="322"/>
      <c r="AJ76" s="322"/>
      <c r="AK76" s="325"/>
      <c r="AL76" s="328"/>
      <c r="AM76" s="87"/>
      <c r="AN76" s="120"/>
      <c r="AO76" s="120"/>
      <c r="AP76" s="120"/>
      <c r="AQ76" s="120"/>
      <c r="AR76" s="120"/>
      <c r="AS76" s="120"/>
      <c r="AT76" s="155"/>
      <c r="AU76" s="70"/>
      <c r="AV76" s="70"/>
      <c r="AW76" s="124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</row>
    <row r="77" spans="1:61" ht="6.75" hidden="1" customHeight="1" x14ac:dyDescent="0.15">
      <c r="C77" s="71"/>
      <c r="D77" s="70"/>
      <c r="E77" s="100"/>
      <c r="F77" s="86"/>
      <c r="G77" s="100"/>
      <c r="H77" s="87"/>
      <c r="I77" s="86"/>
      <c r="J77" s="100"/>
      <c r="K77" s="100"/>
      <c r="L77" s="100"/>
      <c r="M77" s="100"/>
      <c r="N77" s="100"/>
      <c r="O77" s="86"/>
      <c r="P77" s="160"/>
      <c r="Q77" s="168"/>
      <c r="R77" s="327"/>
      <c r="S77" s="327"/>
      <c r="T77" s="327"/>
      <c r="U77" s="327"/>
      <c r="V77" s="328"/>
      <c r="W77" s="328"/>
      <c r="X77" s="87"/>
      <c r="Y77" s="428"/>
      <c r="Z77" s="428"/>
      <c r="AA77" s="428"/>
      <c r="AB77" s="428"/>
      <c r="AC77" s="428"/>
      <c r="AD77" s="428"/>
      <c r="AE77" s="339"/>
      <c r="AF77" s="327"/>
      <c r="AG77" s="327"/>
      <c r="AH77" s="327"/>
      <c r="AI77" s="327"/>
      <c r="AJ77" s="327"/>
      <c r="AK77" s="328"/>
      <c r="AL77" s="328"/>
      <c r="AM77" s="87"/>
      <c r="AN77" s="120"/>
      <c r="AO77" s="120"/>
      <c r="AP77" s="120"/>
      <c r="AQ77" s="120"/>
      <c r="AR77" s="120"/>
      <c r="AS77" s="120"/>
      <c r="AT77" s="155"/>
      <c r="AU77" s="70"/>
      <c r="AV77" s="70"/>
      <c r="AW77" s="124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</row>
    <row r="78" spans="1:61" ht="6.75" customHeight="1" x14ac:dyDescent="0.15">
      <c r="C78" s="71"/>
      <c r="D78" s="70"/>
      <c r="E78" s="100"/>
      <c r="F78" s="86"/>
      <c r="G78" s="100"/>
      <c r="H78" s="87"/>
      <c r="I78" s="86"/>
      <c r="J78" s="87"/>
      <c r="K78" s="87"/>
      <c r="L78" s="87"/>
      <c r="M78" s="87"/>
      <c r="N78" s="134"/>
      <c r="O78" s="86"/>
      <c r="P78" s="160"/>
      <c r="Q78" s="323"/>
      <c r="R78" s="327"/>
      <c r="S78" s="327"/>
      <c r="T78" s="327"/>
      <c r="U78" s="327"/>
      <c r="V78" s="328"/>
      <c r="W78" s="328"/>
      <c r="X78" s="87"/>
      <c r="Y78" s="339"/>
      <c r="Z78" s="339"/>
      <c r="AA78" s="339"/>
      <c r="AB78" s="339"/>
      <c r="AC78" s="339"/>
      <c r="AD78" s="339"/>
      <c r="AE78" s="339"/>
      <c r="AF78" s="87"/>
      <c r="AG78" s="87"/>
      <c r="AH78" s="87"/>
      <c r="AI78" s="87"/>
      <c r="AJ78" s="87"/>
      <c r="AK78" s="328"/>
      <c r="AL78" s="328"/>
      <c r="AM78" s="87"/>
      <c r="AN78" s="120"/>
      <c r="AO78" s="120"/>
      <c r="AP78" s="120"/>
      <c r="AQ78" s="120"/>
      <c r="AR78" s="120"/>
      <c r="AS78" s="120"/>
      <c r="AT78" s="155"/>
      <c r="AU78" s="70"/>
      <c r="AV78" s="70"/>
      <c r="AW78" s="429"/>
      <c r="AX78" s="429"/>
      <c r="AY78" s="429"/>
      <c r="AZ78" s="429"/>
      <c r="BA78" s="429"/>
      <c r="BB78" s="429"/>
    </row>
    <row r="79" spans="1:61" ht="6.75" customHeight="1" x14ac:dyDescent="0.15">
      <c r="C79" s="71"/>
      <c r="D79" s="70"/>
      <c r="E79" s="100"/>
      <c r="F79" s="86"/>
      <c r="G79" s="100"/>
      <c r="H79" s="87"/>
      <c r="I79" s="125"/>
      <c r="J79" s="100"/>
      <c r="K79" s="100"/>
      <c r="L79" s="100"/>
      <c r="M79" s="100"/>
      <c r="N79" s="100"/>
      <c r="O79" s="125"/>
      <c r="P79" s="164"/>
      <c r="Q79" s="400" t="s">
        <v>503</v>
      </c>
      <c r="R79" s="400"/>
      <c r="S79" s="400"/>
      <c r="T79" s="400"/>
      <c r="U79" s="400"/>
      <c r="V79" s="370">
        <f>AD79+AK79+AR79+AD81+AK81+1</f>
        <v>41</v>
      </c>
      <c r="W79" s="370">
        <f>AE79+AL79+AS79+AE81+AL81+1</f>
        <v>43</v>
      </c>
      <c r="X79" s="115"/>
      <c r="Y79" s="368" t="s">
        <v>347</v>
      </c>
      <c r="Z79" s="362"/>
      <c r="AA79" s="362"/>
      <c r="AB79" s="362"/>
      <c r="AC79" s="362"/>
      <c r="AD79" s="370">
        <v>9</v>
      </c>
      <c r="AE79" s="360">
        <v>10</v>
      </c>
      <c r="AF79" s="362" t="s">
        <v>319</v>
      </c>
      <c r="AG79" s="362"/>
      <c r="AH79" s="362"/>
      <c r="AI79" s="362"/>
      <c r="AJ79" s="362"/>
      <c r="AK79" s="370">
        <v>3</v>
      </c>
      <c r="AL79" s="360">
        <v>4</v>
      </c>
      <c r="AM79" s="400" t="s">
        <v>528</v>
      </c>
      <c r="AN79" s="400"/>
      <c r="AO79" s="400"/>
      <c r="AP79" s="400"/>
      <c r="AQ79" s="400"/>
      <c r="AR79" s="370">
        <v>2</v>
      </c>
      <c r="AS79" s="370">
        <v>2</v>
      </c>
      <c r="AT79" s="169"/>
      <c r="AU79" s="70"/>
      <c r="AV79" s="70"/>
      <c r="AW79" s="429"/>
      <c r="AX79" s="429"/>
      <c r="AY79" s="429"/>
      <c r="AZ79" s="429"/>
      <c r="BA79" s="429"/>
      <c r="BB79" s="429"/>
      <c r="BC79" s="72"/>
      <c r="BD79" s="72"/>
      <c r="BE79" s="72"/>
      <c r="BF79" s="72"/>
      <c r="BG79" s="72"/>
      <c r="BH79" s="72"/>
      <c r="BI79" s="72"/>
    </row>
    <row r="80" spans="1:61" ht="6.75" customHeight="1" x14ac:dyDescent="0.15">
      <c r="C80" s="71"/>
      <c r="D80" s="70"/>
      <c r="E80" s="100"/>
      <c r="F80" s="86"/>
      <c r="G80" s="368" t="s">
        <v>458</v>
      </c>
      <c r="H80" s="362"/>
      <c r="I80" s="362"/>
      <c r="J80" s="379"/>
      <c r="K80" s="358">
        <f>V71+V74+V79+V84+V87+J82+V90+J84</f>
        <v>117</v>
      </c>
      <c r="L80" s="417"/>
      <c r="M80" s="360">
        <f>W71+W74+W79+W84+W87+J82+W90+J84</f>
        <v>122</v>
      </c>
      <c r="N80" s="115"/>
      <c r="O80" s="117"/>
      <c r="P80" s="170"/>
      <c r="Q80" s="402"/>
      <c r="R80" s="402"/>
      <c r="S80" s="402"/>
      <c r="T80" s="402"/>
      <c r="U80" s="402"/>
      <c r="V80" s="371"/>
      <c r="W80" s="371"/>
      <c r="X80" s="87"/>
      <c r="Y80" s="369"/>
      <c r="Z80" s="363"/>
      <c r="AA80" s="363"/>
      <c r="AB80" s="363"/>
      <c r="AC80" s="363"/>
      <c r="AD80" s="371"/>
      <c r="AE80" s="361"/>
      <c r="AF80" s="363"/>
      <c r="AG80" s="363"/>
      <c r="AH80" s="363"/>
      <c r="AI80" s="363"/>
      <c r="AJ80" s="363"/>
      <c r="AK80" s="371"/>
      <c r="AL80" s="361"/>
      <c r="AM80" s="402"/>
      <c r="AN80" s="402"/>
      <c r="AO80" s="402"/>
      <c r="AP80" s="402"/>
      <c r="AQ80" s="402"/>
      <c r="AR80" s="371"/>
      <c r="AS80" s="371"/>
      <c r="AT80" s="169"/>
      <c r="AU80" s="70"/>
      <c r="AV80" s="70"/>
      <c r="AW80" s="372"/>
      <c r="AX80" s="372"/>
      <c r="AY80" s="372"/>
      <c r="AZ80" s="372"/>
      <c r="BA80" s="372"/>
      <c r="BB80" s="372"/>
      <c r="BC80" s="72"/>
      <c r="BD80" s="72"/>
      <c r="BE80" s="72"/>
      <c r="BF80" s="72"/>
      <c r="BG80" s="72"/>
      <c r="BH80" s="72"/>
      <c r="BI80" s="72"/>
    </row>
    <row r="81" spans="3:61" ht="6.75" customHeight="1" x14ac:dyDescent="0.15">
      <c r="C81" s="71"/>
      <c r="D81" s="70"/>
      <c r="E81" s="100"/>
      <c r="F81" s="117"/>
      <c r="G81" s="369"/>
      <c r="H81" s="363"/>
      <c r="I81" s="363"/>
      <c r="J81" s="380"/>
      <c r="K81" s="359"/>
      <c r="L81" s="418"/>
      <c r="M81" s="361"/>
      <c r="N81" s="123"/>
      <c r="O81" s="86"/>
      <c r="P81" s="160"/>
      <c r="Q81" s="419"/>
      <c r="R81" s="419"/>
      <c r="S81" s="419"/>
      <c r="T81" s="419"/>
      <c r="U81" s="419"/>
      <c r="V81" s="419"/>
      <c r="W81" s="419"/>
      <c r="X81" s="87"/>
      <c r="Y81" s="368" t="s">
        <v>529</v>
      </c>
      <c r="Z81" s="362"/>
      <c r="AA81" s="362"/>
      <c r="AB81" s="362"/>
      <c r="AC81" s="362"/>
      <c r="AD81" s="370">
        <v>12</v>
      </c>
      <c r="AE81" s="360">
        <v>11</v>
      </c>
      <c r="AF81" s="400" t="s">
        <v>530</v>
      </c>
      <c r="AG81" s="400"/>
      <c r="AH81" s="400"/>
      <c r="AI81" s="400"/>
      <c r="AJ81" s="400"/>
      <c r="AK81" s="370">
        <v>14</v>
      </c>
      <c r="AL81" s="370">
        <v>15</v>
      </c>
      <c r="AM81" s="171"/>
      <c r="AN81" s="172"/>
      <c r="AO81" s="172"/>
      <c r="AP81" s="172"/>
      <c r="AQ81" s="172"/>
      <c r="AR81" s="173"/>
      <c r="AS81" s="88"/>
      <c r="AT81" s="174"/>
      <c r="AU81" s="70"/>
      <c r="AV81" s="70"/>
      <c r="AW81" s="372"/>
      <c r="AX81" s="372"/>
      <c r="AY81" s="372"/>
      <c r="AZ81" s="372"/>
      <c r="BA81" s="372"/>
      <c r="BB81" s="372"/>
      <c r="BC81" s="72"/>
      <c r="BD81" s="72"/>
      <c r="BE81" s="72"/>
      <c r="BF81" s="72"/>
      <c r="BG81" s="72"/>
      <c r="BH81" s="72"/>
      <c r="BI81" s="72"/>
    </row>
    <row r="82" spans="3:61" ht="6.75" customHeight="1" x14ac:dyDescent="0.15">
      <c r="C82" s="71"/>
      <c r="D82" s="70"/>
      <c r="E82" s="100"/>
      <c r="F82" s="86"/>
      <c r="G82" s="376" t="s">
        <v>300</v>
      </c>
      <c r="H82" s="431"/>
      <c r="I82" s="431"/>
      <c r="J82" s="366">
        <v>1</v>
      </c>
      <c r="K82" s="100"/>
      <c r="L82" s="100"/>
      <c r="M82" s="100"/>
      <c r="N82" s="100"/>
      <c r="O82" s="86"/>
      <c r="P82" s="160"/>
      <c r="Q82" s="385"/>
      <c r="R82" s="385"/>
      <c r="S82" s="385"/>
      <c r="T82" s="385"/>
      <c r="U82" s="385"/>
      <c r="V82" s="385"/>
      <c r="W82" s="385"/>
      <c r="X82" s="87"/>
      <c r="Y82" s="369"/>
      <c r="Z82" s="363"/>
      <c r="AA82" s="363"/>
      <c r="AB82" s="363"/>
      <c r="AC82" s="363"/>
      <c r="AD82" s="371"/>
      <c r="AE82" s="361"/>
      <c r="AF82" s="402"/>
      <c r="AG82" s="402"/>
      <c r="AH82" s="402"/>
      <c r="AI82" s="402"/>
      <c r="AJ82" s="402"/>
      <c r="AK82" s="371"/>
      <c r="AL82" s="371"/>
      <c r="AM82" s="175"/>
      <c r="AN82" s="87"/>
      <c r="AO82" s="87"/>
      <c r="AP82" s="87"/>
      <c r="AQ82" s="87"/>
      <c r="AR82" s="87"/>
      <c r="AS82" s="87"/>
      <c r="AT82" s="176"/>
      <c r="AU82" s="70"/>
      <c r="AV82" s="70"/>
      <c r="BC82" s="72"/>
      <c r="BD82" s="72"/>
      <c r="BE82" s="72"/>
      <c r="BF82" s="72"/>
      <c r="BG82" s="72"/>
      <c r="BH82" s="72"/>
      <c r="BI82" s="72"/>
    </row>
    <row r="83" spans="3:61" ht="6.75" customHeight="1" x14ac:dyDescent="0.15">
      <c r="C83" s="71"/>
      <c r="D83" s="70"/>
      <c r="E83" s="100"/>
      <c r="F83" s="86"/>
      <c r="G83" s="409"/>
      <c r="H83" s="409"/>
      <c r="I83" s="409"/>
      <c r="J83" s="409"/>
      <c r="K83" s="100"/>
      <c r="L83" s="127"/>
      <c r="M83" s="127"/>
      <c r="N83" s="100"/>
      <c r="O83" s="86"/>
      <c r="P83" s="160"/>
      <c r="Q83" s="333"/>
      <c r="R83" s="87"/>
      <c r="S83" s="87"/>
      <c r="T83" s="87"/>
      <c r="U83" s="87"/>
      <c r="V83" s="87"/>
      <c r="W83" s="120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321"/>
      <c r="AN83" s="406" t="s">
        <v>653</v>
      </c>
      <c r="AO83" s="406"/>
      <c r="AP83" s="406"/>
      <c r="AQ83" s="406"/>
      <c r="AR83" s="406"/>
      <c r="AS83" s="406"/>
      <c r="AT83" s="406"/>
      <c r="AU83" s="70"/>
      <c r="AV83" s="70"/>
      <c r="BC83" s="72"/>
      <c r="BD83" s="72"/>
      <c r="BE83" s="72"/>
      <c r="BF83" s="72"/>
      <c r="BG83" s="72"/>
      <c r="BH83" s="72"/>
      <c r="BI83" s="72"/>
    </row>
    <row r="84" spans="3:61" ht="6.75" customHeight="1" x14ac:dyDescent="0.15">
      <c r="C84" s="71"/>
      <c r="D84" s="70"/>
      <c r="E84" s="100"/>
      <c r="F84" s="86"/>
      <c r="G84" s="376" t="s">
        <v>303</v>
      </c>
      <c r="H84" s="376"/>
      <c r="I84" s="376"/>
      <c r="J84" s="366">
        <v>1</v>
      </c>
      <c r="K84" s="100"/>
      <c r="L84" s="127"/>
      <c r="M84" s="100"/>
      <c r="N84" s="100"/>
      <c r="O84" s="177"/>
      <c r="P84" s="167"/>
      <c r="Q84" s="400" t="s">
        <v>531</v>
      </c>
      <c r="R84" s="400"/>
      <c r="S84" s="400"/>
      <c r="T84" s="400"/>
      <c r="U84" s="400"/>
      <c r="V84" s="370">
        <f>AD84+AK84+1</f>
        <v>9</v>
      </c>
      <c r="W84" s="370">
        <f>AE84+AL84+1</f>
        <v>9</v>
      </c>
      <c r="X84" s="178"/>
      <c r="Y84" s="432" t="s">
        <v>532</v>
      </c>
      <c r="Z84" s="433"/>
      <c r="AA84" s="433"/>
      <c r="AB84" s="433"/>
      <c r="AC84" s="433"/>
      <c r="AD84" s="370">
        <v>5</v>
      </c>
      <c r="AE84" s="360">
        <v>5</v>
      </c>
      <c r="AF84" s="362" t="s">
        <v>533</v>
      </c>
      <c r="AG84" s="362"/>
      <c r="AH84" s="362"/>
      <c r="AI84" s="362"/>
      <c r="AJ84" s="362"/>
      <c r="AK84" s="370">
        <v>3</v>
      </c>
      <c r="AL84" s="370">
        <v>3</v>
      </c>
      <c r="AM84" s="87"/>
      <c r="AN84" s="406"/>
      <c r="AO84" s="406"/>
      <c r="AP84" s="406"/>
      <c r="AQ84" s="406"/>
      <c r="AR84" s="406"/>
      <c r="AS84" s="406"/>
      <c r="AT84" s="406"/>
      <c r="AU84" s="70"/>
      <c r="AV84" s="70"/>
      <c r="AW84" s="124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</row>
    <row r="85" spans="3:61" ht="6.75" customHeight="1" x14ac:dyDescent="0.15">
      <c r="C85" s="71"/>
      <c r="D85" s="70"/>
      <c r="E85" s="100"/>
      <c r="F85" s="86"/>
      <c r="G85" s="376"/>
      <c r="H85" s="376"/>
      <c r="I85" s="376"/>
      <c r="J85" s="366"/>
      <c r="K85" s="100"/>
      <c r="L85" s="100"/>
      <c r="M85" s="100"/>
      <c r="N85" s="100"/>
      <c r="O85" s="86"/>
      <c r="P85" s="170"/>
      <c r="Q85" s="402"/>
      <c r="R85" s="402"/>
      <c r="S85" s="402"/>
      <c r="T85" s="402"/>
      <c r="U85" s="402"/>
      <c r="V85" s="371"/>
      <c r="W85" s="371"/>
      <c r="X85" s="87"/>
      <c r="Y85" s="434"/>
      <c r="Z85" s="435"/>
      <c r="AA85" s="435"/>
      <c r="AB85" s="435"/>
      <c r="AC85" s="435"/>
      <c r="AD85" s="371"/>
      <c r="AE85" s="361"/>
      <c r="AF85" s="363"/>
      <c r="AG85" s="363"/>
      <c r="AH85" s="363"/>
      <c r="AI85" s="363"/>
      <c r="AJ85" s="363"/>
      <c r="AK85" s="371"/>
      <c r="AL85" s="371"/>
      <c r="AM85" s="332"/>
      <c r="AN85" s="436" t="s">
        <v>508</v>
      </c>
      <c r="AO85" s="436"/>
      <c r="AP85" s="436"/>
      <c r="AQ85" s="436"/>
      <c r="AR85" s="436"/>
      <c r="AS85" s="436"/>
      <c r="AT85" s="436"/>
      <c r="AU85" s="101"/>
      <c r="AV85" s="101"/>
    </row>
    <row r="86" spans="3:61" ht="15.75" customHeight="1" x14ac:dyDescent="0.15">
      <c r="C86" s="71"/>
      <c r="D86" s="70"/>
      <c r="E86" s="100"/>
      <c r="F86" s="86"/>
      <c r="G86" s="405" t="s">
        <v>348</v>
      </c>
      <c r="H86" s="405"/>
      <c r="I86" s="405"/>
      <c r="J86" s="405"/>
      <c r="K86" s="405"/>
      <c r="L86" s="405"/>
      <c r="M86" s="100"/>
      <c r="N86" s="100"/>
      <c r="O86" s="86"/>
      <c r="P86" s="160"/>
      <c r="Q86" s="120"/>
      <c r="R86" s="120"/>
      <c r="S86" s="120"/>
      <c r="T86" s="120"/>
      <c r="U86" s="120"/>
      <c r="V86" s="120"/>
      <c r="W86" s="120"/>
      <c r="X86" s="87"/>
      <c r="Y86" s="126"/>
      <c r="Z86" s="126"/>
      <c r="AA86" s="126"/>
      <c r="AB86" s="126"/>
      <c r="AC86" s="126"/>
      <c r="AD86" s="126"/>
      <c r="AE86" s="126"/>
      <c r="AF86" s="437"/>
      <c r="AG86" s="437"/>
      <c r="AH86" s="437"/>
      <c r="AI86" s="437"/>
      <c r="AJ86" s="437"/>
      <c r="AK86" s="437"/>
      <c r="AL86" s="87"/>
      <c r="AM86" s="87"/>
      <c r="AN86" s="436"/>
      <c r="AO86" s="436"/>
      <c r="AP86" s="436"/>
      <c r="AQ86" s="436"/>
      <c r="AR86" s="436"/>
      <c r="AS86" s="436"/>
      <c r="AT86" s="436"/>
      <c r="AU86" s="101"/>
      <c r="AV86" s="101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</row>
    <row r="87" spans="3:61" ht="6.75" customHeight="1" x14ac:dyDescent="0.15">
      <c r="C87" s="71"/>
      <c r="D87" s="70"/>
      <c r="E87" s="100"/>
      <c r="F87" s="86"/>
      <c r="G87" s="405"/>
      <c r="H87" s="405"/>
      <c r="I87" s="405"/>
      <c r="J87" s="405"/>
      <c r="K87" s="405"/>
      <c r="L87" s="405"/>
      <c r="M87" s="136"/>
      <c r="N87" s="100"/>
      <c r="O87" s="125"/>
      <c r="P87" s="164"/>
      <c r="Q87" s="362" t="s">
        <v>349</v>
      </c>
      <c r="R87" s="362"/>
      <c r="S87" s="362"/>
      <c r="T87" s="362"/>
      <c r="U87" s="362"/>
      <c r="V87" s="370">
        <f>AD87+AK87+1</f>
        <v>13</v>
      </c>
      <c r="W87" s="370">
        <f>AE87+AL87+1</f>
        <v>15</v>
      </c>
      <c r="X87" s="333"/>
      <c r="Y87" s="368" t="s">
        <v>350</v>
      </c>
      <c r="Z87" s="362"/>
      <c r="AA87" s="362"/>
      <c r="AB87" s="362"/>
      <c r="AC87" s="362"/>
      <c r="AD87" s="370">
        <v>4</v>
      </c>
      <c r="AE87" s="360">
        <v>5</v>
      </c>
      <c r="AF87" s="362" t="s">
        <v>351</v>
      </c>
      <c r="AG87" s="362"/>
      <c r="AH87" s="362"/>
      <c r="AI87" s="362"/>
      <c r="AJ87" s="362"/>
      <c r="AK87" s="370">
        <v>8</v>
      </c>
      <c r="AL87" s="360">
        <v>9</v>
      </c>
      <c r="AM87" s="87"/>
      <c r="AN87" s="436"/>
      <c r="AO87" s="436"/>
      <c r="AP87" s="436"/>
      <c r="AQ87" s="436"/>
      <c r="AR87" s="436"/>
      <c r="AS87" s="436"/>
      <c r="AT87" s="436"/>
      <c r="AU87" s="70"/>
      <c r="AV87" s="70"/>
      <c r="AW87" s="372"/>
      <c r="AX87" s="372"/>
      <c r="AY87" s="372"/>
      <c r="AZ87" s="372"/>
      <c r="BA87" s="372"/>
      <c r="BB87" s="372"/>
      <c r="BC87" s="372"/>
      <c r="BD87" s="372"/>
      <c r="BE87" s="72"/>
      <c r="BF87" s="72"/>
      <c r="BG87" s="72"/>
      <c r="BH87" s="72"/>
      <c r="BI87" s="72"/>
    </row>
    <row r="88" spans="3:61" ht="6.75" customHeight="1" x14ac:dyDescent="0.15">
      <c r="C88" s="71"/>
      <c r="D88" s="70"/>
      <c r="E88" s="100"/>
      <c r="F88" s="86"/>
      <c r="G88" s="126"/>
      <c r="H88" s="126"/>
      <c r="I88" s="126"/>
      <c r="J88" s="88"/>
      <c r="K88" s="100"/>
      <c r="L88" s="127"/>
      <c r="M88" s="100"/>
      <c r="N88" s="100"/>
      <c r="O88" s="86"/>
      <c r="P88" s="170"/>
      <c r="Q88" s="363"/>
      <c r="R88" s="363"/>
      <c r="S88" s="363"/>
      <c r="T88" s="363"/>
      <c r="U88" s="363"/>
      <c r="V88" s="371"/>
      <c r="W88" s="371"/>
      <c r="X88" s="87"/>
      <c r="Y88" s="369"/>
      <c r="Z88" s="363"/>
      <c r="AA88" s="363"/>
      <c r="AB88" s="363"/>
      <c r="AC88" s="363"/>
      <c r="AD88" s="371"/>
      <c r="AE88" s="361"/>
      <c r="AF88" s="363"/>
      <c r="AG88" s="363"/>
      <c r="AH88" s="363"/>
      <c r="AI88" s="363"/>
      <c r="AJ88" s="363"/>
      <c r="AK88" s="371"/>
      <c r="AL88" s="361"/>
      <c r="AM88" s="87"/>
      <c r="AN88" s="87"/>
      <c r="AO88" s="87"/>
      <c r="AP88" s="87"/>
      <c r="AQ88" s="87"/>
      <c r="AR88" s="87"/>
      <c r="AS88" s="87"/>
      <c r="AT88" s="155"/>
      <c r="AU88" s="70"/>
      <c r="AV88" s="70"/>
      <c r="AW88" s="372"/>
      <c r="AX88" s="372"/>
      <c r="AY88" s="372"/>
      <c r="AZ88" s="372"/>
      <c r="BA88" s="372"/>
      <c r="BB88" s="372"/>
      <c r="BC88" s="372"/>
      <c r="BD88" s="372"/>
    </row>
    <row r="89" spans="3:61" ht="6.75" customHeight="1" x14ac:dyDescent="0.15">
      <c r="C89" s="71"/>
      <c r="D89" s="70"/>
      <c r="E89" s="100"/>
      <c r="F89" s="86"/>
      <c r="G89" s="126"/>
      <c r="H89" s="126"/>
      <c r="I89" s="126"/>
      <c r="J89" s="88"/>
      <c r="K89" s="100"/>
      <c r="L89" s="100"/>
      <c r="M89" s="136"/>
      <c r="N89" s="100"/>
      <c r="O89" s="86"/>
      <c r="P89" s="160"/>
      <c r="Q89" s="179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150"/>
      <c r="AU89" s="70"/>
      <c r="AV89" s="70"/>
      <c r="AW89" s="124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</row>
    <row r="90" spans="3:61" ht="6.75" customHeight="1" x14ac:dyDescent="0.15">
      <c r="C90" s="71"/>
      <c r="D90" s="70"/>
      <c r="E90" s="100"/>
      <c r="F90" s="86"/>
      <c r="G90" s="180"/>
      <c r="H90" s="180"/>
      <c r="I90" s="180"/>
      <c r="J90" s="180"/>
      <c r="K90" s="180"/>
      <c r="L90" s="180"/>
      <c r="M90" s="136"/>
      <c r="N90" s="100"/>
      <c r="O90" s="125"/>
      <c r="P90" s="164"/>
      <c r="Q90" s="362" t="s">
        <v>534</v>
      </c>
      <c r="R90" s="362"/>
      <c r="S90" s="362"/>
      <c r="T90" s="362"/>
      <c r="U90" s="362"/>
      <c r="V90" s="370">
        <f>AD90+AK90+AR90+AD94+AK94+AR94+2</f>
        <v>33</v>
      </c>
      <c r="W90" s="370">
        <f>AE90+AL90+AS90+AE94+AL94+AS94+2</f>
        <v>33</v>
      </c>
      <c r="X90" s="115"/>
      <c r="Y90" s="368" t="s">
        <v>353</v>
      </c>
      <c r="Z90" s="362"/>
      <c r="AA90" s="362"/>
      <c r="AB90" s="362"/>
      <c r="AC90" s="362"/>
      <c r="AD90" s="370">
        <v>3</v>
      </c>
      <c r="AE90" s="360">
        <v>3</v>
      </c>
      <c r="AF90" s="362" t="s">
        <v>535</v>
      </c>
      <c r="AG90" s="362"/>
      <c r="AH90" s="362"/>
      <c r="AI90" s="362"/>
      <c r="AJ90" s="362"/>
      <c r="AK90" s="370">
        <v>6</v>
      </c>
      <c r="AL90" s="360">
        <v>6</v>
      </c>
      <c r="AM90" s="362" t="s">
        <v>536</v>
      </c>
      <c r="AN90" s="362"/>
      <c r="AO90" s="362"/>
      <c r="AP90" s="362"/>
      <c r="AQ90" s="362"/>
      <c r="AR90" s="370">
        <v>7</v>
      </c>
      <c r="AS90" s="360">
        <v>7</v>
      </c>
      <c r="AT90" s="174"/>
      <c r="AU90" s="70"/>
      <c r="AV90" s="70"/>
      <c r="AW90" s="372"/>
      <c r="AX90" s="372"/>
      <c r="AY90" s="372"/>
      <c r="AZ90" s="372"/>
      <c r="BA90" s="372"/>
      <c r="BB90" s="372"/>
      <c r="BC90" s="72"/>
      <c r="BD90" s="72"/>
      <c r="BE90" s="72"/>
      <c r="BF90" s="72"/>
      <c r="BG90" s="72"/>
      <c r="BH90" s="72"/>
      <c r="BI90" s="72"/>
    </row>
    <row r="91" spans="3:61" ht="7.5" customHeight="1" x14ac:dyDescent="0.15">
      <c r="C91" s="71"/>
      <c r="D91" s="70"/>
      <c r="E91" s="100"/>
      <c r="F91" s="86"/>
      <c r="G91" s="180"/>
      <c r="H91" s="180"/>
      <c r="I91" s="180"/>
      <c r="J91" s="180"/>
      <c r="K91" s="180"/>
      <c r="L91" s="180"/>
      <c r="M91" s="100"/>
      <c r="N91" s="87"/>
      <c r="O91" s="87"/>
      <c r="P91" s="167"/>
      <c r="Q91" s="363"/>
      <c r="R91" s="363"/>
      <c r="S91" s="363"/>
      <c r="T91" s="363"/>
      <c r="U91" s="363"/>
      <c r="V91" s="371"/>
      <c r="W91" s="371"/>
      <c r="X91" s="87"/>
      <c r="Y91" s="369"/>
      <c r="Z91" s="363"/>
      <c r="AA91" s="363"/>
      <c r="AB91" s="363"/>
      <c r="AC91" s="363"/>
      <c r="AD91" s="371"/>
      <c r="AE91" s="430"/>
      <c r="AF91" s="363"/>
      <c r="AG91" s="363"/>
      <c r="AH91" s="363"/>
      <c r="AI91" s="363"/>
      <c r="AJ91" s="363"/>
      <c r="AK91" s="371"/>
      <c r="AL91" s="361"/>
      <c r="AM91" s="363"/>
      <c r="AN91" s="363"/>
      <c r="AO91" s="363"/>
      <c r="AP91" s="363"/>
      <c r="AQ91" s="363"/>
      <c r="AR91" s="371"/>
      <c r="AS91" s="361"/>
      <c r="AT91" s="176"/>
      <c r="AU91" s="70"/>
      <c r="AV91" s="70"/>
      <c r="AW91" s="372"/>
      <c r="AX91" s="372"/>
      <c r="AY91" s="372"/>
      <c r="AZ91" s="372"/>
      <c r="BA91" s="372"/>
      <c r="BB91" s="372"/>
      <c r="BC91" s="72"/>
      <c r="BD91" s="72"/>
      <c r="BE91" s="72"/>
      <c r="BF91" s="72"/>
      <c r="BG91" s="72"/>
      <c r="BH91" s="72"/>
      <c r="BI91" s="72"/>
    </row>
    <row r="92" spans="3:61" ht="6.75" hidden="1" customHeight="1" x14ac:dyDescent="0.15">
      <c r="C92" s="71"/>
      <c r="D92" s="70"/>
      <c r="E92" s="100"/>
      <c r="F92" s="86"/>
      <c r="G92" s="338"/>
      <c r="H92" s="338"/>
      <c r="I92" s="338"/>
      <c r="J92" s="338"/>
      <c r="K92" s="100"/>
      <c r="L92" s="100"/>
      <c r="M92" s="100"/>
      <c r="N92" s="87"/>
      <c r="O92" s="87"/>
      <c r="P92" s="160"/>
      <c r="Q92" s="168"/>
      <c r="R92" s="327"/>
      <c r="S92" s="327"/>
      <c r="T92" s="327"/>
      <c r="U92" s="327"/>
      <c r="V92" s="328"/>
      <c r="W92" s="328"/>
      <c r="X92" s="87"/>
      <c r="Y92" s="426" t="s">
        <v>346</v>
      </c>
      <c r="Z92" s="427"/>
      <c r="AA92" s="427"/>
      <c r="AB92" s="427"/>
      <c r="AC92" s="427"/>
      <c r="AD92" s="427"/>
      <c r="AE92" s="339"/>
      <c r="AF92" s="426" t="s">
        <v>346</v>
      </c>
      <c r="AG92" s="427"/>
      <c r="AH92" s="427"/>
      <c r="AI92" s="427"/>
      <c r="AJ92" s="427"/>
      <c r="AK92" s="427"/>
      <c r="AL92" s="339"/>
      <c r="AM92" s="327"/>
      <c r="AN92" s="327"/>
      <c r="AO92" s="327"/>
      <c r="AP92" s="327"/>
      <c r="AQ92" s="327"/>
      <c r="AR92" s="328"/>
      <c r="AS92" s="328"/>
      <c r="AT92" s="169"/>
      <c r="AU92" s="70"/>
      <c r="AV92" s="70"/>
      <c r="AW92" s="124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</row>
    <row r="93" spans="3:61" ht="6.75" hidden="1" customHeight="1" thickBot="1" x14ac:dyDescent="0.2">
      <c r="C93" s="71"/>
      <c r="D93" s="70"/>
      <c r="E93" s="100"/>
      <c r="F93" s="86"/>
      <c r="G93" s="338"/>
      <c r="H93" s="338"/>
      <c r="I93" s="338"/>
      <c r="J93" s="338"/>
      <c r="K93" s="100"/>
      <c r="L93" s="100"/>
      <c r="M93" s="100"/>
      <c r="N93" s="87"/>
      <c r="O93" s="87"/>
      <c r="P93" s="160"/>
      <c r="Q93" s="168"/>
      <c r="R93" s="327"/>
      <c r="S93" s="327"/>
      <c r="T93" s="327"/>
      <c r="U93" s="327"/>
      <c r="V93" s="328"/>
      <c r="W93" s="328"/>
      <c r="X93" s="87"/>
      <c r="Y93" s="428"/>
      <c r="Z93" s="428"/>
      <c r="AA93" s="428"/>
      <c r="AB93" s="428"/>
      <c r="AC93" s="428"/>
      <c r="AD93" s="428"/>
      <c r="AE93" s="339"/>
      <c r="AF93" s="428"/>
      <c r="AG93" s="428"/>
      <c r="AH93" s="428"/>
      <c r="AI93" s="428"/>
      <c r="AJ93" s="428"/>
      <c r="AK93" s="428"/>
      <c r="AL93" s="339"/>
      <c r="AM93" s="327"/>
      <c r="AN93" s="327"/>
      <c r="AO93" s="327"/>
      <c r="AP93" s="327"/>
      <c r="AQ93" s="327"/>
      <c r="AR93" s="328"/>
      <c r="AS93" s="328"/>
      <c r="AT93" s="169"/>
      <c r="AU93" s="70"/>
      <c r="AV93" s="70"/>
      <c r="AW93" s="124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</row>
    <row r="94" spans="3:61" ht="6.75" customHeight="1" x14ac:dyDescent="0.15">
      <c r="C94" s="71"/>
      <c r="D94" s="70"/>
      <c r="E94" s="100"/>
      <c r="F94" s="86"/>
      <c r="G94" s="338"/>
      <c r="H94" s="338"/>
      <c r="I94" s="338"/>
      <c r="J94" s="338"/>
      <c r="K94" s="100"/>
      <c r="L94" s="127"/>
      <c r="M94" s="127"/>
      <c r="N94" s="87"/>
      <c r="O94" s="150"/>
      <c r="P94" s="87"/>
      <c r="Q94" s="385" t="s">
        <v>537</v>
      </c>
      <c r="R94" s="385"/>
      <c r="S94" s="385"/>
      <c r="T94" s="385"/>
      <c r="U94" s="385"/>
      <c r="V94" s="385"/>
      <c r="W94" s="385"/>
      <c r="X94" s="87"/>
      <c r="Y94" s="368" t="s">
        <v>538</v>
      </c>
      <c r="Z94" s="362"/>
      <c r="AA94" s="362"/>
      <c r="AB94" s="362"/>
      <c r="AC94" s="362"/>
      <c r="AD94" s="370">
        <v>6</v>
      </c>
      <c r="AE94" s="360">
        <v>6</v>
      </c>
      <c r="AF94" s="400" t="s">
        <v>539</v>
      </c>
      <c r="AG94" s="400"/>
      <c r="AH94" s="400"/>
      <c r="AI94" s="400"/>
      <c r="AJ94" s="400"/>
      <c r="AK94" s="370">
        <v>6</v>
      </c>
      <c r="AL94" s="370">
        <v>6</v>
      </c>
      <c r="AM94" s="362" t="s">
        <v>509</v>
      </c>
      <c r="AN94" s="362"/>
      <c r="AO94" s="362"/>
      <c r="AP94" s="362"/>
      <c r="AQ94" s="362"/>
      <c r="AR94" s="370">
        <v>3</v>
      </c>
      <c r="AS94" s="370">
        <v>3</v>
      </c>
      <c r="AT94" s="181"/>
      <c r="AU94" s="70"/>
      <c r="AV94" s="70"/>
      <c r="AW94" s="372"/>
      <c r="AX94" s="372"/>
      <c r="AY94" s="372"/>
      <c r="AZ94" s="372"/>
      <c r="BA94" s="372"/>
      <c r="BB94" s="372"/>
      <c r="BC94" s="72"/>
      <c r="BD94" s="72"/>
      <c r="BE94" s="72"/>
      <c r="BF94" s="72"/>
      <c r="BG94" s="72"/>
      <c r="BH94" s="72"/>
      <c r="BI94" s="72"/>
    </row>
    <row r="95" spans="3:61" ht="6.75" customHeight="1" x14ac:dyDescent="0.15">
      <c r="C95" s="71"/>
      <c r="D95" s="70"/>
      <c r="E95" s="100"/>
      <c r="F95" s="86"/>
      <c r="G95" s="338"/>
      <c r="H95" s="338"/>
      <c r="I95" s="338"/>
      <c r="J95" s="338"/>
      <c r="K95" s="100"/>
      <c r="L95" s="127"/>
      <c r="M95" s="127"/>
      <c r="N95" s="87"/>
      <c r="O95" s="150"/>
      <c r="P95" s="87"/>
      <c r="Q95" s="385"/>
      <c r="R95" s="385"/>
      <c r="S95" s="385"/>
      <c r="T95" s="385"/>
      <c r="U95" s="385"/>
      <c r="V95" s="385"/>
      <c r="W95" s="385"/>
      <c r="X95" s="87"/>
      <c r="Y95" s="369"/>
      <c r="Z95" s="363"/>
      <c r="AA95" s="363"/>
      <c r="AB95" s="363"/>
      <c r="AC95" s="363"/>
      <c r="AD95" s="371"/>
      <c r="AE95" s="361"/>
      <c r="AF95" s="402"/>
      <c r="AG95" s="402"/>
      <c r="AH95" s="402"/>
      <c r="AI95" s="402"/>
      <c r="AJ95" s="402"/>
      <c r="AK95" s="371"/>
      <c r="AL95" s="371"/>
      <c r="AM95" s="363"/>
      <c r="AN95" s="363"/>
      <c r="AO95" s="363"/>
      <c r="AP95" s="363"/>
      <c r="AQ95" s="363"/>
      <c r="AR95" s="371"/>
      <c r="AS95" s="371"/>
      <c r="AT95" s="181"/>
      <c r="AU95" s="70"/>
      <c r="AV95" s="70"/>
      <c r="AW95" s="372"/>
      <c r="AX95" s="372"/>
      <c r="AY95" s="372"/>
      <c r="AZ95" s="372"/>
      <c r="BA95" s="372"/>
      <c r="BB95" s="372"/>
      <c r="BC95" s="72"/>
      <c r="BD95" s="72"/>
      <c r="BE95" s="72"/>
      <c r="BF95" s="72"/>
      <c r="BG95" s="72"/>
      <c r="BH95" s="72"/>
      <c r="BI95" s="72"/>
    </row>
    <row r="96" spans="3:61" ht="6.75" customHeight="1" x14ac:dyDescent="0.15">
      <c r="C96" s="71"/>
      <c r="D96" s="70"/>
      <c r="E96" s="100"/>
      <c r="F96" s="86"/>
      <c r="G96" s="338"/>
      <c r="H96" s="338"/>
      <c r="I96" s="338"/>
      <c r="J96" s="338"/>
      <c r="K96" s="100"/>
      <c r="L96" s="127"/>
      <c r="M96" s="127"/>
      <c r="N96" s="87"/>
      <c r="O96" s="87"/>
      <c r="P96" s="160"/>
      <c r="Q96" s="87"/>
      <c r="R96" s="87"/>
      <c r="S96" s="87"/>
      <c r="T96" s="87"/>
      <c r="U96" s="87"/>
      <c r="V96" s="328"/>
      <c r="W96" s="328"/>
      <c r="X96" s="87"/>
      <c r="Y96" s="327"/>
      <c r="Z96" s="327"/>
      <c r="AA96" s="327"/>
      <c r="AB96" s="327"/>
      <c r="AC96" s="327"/>
      <c r="AD96" s="328"/>
      <c r="AE96" s="335"/>
      <c r="AF96" s="327"/>
      <c r="AG96" s="327"/>
      <c r="AH96" s="327"/>
      <c r="AI96" s="327"/>
      <c r="AJ96" s="327"/>
      <c r="AK96" s="328"/>
      <c r="AL96" s="328"/>
      <c r="AM96" s="182"/>
      <c r="AN96" s="182"/>
      <c r="AO96" s="182"/>
      <c r="AP96" s="182"/>
      <c r="AQ96" s="182"/>
      <c r="AR96" s="182"/>
      <c r="AS96" s="183"/>
      <c r="AT96" s="184"/>
      <c r="AU96" s="70"/>
      <c r="AV96" s="70"/>
      <c r="AW96" s="124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</row>
    <row r="97" spans="3:61" ht="6.75" customHeight="1" x14ac:dyDescent="0.15">
      <c r="C97" s="71"/>
      <c r="D97" s="70"/>
      <c r="E97" s="100"/>
      <c r="F97" s="86"/>
      <c r="G97" s="329"/>
      <c r="H97" s="329"/>
      <c r="I97" s="329"/>
      <c r="J97" s="328"/>
      <c r="K97" s="100"/>
      <c r="L97" s="100"/>
      <c r="M97" s="100"/>
      <c r="N97" s="87"/>
      <c r="O97" s="87"/>
      <c r="P97" s="160"/>
      <c r="Q97" s="333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185"/>
      <c r="AG97" s="186"/>
      <c r="AH97" s="186"/>
      <c r="AI97" s="186"/>
      <c r="AJ97" s="186"/>
      <c r="AK97" s="185"/>
      <c r="AL97" s="185"/>
      <c r="AM97" s="187"/>
      <c r="AN97" s="187"/>
      <c r="AO97" s="185"/>
      <c r="AP97" s="187"/>
      <c r="AQ97" s="187"/>
      <c r="AR97" s="187"/>
      <c r="AS97" s="120"/>
      <c r="AT97" s="155"/>
      <c r="AU97" s="70"/>
      <c r="AV97" s="70"/>
      <c r="AW97" s="124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</row>
    <row r="98" spans="3:61" ht="6.75" customHeight="1" x14ac:dyDescent="0.15">
      <c r="C98" s="71"/>
      <c r="D98" s="70"/>
      <c r="E98" s="100"/>
      <c r="F98" s="133"/>
      <c r="G98" s="399" t="s">
        <v>459</v>
      </c>
      <c r="H98" s="400"/>
      <c r="I98" s="400"/>
      <c r="J98" s="400"/>
      <c r="K98" s="358">
        <f>V98+V105+J100+J102+V110</f>
        <v>63</v>
      </c>
      <c r="L98" s="400"/>
      <c r="M98" s="360">
        <f>W98+W105+J100+J102+W110</f>
        <v>64</v>
      </c>
      <c r="N98" s="333"/>
      <c r="O98" s="333"/>
      <c r="P98" s="164"/>
      <c r="Q98" s="362" t="s">
        <v>354</v>
      </c>
      <c r="R98" s="362"/>
      <c r="S98" s="362"/>
      <c r="T98" s="362"/>
      <c r="U98" s="362"/>
      <c r="V98" s="358">
        <f>AD98+AK98+AR98+AD100</f>
        <v>19</v>
      </c>
      <c r="W98" s="370">
        <f>AE98+AL98+AS98+AE100</f>
        <v>19</v>
      </c>
      <c r="X98" s="333"/>
      <c r="Y98" s="368" t="s">
        <v>298</v>
      </c>
      <c r="Z98" s="362"/>
      <c r="AA98" s="362"/>
      <c r="AB98" s="362"/>
      <c r="AC98" s="362"/>
      <c r="AD98" s="358">
        <v>2</v>
      </c>
      <c r="AE98" s="360">
        <v>2</v>
      </c>
      <c r="AF98" s="362" t="s">
        <v>355</v>
      </c>
      <c r="AG98" s="362"/>
      <c r="AH98" s="362"/>
      <c r="AI98" s="362"/>
      <c r="AJ98" s="362"/>
      <c r="AK98" s="358">
        <v>7</v>
      </c>
      <c r="AL98" s="360">
        <v>7</v>
      </c>
      <c r="AM98" s="362" t="s">
        <v>356</v>
      </c>
      <c r="AN98" s="362"/>
      <c r="AO98" s="362"/>
      <c r="AP98" s="362"/>
      <c r="AQ98" s="362"/>
      <c r="AR98" s="370">
        <v>7</v>
      </c>
      <c r="AS98" s="360">
        <v>7</v>
      </c>
      <c r="AT98" s="174"/>
      <c r="AU98" s="70"/>
      <c r="AV98" s="70"/>
      <c r="AW98" s="372"/>
      <c r="AX98" s="372"/>
      <c r="AY98" s="372"/>
      <c r="AZ98" s="372"/>
      <c r="BA98" s="372"/>
      <c r="BB98" s="72"/>
      <c r="BC98" s="72"/>
      <c r="BD98" s="72"/>
      <c r="BE98" s="72"/>
      <c r="BF98" s="72"/>
      <c r="BG98" s="72"/>
      <c r="BH98" s="72"/>
      <c r="BI98" s="72"/>
    </row>
    <row r="99" spans="3:61" ht="6.75" customHeight="1" x14ac:dyDescent="0.15">
      <c r="C99" s="71"/>
      <c r="D99" s="70"/>
      <c r="E99" s="100"/>
      <c r="F99" s="86"/>
      <c r="G99" s="401"/>
      <c r="H99" s="402"/>
      <c r="I99" s="402"/>
      <c r="J99" s="402"/>
      <c r="K99" s="402"/>
      <c r="L99" s="402"/>
      <c r="M99" s="361"/>
      <c r="N99" s="100"/>
      <c r="O99" s="86"/>
      <c r="P99" s="167"/>
      <c r="Q99" s="363"/>
      <c r="R99" s="363"/>
      <c r="S99" s="363"/>
      <c r="T99" s="363"/>
      <c r="U99" s="363"/>
      <c r="V99" s="359"/>
      <c r="W99" s="371"/>
      <c r="X99" s="87"/>
      <c r="Y99" s="369"/>
      <c r="Z99" s="363"/>
      <c r="AA99" s="363"/>
      <c r="AB99" s="363"/>
      <c r="AC99" s="363"/>
      <c r="AD99" s="359"/>
      <c r="AE99" s="361"/>
      <c r="AF99" s="363"/>
      <c r="AG99" s="363"/>
      <c r="AH99" s="363"/>
      <c r="AI99" s="363"/>
      <c r="AJ99" s="363"/>
      <c r="AK99" s="359"/>
      <c r="AL99" s="361"/>
      <c r="AM99" s="363"/>
      <c r="AN99" s="363"/>
      <c r="AO99" s="363"/>
      <c r="AP99" s="363"/>
      <c r="AQ99" s="363"/>
      <c r="AR99" s="371"/>
      <c r="AS99" s="361"/>
      <c r="AT99" s="176"/>
      <c r="AU99" s="70"/>
      <c r="AV99" s="70"/>
      <c r="AW99" s="372"/>
      <c r="AX99" s="372"/>
      <c r="AY99" s="372"/>
      <c r="AZ99" s="372"/>
      <c r="BA99" s="372"/>
      <c r="BB99" s="72"/>
      <c r="BC99" s="72"/>
      <c r="BD99" s="72"/>
      <c r="BE99" s="72"/>
      <c r="BF99" s="72"/>
      <c r="BG99" s="72"/>
      <c r="BH99" s="72"/>
      <c r="BI99" s="72"/>
    </row>
    <row r="100" spans="3:61" ht="6.75" customHeight="1" x14ac:dyDescent="0.15">
      <c r="C100" s="71"/>
      <c r="D100" s="70"/>
      <c r="E100" s="100"/>
      <c r="F100" s="86"/>
      <c r="G100" s="376" t="s">
        <v>300</v>
      </c>
      <c r="H100" s="431"/>
      <c r="I100" s="431"/>
      <c r="J100" s="366">
        <v>1</v>
      </c>
      <c r="K100" s="100"/>
      <c r="L100" s="100"/>
      <c r="M100" s="100"/>
      <c r="N100" s="100"/>
      <c r="O100" s="86"/>
      <c r="P100" s="160"/>
      <c r="Q100" s="327"/>
      <c r="R100" s="327"/>
      <c r="S100" s="327"/>
      <c r="T100" s="327"/>
      <c r="U100" s="327"/>
      <c r="V100" s="327"/>
      <c r="W100" s="327"/>
      <c r="X100" s="87"/>
      <c r="Y100" s="368" t="s">
        <v>357</v>
      </c>
      <c r="Z100" s="362"/>
      <c r="AA100" s="362"/>
      <c r="AB100" s="362"/>
      <c r="AC100" s="362"/>
      <c r="AD100" s="358">
        <v>3</v>
      </c>
      <c r="AE100" s="360">
        <v>3</v>
      </c>
      <c r="AF100" s="87"/>
      <c r="AG100" s="87"/>
      <c r="AH100" s="87"/>
      <c r="AI100" s="87"/>
      <c r="AJ100" s="87"/>
      <c r="AK100" s="87"/>
      <c r="AL100" s="87"/>
      <c r="AM100" s="332"/>
      <c r="AN100" s="332"/>
      <c r="AO100" s="332"/>
      <c r="AP100" s="332"/>
      <c r="AQ100" s="332"/>
      <c r="AR100" s="173"/>
      <c r="AS100" s="188"/>
      <c r="AT100" s="174"/>
      <c r="AU100" s="104"/>
      <c r="AV100" s="104"/>
      <c r="AW100" s="124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</row>
    <row r="101" spans="3:61" ht="6.75" customHeight="1" x14ac:dyDescent="0.15">
      <c r="C101" s="71"/>
      <c r="D101" s="70"/>
      <c r="E101" s="100"/>
      <c r="F101" s="86"/>
      <c r="G101" s="409"/>
      <c r="H101" s="409"/>
      <c r="I101" s="409"/>
      <c r="J101" s="409"/>
      <c r="K101" s="100"/>
      <c r="L101" s="100"/>
      <c r="M101" s="100"/>
      <c r="N101" s="100"/>
      <c r="O101" s="86"/>
      <c r="P101" s="160"/>
      <c r="Q101" s="327"/>
      <c r="R101" s="327"/>
      <c r="S101" s="327"/>
      <c r="T101" s="327"/>
      <c r="U101" s="327"/>
      <c r="V101" s="327"/>
      <c r="W101" s="327"/>
      <c r="X101" s="87"/>
      <c r="Y101" s="369"/>
      <c r="Z101" s="363"/>
      <c r="AA101" s="363"/>
      <c r="AB101" s="363"/>
      <c r="AC101" s="363"/>
      <c r="AD101" s="359"/>
      <c r="AE101" s="361"/>
      <c r="AF101" s="185"/>
      <c r="AG101" s="185"/>
      <c r="AH101" s="185"/>
      <c r="AI101" s="185"/>
      <c r="AJ101" s="185"/>
      <c r="AK101" s="185"/>
      <c r="AL101" s="185"/>
      <c r="AM101" s="87"/>
      <c r="AN101" s="87"/>
      <c r="AO101" s="87"/>
      <c r="AP101" s="87"/>
      <c r="AQ101" s="87"/>
      <c r="AR101" s="88"/>
      <c r="AS101" s="189"/>
      <c r="AT101" s="176"/>
      <c r="AU101" s="104"/>
      <c r="AV101" s="104"/>
      <c r="AW101" s="124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</row>
    <row r="102" spans="3:61" ht="6.75" customHeight="1" x14ac:dyDescent="0.15">
      <c r="C102" s="71"/>
      <c r="D102" s="70"/>
      <c r="E102" s="100"/>
      <c r="F102" s="86"/>
      <c r="G102" s="376" t="s">
        <v>303</v>
      </c>
      <c r="H102" s="376"/>
      <c r="I102" s="376"/>
      <c r="J102" s="366">
        <v>1</v>
      </c>
      <c r="K102" s="100"/>
      <c r="L102" s="100"/>
      <c r="M102" s="100"/>
      <c r="N102" s="100"/>
      <c r="O102" s="86"/>
      <c r="P102" s="160"/>
      <c r="Q102" s="327"/>
      <c r="R102" s="327"/>
      <c r="S102" s="327"/>
      <c r="T102" s="327"/>
      <c r="U102" s="327"/>
      <c r="V102" s="327"/>
      <c r="W102" s="327"/>
      <c r="X102" s="87"/>
      <c r="Y102" s="339"/>
      <c r="Z102" s="339"/>
      <c r="AA102" s="339"/>
      <c r="AB102" s="339"/>
      <c r="AC102" s="339"/>
      <c r="AD102" s="339"/>
      <c r="AE102" s="185"/>
      <c r="AF102" s="185"/>
      <c r="AG102" s="185"/>
      <c r="AH102" s="185"/>
      <c r="AI102" s="185"/>
      <c r="AJ102" s="185"/>
      <c r="AK102" s="185"/>
      <c r="AL102" s="185"/>
      <c r="AM102" s="327"/>
      <c r="AN102" s="87"/>
      <c r="AO102" s="87"/>
      <c r="AP102" s="87"/>
      <c r="AQ102" s="87"/>
      <c r="AR102" s="87"/>
      <c r="AS102" s="120"/>
      <c r="AT102" s="155"/>
      <c r="AU102" s="104"/>
      <c r="AV102" s="104"/>
      <c r="AW102" s="124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</row>
    <row r="103" spans="3:61" ht="6.75" customHeight="1" x14ac:dyDescent="0.15">
      <c r="C103" s="71"/>
      <c r="D103" s="70"/>
      <c r="E103" s="100"/>
      <c r="F103" s="86"/>
      <c r="G103" s="376"/>
      <c r="H103" s="376"/>
      <c r="I103" s="376"/>
      <c r="J103" s="366"/>
      <c r="K103" s="100"/>
      <c r="L103" s="100"/>
      <c r="M103" s="100"/>
      <c r="N103" s="100"/>
      <c r="O103" s="86"/>
      <c r="P103" s="190"/>
      <c r="Q103" s="341"/>
      <c r="R103" s="341"/>
      <c r="S103" s="341"/>
      <c r="T103" s="341"/>
      <c r="U103" s="341"/>
      <c r="V103" s="341"/>
      <c r="W103" s="341"/>
      <c r="X103" s="156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1"/>
      <c r="AK103" s="341"/>
      <c r="AL103" s="341"/>
      <c r="AM103" s="341"/>
      <c r="AN103" s="156"/>
      <c r="AO103" s="156"/>
      <c r="AP103" s="156"/>
      <c r="AQ103" s="156"/>
      <c r="AR103" s="156"/>
      <c r="AS103" s="191"/>
      <c r="AT103" s="192"/>
      <c r="AU103" s="104"/>
      <c r="AV103" s="104"/>
      <c r="AW103" s="124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</row>
    <row r="104" spans="3:61" ht="6.75" customHeight="1" x14ac:dyDescent="0.15">
      <c r="C104" s="71"/>
      <c r="D104" s="70"/>
      <c r="E104" s="100"/>
      <c r="F104" s="86"/>
      <c r="G104" s="405" t="s">
        <v>352</v>
      </c>
      <c r="H104" s="405"/>
      <c r="I104" s="405"/>
      <c r="J104" s="405"/>
      <c r="K104" s="405"/>
      <c r="L104" s="405"/>
      <c r="M104" s="136"/>
      <c r="N104" s="100"/>
      <c r="O104" s="86"/>
      <c r="P104" s="87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70"/>
      <c r="AV104" s="70"/>
      <c r="AW104" s="124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</row>
    <row r="105" spans="3:61" ht="6.75" customHeight="1" x14ac:dyDescent="0.15">
      <c r="C105" s="71"/>
      <c r="D105" s="70"/>
      <c r="E105" s="100"/>
      <c r="F105" s="86"/>
      <c r="G105" s="405"/>
      <c r="H105" s="405"/>
      <c r="I105" s="405"/>
      <c r="J105" s="405"/>
      <c r="K105" s="405"/>
      <c r="L105" s="405"/>
      <c r="M105" s="136"/>
      <c r="N105" s="100"/>
      <c r="O105" s="125"/>
      <c r="P105" s="115"/>
      <c r="Q105" s="399" t="s">
        <v>358</v>
      </c>
      <c r="R105" s="400"/>
      <c r="S105" s="400"/>
      <c r="T105" s="400"/>
      <c r="U105" s="400"/>
      <c r="V105" s="358">
        <f>AD105+AK105+AR105+AD107+1</f>
        <v>19</v>
      </c>
      <c r="W105" s="370">
        <f>AE105+AL105+AS105+AE107+AL107+1</f>
        <v>20</v>
      </c>
      <c r="X105" s="115"/>
      <c r="Y105" s="368" t="s">
        <v>359</v>
      </c>
      <c r="Z105" s="362"/>
      <c r="AA105" s="362"/>
      <c r="AB105" s="362"/>
      <c r="AC105" s="362"/>
      <c r="AD105" s="358">
        <v>3</v>
      </c>
      <c r="AE105" s="360">
        <v>3</v>
      </c>
      <c r="AF105" s="362" t="s">
        <v>360</v>
      </c>
      <c r="AG105" s="362"/>
      <c r="AH105" s="362"/>
      <c r="AI105" s="362"/>
      <c r="AJ105" s="362"/>
      <c r="AK105" s="358">
        <v>5</v>
      </c>
      <c r="AL105" s="360">
        <v>5</v>
      </c>
      <c r="AM105" s="362" t="s">
        <v>361</v>
      </c>
      <c r="AN105" s="362"/>
      <c r="AO105" s="362"/>
      <c r="AP105" s="362"/>
      <c r="AQ105" s="362"/>
      <c r="AR105" s="358">
        <v>7</v>
      </c>
      <c r="AS105" s="360">
        <v>8</v>
      </c>
      <c r="AT105" s="334"/>
      <c r="AW105" s="372"/>
      <c r="AX105" s="372"/>
      <c r="AY105" s="372"/>
      <c r="AZ105" s="372"/>
      <c r="BA105" s="372"/>
      <c r="BB105" s="372"/>
      <c r="BC105" s="72"/>
      <c r="BD105" s="72"/>
      <c r="BE105" s="72"/>
      <c r="BF105" s="72"/>
      <c r="BG105" s="72"/>
      <c r="BH105" s="72"/>
      <c r="BI105" s="72"/>
    </row>
    <row r="106" spans="3:61" ht="6.75" customHeight="1" x14ac:dyDescent="0.15">
      <c r="C106" s="71"/>
      <c r="D106" s="70"/>
      <c r="E106" s="100"/>
      <c r="F106" s="86"/>
      <c r="G106" s="100"/>
      <c r="H106" s="100"/>
      <c r="I106" s="100"/>
      <c r="J106" s="100"/>
      <c r="K106" s="100"/>
      <c r="L106" s="100"/>
      <c r="M106" s="100"/>
      <c r="N106" s="100"/>
      <c r="O106" s="86"/>
      <c r="P106" s="87"/>
      <c r="Q106" s="401"/>
      <c r="R106" s="402"/>
      <c r="S106" s="402"/>
      <c r="T106" s="402"/>
      <c r="U106" s="402"/>
      <c r="V106" s="359"/>
      <c r="W106" s="371"/>
      <c r="X106" s="100"/>
      <c r="Y106" s="369"/>
      <c r="Z106" s="363"/>
      <c r="AA106" s="363"/>
      <c r="AB106" s="363"/>
      <c r="AC106" s="363"/>
      <c r="AD106" s="359"/>
      <c r="AE106" s="361"/>
      <c r="AF106" s="363"/>
      <c r="AG106" s="363"/>
      <c r="AH106" s="363"/>
      <c r="AI106" s="363"/>
      <c r="AJ106" s="363"/>
      <c r="AK106" s="359"/>
      <c r="AL106" s="361"/>
      <c r="AM106" s="363"/>
      <c r="AN106" s="363"/>
      <c r="AO106" s="363"/>
      <c r="AP106" s="363"/>
      <c r="AQ106" s="363"/>
      <c r="AR106" s="359"/>
      <c r="AS106" s="361"/>
      <c r="AT106" s="335"/>
      <c r="AW106" s="372"/>
      <c r="AX106" s="372"/>
      <c r="AY106" s="372"/>
      <c r="AZ106" s="372"/>
      <c r="BA106" s="372"/>
      <c r="BB106" s="372"/>
      <c r="BC106" s="72"/>
      <c r="BD106" s="72"/>
      <c r="BE106" s="72"/>
      <c r="BF106" s="72"/>
      <c r="BG106" s="72"/>
      <c r="BH106" s="72"/>
      <c r="BI106" s="72"/>
    </row>
    <row r="107" spans="3:61" ht="6.75" customHeight="1" x14ac:dyDescent="0.15">
      <c r="C107" s="71"/>
      <c r="D107" s="70"/>
      <c r="E107" s="100"/>
      <c r="F107" s="86"/>
      <c r="G107" s="100"/>
      <c r="H107" s="100"/>
      <c r="I107" s="100"/>
      <c r="J107" s="100"/>
      <c r="K107" s="100"/>
      <c r="L107" s="100"/>
      <c r="M107" s="100"/>
      <c r="N107" s="100"/>
      <c r="O107" s="86"/>
      <c r="P107" s="87"/>
      <c r="Q107" s="327"/>
      <c r="R107" s="327"/>
      <c r="S107" s="327"/>
      <c r="T107" s="327"/>
      <c r="U107" s="327"/>
      <c r="V107" s="328"/>
      <c r="W107" s="328"/>
      <c r="X107" s="100"/>
      <c r="Y107" s="399" t="s">
        <v>540</v>
      </c>
      <c r="Z107" s="400"/>
      <c r="AA107" s="400"/>
      <c r="AB107" s="400"/>
      <c r="AC107" s="400"/>
      <c r="AD107" s="358">
        <v>3</v>
      </c>
      <c r="AE107" s="360">
        <v>3</v>
      </c>
      <c r="AF107" s="193"/>
      <c r="AG107" s="193"/>
      <c r="AH107" s="193"/>
      <c r="AI107" s="193"/>
      <c r="AJ107" s="193"/>
      <c r="AK107" s="173"/>
      <c r="AL107" s="188"/>
      <c r="AM107" s="327"/>
      <c r="AN107" s="327"/>
      <c r="AO107" s="327"/>
      <c r="AP107" s="327"/>
      <c r="AQ107" s="327"/>
      <c r="AR107" s="328"/>
      <c r="AS107" s="328"/>
      <c r="AT107" s="328"/>
      <c r="AW107" s="124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</row>
    <row r="108" spans="3:61" ht="6.75" customHeight="1" x14ac:dyDescent="0.15">
      <c r="C108" s="71"/>
      <c r="D108" s="70"/>
      <c r="E108" s="100"/>
      <c r="F108" s="86"/>
      <c r="G108" s="100"/>
      <c r="H108" s="100"/>
      <c r="I108" s="100"/>
      <c r="J108" s="100"/>
      <c r="K108" s="100"/>
      <c r="L108" s="100"/>
      <c r="M108" s="100"/>
      <c r="N108" s="100"/>
      <c r="O108" s="86"/>
      <c r="P108" s="87"/>
      <c r="Q108" s="120"/>
      <c r="R108" s="120"/>
      <c r="S108" s="120"/>
      <c r="T108" s="120"/>
      <c r="U108" s="120"/>
      <c r="V108" s="120"/>
      <c r="W108" s="120"/>
      <c r="X108" s="100"/>
      <c r="Y108" s="401"/>
      <c r="Z108" s="402"/>
      <c r="AA108" s="402"/>
      <c r="AB108" s="402"/>
      <c r="AC108" s="402"/>
      <c r="AD108" s="359"/>
      <c r="AE108" s="361"/>
      <c r="AF108" s="120"/>
      <c r="AG108" s="120"/>
      <c r="AH108" s="120"/>
      <c r="AI108" s="120"/>
      <c r="AJ108" s="120"/>
      <c r="AK108" s="88"/>
      <c r="AL108" s="189"/>
      <c r="AM108" s="327"/>
      <c r="AN108" s="138"/>
      <c r="AO108" s="138"/>
      <c r="AP108" s="138"/>
      <c r="AQ108" s="138"/>
      <c r="AR108" s="138"/>
      <c r="AS108" s="138"/>
      <c r="AT108" s="328"/>
      <c r="AW108" s="124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</row>
    <row r="109" spans="3:61" ht="6.75" customHeight="1" x14ac:dyDescent="0.15">
      <c r="C109" s="71"/>
      <c r="D109" s="70"/>
      <c r="E109" s="100"/>
      <c r="F109" s="86"/>
      <c r="G109" s="194"/>
      <c r="H109" s="194"/>
      <c r="I109" s="194"/>
      <c r="J109" s="194"/>
      <c r="K109" s="194"/>
      <c r="L109" s="195"/>
      <c r="M109" s="195"/>
      <c r="N109" s="100"/>
      <c r="O109" s="86"/>
      <c r="P109" s="87"/>
      <c r="Q109" s="327"/>
      <c r="R109" s="327"/>
      <c r="S109" s="327"/>
      <c r="T109" s="327"/>
      <c r="U109" s="327"/>
      <c r="V109" s="328"/>
      <c r="W109" s="328"/>
      <c r="X109" s="87"/>
      <c r="Y109" s="327"/>
      <c r="Z109" s="327"/>
      <c r="AA109" s="327"/>
      <c r="AB109" s="327"/>
      <c r="AC109" s="327"/>
      <c r="AD109" s="328"/>
      <c r="AE109" s="335"/>
      <c r="AF109" s="100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00"/>
      <c r="AT109" s="100"/>
      <c r="AW109" s="124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</row>
    <row r="110" spans="3:61" ht="6.75" customHeight="1" x14ac:dyDescent="0.15">
      <c r="C110" s="71"/>
      <c r="D110" s="70"/>
      <c r="E110" s="100"/>
      <c r="F110" s="86"/>
      <c r="G110" s="195"/>
      <c r="H110" s="195"/>
      <c r="I110" s="195"/>
      <c r="J110" s="195"/>
      <c r="K110" s="195"/>
      <c r="L110" s="195"/>
      <c r="M110" s="195"/>
      <c r="N110" s="100"/>
      <c r="O110" s="125"/>
      <c r="P110" s="115"/>
      <c r="Q110" s="368" t="s">
        <v>362</v>
      </c>
      <c r="R110" s="362"/>
      <c r="S110" s="362"/>
      <c r="T110" s="362"/>
      <c r="U110" s="362"/>
      <c r="V110" s="358">
        <f>AD110+AK110+AR110+AD112+1</f>
        <v>23</v>
      </c>
      <c r="W110" s="370">
        <f>AE110+AL110+AS110++AE112+1</f>
        <v>23</v>
      </c>
      <c r="X110" s="115"/>
      <c r="Y110" s="368" t="s">
        <v>363</v>
      </c>
      <c r="Z110" s="362"/>
      <c r="AA110" s="362"/>
      <c r="AB110" s="362"/>
      <c r="AC110" s="362"/>
      <c r="AD110" s="358">
        <v>4</v>
      </c>
      <c r="AE110" s="360">
        <v>4</v>
      </c>
      <c r="AF110" s="362" t="s">
        <v>364</v>
      </c>
      <c r="AG110" s="362"/>
      <c r="AH110" s="362"/>
      <c r="AI110" s="362"/>
      <c r="AJ110" s="362"/>
      <c r="AK110" s="358">
        <v>5</v>
      </c>
      <c r="AL110" s="360">
        <v>4</v>
      </c>
      <c r="AM110" s="400" t="s">
        <v>365</v>
      </c>
      <c r="AN110" s="400"/>
      <c r="AO110" s="400"/>
      <c r="AP110" s="400"/>
      <c r="AQ110" s="400"/>
      <c r="AR110" s="358">
        <v>7</v>
      </c>
      <c r="AS110" s="360">
        <v>7</v>
      </c>
      <c r="AT110" s="100"/>
      <c r="AW110" s="124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</row>
    <row r="111" spans="3:61" ht="6.75" customHeight="1" x14ac:dyDescent="0.15">
      <c r="C111" s="71"/>
      <c r="D111" s="70"/>
      <c r="E111" s="100"/>
      <c r="F111" s="86"/>
      <c r="G111" s="195"/>
      <c r="H111" s="195"/>
      <c r="I111" s="195"/>
      <c r="J111" s="195"/>
      <c r="K111" s="195"/>
      <c r="L111" s="195"/>
      <c r="M111" s="195"/>
      <c r="N111" s="100"/>
      <c r="O111" s="100"/>
      <c r="P111" s="87"/>
      <c r="Q111" s="369"/>
      <c r="R111" s="363"/>
      <c r="S111" s="363"/>
      <c r="T111" s="363"/>
      <c r="U111" s="363"/>
      <c r="V111" s="359"/>
      <c r="W111" s="371"/>
      <c r="X111" s="100"/>
      <c r="Y111" s="369"/>
      <c r="Z111" s="363"/>
      <c r="AA111" s="363"/>
      <c r="AB111" s="363"/>
      <c r="AC111" s="363"/>
      <c r="AD111" s="359"/>
      <c r="AE111" s="361"/>
      <c r="AF111" s="363"/>
      <c r="AG111" s="363"/>
      <c r="AH111" s="363"/>
      <c r="AI111" s="363"/>
      <c r="AJ111" s="363"/>
      <c r="AK111" s="359"/>
      <c r="AL111" s="361"/>
      <c r="AM111" s="402"/>
      <c r="AN111" s="402"/>
      <c r="AO111" s="402"/>
      <c r="AP111" s="402"/>
      <c r="AQ111" s="402"/>
      <c r="AR111" s="359"/>
      <c r="AS111" s="361"/>
      <c r="AT111" s="100"/>
      <c r="AW111" s="124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</row>
    <row r="112" spans="3:61" ht="6.75" customHeight="1" x14ac:dyDescent="0.15">
      <c r="C112" s="71"/>
      <c r="D112" s="70"/>
      <c r="E112" s="100"/>
      <c r="F112" s="86"/>
      <c r="G112" s="195"/>
      <c r="H112" s="195"/>
      <c r="I112" s="195"/>
      <c r="J112" s="195"/>
      <c r="K112" s="195"/>
      <c r="L112" s="195"/>
      <c r="M112" s="195"/>
      <c r="N112" s="100"/>
      <c r="O112" s="100"/>
      <c r="P112" s="87"/>
      <c r="Q112" s="327"/>
      <c r="R112" s="327"/>
      <c r="S112" s="327"/>
      <c r="T112" s="327"/>
      <c r="U112" s="327"/>
      <c r="V112" s="328"/>
      <c r="W112" s="328"/>
      <c r="X112" s="100"/>
      <c r="Y112" s="368" t="s">
        <v>366</v>
      </c>
      <c r="Z112" s="362"/>
      <c r="AA112" s="362"/>
      <c r="AB112" s="362"/>
      <c r="AC112" s="362"/>
      <c r="AD112" s="358">
        <v>6</v>
      </c>
      <c r="AE112" s="360">
        <v>7</v>
      </c>
      <c r="AF112" s="327"/>
      <c r="AG112" s="327"/>
      <c r="AH112" s="327"/>
      <c r="AI112" s="327"/>
      <c r="AJ112" s="327"/>
      <c r="AK112" s="328"/>
      <c r="AL112" s="335"/>
      <c r="AM112" s="327"/>
      <c r="AN112" s="327"/>
      <c r="AO112" s="327"/>
      <c r="AP112" s="327"/>
      <c r="AQ112" s="327"/>
      <c r="AR112" s="328"/>
      <c r="AS112" s="335"/>
      <c r="AT112" s="100"/>
      <c r="AW112" s="124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</row>
    <row r="113" spans="3:61" ht="6.75" customHeight="1" x14ac:dyDescent="0.15">
      <c r="C113" s="71"/>
      <c r="D113" s="70"/>
      <c r="E113" s="100"/>
      <c r="F113" s="86"/>
      <c r="G113" s="195"/>
      <c r="H113" s="195"/>
      <c r="I113" s="195"/>
      <c r="J113" s="195"/>
      <c r="K113" s="195"/>
      <c r="L113" s="195"/>
      <c r="M113" s="195"/>
      <c r="N113" s="100"/>
      <c r="O113" s="100"/>
      <c r="P113" s="87"/>
      <c r="Q113" s="327"/>
      <c r="R113" s="327"/>
      <c r="S113" s="327"/>
      <c r="T113" s="327"/>
      <c r="U113" s="327"/>
      <c r="V113" s="328"/>
      <c r="W113" s="328"/>
      <c r="X113" s="87"/>
      <c r="Y113" s="369"/>
      <c r="Z113" s="363"/>
      <c r="AA113" s="363"/>
      <c r="AB113" s="363"/>
      <c r="AC113" s="363"/>
      <c r="AD113" s="359"/>
      <c r="AE113" s="361"/>
      <c r="AF113" s="100"/>
      <c r="AG113" s="196"/>
      <c r="AH113" s="196"/>
      <c r="AI113" s="196"/>
      <c r="AJ113" s="196"/>
      <c r="AK113" s="196"/>
      <c r="AL113" s="324"/>
      <c r="AM113" s="324"/>
      <c r="AN113" s="324"/>
      <c r="AO113" s="324"/>
      <c r="AP113" s="324"/>
      <c r="AQ113" s="324"/>
      <c r="AR113" s="324"/>
      <c r="AS113" s="324"/>
      <c r="AT113" s="324"/>
      <c r="AW113" s="124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</row>
    <row r="114" spans="3:61" ht="6.75" customHeight="1" x14ac:dyDescent="0.15">
      <c r="C114" s="71"/>
      <c r="D114" s="70"/>
      <c r="E114" s="100"/>
      <c r="F114" s="86"/>
      <c r="G114" s="195"/>
      <c r="H114" s="195"/>
      <c r="I114" s="195"/>
      <c r="J114" s="195"/>
      <c r="K114" s="195"/>
      <c r="L114" s="195"/>
      <c r="M114" s="195"/>
      <c r="N114" s="100"/>
      <c r="O114" s="100"/>
      <c r="P114" s="87"/>
      <c r="Q114" s="327"/>
      <c r="R114" s="327"/>
      <c r="S114" s="327"/>
      <c r="T114" s="327"/>
      <c r="U114" s="327"/>
      <c r="V114" s="328"/>
      <c r="W114" s="328"/>
      <c r="X114" s="87"/>
      <c r="Y114" s="327"/>
      <c r="Z114" s="327"/>
      <c r="AA114" s="327"/>
      <c r="AB114" s="327"/>
      <c r="AC114" s="327"/>
      <c r="AD114" s="328"/>
      <c r="AE114" s="335"/>
      <c r="AF114" s="100"/>
      <c r="AG114" s="196"/>
      <c r="AH114" s="196"/>
      <c r="AI114" s="196"/>
      <c r="AJ114" s="196"/>
      <c r="AK114" s="196"/>
      <c r="AL114" s="324"/>
      <c r="AM114" s="324"/>
      <c r="AN114" s="324"/>
      <c r="AO114" s="324"/>
      <c r="AP114" s="324"/>
      <c r="AQ114" s="324"/>
      <c r="AR114" s="324"/>
      <c r="AS114" s="324"/>
      <c r="AT114" s="324"/>
      <c r="AW114" s="124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</row>
    <row r="115" spans="3:61" ht="6.75" customHeight="1" x14ac:dyDescent="0.15">
      <c r="C115" s="71"/>
      <c r="D115" s="70"/>
      <c r="E115" s="100"/>
      <c r="F115" s="86"/>
      <c r="G115" s="100"/>
      <c r="H115" s="100"/>
      <c r="I115" s="100"/>
      <c r="J115" s="100"/>
      <c r="K115" s="100"/>
      <c r="L115" s="100"/>
      <c r="M115" s="100"/>
      <c r="N115" s="100"/>
      <c r="O115" s="100"/>
      <c r="P115" s="87"/>
      <c r="Q115" s="100"/>
      <c r="R115" s="100"/>
      <c r="S115" s="100"/>
      <c r="T115" s="100"/>
      <c r="U115" s="100"/>
      <c r="V115" s="100"/>
      <c r="W115" s="100"/>
      <c r="X115" s="100"/>
      <c r="Y115" s="327"/>
      <c r="Z115" s="327"/>
      <c r="AA115" s="327"/>
      <c r="AB115" s="327"/>
      <c r="AC115" s="327"/>
      <c r="AD115" s="328"/>
      <c r="AE115" s="328"/>
      <c r="AF115" s="100"/>
      <c r="AG115" s="100"/>
      <c r="AH115" s="100"/>
      <c r="AI115" s="100"/>
      <c r="AJ115" s="100"/>
      <c r="AK115" s="100"/>
      <c r="AL115" s="324"/>
      <c r="AM115" s="324"/>
      <c r="AN115" s="324"/>
      <c r="AO115" s="324"/>
      <c r="AP115" s="324"/>
      <c r="AQ115" s="324"/>
      <c r="AR115" s="324"/>
      <c r="AS115" s="324"/>
      <c r="AT115" s="324"/>
      <c r="AW115" s="124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</row>
    <row r="116" spans="3:61" ht="6.75" customHeight="1" x14ac:dyDescent="0.15">
      <c r="C116" s="71"/>
      <c r="D116" s="70"/>
      <c r="E116" s="100"/>
      <c r="F116" s="133"/>
      <c r="G116" s="368" t="s">
        <v>367</v>
      </c>
      <c r="H116" s="362"/>
      <c r="I116" s="362"/>
      <c r="J116" s="379"/>
      <c r="K116" s="358">
        <f>V116+V121+V124+V127+V132+V137+J118+J120</f>
        <v>67</v>
      </c>
      <c r="L116" s="417"/>
      <c r="M116" s="360">
        <f>W116+W121+W124+W127+W132+W137+J118+J120+J124</f>
        <v>69</v>
      </c>
      <c r="N116" s="333"/>
      <c r="O116" s="333"/>
      <c r="P116" s="115"/>
      <c r="Q116" s="368" t="s">
        <v>368</v>
      </c>
      <c r="R116" s="362"/>
      <c r="S116" s="362"/>
      <c r="T116" s="362"/>
      <c r="U116" s="362"/>
      <c r="V116" s="358">
        <f>AD116+AK116+AR116+AD118+1</f>
        <v>11</v>
      </c>
      <c r="W116" s="370">
        <f>AE116+AL116+AS116+AE118+1</f>
        <v>11</v>
      </c>
      <c r="X116" s="115"/>
      <c r="Y116" s="368" t="s">
        <v>652</v>
      </c>
      <c r="Z116" s="362"/>
      <c r="AA116" s="362"/>
      <c r="AB116" s="362"/>
      <c r="AC116" s="362"/>
      <c r="AD116" s="358">
        <v>2</v>
      </c>
      <c r="AE116" s="360">
        <v>2</v>
      </c>
      <c r="AF116" s="362" t="s">
        <v>460</v>
      </c>
      <c r="AG116" s="362"/>
      <c r="AH116" s="362"/>
      <c r="AI116" s="362"/>
      <c r="AJ116" s="362"/>
      <c r="AK116" s="358">
        <v>6</v>
      </c>
      <c r="AL116" s="360">
        <v>6</v>
      </c>
      <c r="AM116" s="400" t="s">
        <v>369</v>
      </c>
      <c r="AN116" s="400"/>
      <c r="AO116" s="400"/>
      <c r="AP116" s="400"/>
      <c r="AQ116" s="400"/>
      <c r="AR116" s="358">
        <v>2</v>
      </c>
      <c r="AS116" s="360">
        <v>2</v>
      </c>
      <c r="AT116" s="334"/>
      <c r="AW116" s="124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</row>
    <row r="117" spans="3:61" ht="6.75" customHeight="1" x14ac:dyDescent="0.15">
      <c r="C117" s="71"/>
      <c r="D117" s="70"/>
      <c r="E117" s="100"/>
      <c r="F117" s="86"/>
      <c r="G117" s="369"/>
      <c r="H117" s="363"/>
      <c r="I117" s="363"/>
      <c r="J117" s="380"/>
      <c r="K117" s="359"/>
      <c r="L117" s="418"/>
      <c r="M117" s="361"/>
      <c r="N117" s="100"/>
      <c r="O117" s="117"/>
      <c r="P117" s="332"/>
      <c r="Q117" s="369"/>
      <c r="R117" s="363"/>
      <c r="S117" s="363"/>
      <c r="T117" s="363"/>
      <c r="U117" s="363"/>
      <c r="V117" s="359"/>
      <c r="W117" s="371"/>
      <c r="X117" s="100"/>
      <c r="Y117" s="369"/>
      <c r="Z117" s="363"/>
      <c r="AA117" s="363"/>
      <c r="AB117" s="363"/>
      <c r="AC117" s="363"/>
      <c r="AD117" s="359"/>
      <c r="AE117" s="361"/>
      <c r="AF117" s="363"/>
      <c r="AG117" s="363"/>
      <c r="AH117" s="363"/>
      <c r="AI117" s="363"/>
      <c r="AJ117" s="363"/>
      <c r="AK117" s="359"/>
      <c r="AL117" s="361"/>
      <c r="AM117" s="402"/>
      <c r="AN117" s="402"/>
      <c r="AO117" s="402"/>
      <c r="AP117" s="402"/>
      <c r="AQ117" s="402"/>
      <c r="AR117" s="359"/>
      <c r="AS117" s="361"/>
      <c r="AT117" s="335"/>
      <c r="AW117" s="124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</row>
    <row r="118" spans="3:61" ht="6.75" customHeight="1" x14ac:dyDescent="0.15">
      <c r="C118" s="71"/>
      <c r="D118" s="70"/>
      <c r="E118" s="100"/>
      <c r="F118" s="86"/>
      <c r="G118" s="362" t="s">
        <v>300</v>
      </c>
      <c r="H118" s="362"/>
      <c r="I118" s="362"/>
      <c r="J118" s="358">
        <v>1</v>
      </c>
      <c r="K118" s="100"/>
      <c r="L118" s="100"/>
      <c r="M118" s="100"/>
      <c r="N118" s="100"/>
      <c r="O118" s="86"/>
      <c r="P118" s="87"/>
      <c r="Q118" s="440" t="s">
        <v>541</v>
      </c>
      <c r="R118" s="440"/>
      <c r="S118" s="440"/>
      <c r="T118" s="440"/>
      <c r="U118" s="440"/>
      <c r="V118" s="440"/>
      <c r="W118" s="440"/>
      <c r="X118" s="440"/>
      <c r="Y118" s="362"/>
      <c r="Z118" s="362"/>
      <c r="AA118" s="362"/>
      <c r="AB118" s="362"/>
      <c r="AC118" s="362"/>
      <c r="AD118" s="358"/>
      <c r="AE118" s="441"/>
      <c r="AF118" s="193"/>
      <c r="AG118" s="120"/>
      <c r="AH118" s="120"/>
      <c r="AI118" s="120"/>
      <c r="AJ118" s="120"/>
      <c r="AK118" s="120"/>
      <c r="AL118" s="120"/>
      <c r="AM118" s="438"/>
      <c r="AN118" s="438"/>
      <c r="AO118" s="438"/>
      <c r="AP118" s="438"/>
      <c r="AQ118" s="438"/>
      <c r="AR118" s="120"/>
      <c r="AS118" s="120"/>
      <c r="AT118" s="328"/>
      <c r="AU118" s="124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</row>
    <row r="119" spans="3:61" ht="6.75" customHeight="1" x14ac:dyDescent="0.15">
      <c r="C119" s="71"/>
      <c r="D119" s="70"/>
      <c r="E119" s="100"/>
      <c r="F119" s="86"/>
      <c r="G119" s="365"/>
      <c r="H119" s="365"/>
      <c r="I119" s="365"/>
      <c r="J119" s="366"/>
      <c r="K119" s="100"/>
      <c r="L119" s="100"/>
      <c r="M119" s="100"/>
      <c r="N119" s="100"/>
      <c r="O119" s="86"/>
      <c r="P119" s="87"/>
      <c r="Q119" s="440"/>
      <c r="R119" s="440"/>
      <c r="S119" s="440"/>
      <c r="T119" s="440"/>
      <c r="U119" s="440"/>
      <c r="V119" s="440"/>
      <c r="W119" s="440"/>
      <c r="X119" s="440"/>
      <c r="Y119" s="365"/>
      <c r="Z119" s="365"/>
      <c r="AA119" s="365"/>
      <c r="AB119" s="365"/>
      <c r="AC119" s="365"/>
      <c r="AD119" s="366"/>
      <c r="AE119" s="442"/>
      <c r="AF119" s="120"/>
      <c r="AG119" s="120"/>
      <c r="AH119" s="120"/>
      <c r="AI119" s="120"/>
      <c r="AJ119" s="120"/>
      <c r="AK119" s="120"/>
      <c r="AL119" s="120"/>
      <c r="AM119" s="439"/>
      <c r="AN119" s="439"/>
      <c r="AO119" s="439"/>
      <c r="AP119" s="439"/>
      <c r="AQ119" s="439"/>
      <c r="AR119" s="120"/>
      <c r="AS119" s="120"/>
      <c r="AT119" s="120"/>
      <c r="AU119" s="126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</row>
    <row r="120" spans="3:61" ht="6.75" customHeight="1" x14ac:dyDescent="0.15">
      <c r="C120" s="71"/>
      <c r="D120" s="70"/>
      <c r="E120" s="100"/>
      <c r="F120" s="86"/>
      <c r="G120" s="365" t="s">
        <v>303</v>
      </c>
      <c r="H120" s="365"/>
      <c r="I120" s="365"/>
      <c r="J120" s="366">
        <v>1</v>
      </c>
      <c r="K120" s="100"/>
      <c r="L120" s="100"/>
      <c r="M120" s="100"/>
      <c r="N120" s="100"/>
      <c r="O120" s="86"/>
      <c r="P120" s="87"/>
      <c r="Q120" s="100"/>
      <c r="R120" s="100"/>
      <c r="S120" s="100"/>
      <c r="T120" s="100"/>
      <c r="U120" s="100"/>
      <c r="V120" s="100"/>
      <c r="W120" s="100"/>
      <c r="X120" s="100"/>
      <c r="Y120" s="333"/>
      <c r="Z120" s="333"/>
      <c r="AA120" s="333"/>
      <c r="AB120" s="333"/>
      <c r="AC120" s="333"/>
      <c r="AD120" s="333"/>
      <c r="AE120" s="87"/>
      <c r="AF120" s="100"/>
      <c r="AG120" s="100"/>
      <c r="AH120" s="100"/>
      <c r="AI120" s="10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6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</row>
    <row r="121" spans="3:61" ht="6.75" customHeight="1" x14ac:dyDescent="0.15">
      <c r="C121" s="71"/>
      <c r="D121" s="70"/>
      <c r="E121" s="100"/>
      <c r="F121" s="86"/>
      <c r="G121" s="365"/>
      <c r="H121" s="365"/>
      <c r="I121" s="365"/>
      <c r="J121" s="366"/>
      <c r="K121" s="100"/>
      <c r="L121" s="100"/>
      <c r="M121" s="100"/>
      <c r="N121" s="100"/>
      <c r="O121" s="125"/>
      <c r="P121" s="115"/>
      <c r="Q121" s="368" t="s">
        <v>370</v>
      </c>
      <c r="R121" s="362"/>
      <c r="S121" s="362"/>
      <c r="T121" s="362"/>
      <c r="U121" s="362"/>
      <c r="V121" s="358">
        <f>AD121+AK121+AR121+1</f>
        <v>12</v>
      </c>
      <c r="W121" s="370">
        <f>AE121+AL121+AS121</f>
        <v>11</v>
      </c>
      <c r="X121" s="115"/>
      <c r="Y121" s="368" t="s">
        <v>371</v>
      </c>
      <c r="Z121" s="362"/>
      <c r="AA121" s="362"/>
      <c r="AB121" s="362"/>
      <c r="AC121" s="362"/>
      <c r="AD121" s="358">
        <v>3</v>
      </c>
      <c r="AE121" s="360">
        <v>2</v>
      </c>
      <c r="AF121" s="362" t="s">
        <v>372</v>
      </c>
      <c r="AG121" s="362"/>
      <c r="AH121" s="362"/>
      <c r="AI121" s="362"/>
      <c r="AJ121" s="362"/>
      <c r="AK121" s="358">
        <v>4</v>
      </c>
      <c r="AL121" s="360">
        <v>4</v>
      </c>
      <c r="AM121" s="362" t="s">
        <v>373</v>
      </c>
      <c r="AN121" s="362"/>
      <c r="AO121" s="362"/>
      <c r="AP121" s="362"/>
      <c r="AQ121" s="362"/>
      <c r="AR121" s="358">
        <v>4</v>
      </c>
      <c r="AS121" s="360">
        <v>5</v>
      </c>
      <c r="AT121" s="334"/>
      <c r="AV121" s="70"/>
      <c r="AW121" s="372"/>
      <c r="AX121" s="372"/>
      <c r="AY121" s="372"/>
      <c r="AZ121" s="372"/>
      <c r="BA121" s="372"/>
      <c r="BB121" s="72"/>
      <c r="BC121" s="72"/>
      <c r="BD121" s="72"/>
      <c r="BE121" s="72"/>
      <c r="BF121" s="72"/>
      <c r="BG121" s="72"/>
      <c r="BH121" s="72"/>
      <c r="BI121" s="72"/>
    </row>
    <row r="122" spans="3:61" ht="6.75" customHeight="1" x14ac:dyDescent="0.15">
      <c r="C122" s="71"/>
      <c r="D122" s="70"/>
      <c r="E122" s="100"/>
      <c r="F122" s="86"/>
      <c r="G122" s="405" t="s">
        <v>461</v>
      </c>
      <c r="H122" s="405"/>
      <c r="I122" s="405"/>
      <c r="J122" s="405"/>
      <c r="K122" s="405"/>
      <c r="L122" s="405"/>
      <c r="M122" s="136"/>
      <c r="N122" s="100"/>
      <c r="O122" s="86"/>
      <c r="P122" s="87"/>
      <c r="Q122" s="369"/>
      <c r="R122" s="363"/>
      <c r="S122" s="363"/>
      <c r="T122" s="363"/>
      <c r="U122" s="363"/>
      <c r="V122" s="359"/>
      <c r="W122" s="371"/>
      <c r="X122" s="100"/>
      <c r="Y122" s="369"/>
      <c r="Z122" s="363"/>
      <c r="AA122" s="363"/>
      <c r="AB122" s="363"/>
      <c r="AC122" s="363"/>
      <c r="AD122" s="359"/>
      <c r="AE122" s="361"/>
      <c r="AF122" s="363"/>
      <c r="AG122" s="363"/>
      <c r="AH122" s="363"/>
      <c r="AI122" s="363"/>
      <c r="AJ122" s="363"/>
      <c r="AK122" s="359"/>
      <c r="AL122" s="361"/>
      <c r="AM122" s="363"/>
      <c r="AN122" s="363"/>
      <c r="AO122" s="363"/>
      <c r="AP122" s="363"/>
      <c r="AQ122" s="363"/>
      <c r="AR122" s="359"/>
      <c r="AS122" s="361"/>
      <c r="AT122" s="335"/>
      <c r="AV122" s="70"/>
      <c r="AW122" s="372"/>
      <c r="AX122" s="372"/>
      <c r="AY122" s="372"/>
      <c r="AZ122" s="372"/>
      <c r="BA122" s="372"/>
      <c r="BB122" s="72"/>
      <c r="BC122" s="72"/>
      <c r="BD122" s="72"/>
      <c r="BE122" s="72"/>
      <c r="BF122" s="72"/>
      <c r="BG122" s="72"/>
      <c r="BH122" s="72"/>
      <c r="BI122" s="72"/>
    </row>
    <row r="123" spans="3:61" ht="6.75" customHeight="1" x14ac:dyDescent="0.15">
      <c r="C123" s="71"/>
      <c r="D123" s="70"/>
      <c r="E123" s="100"/>
      <c r="F123" s="86"/>
      <c r="G123" s="405"/>
      <c r="H123" s="405"/>
      <c r="I123" s="405"/>
      <c r="J123" s="405"/>
      <c r="K123" s="405"/>
      <c r="L123" s="405"/>
      <c r="M123" s="136"/>
      <c r="N123" s="100"/>
      <c r="O123" s="86"/>
      <c r="P123" s="87"/>
      <c r="Q123" s="443"/>
      <c r="R123" s="443"/>
      <c r="S123" s="443"/>
      <c r="T123" s="443"/>
      <c r="U123" s="443"/>
      <c r="V123" s="443"/>
      <c r="W123" s="443"/>
      <c r="X123" s="100"/>
      <c r="Y123" s="327"/>
      <c r="Z123" s="327"/>
      <c r="AA123" s="327"/>
      <c r="AB123" s="327"/>
      <c r="AC123" s="327"/>
      <c r="AD123" s="336"/>
      <c r="AE123" s="336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W123" s="124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</row>
    <row r="124" spans="3:61" ht="6.75" customHeight="1" x14ac:dyDescent="0.15">
      <c r="C124" s="71"/>
      <c r="D124" s="70"/>
      <c r="E124" s="100"/>
      <c r="F124" s="86"/>
      <c r="G124" s="365" t="s">
        <v>542</v>
      </c>
      <c r="H124" s="365"/>
      <c r="I124" s="365"/>
      <c r="J124" s="366">
        <v>1</v>
      </c>
      <c r="K124" s="100"/>
      <c r="L124" s="100"/>
      <c r="M124" s="100"/>
      <c r="N124" s="100"/>
      <c r="O124" s="125"/>
      <c r="P124" s="115"/>
      <c r="Q124" s="368" t="s">
        <v>374</v>
      </c>
      <c r="R124" s="362"/>
      <c r="S124" s="362"/>
      <c r="T124" s="362"/>
      <c r="U124" s="362"/>
      <c r="V124" s="358">
        <f>AD124+AK124+AR124+1</f>
        <v>11</v>
      </c>
      <c r="W124" s="370">
        <f>AE124+AL124+AS124+1</f>
        <v>12</v>
      </c>
      <c r="X124" s="115"/>
      <c r="Y124" s="368" t="s">
        <v>375</v>
      </c>
      <c r="Z124" s="362"/>
      <c r="AA124" s="362"/>
      <c r="AB124" s="362"/>
      <c r="AC124" s="362"/>
      <c r="AD124" s="358">
        <v>3</v>
      </c>
      <c r="AE124" s="360">
        <v>3</v>
      </c>
      <c r="AF124" s="362" t="s">
        <v>376</v>
      </c>
      <c r="AG124" s="362"/>
      <c r="AH124" s="362"/>
      <c r="AI124" s="362"/>
      <c r="AJ124" s="362"/>
      <c r="AK124" s="358">
        <v>3</v>
      </c>
      <c r="AL124" s="360">
        <v>3</v>
      </c>
      <c r="AM124" s="362" t="s">
        <v>377</v>
      </c>
      <c r="AN124" s="362"/>
      <c r="AO124" s="362"/>
      <c r="AP124" s="362"/>
      <c r="AQ124" s="362"/>
      <c r="AR124" s="358">
        <v>4</v>
      </c>
      <c r="AS124" s="360">
        <v>5</v>
      </c>
      <c r="AT124" s="334"/>
      <c r="AW124" s="372"/>
      <c r="AX124" s="372"/>
      <c r="AY124" s="372"/>
      <c r="AZ124" s="372"/>
      <c r="BA124" s="372"/>
      <c r="BB124" s="72"/>
      <c r="BC124" s="72"/>
      <c r="BD124" s="72"/>
      <c r="BE124" s="72"/>
      <c r="BF124" s="72"/>
      <c r="BG124" s="72"/>
      <c r="BH124" s="72"/>
      <c r="BI124" s="72"/>
    </row>
    <row r="125" spans="3:61" ht="6.75" customHeight="1" x14ac:dyDescent="0.15">
      <c r="C125" s="71"/>
      <c r="D125" s="70"/>
      <c r="E125" s="100"/>
      <c r="F125" s="86"/>
      <c r="G125" s="365"/>
      <c r="H125" s="365"/>
      <c r="I125" s="365"/>
      <c r="J125" s="366"/>
      <c r="K125" s="100"/>
      <c r="L125" s="100"/>
      <c r="M125" s="100"/>
      <c r="N125" s="100"/>
      <c r="O125" s="86"/>
      <c r="P125" s="87"/>
      <c r="Q125" s="369"/>
      <c r="R125" s="363"/>
      <c r="S125" s="363"/>
      <c r="T125" s="363"/>
      <c r="U125" s="363"/>
      <c r="V125" s="359"/>
      <c r="W125" s="371"/>
      <c r="X125" s="100"/>
      <c r="Y125" s="369"/>
      <c r="Z125" s="363"/>
      <c r="AA125" s="363"/>
      <c r="AB125" s="363"/>
      <c r="AC125" s="363"/>
      <c r="AD125" s="359"/>
      <c r="AE125" s="361"/>
      <c r="AF125" s="363"/>
      <c r="AG125" s="363"/>
      <c r="AH125" s="363"/>
      <c r="AI125" s="363"/>
      <c r="AJ125" s="363"/>
      <c r="AK125" s="359"/>
      <c r="AL125" s="361"/>
      <c r="AM125" s="363"/>
      <c r="AN125" s="363"/>
      <c r="AO125" s="363"/>
      <c r="AP125" s="363"/>
      <c r="AQ125" s="363"/>
      <c r="AR125" s="359"/>
      <c r="AS125" s="361"/>
      <c r="AT125" s="335"/>
      <c r="AW125" s="372"/>
      <c r="AX125" s="372"/>
      <c r="AY125" s="372"/>
      <c r="AZ125" s="372"/>
      <c r="BA125" s="372"/>
      <c r="BB125" s="72"/>
      <c r="BC125" s="72"/>
      <c r="BD125" s="72"/>
      <c r="BE125" s="72"/>
      <c r="BF125" s="72"/>
      <c r="BG125" s="72"/>
      <c r="BH125" s="72"/>
      <c r="BI125" s="72"/>
    </row>
    <row r="126" spans="3:61" ht="6.75" customHeight="1" x14ac:dyDescent="0.15">
      <c r="C126" s="71"/>
      <c r="D126" s="70"/>
      <c r="E126" s="100"/>
      <c r="F126" s="86"/>
      <c r="G126" s="444" t="s">
        <v>543</v>
      </c>
      <c r="H126" s="444"/>
      <c r="I126" s="444"/>
      <c r="J126" s="444"/>
      <c r="K126" s="444"/>
      <c r="L126" s="444"/>
      <c r="M126" s="136"/>
      <c r="N126" s="100"/>
      <c r="O126" s="86"/>
      <c r="P126" s="87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W126" s="124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</row>
    <row r="127" spans="3:61" ht="6.75" customHeight="1" x14ac:dyDescent="0.15">
      <c r="C127" s="71"/>
      <c r="D127" s="70"/>
      <c r="E127" s="100"/>
      <c r="F127" s="86"/>
      <c r="G127" s="444"/>
      <c r="H127" s="444"/>
      <c r="I127" s="444"/>
      <c r="J127" s="444"/>
      <c r="K127" s="444"/>
      <c r="L127" s="444"/>
      <c r="M127" s="122"/>
      <c r="N127" s="100"/>
      <c r="O127" s="125"/>
      <c r="P127" s="115"/>
      <c r="Q127" s="368" t="s">
        <v>378</v>
      </c>
      <c r="R127" s="362"/>
      <c r="S127" s="362"/>
      <c r="T127" s="362"/>
      <c r="U127" s="362"/>
      <c r="V127" s="358">
        <f>AD127+AK127+1</f>
        <v>9</v>
      </c>
      <c r="W127" s="370">
        <f>AE127+1+1</f>
        <v>9</v>
      </c>
      <c r="X127" s="115"/>
      <c r="Y127" s="368" t="s">
        <v>379</v>
      </c>
      <c r="Z127" s="362"/>
      <c r="AA127" s="362"/>
      <c r="AB127" s="362"/>
      <c r="AC127" s="362"/>
      <c r="AD127" s="358">
        <v>8</v>
      </c>
      <c r="AE127" s="360">
        <v>7</v>
      </c>
      <c r="AF127" s="144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44"/>
      <c r="AQ127" s="144"/>
      <c r="AR127" s="144"/>
      <c r="AS127" s="144"/>
      <c r="AT127" s="144"/>
      <c r="AW127" s="372"/>
      <c r="AX127" s="372"/>
      <c r="AY127" s="372"/>
      <c r="AZ127" s="372"/>
      <c r="BA127" s="372"/>
      <c r="BB127" s="372"/>
      <c r="BC127" s="72"/>
      <c r="BD127" s="72"/>
      <c r="BE127" s="72"/>
      <c r="BF127" s="72"/>
      <c r="BG127" s="72"/>
      <c r="BH127" s="72"/>
      <c r="BI127" s="72"/>
    </row>
    <row r="128" spans="3:61" ht="6.75" customHeight="1" x14ac:dyDescent="0.15">
      <c r="C128" s="71"/>
      <c r="D128" s="70"/>
      <c r="E128" s="100"/>
      <c r="F128" s="86"/>
      <c r="G128" s="122"/>
      <c r="H128" s="122"/>
      <c r="I128" s="122"/>
      <c r="J128" s="122"/>
      <c r="K128" s="122"/>
      <c r="L128" s="122"/>
      <c r="M128" s="122"/>
      <c r="N128" s="100"/>
      <c r="O128" s="86"/>
      <c r="P128" s="87"/>
      <c r="Q128" s="369"/>
      <c r="R128" s="363"/>
      <c r="S128" s="363"/>
      <c r="T128" s="363"/>
      <c r="U128" s="363"/>
      <c r="V128" s="359"/>
      <c r="W128" s="371"/>
      <c r="X128" s="100"/>
      <c r="Y128" s="369"/>
      <c r="Z128" s="363"/>
      <c r="AA128" s="363"/>
      <c r="AB128" s="363"/>
      <c r="AC128" s="363"/>
      <c r="AD128" s="359"/>
      <c r="AE128" s="361"/>
      <c r="AF128" s="87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00"/>
      <c r="AQ128" s="100"/>
      <c r="AR128" s="100"/>
      <c r="AS128" s="100"/>
      <c r="AT128" s="100"/>
      <c r="AW128" s="372"/>
      <c r="AX128" s="372"/>
      <c r="AY128" s="372"/>
      <c r="AZ128" s="372"/>
      <c r="BA128" s="372"/>
      <c r="BB128" s="372"/>
      <c r="BC128" s="72"/>
      <c r="BD128" s="72"/>
      <c r="BE128" s="72"/>
      <c r="BF128" s="72"/>
      <c r="BG128" s="72"/>
      <c r="BH128" s="72"/>
      <c r="BI128" s="72"/>
    </row>
    <row r="129" spans="3:61" ht="6.75" customHeight="1" x14ac:dyDescent="0.15">
      <c r="C129" s="71"/>
      <c r="D129" s="70"/>
      <c r="E129" s="100"/>
      <c r="F129" s="86"/>
      <c r="G129" s="122"/>
      <c r="H129" s="122"/>
      <c r="I129" s="122"/>
      <c r="J129" s="122"/>
      <c r="K129" s="122"/>
      <c r="L129" s="122"/>
      <c r="M129" s="122"/>
      <c r="N129" s="100"/>
      <c r="O129" s="86"/>
      <c r="P129" s="197"/>
      <c r="Q129" s="443" t="s">
        <v>544</v>
      </c>
      <c r="R129" s="443"/>
      <c r="S129" s="443"/>
      <c r="T129" s="443"/>
      <c r="U129" s="443"/>
      <c r="V129" s="443"/>
      <c r="W129" s="443"/>
      <c r="X129" s="443"/>
      <c r="Y129" s="327"/>
      <c r="Z129" s="327"/>
      <c r="AA129" s="327"/>
      <c r="AB129" s="327"/>
      <c r="AC129" s="327"/>
      <c r="AD129" s="328"/>
      <c r="AE129" s="335"/>
      <c r="AF129" s="87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00"/>
      <c r="AQ129" s="100"/>
      <c r="AR129" s="100"/>
      <c r="AS129" s="100"/>
      <c r="AT129" s="100"/>
      <c r="AW129" s="307"/>
      <c r="AX129" s="307"/>
      <c r="AY129" s="307"/>
      <c r="AZ129" s="307"/>
      <c r="BA129" s="307"/>
      <c r="BB129" s="307"/>
      <c r="BC129" s="72"/>
      <c r="BD129" s="72"/>
      <c r="BE129" s="72"/>
      <c r="BF129" s="72"/>
      <c r="BG129" s="72"/>
      <c r="BH129" s="72"/>
      <c r="BI129" s="72"/>
    </row>
    <row r="130" spans="3:61" ht="6.75" customHeight="1" x14ac:dyDescent="0.15">
      <c r="C130" s="71"/>
      <c r="D130" s="70"/>
      <c r="E130" s="100"/>
      <c r="F130" s="86"/>
      <c r="G130" s="122"/>
      <c r="H130" s="122"/>
      <c r="I130" s="122"/>
      <c r="J130" s="122"/>
      <c r="K130" s="122"/>
      <c r="L130" s="122"/>
      <c r="M130" s="122"/>
      <c r="N130" s="100"/>
      <c r="O130" s="86"/>
      <c r="P130" s="197"/>
      <c r="Q130" s="443"/>
      <c r="R130" s="443"/>
      <c r="S130" s="443"/>
      <c r="T130" s="443"/>
      <c r="U130" s="443"/>
      <c r="V130" s="443"/>
      <c r="W130" s="443"/>
      <c r="X130" s="443"/>
      <c r="Y130" s="327"/>
      <c r="Z130" s="327"/>
      <c r="AA130" s="327"/>
      <c r="AB130" s="327"/>
      <c r="AC130" s="327"/>
      <c r="AD130" s="328"/>
      <c r="AE130" s="335"/>
      <c r="AF130" s="87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00"/>
      <c r="AQ130" s="100"/>
      <c r="AR130" s="100"/>
      <c r="AS130" s="100"/>
      <c r="AT130" s="100"/>
      <c r="AW130" s="307"/>
      <c r="AX130" s="307"/>
      <c r="AY130" s="307"/>
      <c r="AZ130" s="307"/>
      <c r="BA130" s="307"/>
      <c r="BB130" s="307"/>
      <c r="BC130" s="72"/>
      <c r="BD130" s="72"/>
      <c r="BE130" s="72"/>
      <c r="BF130" s="72"/>
      <c r="BG130" s="72"/>
      <c r="BH130" s="72"/>
      <c r="BI130" s="72"/>
    </row>
    <row r="131" spans="3:61" ht="6.75" customHeight="1" x14ac:dyDescent="0.15">
      <c r="C131" s="71"/>
      <c r="D131" s="70"/>
      <c r="E131" s="100"/>
      <c r="F131" s="86"/>
      <c r="G131" s="100"/>
      <c r="H131" s="100"/>
      <c r="I131" s="100"/>
      <c r="J131" s="100"/>
      <c r="K131" s="100"/>
      <c r="L131" s="100"/>
      <c r="M131" s="100"/>
      <c r="N131" s="100"/>
      <c r="O131" s="86"/>
      <c r="P131" s="87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W131" s="124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</row>
    <row r="132" spans="3:61" ht="6.75" customHeight="1" x14ac:dyDescent="0.15">
      <c r="C132" s="71"/>
      <c r="D132" s="70"/>
      <c r="E132" s="100"/>
      <c r="F132" s="86"/>
      <c r="G132" s="100"/>
      <c r="H132" s="100"/>
      <c r="I132" s="100"/>
      <c r="J132" s="100"/>
      <c r="K132" s="100"/>
      <c r="L132" s="100"/>
      <c r="M132" s="100"/>
      <c r="N132" s="100"/>
      <c r="O132" s="125"/>
      <c r="P132" s="115"/>
      <c r="Q132" s="368" t="s">
        <v>463</v>
      </c>
      <c r="R132" s="362"/>
      <c r="S132" s="362"/>
      <c r="T132" s="362"/>
      <c r="U132" s="362"/>
      <c r="V132" s="358">
        <f>AD132+AK132+AR132+AD134+1</f>
        <v>16</v>
      </c>
      <c r="W132" s="370">
        <f>AE132+AL132+AS132+AE134+1</f>
        <v>17</v>
      </c>
      <c r="X132" s="115"/>
      <c r="Y132" s="368" t="s">
        <v>380</v>
      </c>
      <c r="Z132" s="362"/>
      <c r="AA132" s="362"/>
      <c r="AB132" s="362"/>
      <c r="AC132" s="362"/>
      <c r="AD132" s="358">
        <v>6</v>
      </c>
      <c r="AE132" s="360">
        <v>6</v>
      </c>
      <c r="AF132" s="362" t="s">
        <v>369</v>
      </c>
      <c r="AG132" s="362"/>
      <c r="AH132" s="362"/>
      <c r="AI132" s="362"/>
      <c r="AJ132" s="362"/>
      <c r="AK132" s="358">
        <v>3</v>
      </c>
      <c r="AL132" s="360">
        <v>4</v>
      </c>
      <c r="AM132" s="362" t="s">
        <v>381</v>
      </c>
      <c r="AN132" s="362"/>
      <c r="AO132" s="362"/>
      <c r="AP132" s="362"/>
      <c r="AQ132" s="362"/>
      <c r="AR132" s="358">
        <v>2</v>
      </c>
      <c r="AS132" s="360">
        <v>2</v>
      </c>
      <c r="AT132" s="334"/>
      <c r="AW132" s="372"/>
      <c r="AX132" s="372"/>
      <c r="AY132" s="372"/>
      <c r="AZ132" s="372"/>
      <c r="BA132" s="372"/>
      <c r="BB132" s="72"/>
      <c r="BC132" s="72"/>
      <c r="BD132" s="72"/>
      <c r="BE132" s="72"/>
      <c r="BF132" s="72"/>
      <c r="BG132" s="72"/>
      <c r="BH132" s="72"/>
      <c r="BI132" s="72"/>
    </row>
    <row r="133" spans="3:61" ht="6.75" customHeight="1" x14ac:dyDescent="0.15">
      <c r="C133" s="71"/>
      <c r="D133" s="70"/>
      <c r="E133" s="100"/>
      <c r="F133" s="86"/>
      <c r="G133" s="132"/>
      <c r="H133" s="122"/>
      <c r="I133" s="122"/>
      <c r="J133" s="122"/>
      <c r="K133" s="122"/>
      <c r="L133" s="122"/>
      <c r="M133" s="122"/>
      <c r="N133" s="198"/>
      <c r="O133" s="117"/>
      <c r="P133" s="87"/>
      <c r="Q133" s="369"/>
      <c r="R133" s="363"/>
      <c r="S133" s="363"/>
      <c r="T133" s="363"/>
      <c r="U133" s="363"/>
      <c r="V133" s="359"/>
      <c r="W133" s="371"/>
      <c r="X133" s="100"/>
      <c r="Y133" s="369"/>
      <c r="Z133" s="363"/>
      <c r="AA133" s="363"/>
      <c r="AB133" s="363"/>
      <c r="AC133" s="363"/>
      <c r="AD133" s="359"/>
      <c r="AE133" s="361"/>
      <c r="AF133" s="363"/>
      <c r="AG133" s="363"/>
      <c r="AH133" s="363"/>
      <c r="AI133" s="363"/>
      <c r="AJ133" s="363"/>
      <c r="AK133" s="359"/>
      <c r="AL133" s="361"/>
      <c r="AM133" s="363"/>
      <c r="AN133" s="363"/>
      <c r="AO133" s="363"/>
      <c r="AP133" s="363"/>
      <c r="AQ133" s="363"/>
      <c r="AR133" s="359"/>
      <c r="AS133" s="361"/>
      <c r="AT133" s="335"/>
      <c r="AW133" s="372"/>
      <c r="AX133" s="372"/>
      <c r="AY133" s="372"/>
      <c r="AZ133" s="372"/>
      <c r="BA133" s="372"/>
      <c r="BB133" s="72"/>
      <c r="BC133" s="72"/>
      <c r="BD133" s="72"/>
      <c r="BE133" s="72"/>
      <c r="BF133" s="72"/>
      <c r="BG133" s="72"/>
      <c r="BH133" s="72"/>
      <c r="BI133" s="72"/>
    </row>
    <row r="134" spans="3:61" ht="6.75" customHeight="1" x14ac:dyDescent="0.15">
      <c r="C134" s="71"/>
      <c r="D134" s="70"/>
      <c r="E134" s="100"/>
      <c r="F134" s="86"/>
      <c r="G134" s="132"/>
      <c r="H134" s="122"/>
      <c r="I134" s="122"/>
      <c r="J134" s="122"/>
      <c r="K134" s="122"/>
      <c r="L134" s="122"/>
      <c r="M134" s="122"/>
      <c r="N134" s="198"/>
      <c r="O134" s="86"/>
      <c r="P134" s="87"/>
      <c r="Q134" s="327"/>
      <c r="R134" s="327"/>
      <c r="S134" s="327"/>
      <c r="T134" s="327"/>
      <c r="U134" s="327"/>
      <c r="V134" s="328"/>
      <c r="W134" s="100"/>
      <c r="X134" s="100"/>
      <c r="Y134" s="368" t="s">
        <v>481</v>
      </c>
      <c r="Z134" s="362"/>
      <c r="AA134" s="362"/>
      <c r="AB134" s="362"/>
      <c r="AC134" s="362"/>
      <c r="AD134" s="358">
        <v>4</v>
      </c>
      <c r="AE134" s="360">
        <v>4</v>
      </c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328"/>
      <c r="AS134" s="335"/>
      <c r="AT134" s="335"/>
      <c r="AW134" s="124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</row>
    <row r="135" spans="3:61" ht="6.75" customHeight="1" x14ac:dyDescent="0.15">
      <c r="C135" s="71"/>
      <c r="D135" s="70"/>
      <c r="E135" s="100"/>
      <c r="F135" s="86"/>
      <c r="G135" s="132"/>
      <c r="H135" s="122"/>
      <c r="I135" s="122"/>
      <c r="J135" s="122"/>
      <c r="K135" s="122"/>
      <c r="L135" s="122"/>
      <c r="M135" s="122"/>
      <c r="N135" s="198"/>
      <c r="O135" s="86"/>
      <c r="P135" s="87"/>
      <c r="Q135" s="327"/>
      <c r="R135" s="327"/>
      <c r="S135" s="327"/>
      <c r="T135" s="327"/>
      <c r="U135" s="327"/>
      <c r="V135" s="328"/>
      <c r="W135" s="100"/>
      <c r="X135" s="100"/>
      <c r="Y135" s="369"/>
      <c r="Z135" s="363"/>
      <c r="AA135" s="363"/>
      <c r="AB135" s="363"/>
      <c r="AC135" s="363"/>
      <c r="AD135" s="359"/>
      <c r="AE135" s="361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328"/>
      <c r="AS135" s="335"/>
      <c r="AT135" s="335"/>
      <c r="AW135" s="124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</row>
    <row r="136" spans="3:61" ht="6.75" customHeight="1" x14ac:dyDescent="0.15">
      <c r="C136" s="71"/>
      <c r="D136" s="70"/>
      <c r="E136" s="100"/>
      <c r="F136" s="86"/>
      <c r="G136" s="132"/>
      <c r="H136" s="100"/>
      <c r="I136" s="100"/>
      <c r="J136" s="100"/>
      <c r="K136" s="100"/>
      <c r="L136" s="100"/>
      <c r="M136" s="100"/>
      <c r="N136" s="198"/>
      <c r="O136" s="86"/>
      <c r="P136" s="87"/>
      <c r="Q136" s="327"/>
      <c r="R136" s="327"/>
      <c r="S136" s="327"/>
      <c r="T136" s="327"/>
      <c r="U136" s="327"/>
      <c r="V136" s="328"/>
      <c r="W136" s="100"/>
      <c r="X136" s="100"/>
      <c r="Y136" s="327"/>
      <c r="Z136" s="327"/>
      <c r="AA136" s="327"/>
      <c r="AB136" s="327"/>
      <c r="AC136" s="327"/>
      <c r="AD136" s="328"/>
      <c r="AE136" s="335"/>
      <c r="AF136" s="327"/>
      <c r="AG136" s="327"/>
      <c r="AH136" s="327"/>
      <c r="AI136" s="327"/>
      <c r="AJ136" s="327"/>
      <c r="AK136" s="328"/>
      <c r="AL136" s="335"/>
      <c r="AM136" s="327"/>
      <c r="AN136" s="327"/>
      <c r="AO136" s="327"/>
      <c r="AP136" s="327"/>
      <c r="AQ136" s="327"/>
      <c r="AR136" s="328"/>
      <c r="AS136" s="335"/>
      <c r="AT136" s="335"/>
      <c r="AW136" s="124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</row>
    <row r="137" spans="3:61" ht="6.75" customHeight="1" x14ac:dyDescent="0.15">
      <c r="C137" s="71"/>
      <c r="D137" s="70"/>
      <c r="E137" s="100"/>
      <c r="F137" s="86"/>
      <c r="G137" s="122"/>
      <c r="H137" s="122"/>
      <c r="I137" s="122"/>
      <c r="J137" s="122"/>
      <c r="K137" s="122"/>
      <c r="L137" s="122"/>
      <c r="M137" s="122"/>
      <c r="N137" s="100"/>
      <c r="O137" s="125"/>
      <c r="P137" s="115"/>
      <c r="Q137" s="368" t="s">
        <v>382</v>
      </c>
      <c r="R137" s="362"/>
      <c r="S137" s="362"/>
      <c r="T137" s="362"/>
      <c r="U137" s="362"/>
      <c r="V137" s="358">
        <f>AD137+AK137+1</f>
        <v>6</v>
      </c>
      <c r="W137" s="370">
        <f>AE137+AL137+1</f>
        <v>6</v>
      </c>
      <c r="X137" s="333"/>
      <c r="Y137" s="399" t="s">
        <v>507</v>
      </c>
      <c r="Z137" s="400"/>
      <c r="AA137" s="400"/>
      <c r="AB137" s="400"/>
      <c r="AC137" s="400"/>
      <c r="AD137" s="358">
        <v>2</v>
      </c>
      <c r="AE137" s="360">
        <v>2</v>
      </c>
      <c r="AF137" s="362" t="s">
        <v>369</v>
      </c>
      <c r="AG137" s="362"/>
      <c r="AH137" s="362"/>
      <c r="AI137" s="362"/>
      <c r="AJ137" s="362"/>
      <c r="AK137" s="358">
        <v>3</v>
      </c>
      <c r="AL137" s="360">
        <v>3</v>
      </c>
      <c r="AM137" s="100"/>
      <c r="AN137" s="100"/>
      <c r="AO137" s="100"/>
      <c r="AP137" s="100"/>
      <c r="AQ137" s="100"/>
      <c r="AR137" s="100"/>
      <c r="AS137" s="100"/>
      <c r="AT137" s="328"/>
      <c r="AW137" s="124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</row>
    <row r="138" spans="3:61" ht="6.75" customHeight="1" x14ac:dyDescent="0.15">
      <c r="C138" s="71"/>
      <c r="D138" s="70"/>
      <c r="E138" s="100"/>
      <c r="F138" s="86"/>
      <c r="G138" s="100"/>
      <c r="H138" s="100"/>
      <c r="I138" s="100"/>
      <c r="J138" s="100"/>
      <c r="K138" s="100"/>
      <c r="L138" s="100"/>
      <c r="M138" s="100"/>
      <c r="N138" s="100"/>
      <c r="O138" s="332"/>
      <c r="P138" s="87"/>
      <c r="Q138" s="369"/>
      <c r="R138" s="363"/>
      <c r="S138" s="363"/>
      <c r="T138" s="363"/>
      <c r="U138" s="363"/>
      <c r="V138" s="359"/>
      <c r="W138" s="371"/>
      <c r="X138" s="100"/>
      <c r="Y138" s="401"/>
      <c r="Z138" s="402"/>
      <c r="AA138" s="402"/>
      <c r="AB138" s="402"/>
      <c r="AC138" s="402"/>
      <c r="AD138" s="359"/>
      <c r="AE138" s="361"/>
      <c r="AF138" s="363"/>
      <c r="AG138" s="363"/>
      <c r="AH138" s="363"/>
      <c r="AI138" s="363"/>
      <c r="AJ138" s="363"/>
      <c r="AK138" s="359"/>
      <c r="AL138" s="361"/>
      <c r="AM138" s="127"/>
      <c r="AN138" s="127"/>
      <c r="AO138" s="127"/>
      <c r="AP138" s="127"/>
      <c r="AQ138" s="127"/>
      <c r="AR138" s="127"/>
      <c r="AS138" s="127"/>
      <c r="AT138" s="328"/>
      <c r="AW138" s="124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</row>
    <row r="139" spans="3:61" ht="15" customHeight="1" x14ac:dyDescent="0.15">
      <c r="C139" s="71"/>
      <c r="D139" s="70"/>
      <c r="E139" s="100"/>
      <c r="F139" s="86"/>
      <c r="G139" s="100"/>
      <c r="H139" s="100"/>
      <c r="I139" s="100"/>
      <c r="J139" s="100"/>
      <c r="K139" s="100"/>
      <c r="L139" s="100"/>
      <c r="M139" s="100"/>
      <c r="N139" s="100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87"/>
      <c r="AJ139" s="87"/>
      <c r="AK139" s="87"/>
      <c r="AL139" s="87"/>
      <c r="AM139" s="127"/>
      <c r="AN139" s="127"/>
      <c r="AO139" s="127"/>
      <c r="AP139" s="127"/>
      <c r="AQ139" s="127"/>
      <c r="AR139" s="127"/>
      <c r="AS139" s="127"/>
      <c r="AT139" s="328"/>
      <c r="AW139" s="124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</row>
    <row r="140" spans="3:61" ht="6.75" customHeight="1" x14ac:dyDescent="0.15">
      <c r="C140" s="71"/>
      <c r="D140" s="70"/>
      <c r="E140" s="100"/>
      <c r="F140" s="86"/>
      <c r="G140" s="100"/>
      <c r="H140" s="100"/>
      <c r="I140" s="100"/>
      <c r="J140" s="100"/>
      <c r="K140" s="100"/>
      <c r="L140" s="100"/>
      <c r="M140" s="100"/>
      <c r="N140" s="100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127"/>
      <c r="AN140" s="127"/>
      <c r="AO140" s="127"/>
      <c r="AP140" s="127"/>
      <c r="AQ140" s="127"/>
      <c r="AR140" s="100"/>
      <c r="AS140" s="100"/>
      <c r="AT140" s="100"/>
      <c r="AW140" s="124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</row>
    <row r="141" spans="3:61" ht="6.75" customHeight="1" x14ac:dyDescent="0.15">
      <c r="C141" s="71"/>
      <c r="D141" s="70"/>
      <c r="E141" s="100"/>
      <c r="F141" s="133"/>
      <c r="G141" s="368" t="s">
        <v>383</v>
      </c>
      <c r="H141" s="451"/>
      <c r="I141" s="451"/>
      <c r="J141" s="452"/>
      <c r="K141" s="358">
        <f>V141+V144+V147+J143+J145</f>
        <v>11</v>
      </c>
      <c r="L141" s="417"/>
      <c r="M141" s="360">
        <f>W144+W141+W147+J143+J145</f>
        <v>10</v>
      </c>
      <c r="N141" s="333"/>
      <c r="O141" s="333"/>
      <c r="P141" s="115"/>
      <c r="Q141" s="368" t="s">
        <v>464</v>
      </c>
      <c r="R141" s="362"/>
      <c r="S141" s="362"/>
      <c r="T141" s="362"/>
      <c r="U141" s="362"/>
      <c r="V141" s="358">
        <f>AD141</f>
        <v>3</v>
      </c>
      <c r="W141" s="370">
        <v>3</v>
      </c>
      <c r="X141" s="115"/>
      <c r="Y141" s="368" t="s">
        <v>465</v>
      </c>
      <c r="Z141" s="362"/>
      <c r="AA141" s="362"/>
      <c r="AB141" s="362"/>
      <c r="AC141" s="362"/>
      <c r="AD141" s="358">
        <v>3</v>
      </c>
      <c r="AE141" s="360">
        <v>3</v>
      </c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7"/>
      <c r="AS141" s="127"/>
      <c r="AT141" s="127"/>
      <c r="AW141" s="372"/>
      <c r="AX141" s="372"/>
      <c r="AY141" s="372"/>
      <c r="AZ141" s="372"/>
      <c r="BA141" s="372"/>
      <c r="BB141" s="72"/>
      <c r="BC141" s="72"/>
      <c r="BD141" s="72"/>
      <c r="BE141" s="72"/>
      <c r="BF141" s="72"/>
      <c r="BG141" s="72"/>
      <c r="BH141" s="72"/>
      <c r="BI141" s="72"/>
    </row>
    <row r="142" spans="3:61" ht="6.75" customHeight="1" x14ac:dyDescent="0.15">
      <c r="C142" s="71"/>
      <c r="D142" s="70"/>
      <c r="E142" s="100"/>
      <c r="F142" s="100"/>
      <c r="G142" s="453"/>
      <c r="H142" s="454"/>
      <c r="I142" s="454"/>
      <c r="J142" s="455"/>
      <c r="K142" s="359"/>
      <c r="L142" s="418"/>
      <c r="M142" s="361"/>
      <c r="N142" s="100"/>
      <c r="O142" s="117"/>
      <c r="P142" s="332"/>
      <c r="Q142" s="369"/>
      <c r="R142" s="363"/>
      <c r="S142" s="363"/>
      <c r="T142" s="363"/>
      <c r="U142" s="363"/>
      <c r="V142" s="359"/>
      <c r="W142" s="371"/>
      <c r="X142" s="100"/>
      <c r="Y142" s="369"/>
      <c r="Z142" s="363"/>
      <c r="AA142" s="363"/>
      <c r="AB142" s="363"/>
      <c r="AC142" s="363"/>
      <c r="AD142" s="359"/>
      <c r="AE142" s="361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00"/>
      <c r="AS142" s="100"/>
      <c r="AT142" s="127"/>
      <c r="AW142" s="372"/>
      <c r="AX142" s="372"/>
      <c r="AY142" s="372"/>
      <c r="AZ142" s="372"/>
      <c r="BA142" s="372"/>
      <c r="BB142" s="72"/>
      <c r="BC142" s="72"/>
      <c r="BD142" s="72"/>
      <c r="BE142" s="72"/>
      <c r="BF142" s="72"/>
      <c r="BG142" s="72"/>
      <c r="BH142" s="72"/>
      <c r="BI142" s="72"/>
    </row>
    <row r="143" spans="3:61" ht="6.75" customHeight="1" x14ac:dyDescent="0.15">
      <c r="C143" s="71"/>
      <c r="D143" s="70"/>
      <c r="E143" s="445" t="s">
        <v>510</v>
      </c>
      <c r="F143" s="445"/>
      <c r="G143" s="445"/>
      <c r="H143" s="445"/>
      <c r="I143" s="445"/>
      <c r="J143" s="358">
        <v>1</v>
      </c>
      <c r="K143" s="100"/>
      <c r="L143" s="100"/>
      <c r="M143" s="100"/>
      <c r="N143" s="100"/>
      <c r="O143" s="86"/>
      <c r="P143" s="87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00"/>
      <c r="AW143" s="372"/>
      <c r="AX143" s="372"/>
      <c r="AY143" s="372"/>
      <c r="AZ143" s="372"/>
      <c r="BA143" s="372"/>
      <c r="BB143" s="72"/>
      <c r="BC143" s="72"/>
      <c r="BD143" s="72"/>
      <c r="BE143" s="72"/>
      <c r="BF143" s="72"/>
      <c r="BG143" s="72"/>
      <c r="BH143" s="72"/>
      <c r="BI143" s="72"/>
    </row>
    <row r="144" spans="3:61" ht="6.75" customHeight="1" x14ac:dyDescent="0.15">
      <c r="C144" s="71"/>
      <c r="D144" s="70"/>
      <c r="E144" s="445"/>
      <c r="F144" s="445"/>
      <c r="G144" s="445"/>
      <c r="H144" s="445"/>
      <c r="I144" s="445"/>
      <c r="J144" s="366"/>
      <c r="K144" s="100"/>
      <c r="L144" s="446"/>
      <c r="M144" s="446"/>
      <c r="N144" s="134"/>
      <c r="O144" s="125"/>
      <c r="P144" s="333"/>
      <c r="Q144" s="447" t="s">
        <v>494</v>
      </c>
      <c r="R144" s="448"/>
      <c r="S144" s="448"/>
      <c r="T144" s="448"/>
      <c r="U144" s="448"/>
      <c r="V144" s="358">
        <f>AD144+1</f>
        <v>3</v>
      </c>
      <c r="W144" s="370">
        <v>2</v>
      </c>
      <c r="X144" s="115"/>
      <c r="Y144" s="447" t="s">
        <v>495</v>
      </c>
      <c r="Z144" s="448"/>
      <c r="AA144" s="448"/>
      <c r="AB144" s="448"/>
      <c r="AC144" s="448"/>
      <c r="AD144" s="358">
        <v>2</v>
      </c>
      <c r="AE144" s="360">
        <v>1</v>
      </c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W144" s="372"/>
      <c r="AX144" s="372"/>
      <c r="AY144" s="372"/>
      <c r="AZ144" s="372"/>
      <c r="BA144" s="372"/>
      <c r="BB144" s="72"/>
      <c r="BC144" s="72"/>
      <c r="BD144" s="72"/>
      <c r="BE144" s="72"/>
      <c r="BF144" s="72"/>
      <c r="BG144" s="72"/>
      <c r="BH144" s="72"/>
      <c r="BI144" s="72"/>
    </row>
    <row r="145" spans="1:61" ht="6.75" customHeight="1" x14ac:dyDescent="0.15">
      <c r="C145" s="71"/>
      <c r="D145" s="70"/>
      <c r="E145" s="100"/>
      <c r="F145" s="100"/>
      <c r="G145" s="365" t="s">
        <v>303</v>
      </c>
      <c r="H145" s="365"/>
      <c r="I145" s="365"/>
      <c r="J145" s="366">
        <v>1</v>
      </c>
      <c r="K145" s="100"/>
      <c r="L145" s="446"/>
      <c r="M145" s="446"/>
      <c r="N145" s="134"/>
      <c r="O145" s="117"/>
      <c r="P145" s="123"/>
      <c r="Q145" s="449"/>
      <c r="R145" s="450"/>
      <c r="S145" s="450"/>
      <c r="T145" s="450"/>
      <c r="U145" s="450"/>
      <c r="V145" s="359"/>
      <c r="W145" s="371"/>
      <c r="X145" s="100"/>
      <c r="Y145" s="449"/>
      <c r="Z145" s="450"/>
      <c r="AA145" s="450"/>
      <c r="AB145" s="450"/>
      <c r="AC145" s="450"/>
      <c r="AD145" s="359"/>
      <c r="AE145" s="361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W145" s="124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</row>
    <row r="146" spans="1:61" ht="6.75" customHeight="1" x14ac:dyDescent="0.15">
      <c r="C146" s="71"/>
      <c r="D146" s="70"/>
      <c r="E146" s="100"/>
      <c r="F146" s="100"/>
      <c r="G146" s="365"/>
      <c r="H146" s="365"/>
      <c r="I146" s="365"/>
      <c r="J146" s="366"/>
      <c r="K146" s="100"/>
      <c r="L146" s="100"/>
      <c r="M146" s="100"/>
      <c r="N146" s="100"/>
      <c r="O146" s="86"/>
      <c r="P146" s="87"/>
      <c r="Q146" s="327"/>
      <c r="R146" s="327"/>
      <c r="S146" s="327"/>
      <c r="T146" s="327"/>
      <c r="U146" s="327"/>
      <c r="V146" s="328"/>
      <c r="W146" s="328"/>
      <c r="X146" s="100"/>
      <c r="Y146" s="327"/>
      <c r="Z146" s="327"/>
      <c r="AA146" s="327"/>
      <c r="AB146" s="327"/>
      <c r="AC146" s="327"/>
      <c r="AD146" s="328"/>
      <c r="AE146" s="328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W146" s="124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</row>
    <row r="147" spans="1:61" ht="6.75" customHeight="1" x14ac:dyDescent="0.15">
      <c r="C147" s="71"/>
      <c r="D147" s="70"/>
      <c r="E147" s="100"/>
      <c r="F147" s="100"/>
      <c r="G147" s="468" t="s">
        <v>466</v>
      </c>
      <c r="H147" s="468"/>
      <c r="I147" s="468"/>
      <c r="J147" s="468"/>
      <c r="K147" s="468"/>
      <c r="L147" s="468"/>
      <c r="M147" s="200"/>
      <c r="N147" s="200"/>
      <c r="O147" s="201"/>
      <c r="P147" s="202"/>
      <c r="Q147" s="368" t="s">
        <v>384</v>
      </c>
      <c r="R147" s="362"/>
      <c r="S147" s="362"/>
      <c r="T147" s="362"/>
      <c r="U147" s="362"/>
      <c r="V147" s="358">
        <f>AD147+1</f>
        <v>3</v>
      </c>
      <c r="W147" s="370">
        <v>3</v>
      </c>
      <c r="X147" s="115"/>
      <c r="Y147" s="368" t="s">
        <v>385</v>
      </c>
      <c r="Z147" s="362"/>
      <c r="AA147" s="362"/>
      <c r="AB147" s="362"/>
      <c r="AC147" s="362"/>
      <c r="AD147" s="358">
        <v>2</v>
      </c>
      <c r="AE147" s="360">
        <v>2</v>
      </c>
      <c r="AF147" s="100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00"/>
      <c r="AS147" s="100"/>
      <c r="AT147" s="100"/>
      <c r="AW147" s="124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</row>
    <row r="148" spans="1:61" ht="6.75" customHeight="1" x14ac:dyDescent="0.15">
      <c r="C148" s="71"/>
      <c r="D148" s="70"/>
      <c r="E148" s="100"/>
      <c r="F148" s="100"/>
      <c r="G148" s="468"/>
      <c r="H148" s="468"/>
      <c r="I148" s="468"/>
      <c r="J148" s="468"/>
      <c r="K148" s="468"/>
      <c r="L148" s="468"/>
      <c r="M148" s="200"/>
      <c r="N148" s="200"/>
      <c r="O148" s="200"/>
      <c r="P148" s="203"/>
      <c r="Q148" s="369"/>
      <c r="R148" s="363"/>
      <c r="S148" s="363"/>
      <c r="T148" s="363"/>
      <c r="U148" s="363"/>
      <c r="V148" s="359"/>
      <c r="W148" s="371"/>
      <c r="X148" s="100"/>
      <c r="Y148" s="369"/>
      <c r="Z148" s="363"/>
      <c r="AA148" s="363"/>
      <c r="AB148" s="363"/>
      <c r="AC148" s="363"/>
      <c r="AD148" s="359"/>
      <c r="AE148" s="361"/>
      <c r="AF148" s="100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00"/>
      <c r="AS148" s="100"/>
      <c r="AT148" s="100"/>
      <c r="AW148" s="124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</row>
    <row r="149" spans="1:61" ht="6.75" customHeight="1" x14ac:dyDescent="0.15">
      <c r="C149" s="71"/>
      <c r="D149" s="70"/>
      <c r="E149" s="100"/>
      <c r="F149" s="100"/>
      <c r="G149" s="204"/>
      <c r="H149" s="204"/>
      <c r="I149" s="204"/>
      <c r="J149" s="204"/>
      <c r="K149" s="204"/>
      <c r="L149" s="204"/>
      <c r="M149" s="200"/>
      <c r="N149" s="200"/>
      <c r="O149" s="200"/>
      <c r="P149" s="200"/>
      <c r="Q149" s="200"/>
      <c r="R149" s="200"/>
      <c r="S149" s="200"/>
      <c r="T149" s="200"/>
      <c r="U149" s="205"/>
      <c r="V149" s="205"/>
      <c r="W149" s="205"/>
      <c r="X149" s="205"/>
      <c r="Y149" s="464"/>
      <c r="Z149" s="464"/>
      <c r="AA149" s="464"/>
      <c r="AB149" s="464"/>
      <c r="AC149" s="464"/>
      <c r="AD149" s="464"/>
      <c r="AE149" s="464"/>
      <c r="AF149" s="196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87"/>
      <c r="AS149" s="100"/>
      <c r="AT149" s="100"/>
      <c r="AW149" s="124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</row>
    <row r="150" spans="1:61" ht="6.75" customHeight="1" x14ac:dyDescent="0.15">
      <c r="C150" s="102"/>
      <c r="D150" s="107"/>
      <c r="E150" s="333"/>
      <c r="F150" s="333"/>
      <c r="G150" s="368" t="s">
        <v>386</v>
      </c>
      <c r="H150" s="362"/>
      <c r="I150" s="362"/>
      <c r="J150" s="379"/>
      <c r="K150" s="358">
        <f>V150+J152</f>
        <v>6</v>
      </c>
      <c r="L150" s="417"/>
      <c r="M150" s="360">
        <f>W150+J152</f>
        <v>6</v>
      </c>
      <c r="N150" s="333"/>
      <c r="O150" s="333"/>
      <c r="P150" s="115"/>
      <c r="Q150" s="368" t="s">
        <v>387</v>
      </c>
      <c r="R150" s="362"/>
      <c r="S150" s="362"/>
      <c r="T150" s="362"/>
      <c r="U150" s="362"/>
      <c r="V150" s="358">
        <v>5</v>
      </c>
      <c r="W150" s="370">
        <f>AE150+1</f>
        <v>5</v>
      </c>
      <c r="X150" s="115"/>
      <c r="Y150" s="368" t="s">
        <v>388</v>
      </c>
      <c r="Z150" s="362"/>
      <c r="AA150" s="362"/>
      <c r="AB150" s="362"/>
      <c r="AC150" s="362"/>
      <c r="AD150" s="358">
        <v>4</v>
      </c>
      <c r="AE150" s="360">
        <v>4</v>
      </c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W150" s="124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</row>
    <row r="151" spans="1:61" ht="6.75" customHeight="1" x14ac:dyDescent="0.15">
      <c r="C151" s="103"/>
      <c r="D151" s="103"/>
      <c r="E151" s="332"/>
      <c r="F151" s="332"/>
      <c r="G151" s="369"/>
      <c r="H151" s="363"/>
      <c r="I151" s="363"/>
      <c r="J151" s="380"/>
      <c r="K151" s="359"/>
      <c r="L151" s="418"/>
      <c r="M151" s="361"/>
      <c r="N151" s="100"/>
      <c r="O151" s="100"/>
      <c r="P151" s="87"/>
      <c r="Q151" s="369"/>
      <c r="R151" s="363"/>
      <c r="S151" s="363"/>
      <c r="T151" s="363"/>
      <c r="U151" s="363"/>
      <c r="V151" s="359"/>
      <c r="W151" s="371"/>
      <c r="X151" s="100"/>
      <c r="Y151" s="369"/>
      <c r="Z151" s="363"/>
      <c r="AA151" s="363"/>
      <c r="AB151" s="363"/>
      <c r="AC151" s="363"/>
      <c r="AD151" s="359"/>
      <c r="AE151" s="361"/>
      <c r="AF151" s="100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00"/>
      <c r="AS151" s="100"/>
      <c r="AT151" s="100"/>
      <c r="AW151" s="124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</row>
    <row r="152" spans="1:61" ht="6.75" customHeight="1" x14ac:dyDescent="0.15">
      <c r="A152" s="206"/>
      <c r="B152" s="135"/>
      <c r="C152" s="135"/>
      <c r="D152" s="135"/>
      <c r="E152" s="135"/>
      <c r="F152" s="100"/>
      <c r="G152" s="365" t="s">
        <v>467</v>
      </c>
      <c r="H152" s="365"/>
      <c r="I152" s="365"/>
      <c r="J152" s="366">
        <v>1</v>
      </c>
      <c r="K152" s="100"/>
      <c r="L152" s="100"/>
      <c r="M152" s="100"/>
      <c r="N152" s="100"/>
      <c r="O152" s="100"/>
      <c r="P152" s="87"/>
      <c r="Q152" s="439" t="s">
        <v>545</v>
      </c>
      <c r="R152" s="439"/>
      <c r="S152" s="439"/>
      <c r="T152" s="439"/>
      <c r="U152" s="439"/>
      <c r="V152" s="439"/>
      <c r="W152" s="439"/>
      <c r="X152" s="439"/>
      <c r="Y152" s="100"/>
      <c r="Z152" s="100"/>
      <c r="AA152" s="100"/>
      <c r="AB152" s="100"/>
      <c r="AC152" s="100"/>
      <c r="AD152" s="100"/>
      <c r="AE152" s="100"/>
      <c r="AF152" s="100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00"/>
      <c r="AS152" s="100"/>
      <c r="AT152" s="100"/>
      <c r="AW152" s="124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</row>
    <row r="153" spans="1:61" ht="6.75" customHeight="1" x14ac:dyDescent="0.15">
      <c r="A153" s="135"/>
      <c r="B153" s="135"/>
      <c r="C153" s="135"/>
      <c r="D153" s="135"/>
      <c r="E153" s="135"/>
      <c r="F153" s="100"/>
      <c r="G153" s="365"/>
      <c r="H153" s="365"/>
      <c r="I153" s="365"/>
      <c r="J153" s="366"/>
      <c r="K153" s="100"/>
      <c r="L153" s="100"/>
      <c r="M153" s="100"/>
      <c r="N153" s="100"/>
      <c r="O153" s="100"/>
      <c r="P153" s="87"/>
      <c r="Q153" s="439"/>
      <c r="R153" s="439"/>
      <c r="S153" s="439"/>
      <c r="T153" s="439"/>
      <c r="U153" s="439"/>
      <c r="V153" s="439"/>
      <c r="W153" s="439"/>
      <c r="X153" s="439"/>
      <c r="Y153" s="135"/>
      <c r="Z153" s="135"/>
      <c r="AA153" s="135"/>
      <c r="AB153" s="135"/>
      <c r="AC153" s="135"/>
      <c r="AD153" s="135"/>
      <c r="AE153" s="135"/>
      <c r="AF153" s="135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00"/>
      <c r="AS153" s="100"/>
      <c r="AT153" s="100"/>
      <c r="AW153" s="124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</row>
    <row r="154" spans="1:61" ht="6.75" customHeight="1" x14ac:dyDescent="0.15">
      <c r="A154" s="135"/>
      <c r="B154" s="135"/>
      <c r="C154" s="135"/>
      <c r="D154" s="135"/>
      <c r="E154" s="135"/>
      <c r="F154" s="100"/>
      <c r="G154" s="405" t="s">
        <v>546</v>
      </c>
      <c r="H154" s="405"/>
      <c r="I154" s="405"/>
      <c r="J154" s="405"/>
      <c r="K154" s="405"/>
      <c r="L154" s="405"/>
      <c r="M154" s="100"/>
      <c r="N154" s="100"/>
      <c r="O154" s="100"/>
      <c r="P154" s="87"/>
      <c r="Q154" s="100"/>
      <c r="R154" s="196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00"/>
      <c r="AR154" s="100"/>
      <c r="AS154" s="100"/>
      <c r="AT154" s="100"/>
      <c r="AW154" s="124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</row>
    <row r="155" spans="1:61" ht="6.75" customHeight="1" x14ac:dyDescent="0.15">
      <c r="A155" s="135"/>
      <c r="B155" s="135"/>
      <c r="C155" s="135"/>
      <c r="D155" s="135"/>
      <c r="E155" s="135"/>
      <c r="F155" s="100"/>
      <c r="G155" s="405"/>
      <c r="H155" s="405"/>
      <c r="I155" s="405"/>
      <c r="J155" s="405"/>
      <c r="K155" s="405"/>
      <c r="L155" s="405"/>
      <c r="M155" s="100"/>
      <c r="N155" s="100"/>
      <c r="O155" s="100"/>
      <c r="P155" s="87"/>
      <c r="Q155" s="100"/>
      <c r="R155" s="196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00"/>
      <c r="AR155" s="100"/>
      <c r="AS155" s="100"/>
      <c r="AT155" s="100"/>
      <c r="AW155" s="124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</row>
    <row r="156" spans="1:61" ht="21.75" customHeight="1" x14ac:dyDescent="0.15">
      <c r="A156" s="465" t="s">
        <v>518</v>
      </c>
      <c r="B156" s="465"/>
      <c r="C156" s="465"/>
      <c r="D156" s="465"/>
      <c r="E156" s="465"/>
      <c r="F156" s="465"/>
      <c r="G156" s="465"/>
      <c r="H156" s="465"/>
      <c r="I156" s="465"/>
      <c r="J156" s="465"/>
      <c r="K156" s="465"/>
      <c r="L156" s="465"/>
      <c r="M156" s="465"/>
      <c r="N156" s="465"/>
      <c r="O156" s="465"/>
      <c r="P156" s="465"/>
      <c r="Q156" s="465"/>
      <c r="R156" s="466"/>
      <c r="S156" s="466"/>
      <c r="T156" s="467"/>
      <c r="U156" s="467"/>
      <c r="V156" s="467"/>
      <c r="W156" s="467"/>
      <c r="X156" s="467"/>
      <c r="Y156" s="467"/>
      <c r="Z156" s="467"/>
      <c r="AA156" s="467"/>
      <c r="AB156" s="467"/>
      <c r="AC156" s="467"/>
      <c r="AD156" s="467"/>
      <c r="AE156" s="467"/>
      <c r="AF156" s="467"/>
      <c r="AG156" s="467"/>
      <c r="AH156" s="467"/>
      <c r="AI156" s="467"/>
      <c r="AJ156" s="467"/>
      <c r="AK156" s="96"/>
      <c r="AL156" s="96"/>
      <c r="AM156" s="96"/>
      <c r="AN156" s="207" t="s">
        <v>547</v>
      </c>
      <c r="AO156" s="208"/>
      <c r="AP156" s="208"/>
      <c r="AQ156" s="208"/>
      <c r="AT156" s="96"/>
      <c r="AU156" s="96"/>
      <c r="AV156" s="113"/>
      <c r="AW156" s="124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</row>
    <row r="157" spans="1:61" ht="6.75" hidden="1" customHeight="1" x14ac:dyDescent="0.15"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87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3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00"/>
      <c r="AR157" s="469"/>
      <c r="AS157" s="469"/>
      <c r="AT157" s="100"/>
      <c r="AV157" s="100"/>
      <c r="AW157" s="476"/>
      <c r="AX157" s="476"/>
      <c r="AY157" s="476"/>
      <c r="AZ157" s="476"/>
      <c r="BA157" s="476"/>
      <c r="BB157" s="476"/>
      <c r="BC157" s="476"/>
      <c r="BD157" s="476"/>
      <c r="BE157" s="209"/>
      <c r="BF157" s="210"/>
      <c r="BG157" s="210"/>
      <c r="BH157" s="210"/>
      <c r="BI157" s="211"/>
    </row>
    <row r="158" spans="1:61" ht="6.75" customHeight="1" x14ac:dyDescent="0.15"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87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313"/>
      <c r="AM158" s="313"/>
      <c r="AR158" s="470"/>
      <c r="AS158" s="470"/>
      <c r="AT158" s="87"/>
      <c r="AU158" s="70"/>
      <c r="AV158" s="87"/>
      <c r="AW158" s="476"/>
      <c r="AX158" s="476"/>
      <c r="AY158" s="476"/>
      <c r="AZ158" s="476"/>
      <c r="BA158" s="476"/>
      <c r="BB158" s="476"/>
      <c r="BC158" s="476"/>
      <c r="BD158" s="476"/>
      <c r="BE158" s="209"/>
      <c r="BF158" s="210"/>
      <c r="BG158" s="210"/>
      <c r="BH158" s="210"/>
      <c r="BI158" s="211"/>
    </row>
    <row r="159" spans="1:61" ht="6.75" customHeight="1" x14ac:dyDescent="0.15">
      <c r="F159" s="100"/>
      <c r="G159" s="100"/>
      <c r="H159" s="100"/>
      <c r="I159" s="100"/>
      <c r="J159" s="100"/>
      <c r="K159" s="100"/>
      <c r="L159" s="100"/>
      <c r="M159" s="100"/>
      <c r="N159" s="100"/>
      <c r="O159" s="87"/>
      <c r="P159" s="115"/>
      <c r="Q159" s="368" t="s">
        <v>297</v>
      </c>
      <c r="R159" s="362"/>
      <c r="S159" s="362"/>
      <c r="T159" s="362"/>
      <c r="U159" s="362"/>
      <c r="V159" s="358">
        <f>AD159+1</f>
        <v>4</v>
      </c>
      <c r="W159" s="456">
        <f>AE159+1</f>
        <v>4</v>
      </c>
      <c r="X159" s="115"/>
      <c r="Y159" s="368" t="s">
        <v>299</v>
      </c>
      <c r="Z159" s="362"/>
      <c r="AA159" s="362"/>
      <c r="AB159" s="362"/>
      <c r="AC159" s="362"/>
      <c r="AD159" s="358">
        <v>3</v>
      </c>
      <c r="AE159" s="457">
        <v>3</v>
      </c>
      <c r="AF159" s="212"/>
      <c r="AG159" s="212"/>
      <c r="AH159" s="212"/>
      <c r="AI159" s="212"/>
      <c r="AJ159" s="212"/>
      <c r="AK159" s="313"/>
      <c r="AL159" s="313"/>
      <c r="AM159" s="120"/>
      <c r="AN159" s="459" t="s">
        <v>496</v>
      </c>
      <c r="AO159" s="459"/>
      <c r="AP159" s="459"/>
      <c r="AQ159" s="460"/>
      <c r="AR159" s="471">
        <v>4</v>
      </c>
      <c r="AS159" s="471">
        <v>1</v>
      </c>
      <c r="AT159" s="304"/>
      <c r="AU159" s="70"/>
      <c r="AV159" s="87"/>
      <c r="AW159" s="476"/>
      <c r="AX159" s="476"/>
      <c r="AY159" s="476"/>
      <c r="AZ159" s="476"/>
      <c r="BA159" s="476"/>
      <c r="BB159" s="476"/>
      <c r="BC159" s="476"/>
      <c r="BD159" s="476"/>
      <c r="BE159" s="209"/>
      <c r="BF159" s="210"/>
      <c r="BG159" s="210"/>
      <c r="BH159" s="210"/>
      <c r="BI159" s="211"/>
    </row>
    <row r="160" spans="1:61" ht="6.75" customHeight="1" x14ac:dyDescent="0.15">
      <c r="F160" s="100"/>
      <c r="G160" s="100"/>
      <c r="H160" s="100"/>
      <c r="I160" s="100"/>
      <c r="J160" s="100"/>
      <c r="K160" s="100"/>
      <c r="L160" s="100"/>
      <c r="M160" s="100"/>
      <c r="N160" s="87"/>
      <c r="O160" s="134"/>
      <c r="P160" s="117"/>
      <c r="Q160" s="369"/>
      <c r="R160" s="363"/>
      <c r="S160" s="363"/>
      <c r="T160" s="363"/>
      <c r="U160" s="363"/>
      <c r="V160" s="359"/>
      <c r="W160" s="456"/>
      <c r="X160" s="100"/>
      <c r="Y160" s="369"/>
      <c r="Z160" s="363"/>
      <c r="AA160" s="363"/>
      <c r="AB160" s="363"/>
      <c r="AC160" s="363"/>
      <c r="AD160" s="359"/>
      <c r="AE160" s="458"/>
      <c r="AF160" s="212"/>
      <c r="AG160" s="212"/>
      <c r="AH160" s="212"/>
      <c r="AI160" s="212"/>
      <c r="AJ160" s="212"/>
      <c r="AK160" s="120"/>
      <c r="AL160" s="120"/>
      <c r="AM160" s="100"/>
      <c r="AN160" s="459"/>
      <c r="AO160" s="459"/>
      <c r="AP160" s="459"/>
      <c r="AQ160" s="460"/>
      <c r="AR160" s="471"/>
      <c r="AS160" s="471"/>
      <c r="AT160" s="304"/>
      <c r="AU160" s="70"/>
      <c r="AV160" s="87"/>
      <c r="AW160" s="476"/>
      <c r="AX160" s="476"/>
      <c r="AY160" s="476"/>
      <c r="AZ160" s="476"/>
      <c r="BA160" s="476"/>
      <c r="BB160" s="476"/>
      <c r="BC160" s="476"/>
      <c r="BD160" s="476"/>
      <c r="BE160" s="209"/>
      <c r="BF160" s="210"/>
      <c r="BG160" s="210"/>
      <c r="BH160" s="210"/>
      <c r="BI160" s="211"/>
    </row>
    <row r="161" spans="2:61" ht="11.25" customHeight="1" x14ac:dyDescent="0.15">
      <c r="F161" s="100"/>
      <c r="G161" s="100"/>
      <c r="H161" s="100"/>
      <c r="I161" s="100"/>
      <c r="J161" s="100"/>
      <c r="K161" s="100"/>
      <c r="L161" s="100"/>
      <c r="M161" s="100"/>
      <c r="N161" s="87"/>
      <c r="O161" s="134"/>
      <c r="P161" s="87"/>
      <c r="Q161" s="472"/>
      <c r="R161" s="472"/>
      <c r="S161" s="472"/>
      <c r="T161" s="472"/>
      <c r="U161" s="472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459" t="s">
        <v>497</v>
      </c>
      <c r="AO161" s="459"/>
      <c r="AP161" s="459"/>
      <c r="AQ161" s="460"/>
      <c r="AR161" s="471">
        <v>1</v>
      </c>
      <c r="AS161" s="471">
        <v>1</v>
      </c>
      <c r="AT161" s="120"/>
      <c r="AU161" s="70"/>
      <c r="AV161" s="87"/>
      <c r="AW161" s="476"/>
      <c r="AX161" s="476"/>
      <c r="AY161" s="476"/>
      <c r="AZ161" s="476"/>
      <c r="BA161" s="476"/>
      <c r="BB161" s="476"/>
      <c r="BC161" s="476"/>
      <c r="BD161" s="476"/>
      <c r="BE161" s="209"/>
      <c r="BF161" s="210"/>
      <c r="BG161" s="210"/>
      <c r="BH161" s="210"/>
      <c r="BI161" s="211"/>
    </row>
    <row r="162" spans="2:61" ht="6.75" customHeight="1" x14ac:dyDescent="0.15">
      <c r="F162" s="100"/>
      <c r="G162" s="368" t="s">
        <v>39</v>
      </c>
      <c r="H162" s="362"/>
      <c r="I162" s="362"/>
      <c r="J162" s="379"/>
      <c r="K162" s="358">
        <f>V159+V162+V165+V168+V173+V178+J164+J166</f>
        <v>85</v>
      </c>
      <c r="L162" s="417"/>
      <c r="M162" s="360">
        <f>W159+W162+W165+W168+W173+W178+J164+J166</f>
        <v>86</v>
      </c>
      <c r="N162" s="310"/>
      <c r="O162" s="115"/>
      <c r="P162" s="133"/>
      <c r="Q162" s="368" t="s">
        <v>389</v>
      </c>
      <c r="R162" s="362"/>
      <c r="S162" s="362"/>
      <c r="T162" s="362"/>
      <c r="U162" s="362"/>
      <c r="V162" s="358">
        <f>AD162+AK162+1</f>
        <v>6</v>
      </c>
      <c r="W162" s="456">
        <f>AE162+AL162+1</f>
        <v>6</v>
      </c>
      <c r="X162" s="115"/>
      <c r="Y162" s="368" t="s">
        <v>363</v>
      </c>
      <c r="Z162" s="362"/>
      <c r="AA162" s="362"/>
      <c r="AB162" s="362"/>
      <c r="AC162" s="362"/>
      <c r="AD162" s="358">
        <v>3</v>
      </c>
      <c r="AE162" s="457">
        <v>3</v>
      </c>
      <c r="AF162" s="362" t="s">
        <v>372</v>
      </c>
      <c r="AG162" s="362"/>
      <c r="AH162" s="362"/>
      <c r="AI162" s="362"/>
      <c r="AJ162" s="362"/>
      <c r="AK162" s="358">
        <v>2</v>
      </c>
      <c r="AL162" s="457">
        <v>2</v>
      </c>
      <c r="AM162" s="100"/>
      <c r="AN162" s="459"/>
      <c r="AO162" s="459"/>
      <c r="AP162" s="459"/>
      <c r="AQ162" s="460"/>
      <c r="AR162" s="471"/>
      <c r="AS162" s="471"/>
      <c r="AT162" s="304"/>
      <c r="AU162" s="70"/>
      <c r="AV162" s="87"/>
      <c r="AW162" s="476"/>
      <c r="AX162" s="476"/>
      <c r="AY162" s="476"/>
      <c r="AZ162" s="476"/>
      <c r="BA162" s="476"/>
      <c r="BB162" s="476"/>
      <c r="BC162" s="476"/>
      <c r="BD162" s="476"/>
      <c r="BE162" s="209"/>
      <c r="BF162" s="210"/>
      <c r="BG162" s="210"/>
      <c r="BH162" s="210"/>
      <c r="BI162" s="211"/>
    </row>
    <row r="163" spans="2:61" ht="6.75" customHeight="1" x14ac:dyDescent="0.15">
      <c r="F163" s="100"/>
      <c r="G163" s="369"/>
      <c r="H163" s="363"/>
      <c r="I163" s="363"/>
      <c r="J163" s="380"/>
      <c r="K163" s="359"/>
      <c r="L163" s="418"/>
      <c r="M163" s="361"/>
      <c r="N163" s="100"/>
      <c r="O163" s="213"/>
      <c r="P163" s="86"/>
      <c r="Q163" s="369"/>
      <c r="R163" s="363"/>
      <c r="S163" s="363"/>
      <c r="T163" s="363"/>
      <c r="U163" s="363"/>
      <c r="V163" s="359"/>
      <c r="W163" s="456"/>
      <c r="X163" s="100"/>
      <c r="Y163" s="369"/>
      <c r="Z163" s="363"/>
      <c r="AA163" s="363"/>
      <c r="AB163" s="363"/>
      <c r="AC163" s="363"/>
      <c r="AD163" s="359"/>
      <c r="AE163" s="458"/>
      <c r="AF163" s="363"/>
      <c r="AG163" s="363"/>
      <c r="AH163" s="363"/>
      <c r="AI163" s="363"/>
      <c r="AJ163" s="363"/>
      <c r="AK163" s="359"/>
      <c r="AL163" s="458"/>
      <c r="AM163" s="100"/>
      <c r="AN163" s="461" t="s">
        <v>498</v>
      </c>
      <c r="AO163" s="438"/>
      <c r="AP163" s="438"/>
      <c r="AQ163" s="438"/>
      <c r="AR163" s="471">
        <v>3</v>
      </c>
      <c r="AS163" s="471">
        <v>3</v>
      </c>
      <c r="AT163" s="304"/>
      <c r="AU163" s="70"/>
      <c r="AV163" s="87"/>
      <c r="AW163" s="476"/>
      <c r="AX163" s="476"/>
      <c r="AY163" s="476"/>
      <c r="AZ163" s="476"/>
      <c r="BA163" s="476"/>
      <c r="BB163" s="476"/>
      <c r="BC163" s="476"/>
      <c r="BD163" s="476"/>
      <c r="BE163" s="209"/>
      <c r="BF163" s="210"/>
      <c r="BG163" s="210"/>
      <c r="BH163" s="210"/>
      <c r="BI163" s="211"/>
    </row>
    <row r="164" spans="2:61" ht="6.75" customHeight="1" x14ac:dyDescent="0.15">
      <c r="F164" s="100"/>
      <c r="G164" s="362" t="s">
        <v>390</v>
      </c>
      <c r="H164" s="362"/>
      <c r="I164" s="362"/>
      <c r="J164" s="358">
        <v>1</v>
      </c>
      <c r="K164" s="100"/>
      <c r="L164" s="100"/>
      <c r="M164" s="100"/>
      <c r="N164" s="100"/>
      <c r="O164" s="213"/>
      <c r="P164" s="86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462"/>
      <c r="AO164" s="463"/>
      <c r="AP164" s="463"/>
      <c r="AQ164" s="463"/>
      <c r="AR164" s="471"/>
      <c r="AS164" s="471"/>
      <c r="AT164" s="304"/>
      <c r="AU164" s="70"/>
      <c r="AV164" s="87"/>
      <c r="AW164" s="476"/>
      <c r="AX164" s="476"/>
      <c r="AY164" s="476"/>
      <c r="AZ164" s="476"/>
      <c r="BA164" s="476"/>
      <c r="BB164" s="476"/>
      <c r="BC164" s="476"/>
      <c r="BD164" s="476"/>
      <c r="BE164" s="209"/>
      <c r="BF164" s="210"/>
      <c r="BG164" s="210"/>
      <c r="BH164" s="210"/>
      <c r="BI164" s="211"/>
    </row>
    <row r="165" spans="2:61" ht="6.75" customHeight="1" x14ac:dyDescent="0.15">
      <c r="F165" s="100"/>
      <c r="G165" s="365"/>
      <c r="H165" s="365"/>
      <c r="I165" s="365"/>
      <c r="J165" s="366"/>
      <c r="K165" s="100"/>
      <c r="L165" s="100"/>
      <c r="M165" s="100"/>
      <c r="N165" s="100"/>
      <c r="O165" s="213"/>
      <c r="P165" s="133"/>
      <c r="Q165" s="368" t="s">
        <v>391</v>
      </c>
      <c r="R165" s="362"/>
      <c r="S165" s="362"/>
      <c r="T165" s="362"/>
      <c r="U165" s="362"/>
      <c r="V165" s="358">
        <f>AD165+AK165+1</f>
        <v>4</v>
      </c>
      <c r="W165" s="456">
        <f>AE165+AL165+1</f>
        <v>4</v>
      </c>
      <c r="X165" s="115"/>
      <c r="Y165" s="368" t="s">
        <v>392</v>
      </c>
      <c r="Z165" s="362"/>
      <c r="AA165" s="362"/>
      <c r="AB165" s="362"/>
      <c r="AC165" s="362"/>
      <c r="AD165" s="358">
        <v>1</v>
      </c>
      <c r="AE165" s="457">
        <v>1</v>
      </c>
      <c r="AF165" s="362" t="s">
        <v>393</v>
      </c>
      <c r="AG165" s="362"/>
      <c r="AH165" s="362"/>
      <c r="AI165" s="362"/>
      <c r="AJ165" s="362"/>
      <c r="AK165" s="358">
        <v>2</v>
      </c>
      <c r="AL165" s="457">
        <v>2</v>
      </c>
      <c r="AM165" s="100"/>
      <c r="AN165" s="459" t="s">
        <v>499</v>
      </c>
      <c r="AO165" s="459"/>
      <c r="AP165" s="459"/>
      <c r="AQ165" s="460"/>
      <c r="AR165" s="471">
        <v>0</v>
      </c>
      <c r="AS165" s="471">
        <v>0</v>
      </c>
      <c r="AT165" s="87"/>
      <c r="AU165" s="70"/>
      <c r="AV165" s="87"/>
      <c r="AW165" s="476"/>
      <c r="AX165" s="476"/>
      <c r="AY165" s="476"/>
      <c r="AZ165" s="476"/>
      <c r="BA165" s="476"/>
      <c r="BB165" s="476"/>
      <c r="BC165" s="476"/>
      <c r="BD165" s="476"/>
      <c r="BE165" s="209"/>
      <c r="BF165" s="210"/>
      <c r="BG165" s="210"/>
      <c r="BH165" s="210"/>
      <c r="BI165" s="211"/>
    </row>
    <row r="166" spans="2:61" ht="6.75" customHeight="1" x14ac:dyDescent="0.15">
      <c r="F166" s="100"/>
      <c r="G166" s="365" t="s">
        <v>303</v>
      </c>
      <c r="H166" s="365"/>
      <c r="I166" s="365"/>
      <c r="J166" s="366">
        <v>1</v>
      </c>
      <c r="K166" s="100"/>
      <c r="L166" s="100"/>
      <c r="M166" s="100"/>
      <c r="N166" s="100"/>
      <c r="O166" s="86"/>
      <c r="P166" s="87"/>
      <c r="Q166" s="369"/>
      <c r="R166" s="363"/>
      <c r="S166" s="363"/>
      <c r="T166" s="363"/>
      <c r="U166" s="363"/>
      <c r="V166" s="359"/>
      <c r="W166" s="456"/>
      <c r="X166" s="100"/>
      <c r="Y166" s="369"/>
      <c r="Z166" s="363"/>
      <c r="AA166" s="363"/>
      <c r="AB166" s="363"/>
      <c r="AC166" s="363"/>
      <c r="AD166" s="359"/>
      <c r="AE166" s="458"/>
      <c r="AF166" s="363"/>
      <c r="AG166" s="363"/>
      <c r="AH166" s="363"/>
      <c r="AI166" s="363"/>
      <c r="AJ166" s="363"/>
      <c r="AK166" s="359"/>
      <c r="AL166" s="458"/>
      <c r="AM166" s="100"/>
      <c r="AN166" s="459"/>
      <c r="AO166" s="459"/>
      <c r="AP166" s="459"/>
      <c r="AQ166" s="460"/>
      <c r="AR166" s="471"/>
      <c r="AS166" s="471"/>
      <c r="AT166" s="87"/>
      <c r="AV166" s="100"/>
      <c r="AW166" s="476"/>
      <c r="AX166" s="476"/>
      <c r="AY166" s="476"/>
      <c r="AZ166" s="476"/>
      <c r="BA166" s="476"/>
      <c r="BB166" s="476"/>
      <c r="BC166" s="476"/>
      <c r="BD166" s="476"/>
      <c r="BE166" s="209"/>
      <c r="BF166" s="210"/>
      <c r="BG166" s="210"/>
      <c r="BH166" s="210"/>
      <c r="BI166" s="211"/>
    </row>
    <row r="167" spans="2:61" ht="6.75" customHeight="1" x14ac:dyDescent="0.15">
      <c r="F167" s="100"/>
      <c r="G167" s="365"/>
      <c r="H167" s="365"/>
      <c r="I167" s="365"/>
      <c r="J167" s="366"/>
      <c r="K167" s="100"/>
      <c r="L167" s="100"/>
      <c r="M167" s="100"/>
      <c r="N167" s="100"/>
      <c r="O167" s="86"/>
      <c r="P167" s="87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W167" s="209"/>
      <c r="AX167" s="214"/>
      <c r="AY167" s="214"/>
      <c r="AZ167" s="214"/>
      <c r="BA167" s="214"/>
      <c r="BB167" s="214"/>
      <c r="BC167" s="214"/>
      <c r="BD167" s="214"/>
      <c r="BE167" s="214"/>
      <c r="BF167" s="210"/>
      <c r="BG167" s="210"/>
      <c r="BH167" s="210"/>
      <c r="BI167" s="211"/>
    </row>
    <row r="168" spans="2:61" ht="6.75" customHeight="1" x14ac:dyDescent="0.15">
      <c r="B168" s="100"/>
      <c r="C168" s="100"/>
      <c r="D168" s="100"/>
      <c r="E168" s="100"/>
      <c r="F168" s="100"/>
      <c r="G168" s="405" t="s">
        <v>500</v>
      </c>
      <c r="H168" s="405"/>
      <c r="I168" s="405"/>
      <c r="J168" s="405"/>
      <c r="K168" s="405"/>
      <c r="L168" s="405"/>
      <c r="M168" s="100"/>
      <c r="N168" s="100"/>
      <c r="O168" s="125"/>
      <c r="P168" s="115"/>
      <c r="Q168" s="368" t="s">
        <v>394</v>
      </c>
      <c r="R168" s="362"/>
      <c r="S168" s="362"/>
      <c r="T168" s="362"/>
      <c r="U168" s="362"/>
      <c r="V168" s="358">
        <f>AD168+AD170+AK168+AK170+AR168+AR170</f>
        <v>33</v>
      </c>
      <c r="W168" s="456">
        <f>AE168+AE170+AL168+AL170+AS168+AS170</f>
        <v>33</v>
      </c>
      <c r="X168" s="115"/>
      <c r="Y168" s="368" t="s">
        <v>395</v>
      </c>
      <c r="Z168" s="362"/>
      <c r="AA168" s="362"/>
      <c r="AB168" s="362"/>
      <c r="AC168" s="362"/>
      <c r="AD168" s="358">
        <v>8</v>
      </c>
      <c r="AE168" s="457">
        <v>9</v>
      </c>
      <c r="AF168" s="362" t="s">
        <v>396</v>
      </c>
      <c r="AG168" s="362"/>
      <c r="AH168" s="362"/>
      <c r="AI168" s="362"/>
      <c r="AJ168" s="362"/>
      <c r="AK168" s="358">
        <v>8</v>
      </c>
      <c r="AL168" s="457">
        <v>7</v>
      </c>
      <c r="AM168" s="362" t="s">
        <v>397</v>
      </c>
      <c r="AN168" s="362"/>
      <c r="AO168" s="362"/>
      <c r="AP168" s="362"/>
      <c r="AQ168" s="362"/>
      <c r="AR168" s="358">
        <v>8</v>
      </c>
      <c r="AS168" s="457">
        <v>8</v>
      </c>
      <c r="AT168" s="311"/>
      <c r="AU168" s="215"/>
      <c r="AV168" s="215"/>
      <c r="AW168" s="476"/>
      <c r="AX168" s="476"/>
      <c r="AY168" s="476"/>
      <c r="AZ168" s="476"/>
      <c r="BA168" s="476"/>
      <c r="BB168" s="476"/>
      <c r="BC168" s="214"/>
      <c r="BD168" s="214"/>
      <c r="BE168" s="214"/>
      <c r="BF168" s="210"/>
      <c r="BG168" s="210"/>
      <c r="BH168" s="210"/>
      <c r="BI168" s="211"/>
    </row>
    <row r="169" spans="2:61" ht="6.75" customHeight="1" x14ac:dyDescent="0.15">
      <c r="B169" s="100"/>
      <c r="C169" s="100"/>
      <c r="D169" s="100"/>
      <c r="E169" s="100"/>
      <c r="F169" s="100"/>
      <c r="G169" s="381"/>
      <c r="H169" s="381"/>
      <c r="I169" s="381"/>
      <c r="J169" s="381"/>
      <c r="K169" s="381"/>
      <c r="L169" s="381"/>
      <c r="M169" s="100"/>
      <c r="N169" s="87"/>
      <c r="O169" s="309"/>
      <c r="P169" s="309"/>
      <c r="Q169" s="369"/>
      <c r="R169" s="363"/>
      <c r="S169" s="363"/>
      <c r="T169" s="363"/>
      <c r="U169" s="363"/>
      <c r="V169" s="359"/>
      <c r="W169" s="456"/>
      <c r="X169" s="100"/>
      <c r="Y169" s="369"/>
      <c r="Z169" s="363"/>
      <c r="AA169" s="363"/>
      <c r="AB169" s="363"/>
      <c r="AC169" s="363"/>
      <c r="AD169" s="359"/>
      <c r="AE169" s="458"/>
      <c r="AF169" s="363"/>
      <c r="AG169" s="363"/>
      <c r="AH169" s="363"/>
      <c r="AI169" s="363"/>
      <c r="AJ169" s="363"/>
      <c r="AK169" s="359"/>
      <c r="AL169" s="458"/>
      <c r="AM169" s="363"/>
      <c r="AN169" s="363"/>
      <c r="AO169" s="363"/>
      <c r="AP169" s="363"/>
      <c r="AQ169" s="363"/>
      <c r="AR169" s="359"/>
      <c r="AS169" s="458"/>
      <c r="AT169" s="312"/>
      <c r="AU169" s="215"/>
      <c r="AV169" s="215"/>
      <c r="AW169" s="476"/>
      <c r="AX169" s="476"/>
      <c r="AY169" s="476"/>
      <c r="AZ169" s="476"/>
      <c r="BA169" s="476"/>
      <c r="BB169" s="476"/>
      <c r="BC169" s="214"/>
      <c r="BD169" s="214"/>
      <c r="BE169" s="214"/>
      <c r="BF169" s="210"/>
      <c r="BG169" s="210"/>
      <c r="BH169" s="210"/>
      <c r="BI169" s="211"/>
    </row>
    <row r="170" spans="2:61" ht="6.75" customHeight="1" x14ac:dyDescent="0.15"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87"/>
      <c r="O170" s="87"/>
      <c r="P170" s="87"/>
      <c r="Q170" s="123"/>
      <c r="R170" s="117"/>
      <c r="S170" s="100"/>
      <c r="T170" s="100"/>
      <c r="U170" s="100"/>
      <c r="V170" s="100"/>
      <c r="W170" s="100"/>
      <c r="X170" s="100"/>
      <c r="Y170" s="368" t="s">
        <v>398</v>
      </c>
      <c r="Z170" s="362"/>
      <c r="AA170" s="362"/>
      <c r="AB170" s="362"/>
      <c r="AC170" s="362"/>
      <c r="AD170" s="358">
        <v>3</v>
      </c>
      <c r="AE170" s="457">
        <v>3</v>
      </c>
      <c r="AF170" s="362" t="s">
        <v>399</v>
      </c>
      <c r="AG170" s="362"/>
      <c r="AH170" s="362"/>
      <c r="AI170" s="362"/>
      <c r="AJ170" s="362"/>
      <c r="AK170" s="358">
        <v>3</v>
      </c>
      <c r="AL170" s="457">
        <v>3</v>
      </c>
      <c r="AM170" s="362" t="s">
        <v>400</v>
      </c>
      <c r="AN170" s="362"/>
      <c r="AO170" s="362"/>
      <c r="AP170" s="362"/>
      <c r="AQ170" s="362"/>
      <c r="AR170" s="358">
        <v>3</v>
      </c>
      <c r="AS170" s="457">
        <v>3</v>
      </c>
      <c r="AT170" s="311"/>
      <c r="AU170" s="215"/>
      <c r="AV170" s="215"/>
      <c r="AW170" s="209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1"/>
    </row>
    <row r="171" spans="2:61" ht="6.75" customHeight="1" x14ac:dyDescent="0.15"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87"/>
      <c r="O171" s="87"/>
      <c r="P171" s="87"/>
      <c r="Q171" s="134"/>
      <c r="R171" s="86"/>
      <c r="S171" s="100"/>
      <c r="T171" s="100"/>
      <c r="U171" s="100"/>
      <c r="V171" s="100"/>
      <c r="W171" s="100"/>
      <c r="X171" s="100"/>
      <c r="Y171" s="369"/>
      <c r="Z171" s="363"/>
      <c r="AA171" s="363"/>
      <c r="AB171" s="363"/>
      <c r="AC171" s="363"/>
      <c r="AD171" s="359"/>
      <c r="AE171" s="458"/>
      <c r="AF171" s="363"/>
      <c r="AG171" s="363"/>
      <c r="AH171" s="363"/>
      <c r="AI171" s="363"/>
      <c r="AJ171" s="363"/>
      <c r="AK171" s="359"/>
      <c r="AL171" s="458"/>
      <c r="AM171" s="363"/>
      <c r="AN171" s="363"/>
      <c r="AO171" s="363"/>
      <c r="AP171" s="363"/>
      <c r="AQ171" s="363"/>
      <c r="AR171" s="359"/>
      <c r="AS171" s="458"/>
      <c r="AT171" s="312"/>
      <c r="AU171" s="215"/>
      <c r="AV171" s="215"/>
      <c r="AW171" s="209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1"/>
    </row>
    <row r="172" spans="2:61" ht="6.75" customHeight="1" x14ac:dyDescent="0.15"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87"/>
      <c r="O172" s="87"/>
      <c r="P172" s="87"/>
      <c r="Q172" s="115"/>
      <c r="R172" s="125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215"/>
      <c r="AV172" s="215"/>
      <c r="AW172" s="209"/>
      <c r="AX172" s="210"/>
      <c r="AY172" s="210"/>
      <c r="AZ172" s="210"/>
      <c r="BA172" s="210"/>
      <c r="BB172" s="210"/>
      <c r="BC172" s="211"/>
      <c r="BD172" s="211"/>
      <c r="BE172" s="211"/>
      <c r="BF172" s="211"/>
      <c r="BG172" s="211"/>
      <c r="BH172" s="211"/>
      <c r="BI172" s="211"/>
    </row>
    <row r="173" spans="2:61" ht="6.75" customHeight="1" x14ac:dyDescent="0.15"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87"/>
      <c r="O173" s="87"/>
      <c r="P173" s="134"/>
      <c r="Q173" s="368" t="s">
        <v>401</v>
      </c>
      <c r="R173" s="362"/>
      <c r="S173" s="362"/>
      <c r="T173" s="362"/>
      <c r="U173" s="362"/>
      <c r="V173" s="358">
        <f>AD173+AK173+AR173+AD175+AK175+AR175+1</f>
        <v>18</v>
      </c>
      <c r="W173" s="456">
        <f>AE173+AL173+AS173+AE175+AL175+AS175+1</f>
        <v>19</v>
      </c>
      <c r="X173" s="115"/>
      <c r="Y173" s="368" t="s">
        <v>395</v>
      </c>
      <c r="Z173" s="473"/>
      <c r="AA173" s="473"/>
      <c r="AB173" s="473"/>
      <c r="AC173" s="473"/>
      <c r="AD173" s="358">
        <v>3</v>
      </c>
      <c r="AE173" s="457">
        <v>3</v>
      </c>
      <c r="AF173" s="362" t="s">
        <v>402</v>
      </c>
      <c r="AG173" s="362"/>
      <c r="AH173" s="362"/>
      <c r="AI173" s="362"/>
      <c r="AJ173" s="362"/>
      <c r="AK173" s="358">
        <v>3</v>
      </c>
      <c r="AL173" s="457">
        <v>3</v>
      </c>
      <c r="AM173" s="362" t="s">
        <v>397</v>
      </c>
      <c r="AN173" s="362"/>
      <c r="AO173" s="362"/>
      <c r="AP173" s="362"/>
      <c r="AQ173" s="362"/>
      <c r="AR173" s="358">
        <v>3</v>
      </c>
      <c r="AS173" s="457">
        <v>3</v>
      </c>
      <c r="AT173" s="311"/>
      <c r="AU173" s="215"/>
      <c r="AV173" s="215"/>
      <c r="BD173" s="211"/>
      <c r="BE173" s="211"/>
      <c r="BF173" s="211"/>
      <c r="BG173" s="211"/>
      <c r="BH173" s="211"/>
      <c r="BI173" s="211"/>
    </row>
    <row r="174" spans="2:61" ht="6.75" customHeight="1" x14ac:dyDescent="0.15"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87"/>
      <c r="O174" s="87"/>
      <c r="P174" s="134"/>
      <c r="Q174" s="369"/>
      <c r="R174" s="363"/>
      <c r="S174" s="363"/>
      <c r="T174" s="363"/>
      <c r="U174" s="363"/>
      <c r="V174" s="359"/>
      <c r="W174" s="456"/>
      <c r="X174" s="100"/>
      <c r="Y174" s="474"/>
      <c r="Z174" s="475"/>
      <c r="AA174" s="475"/>
      <c r="AB174" s="475"/>
      <c r="AC174" s="475"/>
      <c r="AD174" s="359"/>
      <c r="AE174" s="458"/>
      <c r="AF174" s="363"/>
      <c r="AG174" s="363"/>
      <c r="AH174" s="363"/>
      <c r="AI174" s="363"/>
      <c r="AJ174" s="363"/>
      <c r="AK174" s="359"/>
      <c r="AL174" s="458"/>
      <c r="AM174" s="363"/>
      <c r="AN174" s="363"/>
      <c r="AO174" s="363"/>
      <c r="AP174" s="363"/>
      <c r="AQ174" s="363"/>
      <c r="AR174" s="359"/>
      <c r="AS174" s="458"/>
      <c r="AT174" s="312"/>
      <c r="AU174" s="215"/>
      <c r="AV174" s="215"/>
      <c r="BD174" s="211"/>
      <c r="BE174" s="211"/>
      <c r="BF174" s="211"/>
      <c r="BG174" s="211"/>
      <c r="BH174" s="211"/>
      <c r="BI174" s="211"/>
    </row>
    <row r="175" spans="2:61" ht="6.75" customHeight="1" x14ac:dyDescent="0.15"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87"/>
      <c r="O175" s="87"/>
      <c r="P175" s="87"/>
      <c r="Q175" s="319"/>
      <c r="R175" s="296"/>
      <c r="S175" s="302"/>
      <c r="T175" s="302"/>
      <c r="U175" s="302"/>
      <c r="V175" s="304"/>
      <c r="W175" s="304"/>
      <c r="X175" s="100"/>
      <c r="Y175" s="368" t="s">
        <v>398</v>
      </c>
      <c r="Z175" s="362"/>
      <c r="AA175" s="362"/>
      <c r="AB175" s="362"/>
      <c r="AC175" s="362"/>
      <c r="AD175" s="358">
        <v>3</v>
      </c>
      <c r="AE175" s="457">
        <v>3</v>
      </c>
      <c r="AF175" s="362" t="s">
        <v>399</v>
      </c>
      <c r="AG175" s="362"/>
      <c r="AH175" s="362"/>
      <c r="AI175" s="362"/>
      <c r="AJ175" s="362"/>
      <c r="AK175" s="358">
        <v>2</v>
      </c>
      <c r="AL175" s="457">
        <v>3</v>
      </c>
      <c r="AM175" s="362" t="s">
        <v>400</v>
      </c>
      <c r="AN175" s="362"/>
      <c r="AO175" s="362"/>
      <c r="AP175" s="362"/>
      <c r="AQ175" s="362"/>
      <c r="AR175" s="358">
        <v>3</v>
      </c>
      <c r="AS175" s="457">
        <v>3</v>
      </c>
      <c r="AT175" s="311"/>
      <c r="AU175" s="215"/>
      <c r="AV175" s="215"/>
      <c r="AW175" s="483"/>
      <c r="AX175" s="483"/>
      <c r="AY175" s="483"/>
      <c r="AZ175" s="483"/>
      <c r="BA175" s="483"/>
      <c r="BB175" s="483"/>
      <c r="BC175" s="483"/>
      <c r="BD175" s="211"/>
      <c r="BE175" s="211"/>
      <c r="BF175" s="211"/>
      <c r="BG175" s="211"/>
      <c r="BH175" s="211"/>
      <c r="BI175" s="211"/>
    </row>
    <row r="176" spans="2:61" ht="6.75" customHeight="1" x14ac:dyDescent="0.15"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87"/>
      <c r="O176" s="87"/>
      <c r="P176" s="87"/>
      <c r="Q176" s="148"/>
      <c r="R176" s="149"/>
      <c r="S176" s="302"/>
      <c r="T176" s="302"/>
      <c r="U176" s="302"/>
      <c r="V176" s="304"/>
      <c r="W176" s="304"/>
      <c r="X176" s="100"/>
      <c r="Y176" s="369"/>
      <c r="Z176" s="363"/>
      <c r="AA176" s="363"/>
      <c r="AB176" s="363"/>
      <c r="AC176" s="363"/>
      <c r="AD176" s="359"/>
      <c r="AE176" s="458"/>
      <c r="AF176" s="363"/>
      <c r="AG176" s="363"/>
      <c r="AH176" s="363"/>
      <c r="AI176" s="363"/>
      <c r="AJ176" s="363"/>
      <c r="AK176" s="359"/>
      <c r="AL176" s="458"/>
      <c r="AM176" s="363"/>
      <c r="AN176" s="363"/>
      <c r="AO176" s="363"/>
      <c r="AP176" s="363"/>
      <c r="AQ176" s="363"/>
      <c r="AR176" s="359"/>
      <c r="AS176" s="458"/>
      <c r="AT176" s="312"/>
      <c r="AU176" s="215"/>
      <c r="AV176" s="215"/>
      <c r="AW176" s="483"/>
      <c r="AX176" s="483"/>
      <c r="AY176" s="483"/>
      <c r="AZ176" s="483"/>
      <c r="BA176" s="483"/>
      <c r="BB176" s="483"/>
      <c r="BC176" s="483"/>
      <c r="BD176" s="211"/>
      <c r="BE176" s="211"/>
      <c r="BF176" s="211"/>
      <c r="BG176" s="211"/>
      <c r="BH176" s="211"/>
      <c r="BI176" s="211"/>
    </row>
    <row r="177" spans="1:61" ht="6.75" customHeight="1" x14ac:dyDescent="0.15"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87"/>
      <c r="O177" s="87"/>
      <c r="P177" s="87"/>
      <c r="Q177" s="115"/>
      <c r="R177" s="125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215"/>
      <c r="AV177" s="215"/>
      <c r="AW177" s="216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  <c r="BI177" s="211"/>
    </row>
    <row r="178" spans="1:61" ht="6.75" customHeight="1" x14ac:dyDescent="0.15"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87"/>
      <c r="O178" s="87"/>
      <c r="P178" s="134"/>
      <c r="Q178" s="368" t="s">
        <v>403</v>
      </c>
      <c r="R178" s="362"/>
      <c r="S178" s="362"/>
      <c r="T178" s="362"/>
      <c r="U178" s="362"/>
      <c r="V178" s="358">
        <f>AD178+AD180+AK178+AK180+AR178+AR180+1</f>
        <v>18</v>
      </c>
      <c r="W178" s="456">
        <f>AE178+AE180+AL178+AL180+AS178+AS180+1</f>
        <v>18</v>
      </c>
      <c r="X178" s="115"/>
      <c r="Y178" s="368" t="s">
        <v>395</v>
      </c>
      <c r="Z178" s="473"/>
      <c r="AA178" s="473"/>
      <c r="AB178" s="473"/>
      <c r="AC178" s="473"/>
      <c r="AD178" s="358">
        <v>3</v>
      </c>
      <c r="AE178" s="457">
        <v>3</v>
      </c>
      <c r="AF178" s="362" t="s">
        <v>402</v>
      </c>
      <c r="AG178" s="473"/>
      <c r="AH178" s="473"/>
      <c r="AI178" s="473"/>
      <c r="AJ178" s="473"/>
      <c r="AK178" s="358">
        <v>3</v>
      </c>
      <c r="AL178" s="457">
        <v>3</v>
      </c>
      <c r="AM178" s="362" t="s">
        <v>397</v>
      </c>
      <c r="AN178" s="362"/>
      <c r="AO178" s="362"/>
      <c r="AP178" s="362"/>
      <c r="AQ178" s="362"/>
      <c r="AR178" s="358">
        <v>3</v>
      </c>
      <c r="AS178" s="457">
        <v>3</v>
      </c>
      <c r="AT178" s="311"/>
      <c r="AU178" s="215"/>
      <c r="AV178" s="215"/>
      <c r="AW178" s="216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  <c r="BI178" s="211"/>
    </row>
    <row r="179" spans="1:61" ht="6.75" customHeight="1" x14ac:dyDescent="0.15"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100"/>
      <c r="O179" s="87"/>
      <c r="P179" s="134"/>
      <c r="Q179" s="369"/>
      <c r="R179" s="363"/>
      <c r="S179" s="363"/>
      <c r="T179" s="363"/>
      <c r="U179" s="363"/>
      <c r="V179" s="359"/>
      <c r="W179" s="456"/>
      <c r="X179" s="100"/>
      <c r="Y179" s="474"/>
      <c r="Z179" s="475"/>
      <c r="AA179" s="475"/>
      <c r="AB179" s="475"/>
      <c r="AC179" s="475"/>
      <c r="AD179" s="359"/>
      <c r="AE179" s="458"/>
      <c r="AF179" s="475"/>
      <c r="AG179" s="475"/>
      <c r="AH179" s="475"/>
      <c r="AI179" s="475"/>
      <c r="AJ179" s="475"/>
      <c r="AK179" s="359"/>
      <c r="AL179" s="458"/>
      <c r="AM179" s="363"/>
      <c r="AN179" s="363"/>
      <c r="AO179" s="363"/>
      <c r="AP179" s="363"/>
      <c r="AQ179" s="363"/>
      <c r="AR179" s="359"/>
      <c r="AS179" s="458"/>
      <c r="AT179" s="312"/>
      <c r="AU179" s="215"/>
      <c r="AV179" s="215"/>
      <c r="AW179" s="216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  <c r="BI179" s="211"/>
    </row>
    <row r="180" spans="1:61" ht="6.75" customHeight="1" x14ac:dyDescent="0.15"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100"/>
      <c r="O180" s="100"/>
      <c r="P180" s="87"/>
      <c r="Q180" s="302"/>
      <c r="R180" s="302"/>
      <c r="S180" s="302"/>
      <c r="T180" s="302"/>
      <c r="U180" s="302"/>
      <c r="V180" s="302"/>
      <c r="W180" s="302"/>
      <c r="X180" s="100"/>
      <c r="Y180" s="368" t="s">
        <v>398</v>
      </c>
      <c r="Z180" s="362"/>
      <c r="AA180" s="362"/>
      <c r="AB180" s="362"/>
      <c r="AC180" s="362"/>
      <c r="AD180" s="358">
        <v>3</v>
      </c>
      <c r="AE180" s="457">
        <v>3</v>
      </c>
      <c r="AF180" s="362" t="s">
        <v>399</v>
      </c>
      <c r="AG180" s="362"/>
      <c r="AH180" s="362"/>
      <c r="AI180" s="362"/>
      <c r="AJ180" s="362"/>
      <c r="AK180" s="358">
        <v>3</v>
      </c>
      <c r="AL180" s="457">
        <v>3</v>
      </c>
      <c r="AM180" s="362" t="s">
        <v>400</v>
      </c>
      <c r="AN180" s="362"/>
      <c r="AO180" s="362"/>
      <c r="AP180" s="362"/>
      <c r="AQ180" s="362"/>
      <c r="AR180" s="358">
        <v>2</v>
      </c>
      <c r="AS180" s="457">
        <v>2</v>
      </c>
      <c r="AT180" s="311"/>
      <c r="AU180" s="215"/>
      <c r="AV180" s="215"/>
      <c r="BD180" s="211"/>
      <c r="BE180" s="211"/>
      <c r="BF180" s="211"/>
      <c r="BG180" s="211"/>
      <c r="BH180" s="211"/>
      <c r="BI180" s="211"/>
    </row>
    <row r="181" spans="1:61" ht="6.75" customHeight="1" x14ac:dyDescent="0.15">
      <c r="A181" s="208"/>
      <c r="B181" s="217"/>
      <c r="C181" s="217"/>
      <c r="D181" s="217"/>
      <c r="E181" s="217"/>
      <c r="F181" s="217"/>
      <c r="G181" s="217"/>
      <c r="H181" s="217"/>
      <c r="I181" s="217"/>
      <c r="J181" s="217"/>
      <c r="K181" s="99"/>
      <c r="L181" s="99"/>
      <c r="M181" s="99"/>
      <c r="N181" s="144"/>
      <c r="O181" s="144"/>
      <c r="P181" s="144"/>
      <c r="Q181" s="144"/>
      <c r="R181" s="144"/>
      <c r="S181" s="144"/>
      <c r="T181" s="144"/>
      <c r="U181" s="144"/>
      <c r="V181" s="100"/>
      <c r="W181" s="100"/>
      <c r="X181" s="100"/>
      <c r="Y181" s="369"/>
      <c r="Z181" s="363"/>
      <c r="AA181" s="363"/>
      <c r="AB181" s="363"/>
      <c r="AC181" s="363"/>
      <c r="AD181" s="359"/>
      <c r="AE181" s="458"/>
      <c r="AF181" s="363"/>
      <c r="AG181" s="363"/>
      <c r="AH181" s="363"/>
      <c r="AI181" s="363"/>
      <c r="AJ181" s="363"/>
      <c r="AK181" s="359"/>
      <c r="AL181" s="458"/>
      <c r="AM181" s="363"/>
      <c r="AN181" s="363"/>
      <c r="AO181" s="363"/>
      <c r="AP181" s="363"/>
      <c r="AQ181" s="363"/>
      <c r="AR181" s="359"/>
      <c r="AS181" s="458"/>
      <c r="AT181" s="312"/>
      <c r="AU181" s="70"/>
      <c r="AV181" s="70"/>
      <c r="BD181" s="211"/>
      <c r="BE181" s="211"/>
      <c r="BF181" s="211"/>
      <c r="BG181" s="211"/>
      <c r="BH181" s="211"/>
      <c r="BI181" s="211"/>
    </row>
    <row r="182" spans="1:61" ht="6.75" customHeight="1" x14ac:dyDescent="0.15">
      <c r="A182" s="218"/>
      <c r="B182" s="219"/>
      <c r="C182" s="219"/>
      <c r="D182" s="219"/>
      <c r="E182" s="219"/>
      <c r="F182" s="219"/>
      <c r="G182" s="219"/>
      <c r="H182" s="219"/>
      <c r="I182" s="219"/>
      <c r="J182" s="219"/>
      <c r="K182" s="99"/>
      <c r="L182" s="99"/>
      <c r="M182" s="99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302"/>
      <c r="AA182" s="302"/>
      <c r="AB182" s="302"/>
      <c r="AC182" s="302"/>
      <c r="AD182" s="304"/>
      <c r="AE182" s="304"/>
      <c r="AF182" s="302"/>
      <c r="AG182" s="302"/>
      <c r="AH182" s="302"/>
      <c r="AI182" s="302"/>
      <c r="AJ182" s="302"/>
      <c r="AK182" s="304"/>
      <c r="AL182" s="304"/>
      <c r="AM182" s="302"/>
      <c r="AN182" s="302"/>
      <c r="AO182" s="302"/>
      <c r="AP182" s="302"/>
      <c r="AQ182" s="302"/>
      <c r="AR182" s="304"/>
      <c r="AS182" s="304"/>
      <c r="AT182" s="304"/>
      <c r="AW182" s="216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  <c r="BI182" s="211"/>
    </row>
    <row r="183" spans="1:61" ht="6.75" customHeight="1" x14ac:dyDescent="0.15">
      <c r="A183" s="70"/>
      <c r="B183" s="99"/>
      <c r="C183" s="99"/>
      <c r="D183" s="126"/>
      <c r="E183" s="126"/>
      <c r="F183" s="126"/>
      <c r="G183" s="126"/>
      <c r="H183" s="126"/>
      <c r="I183" s="99"/>
      <c r="J183" s="99"/>
      <c r="K183" s="99"/>
      <c r="L183" s="99"/>
      <c r="M183" s="99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W183" s="124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</row>
    <row r="184" spans="1:61" ht="6.75" customHeight="1" x14ac:dyDescent="0.15">
      <c r="A184" s="70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W184" s="124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</row>
    <row r="185" spans="1:61" ht="6.75" customHeight="1" x14ac:dyDescent="0.15">
      <c r="A185" s="70"/>
      <c r="B185" s="220"/>
      <c r="C185" s="221"/>
      <c r="D185" s="221"/>
      <c r="E185" s="221"/>
      <c r="F185" s="87"/>
      <c r="G185" s="87"/>
      <c r="H185" s="87"/>
      <c r="I185" s="87"/>
      <c r="J185" s="310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W185" s="124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</row>
    <row r="186" spans="1:61" ht="6.75" customHeight="1" x14ac:dyDescent="0.15">
      <c r="A186" s="70"/>
      <c r="B186" s="477" t="s">
        <v>504</v>
      </c>
      <c r="C186" s="478"/>
      <c r="D186" s="478"/>
      <c r="E186" s="479"/>
      <c r="F186" s="87"/>
      <c r="G186" s="368" t="s">
        <v>548</v>
      </c>
      <c r="H186" s="362"/>
      <c r="I186" s="362"/>
      <c r="J186" s="379"/>
      <c r="K186" s="358">
        <f>V186+V191+V196+V199+J188</f>
        <v>42</v>
      </c>
      <c r="L186" s="417"/>
      <c r="M186" s="360">
        <f>W186+W191+W196+J188+W199</f>
        <v>43</v>
      </c>
      <c r="N186" s="310"/>
      <c r="O186" s="310"/>
      <c r="P186" s="115"/>
      <c r="Q186" s="399" t="s">
        <v>549</v>
      </c>
      <c r="R186" s="400"/>
      <c r="S186" s="400"/>
      <c r="T186" s="400"/>
      <c r="U186" s="400"/>
      <c r="V186" s="358">
        <f>AD186+AK186+AR186+AD188+1</f>
        <v>13</v>
      </c>
      <c r="W186" s="456">
        <f>AE186+AL186+AS186+AE188+1</f>
        <v>13</v>
      </c>
      <c r="X186" s="115"/>
      <c r="Y186" s="368" t="s">
        <v>299</v>
      </c>
      <c r="Z186" s="362"/>
      <c r="AA186" s="362"/>
      <c r="AB186" s="362"/>
      <c r="AC186" s="362"/>
      <c r="AD186" s="358">
        <v>3</v>
      </c>
      <c r="AE186" s="457">
        <v>3</v>
      </c>
      <c r="AF186" s="362" t="s">
        <v>550</v>
      </c>
      <c r="AG186" s="362"/>
      <c r="AH186" s="362"/>
      <c r="AI186" s="362"/>
      <c r="AJ186" s="362"/>
      <c r="AK186" s="358">
        <v>3</v>
      </c>
      <c r="AL186" s="457">
        <v>3</v>
      </c>
      <c r="AM186" s="400" t="s">
        <v>511</v>
      </c>
      <c r="AN186" s="400"/>
      <c r="AO186" s="400"/>
      <c r="AP186" s="400"/>
      <c r="AQ186" s="400"/>
      <c r="AR186" s="358">
        <v>4</v>
      </c>
      <c r="AS186" s="457">
        <v>4</v>
      </c>
      <c r="AT186" s="304"/>
      <c r="AW186" s="124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</row>
    <row r="187" spans="1:61" ht="6.75" customHeight="1" x14ac:dyDescent="0.15">
      <c r="A187" s="70"/>
      <c r="B187" s="480"/>
      <c r="C187" s="481"/>
      <c r="D187" s="481"/>
      <c r="E187" s="482"/>
      <c r="F187" s="123"/>
      <c r="G187" s="369"/>
      <c r="H187" s="363"/>
      <c r="I187" s="363"/>
      <c r="J187" s="380"/>
      <c r="K187" s="359"/>
      <c r="L187" s="418"/>
      <c r="M187" s="361"/>
      <c r="N187" s="87"/>
      <c r="O187" s="117"/>
      <c r="P187" s="309"/>
      <c r="Q187" s="401"/>
      <c r="R187" s="402"/>
      <c r="S187" s="402"/>
      <c r="T187" s="402"/>
      <c r="U187" s="402"/>
      <c r="V187" s="359"/>
      <c r="W187" s="456"/>
      <c r="X187" s="87"/>
      <c r="Y187" s="369"/>
      <c r="Z187" s="363"/>
      <c r="AA187" s="363"/>
      <c r="AB187" s="363"/>
      <c r="AC187" s="363"/>
      <c r="AD187" s="359"/>
      <c r="AE187" s="458"/>
      <c r="AF187" s="363"/>
      <c r="AG187" s="363"/>
      <c r="AH187" s="363"/>
      <c r="AI187" s="363"/>
      <c r="AJ187" s="363"/>
      <c r="AK187" s="359"/>
      <c r="AL187" s="458"/>
      <c r="AM187" s="402"/>
      <c r="AN187" s="402"/>
      <c r="AO187" s="402"/>
      <c r="AP187" s="402"/>
      <c r="AQ187" s="402"/>
      <c r="AR187" s="359"/>
      <c r="AS187" s="458"/>
      <c r="AT187" s="304"/>
      <c r="AW187" s="124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</row>
    <row r="188" spans="1:61" ht="6.75" customHeight="1" x14ac:dyDescent="0.15">
      <c r="A188" s="70"/>
      <c r="B188" s="222"/>
      <c r="C188" s="222"/>
      <c r="D188" s="222"/>
      <c r="E188" s="222"/>
      <c r="F188" s="87"/>
      <c r="G188" s="362" t="s">
        <v>303</v>
      </c>
      <c r="H188" s="362"/>
      <c r="I188" s="362"/>
      <c r="J188" s="358">
        <v>1</v>
      </c>
      <c r="K188" s="358"/>
      <c r="L188" s="87"/>
      <c r="M188" s="87"/>
      <c r="N188" s="87"/>
      <c r="O188" s="86"/>
      <c r="P188" s="87"/>
      <c r="Q188" s="87"/>
      <c r="R188" s="87"/>
      <c r="S188" s="87"/>
      <c r="T188" s="87"/>
      <c r="U188" s="87"/>
      <c r="V188" s="87"/>
      <c r="W188" s="87"/>
      <c r="X188" s="87"/>
      <c r="Y188" s="399" t="s">
        <v>551</v>
      </c>
      <c r="Z188" s="400"/>
      <c r="AA188" s="400"/>
      <c r="AB188" s="400"/>
      <c r="AC188" s="400"/>
      <c r="AD188" s="358">
        <v>2</v>
      </c>
      <c r="AE188" s="457">
        <v>2</v>
      </c>
      <c r="AF188" s="223"/>
      <c r="AG188" s="223"/>
      <c r="AH188" s="223"/>
      <c r="AI188" s="223"/>
      <c r="AJ188" s="223"/>
      <c r="AK188" s="223"/>
      <c r="AL188" s="224"/>
      <c r="AM188" s="87"/>
      <c r="AN188" s="87"/>
      <c r="AO188" s="87"/>
      <c r="AP188" s="87"/>
      <c r="AQ188" s="87"/>
      <c r="AR188" s="87"/>
      <c r="AS188" s="87"/>
      <c r="AT188" s="87"/>
      <c r="AW188" s="124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</row>
    <row r="189" spans="1:61" ht="6.75" customHeight="1" x14ac:dyDescent="0.15">
      <c r="A189" s="70"/>
      <c r="B189" s="225"/>
      <c r="C189" s="225"/>
      <c r="D189" s="225"/>
      <c r="E189" s="225"/>
      <c r="F189" s="87"/>
      <c r="G189" s="365"/>
      <c r="H189" s="365"/>
      <c r="I189" s="365"/>
      <c r="J189" s="366"/>
      <c r="K189" s="366"/>
      <c r="L189" s="87"/>
      <c r="M189" s="87"/>
      <c r="N189" s="87"/>
      <c r="O189" s="86"/>
      <c r="P189" s="87"/>
      <c r="Q189" s="87"/>
      <c r="R189" s="87"/>
      <c r="S189" s="87"/>
      <c r="T189" s="87"/>
      <c r="U189" s="87"/>
      <c r="V189" s="87"/>
      <c r="W189" s="87"/>
      <c r="X189" s="87"/>
      <c r="Y189" s="401"/>
      <c r="Z189" s="402"/>
      <c r="AA189" s="402"/>
      <c r="AB189" s="402"/>
      <c r="AC189" s="402"/>
      <c r="AD189" s="359"/>
      <c r="AE189" s="458"/>
      <c r="AF189" s="226"/>
      <c r="AG189" s="226"/>
      <c r="AH189" s="226"/>
      <c r="AI189" s="226"/>
      <c r="AJ189" s="226"/>
      <c r="AK189" s="226"/>
      <c r="AL189" s="224"/>
      <c r="AM189" s="87"/>
      <c r="AN189" s="87"/>
      <c r="AO189" s="87"/>
      <c r="AP189" s="87"/>
      <c r="AQ189" s="87"/>
      <c r="AR189" s="87"/>
      <c r="AS189" s="87"/>
      <c r="AT189" s="87"/>
      <c r="AW189" s="124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</row>
    <row r="190" spans="1:61" ht="6.75" customHeight="1" x14ac:dyDescent="0.15">
      <c r="A190" s="70"/>
      <c r="B190" s="225"/>
      <c r="C190" s="225"/>
      <c r="D190" s="225"/>
      <c r="E190" s="225"/>
      <c r="F190" s="87"/>
      <c r="G190" s="381" t="s">
        <v>552</v>
      </c>
      <c r="H190" s="381"/>
      <c r="I190" s="381"/>
      <c r="J190" s="381"/>
      <c r="K190" s="381"/>
      <c r="L190" s="381"/>
      <c r="M190" s="87"/>
      <c r="N190" s="87"/>
      <c r="O190" s="86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226"/>
      <c r="AG190" s="226"/>
      <c r="AH190" s="226"/>
      <c r="AI190" s="226"/>
      <c r="AJ190" s="226"/>
      <c r="AK190" s="226"/>
      <c r="AL190" s="224"/>
      <c r="AM190" s="87"/>
      <c r="AN190" s="87"/>
      <c r="AO190" s="87"/>
      <c r="AP190" s="87"/>
      <c r="AQ190" s="87"/>
      <c r="AR190" s="87"/>
      <c r="AS190" s="87"/>
      <c r="AT190" s="87"/>
      <c r="AW190" s="124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</row>
    <row r="191" spans="1:61" ht="6.75" customHeight="1" x14ac:dyDescent="0.15">
      <c r="A191" s="70"/>
      <c r="B191" s="87"/>
      <c r="C191" s="87"/>
      <c r="D191" s="87"/>
      <c r="E191" s="87"/>
      <c r="F191" s="87"/>
      <c r="G191" s="381"/>
      <c r="H191" s="381"/>
      <c r="I191" s="381"/>
      <c r="J191" s="381"/>
      <c r="K191" s="381"/>
      <c r="L191" s="381"/>
      <c r="M191" s="87"/>
      <c r="N191" s="87"/>
      <c r="O191" s="125"/>
      <c r="P191" s="115"/>
      <c r="Q191" s="368" t="s">
        <v>506</v>
      </c>
      <c r="R191" s="362"/>
      <c r="S191" s="362"/>
      <c r="T191" s="362"/>
      <c r="U191" s="362"/>
      <c r="V191" s="358">
        <f>AD191+AK191+AR191+1</f>
        <v>12</v>
      </c>
      <c r="W191" s="456">
        <f>AE191+AL191+AS191+1</f>
        <v>12</v>
      </c>
      <c r="X191" s="115"/>
      <c r="Y191" s="368" t="s">
        <v>512</v>
      </c>
      <c r="Z191" s="362"/>
      <c r="AA191" s="362"/>
      <c r="AB191" s="362"/>
      <c r="AC191" s="362"/>
      <c r="AD191" s="358">
        <v>5</v>
      </c>
      <c r="AE191" s="457">
        <v>6</v>
      </c>
      <c r="AF191" s="362" t="s">
        <v>513</v>
      </c>
      <c r="AG191" s="362"/>
      <c r="AH191" s="362"/>
      <c r="AI191" s="362"/>
      <c r="AJ191" s="362"/>
      <c r="AK191" s="358">
        <v>3</v>
      </c>
      <c r="AL191" s="457">
        <v>3</v>
      </c>
      <c r="AM191" s="362" t="s">
        <v>514</v>
      </c>
      <c r="AN191" s="362"/>
      <c r="AO191" s="362"/>
      <c r="AP191" s="362"/>
      <c r="AQ191" s="362"/>
      <c r="AR191" s="358">
        <v>3</v>
      </c>
      <c r="AS191" s="457">
        <v>2</v>
      </c>
      <c r="AT191" s="87"/>
      <c r="AW191" s="124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</row>
    <row r="192" spans="1:61" ht="6.75" customHeight="1" x14ac:dyDescent="0.15">
      <c r="A192" s="70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6"/>
      <c r="P192" s="87"/>
      <c r="Q192" s="369"/>
      <c r="R192" s="363"/>
      <c r="S192" s="363"/>
      <c r="T192" s="363"/>
      <c r="U192" s="363"/>
      <c r="V192" s="359"/>
      <c r="W192" s="456"/>
      <c r="X192" s="87"/>
      <c r="Y192" s="369"/>
      <c r="Z192" s="363"/>
      <c r="AA192" s="363"/>
      <c r="AB192" s="363"/>
      <c r="AC192" s="363"/>
      <c r="AD192" s="359"/>
      <c r="AE192" s="458"/>
      <c r="AF192" s="363"/>
      <c r="AG192" s="363"/>
      <c r="AH192" s="363"/>
      <c r="AI192" s="363"/>
      <c r="AJ192" s="363"/>
      <c r="AK192" s="359"/>
      <c r="AL192" s="458"/>
      <c r="AM192" s="363"/>
      <c r="AN192" s="363"/>
      <c r="AO192" s="363"/>
      <c r="AP192" s="363"/>
      <c r="AQ192" s="363"/>
      <c r="AR192" s="359"/>
      <c r="AS192" s="458"/>
      <c r="AT192" s="87"/>
      <c r="AW192" s="124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</row>
    <row r="193" spans="1:61" ht="6.75" customHeight="1" x14ac:dyDescent="0.15">
      <c r="A193" s="70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6"/>
      <c r="P193" s="87"/>
      <c r="Q193" s="440" t="s">
        <v>553</v>
      </c>
      <c r="R193" s="440"/>
      <c r="S193" s="440"/>
      <c r="T193" s="440"/>
      <c r="U193" s="440"/>
      <c r="V193" s="440"/>
      <c r="W193" s="440"/>
      <c r="X193" s="87"/>
      <c r="Y193" s="302"/>
      <c r="Z193" s="302"/>
      <c r="AA193" s="302"/>
      <c r="AB193" s="302"/>
      <c r="AC193" s="302"/>
      <c r="AD193" s="304"/>
      <c r="AE193" s="312"/>
      <c r="AF193" s="302"/>
      <c r="AG193" s="302"/>
      <c r="AH193" s="302"/>
      <c r="AI193" s="302"/>
      <c r="AJ193" s="302"/>
      <c r="AK193" s="304"/>
      <c r="AL193" s="312"/>
      <c r="AM193" s="302"/>
      <c r="AN193" s="302"/>
      <c r="AO193" s="302"/>
      <c r="AP193" s="302"/>
      <c r="AQ193" s="302"/>
      <c r="AR193" s="304"/>
      <c r="AS193" s="312"/>
      <c r="AT193" s="87"/>
      <c r="AW193" s="124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</row>
    <row r="194" spans="1:61" ht="6.75" customHeight="1" x14ac:dyDescent="0.15">
      <c r="A194" s="70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6"/>
      <c r="P194" s="87"/>
      <c r="Q194" s="440"/>
      <c r="R194" s="440"/>
      <c r="S194" s="440"/>
      <c r="T194" s="440"/>
      <c r="U194" s="440"/>
      <c r="V194" s="440"/>
      <c r="W194" s="440"/>
      <c r="X194" s="87"/>
      <c r="Y194" s="302"/>
      <c r="Z194" s="302"/>
      <c r="AA194" s="302"/>
      <c r="AB194" s="302"/>
      <c r="AC194" s="302"/>
      <c r="AD194" s="304"/>
      <c r="AE194" s="312"/>
      <c r="AF194" s="302"/>
      <c r="AG194" s="302"/>
      <c r="AH194" s="302"/>
      <c r="AI194" s="302"/>
      <c r="AJ194" s="302"/>
      <c r="AK194" s="304"/>
      <c r="AL194" s="312"/>
      <c r="AM194" s="302"/>
      <c r="AN194" s="302"/>
      <c r="AO194" s="302"/>
      <c r="AP194" s="302"/>
      <c r="AQ194" s="302"/>
      <c r="AR194" s="304"/>
      <c r="AS194" s="312"/>
      <c r="AT194" s="87"/>
      <c r="AW194" s="124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</row>
    <row r="195" spans="1:61" ht="6.75" customHeight="1" x14ac:dyDescent="0.15">
      <c r="A195" s="70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6"/>
      <c r="P195" s="87"/>
      <c r="Q195" s="302"/>
      <c r="R195" s="302"/>
      <c r="S195" s="302"/>
      <c r="T195" s="302"/>
      <c r="U195" s="302"/>
      <c r="V195" s="304"/>
      <c r="W195" s="304"/>
      <c r="X195" s="87"/>
      <c r="Y195" s="302"/>
      <c r="Z195" s="302"/>
      <c r="AA195" s="302"/>
      <c r="AB195" s="302"/>
      <c r="AC195" s="302"/>
      <c r="AD195" s="304"/>
      <c r="AE195" s="312"/>
      <c r="AF195" s="302"/>
      <c r="AG195" s="302"/>
      <c r="AH195" s="302"/>
      <c r="AI195" s="302"/>
      <c r="AJ195" s="302"/>
      <c r="AK195" s="304"/>
      <c r="AL195" s="312"/>
      <c r="AM195" s="87"/>
      <c r="AN195" s="87"/>
      <c r="AO195" s="87"/>
      <c r="AP195" s="87"/>
      <c r="AQ195" s="87"/>
      <c r="AR195" s="87"/>
      <c r="AS195" s="87"/>
      <c r="AT195" s="87"/>
      <c r="AW195" s="124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</row>
    <row r="196" spans="1:61" ht="6.75" customHeight="1" x14ac:dyDescent="0.15">
      <c r="A196" s="70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125"/>
      <c r="P196" s="115"/>
      <c r="Q196" s="368" t="s">
        <v>515</v>
      </c>
      <c r="R196" s="362"/>
      <c r="S196" s="362"/>
      <c r="T196" s="362"/>
      <c r="U196" s="362"/>
      <c r="V196" s="358">
        <f>AD196+AK196</f>
        <v>8</v>
      </c>
      <c r="W196" s="456">
        <f>AE196+AL196+1</f>
        <v>9</v>
      </c>
      <c r="X196" s="115"/>
      <c r="Y196" s="368" t="s">
        <v>554</v>
      </c>
      <c r="Z196" s="362"/>
      <c r="AA196" s="362"/>
      <c r="AB196" s="362"/>
      <c r="AC196" s="362"/>
      <c r="AD196" s="358">
        <v>4</v>
      </c>
      <c r="AE196" s="457">
        <v>4</v>
      </c>
      <c r="AF196" s="362" t="s">
        <v>555</v>
      </c>
      <c r="AG196" s="362"/>
      <c r="AH196" s="362"/>
      <c r="AI196" s="362"/>
      <c r="AJ196" s="362"/>
      <c r="AK196" s="358">
        <v>4</v>
      </c>
      <c r="AL196" s="457">
        <v>4</v>
      </c>
      <c r="AM196" s="87"/>
      <c r="AN196" s="87"/>
      <c r="AO196" s="87"/>
      <c r="AP196" s="87"/>
      <c r="AQ196" s="87"/>
      <c r="AR196" s="88"/>
      <c r="AS196" s="188"/>
      <c r="AT196" s="311"/>
      <c r="AW196" s="124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</row>
    <row r="197" spans="1:61" ht="6.75" customHeight="1" x14ac:dyDescent="0.15">
      <c r="A197" s="70"/>
      <c r="B197" s="87"/>
      <c r="C197" s="87"/>
      <c r="D197" s="87"/>
      <c r="E197" s="87"/>
      <c r="F197" s="87"/>
      <c r="G197" s="87"/>
      <c r="H197" s="87"/>
      <c r="I197" s="87"/>
      <c r="J197" s="88"/>
      <c r="K197" s="87"/>
      <c r="L197" s="87"/>
      <c r="M197" s="87"/>
      <c r="N197" s="87"/>
      <c r="O197" s="117"/>
      <c r="P197" s="87"/>
      <c r="Q197" s="369"/>
      <c r="R197" s="363"/>
      <c r="S197" s="363"/>
      <c r="T197" s="363"/>
      <c r="U197" s="363"/>
      <c r="V197" s="359"/>
      <c r="W197" s="456"/>
      <c r="X197" s="87"/>
      <c r="Y197" s="369"/>
      <c r="Z197" s="363"/>
      <c r="AA197" s="363"/>
      <c r="AB197" s="363"/>
      <c r="AC197" s="363"/>
      <c r="AD197" s="359"/>
      <c r="AE197" s="458"/>
      <c r="AF197" s="363"/>
      <c r="AG197" s="363"/>
      <c r="AH197" s="363"/>
      <c r="AI197" s="363"/>
      <c r="AJ197" s="363"/>
      <c r="AK197" s="359"/>
      <c r="AL197" s="458"/>
      <c r="AM197" s="87"/>
      <c r="AN197" s="87"/>
      <c r="AO197" s="87"/>
      <c r="AP197" s="87"/>
      <c r="AQ197" s="87"/>
      <c r="AR197" s="88"/>
      <c r="AS197" s="189"/>
      <c r="AT197" s="312"/>
      <c r="AW197" s="124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</row>
    <row r="198" spans="1:61" ht="6.75" customHeight="1" x14ac:dyDescent="0.15">
      <c r="A198" s="70"/>
      <c r="B198" s="87"/>
      <c r="C198" s="87"/>
      <c r="D198" s="87"/>
      <c r="E198" s="87"/>
      <c r="F198" s="87"/>
      <c r="G198" s="87"/>
      <c r="H198" s="87"/>
      <c r="I198" s="87"/>
      <c r="J198" s="88"/>
      <c r="K198" s="87"/>
      <c r="L198" s="87"/>
      <c r="M198" s="87"/>
      <c r="N198" s="87"/>
      <c r="O198" s="86"/>
      <c r="P198" s="87"/>
      <c r="Q198" s="302"/>
      <c r="R198" s="302"/>
      <c r="S198" s="302"/>
      <c r="T198" s="302"/>
      <c r="U198" s="302"/>
      <c r="V198" s="304"/>
      <c r="W198" s="304"/>
      <c r="X198" s="87"/>
      <c r="Y198" s="302"/>
      <c r="Z198" s="302"/>
      <c r="AA198" s="302"/>
      <c r="AB198" s="302"/>
      <c r="AC198" s="302"/>
      <c r="AD198" s="304"/>
      <c r="AE198" s="312"/>
      <c r="AF198" s="302"/>
      <c r="AG198" s="302"/>
      <c r="AH198" s="302"/>
      <c r="AI198" s="302"/>
      <c r="AJ198" s="302"/>
      <c r="AK198" s="304"/>
      <c r="AL198" s="312"/>
      <c r="AM198" s="302"/>
      <c r="AN198" s="302"/>
      <c r="AO198" s="302"/>
      <c r="AP198" s="302"/>
      <c r="AQ198" s="302"/>
      <c r="AR198" s="313"/>
      <c r="AS198" s="313"/>
      <c r="AT198" s="312"/>
      <c r="AW198" s="124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</row>
    <row r="199" spans="1:61" ht="6.75" customHeight="1" x14ac:dyDescent="0.15">
      <c r="A199" s="70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125"/>
      <c r="P199" s="115"/>
      <c r="Q199" s="368" t="s">
        <v>556</v>
      </c>
      <c r="R199" s="362"/>
      <c r="S199" s="362"/>
      <c r="T199" s="362"/>
      <c r="U199" s="362"/>
      <c r="V199" s="358">
        <f>AD199+AK199+1</f>
        <v>8</v>
      </c>
      <c r="W199" s="456">
        <f>AE199+AL199+1</f>
        <v>8</v>
      </c>
      <c r="X199" s="115"/>
      <c r="Y199" s="368" t="s">
        <v>557</v>
      </c>
      <c r="Z199" s="362"/>
      <c r="AA199" s="362"/>
      <c r="AB199" s="362"/>
      <c r="AC199" s="362"/>
      <c r="AD199" s="358">
        <v>3</v>
      </c>
      <c r="AE199" s="457">
        <v>3</v>
      </c>
      <c r="AF199" s="362" t="s">
        <v>558</v>
      </c>
      <c r="AG199" s="362"/>
      <c r="AH199" s="362"/>
      <c r="AI199" s="362"/>
      <c r="AJ199" s="362"/>
      <c r="AK199" s="358">
        <v>4</v>
      </c>
      <c r="AL199" s="457">
        <v>4</v>
      </c>
      <c r="AM199" s="87"/>
      <c r="AN199" s="87"/>
      <c r="AO199" s="87"/>
      <c r="AP199" s="87"/>
      <c r="AQ199" s="87"/>
      <c r="AR199" s="88"/>
      <c r="AS199" s="188"/>
      <c r="AT199" s="311"/>
      <c r="AW199" s="124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</row>
    <row r="200" spans="1:61" ht="6.75" customHeight="1" x14ac:dyDescent="0.15">
      <c r="A200" s="70"/>
      <c r="B200" s="87"/>
      <c r="C200" s="87"/>
      <c r="D200" s="87"/>
      <c r="E200" s="87"/>
      <c r="F200" s="87"/>
      <c r="G200" s="87"/>
      <c r="H200" s="87"/>
      <c r="I200" s="87"/>
      <c r="J200" s="88"/>
      <c r="K200" s="87"/>
      <c r="L200" s="87"/>
      <c r="M200" s="87"/>
      <c r="N200" s="87"/>
      <c r="O200" s="87"/>
      <c r="P200" s="87"/>
      <c r="Q200" s="369"/>
      <c r="R200" s="363"/>
      <c r="S200" s="363"/>
      <c r="T200" s="363"/>
      <c r="U200" s="363"/>
      <c r="V200" s="359"/>
      <c r="W200" s="456"/>
      <c r="X200" s="87"/>
      <c r="Y200" s="369"/>
      <c r="Z200" s="363"/>
      <c r="AA200" s="363"/>
      <c r="AB200" s="363"/>
      <c r="AC200" s="363"/>
      <c r="AD200" s="359"/>
      <c r="AE200" s="458"/>
      <c r="AF200" s="363"/>
      <c r="AG200" s="363"/>
      <c r="AH200" s="363"/>
      <c r="AI200" s="363"/>
      <c r="AJ200" s="363"/>
      <c r="AK200" s="359"/>
      <c r="AL200" s="458"/>
      <c r="AM200" s="87"/>
      <c r="AN200" s="87"/>
      <c r="AO200" s="87"/>
      <c r="AP200" s="87"/>
      <c r="AQ200" s="87"/>
      <c r="AR200" s="88"/>
      <c r="AS200" s="189"/>
      <c r="AT200" s="312"/>
      <c r="AW200" s="124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</row>
    <row r="201" spans="1:61" ht="6.75" customHeight="1" x14ac:dyDescent="0.15">
      <c r="A201" s="70"/>
      <c r="B201" s="87"/>
      <c r="C201" s="87"/>
      <c r="D201" s="87"/>
      <c r="E201" s="87"/>
      <c r="F201" s="87"/>
      <c r="G201" s="227"/>
      <c r="H201" s="227"/>
      <c r="I201" s="227"/>
      <c r="J201" s="227"/>
      <c r="K201" s="227"/>
      <c r="L201" s="227"/>
      <c r="M201" s="87"/>
      <c r="N201" s="87"/>
      <c r="O201" s="87"/>
      <c r="P201" s="87"/>
      <c r="Q201" s="302"/>
      <c r="R201" s="302"/>
      <c r="S201" s="302"/>
      <c r="T201" s="302"/>
      <c r="U201" s="302"/>
      <c r="V201" s="304"/>
      <c r="W201" s="304"/>
      <c r="X201" s="87"/>
      <c r="Y201" s="302"/>
      <c r="Z201" s="302"/>
      <c r="AA201" s="302"/>
      <c r="AB201" s="302"/>
      <c r="AC201" s="302"/>
      <c r="AD201" s="304"/>
      <c r="AE201" s="312"/>
      <c r="AF201" s="302"/>
      <c r="AG201" s="302"/>
      <c r="AH201" s="302"/>
      <c r="AI201" s="302"/>
      <c r="AJ201" s="302"/>
      <c r="AK201" s="304"/>
      <c r="AL201" s="312"/>
      <c r="AM201" s="302"/>
      <c r="AN201" s="302"/>
      <c r="AO201" s="302"/>
      <c r="AP201" s="302"/>
      <c r="AQ201" s="302"/>
      <c r="AR201" s="120"/>
      <c r="AS201" s="120"/>
      <c r="AT201" s="312"/>
      <c r="AW201" s="124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</row>
    <row r="202" spans="1:61" ht="6.75" customHeight="1" x14ac:dyDescent="0.15">
      <c r="A202" s="70"/>
      <c r="B202" s="87"/>
      <c r="C202" s="87"/>
      <c r="D202" s="87"/>
      <c r="E202" s="87"/>
      <c r="F202" s="87"/>
      <c r="G202" s="227"/>
      <c r="H202" s="227"/>
      <c r="I202" s="227"/>
      <c r="J202" s="227"/>
      <c r="K202" s="227"/>
      <c r="L202" s="227"/>
      <c r="M202" s="87"/>
      <c r="N202" s="87"/>
      <c r="O202" s="87"/>
      <c r="P202" s="87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  <c r="AA202" s="87"/>
      <c r="AB202" s="302"/>
      <c r="AC202" s="302"/>
      <c r="AD202" s="304"/>
      <c r="AE202" s="304"/>
      <c r="AF202" s="302"/>
      <c r="AG202" s="302"/>
      <c r="AH202" s="302"/>
      <c r="AI202" s="302"/>
      <c r="AJ202" s="302"/>
      <c r="AK202" s="304"/>
      <c r="AL202" s="304"/>
      <c r="AM202" s="302"/>
      <c r="AN202" s="302"/>
      <c r="AO202" s="302"/>
      <c r="AP202" s="302"/>
      <c r="AQ202" s="302"/>
      <c r="AR202" s="304"/>
      <c r="AS202" s="304"/>
      <c r="AT202" s="304"/>
      <c r="AW202" s="124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</row>
    <row r="203" spans="1:61" ht="6.75" customHeight="1" x14ac:dyDescent="0.15">
      <c r="A203" s="70"/>
      <c r="B203" s="87"/>
      <c r="C203" s="87"/>
      <c r="D203" s="87"/>
      <c r="E203" s="87"/>
      <c r="F203" s="87"/>
      <c r="G203" s="227"/>
      <c r="H203" s="227"/>
      <c r="I203" s="227"/>
      <c r="J203" s="227"/>
      <c r="K203" s="227"/>
      <c r="L203" s="227"/>
      <c r="M203" s="87"/>
      <c r="N203" s="87"/>
      <c r="O203" s="87"/>
      <c r="P203" s="87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  <c r="AA203" s="87"/>
      <c r="AB203" s="302"/>
      <c r="AC203" s="302"/>
      <c r="AD203" s="304"/>
      <c r="AE203" s="304"/>
      <c r="AF203" s="302"/>
      <c r="AG203" s="302"/>
      <c r="AH203" s="302"/>
      <c r="AI203" s="302"/>
      <c r="AJ203" s="302"/>
      <c r="AK203" s="304"/>
      <c r="AL203" s="304"/>
      <c r="AM203" s="302"/>
      <c r="AN203" s="302"/>
      <c r="AO203" s="302"/>
      <c r="AP203" s="302"/>
      <c r="AQ203" s="302"/>
      <c r="AR203" s="304"/>
      <c r="AS203" s="304"/>
      <c r="AT203" s="304"/>
      <c r="AW203" s="124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</row>
    <row r="204" spans="1:61" ht="6.75" customHeight="1" x14ac:dyDescent="0.15">
      <c r="B204" s="87"/>
      <c r="C204" s="87"/>
      <c r="D204" s="87"/>
      <c r="E204" s="87"/>
      <c r="F204" s="87"/>
      <c r="G204" s="310"/>
      <c r="H204" s="87"/>
      <c r="I204" s="100"/>
      <c r="J204" s="100"/>
      <c r="K204" s="87"/>
      <c r="L204" s="87"/>
      <c r="M204" s="87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W204" s="124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</row>
    <row r="205" spans="1:61" ht="6.75" customHeight="1" x14ac:dyDescent="0.15">
      <c r="B205" s="87"/>
      <c r="C205" s="87"/>
      <c r="D205" s="87"/>
      <c r="E205" s="87"/>
      <c r="F205" s="134"/>
      <c r="G205" s="368" t="s">
        <v>405</v>
      </c>
      <c r="H205" s="362"/>
      <c r="I205" s="362"/>
      <c r="J205" s="379"/>
      <c r="K205" s="358">
        <f>V205+V208+V211+V214+V217+V225+J207+J209</f>
        <v>47</v>
      </c>
      <c r="L205" s="417"/>
      <c r="M205" s="360">
        <f>W205+W208+W211+W217+W225+J207+J209</f>
        <v>47</v>
      </c>
      <c r="N205" s="310"/>
      <c r="O205" s="310"/>
      <c r="P205" s="115"/>
      <c r="Q205" s="368" t="s">
        <v>297</v>
      </c>
      <c r="R205" s="362"/>
      <c r="S205" s="362"/>
      <c r="T205" s="362"/>
      <c r="U205" s="362"/>
      <c r="V205" s="358">
        <f>AD205+AK205+AR205</f>
        <v>7</v>
      </c>
      <c r="W205" s="456">
        <f>AE205+AL205+AS205</f>
        <v>7</v>
      </c>
      <c r="X205" s="115"/>
      <c r="Y205" s="368" t="s">
        <v>299</v>
      </c>
      <c r="Z205" s="362"/>
      <c r="AA205" s="362"/>
      <c r="AB205" s="362"/>
      <c r="AC205" s="362"/>
      <c r="AD205" s="358">
        <v>3</v>
      </c>
      <c r="AE205" s="457">
        <v>3</v>
      </c>
      <c r="AF205" s="486" t="s">
        <v>559</v>
      </c>
      <c r="AG205" s="486"/>
      <c r="AH205" s="486"/>
      <c r="AI205" s="486"/>
      <c r="AJ205" s="486"/>
      <c r="AK205" s="358">
        <v>2</v>
      </c>
      <c r="AL205" s="457">
        <v>2</v>
      </c>
      <c r="AM205" s="362" t="s">
        <v>560</v>
      </c>
      <c r="AN205" s="362"/>
      <c r="AO205" s="362"/>
      <c r="AP205" s="362"/>
      <c r="AQ205" s="362"/>
      <c r="AR205" s="358">
        <v>2</v>
      </c>
      <c r="AS205" s="457">
        <v>2</v>
      </c>
      <c r="AT205" s="87"/>
      <c r="AU205" s="70"/>
      <c r="AV205" s="70"/>
      <c r="AW205" s="372"/>
      <c r="AX205" s="372"/>
      <c r="AY205" s="372"/>
      <c r="AZ205" s="372"/>
      <c r="BA205" s="372"/>
      <c r="BB205" s="372"/>
      <c r="BC205" s="372"/>
      <c r="BD205" s="72"/>
      <c r="BE205" s="72"/>
      <c r="BF205" s="72"/>
      <c r="BG205" s="72"/>
      <c r="BH205" s="72"/>
      <c r="BI205" s="72"/>
    </row>
    <row r="206" spans="1:61" ht="6.75" customHeight="1" x14ac:dyDescent="0.15">
      <c r="B206" s="87"/>
      <c r="C206" s="87"/>
      <c r="D206" s="87"/>
      <c r="E206" s="87"/>
      <c r="F206" s="117"/>
      <c r="G206" s="369"/>
      <c r="H206" s="363"/>
      <c r="I206" s="363"/>
      <c r="J206" s="380"/>
      <c r="K206" s="359"/>
      <c r="L206" s="418"/>
      <c r="M206" s="361"/>
      <c r="N206" s="100"/>
      <c r="O206" s="117"/>
      <c r="P206" s="309"/>
      <c r="Q206" s="369"/>
      <c r="R206" s="363"/>
      <c r="S206" s="363"/>
      <c r="T206" s="363"/>
      <c r="U206" s="363"/>
      <c r="V206" s="359"/>
      <c r="W206" s="456"/>
      <c r="X206" s="100"/>
      <c r="Y206" s="369"/>
      <c r="Z206" s="363"/>
      <c r="AA206" s="363"/>
      <c r="AB206" s="363"/>
      <c r="AC206" s="363"/>
      <c r="AD206" s="359"/>
      <c r="AE206" s="458"/>
      <c r="AF206" s="487"/>
      <c r="AG206" s="487"/>
      <c r="AH206" s="487"/>
      <c r="AI206" s="487"/>
      <c r="AJ206" s="487"/>
      <c r="AK206" s="359"/>
      <c r="AL206" s="458"/>
      <c r="AM206" s="363"/>
      <c r="AN206" s="363"/>
      <c r="AO206" s="363"/>
      <c r="AP206" s="363"/>
      <c r="AQ206" s="363"/>
      <c r="AR206" s="359"/>
      <c r="AS206" s="458"/>
      <c r="AT206" s="87"/>
      <c r="AU206" s="70"/>
      <c r="AV206" s="70"/>
      <c r="AW206" s="372"/>
      <c r="AX206" s="372"/>
      <c r="AY206" s="372"/>
      <c r="AZ206" s="372"/>
      <c r="BA206" s="372"/>
      <c r="BB206" s="372"/>
      <c r="BC206" s="372"/>
      <c r="BD206" s="72"/>
      <c r="BE206" s="72"/>
      <c r="BF206" s="72"/>
      <c r="BG206" s="72"/>
      <c r="BH206" s="72"/>
      <c r="BI206" s="72"/>
    </row>
    <row r="207" spans="1:61" ht="11.25" customHeight="1" x14ac:dyDescent="0.15">
      <c r="B207" s="87"/>
      <c r="C207" s="87"/>
      <c r="D207" s="87"/>
      <c r="E207" s="87"/>
      <c r="F207" s="86"/>
      <c r="G207" s="362" t="s">
        <v>300</v>
      </c>
      <c r="H207" s="362"/>
      <c r="I207" s="362"/>
      <c r="J207" s="358">
        <v>1</v>
      </c>
      <c r="K207" s="100"/>
      <c r="L207" s="100"/>
      <c r="M207" s="100"/>
      <c r="N207" s="100"/>
      <c r="O207" s="86"/>
      <c r="P207" s="87"/>
      <c r="Q207" s="484"/>
      <c r="R207" s="484"/>
      <c r="S207" s="484"/>
      <c r="T207" s="484"/>
      <c r="U207" s="484"/>
      <c r="V207" s="317"/>
      <c r="W207" s="318"/>
      <c r="X207" s="129"/>
      <c r="Y207" s="129"/>
      <c r="Z207" s="129"/>
      <c r="AA207" s="297"/>
      <c r="AB207" s="297"/>
      <c r="AC207" s="297"/>
      <c r="AD207" s="173"/>
      <c r="AE207" s="88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W207" s="124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</row>
    <row r="208" spans="1:61" ht="6.75" customHeight="1" x14ac:dyDescent="0.15">
      <c r="B208" s="87"/>
      <c r="C208" s="87"/>
      <c r="D208" s="87"/>
      <c r="E208" s="87"/>
      <c r="F208" s="86"/>
      <c r="G208" s="365"/>
      <c r="H208" s="365"/>
      <c r="I208" s="365"/>
      <c r="J208" s="366"/>
      <c r="K208" s="100"/>
      <c r="L208" s="100"/>
      <c r="M208" s="100"/>
      <c r="N208" s="100"/>
      <c r="O208" s="125"/>
      <c r="P208" s="115"/>
      <c r="Q208" s="368" t="s">
        <v>404</v>
      </c>
      <c r="R208" s="362"/>
      <c r="S208" s="362"/>
      <c r="T208" s="362"/>
      <c r="U208" s="362"/>
      <c r="V208" s="358">
        <f>AD208+AK208+AR208+1</f>
        <v>12</v>
      </c>
      <c r="W208" s="456">
        <f>AE208+AL208+AS208+1</f>
        <v>12</v>
      </c>
      <c r="X208" s="115"/>
      <c r="Y208" s="368" t="s">
        <v>319</v>
      </c>
      <c r="Z208" s="362"/>
      <c r="AA208" s="362"/>
      <c r="AB208" s="362"/>
      <c r="AC208" s="362"/>
      <c r="AD208" s="358">
        <v>4</v>
      </c>
      <c r="AE208" s="457">
        <v>4</v>
      </c>
      <c r="AF208" s="362" t="s">
        <v>406</v>
      </c>
      <c r="AG208" s="362"/>
      <c r="AH208" s="362"/>
      <c r="AI208" s="362"/>
      <c r="AJ208" s="362"/>
      <c r="AK208" s="358">
        <v>4</v>
      </c>
      <c r="AL208" s="457">
        <v>4</v>
      </c>
      <c r="AM208" s="362" t="s">
        <v>407</v>
      </c>
      <c r="AN208" s="362"/>
      <c r="AO208" s="362"/>
      <c r="AP208" s="362"/>
      <c r="AQ208" s="362"/>
      <c r="AR208" s="358">
        <v>3</v>
      </c>
      <c r="AS208" s="457">
        <v>3</v>
      </c>
      <c r="AT208" s="311"/>
      <c r="AW208" s="372"/>
      <c r="AX208" s="372"/>
      <c r="AY208" s="372"/>
      <c r="AZ208" s="372"/>
      <c r="BA208" s="372"/>
      <c r="BB208" s="372"/>
      <c r="BC208" s="372"/>
      <c r="BD208" s="72"/>
      <c r="BE208" s="72"/>
      <c r="BF208" s="72"/>
      <c r="BG208" s="72"/>
      <c r="BH208" s="72"/>
      <c r="BI208" s="72"/>
    </row>
    <row r="209" spans="2:61" ht="6.75" customHeight="1" x14ac:dyDescent="0.15">
      <c r="B209" s="87"/>
      <c r="C209" s="87"/>
      <c r="D209" s="87"/>
      <c r="E209" s="87"/>
      <c r="F209" s="86"/>
      <c r="G209" s="365" t="s">
        <v>303</v>
      </c>
      <c r="H209" s="365"/>
      <c r="I209" s="365"/>
      <c r="J209" s="366">
        <v>1</v>
      </c>
      <c r="K209" s="100"/>
      <c r="L209" s="100"/>
      <c r="M209" s="100"/>
      <c r="N209" s="100"/>
      <c r="O209" s="86"/>
      <c r="P209" s="87"/>
      <c r="Q209" s="369"/>
      <c r="R209" s="363"/>
      <c r="S209" s="363"/>
      <c r="T209" s="363"/>
      <c r="U209" s="363"/>
      <c r="V209" s="359"/>
      <c r="W209" s="456"/>
      <c r="X209" s="100"/>
      <c r="Y209" s="369"/>
      <c r="Z209" s="363"/>
      <c r="AA209" s="363"/>
      <c r="AB209" s="363"/>
      <c r="AC209" s="363"/>
      <c r="AD209" s="359"/>
      <c r="AE209" s="458"/>
      <c r="AF209" s="363"/>
      <c r="AG209" s="363"/>
      <c r="AH209" s="363"/>
      <c r="AI209" s="363"/>
      <c r="AJ209" s="363"/>
      <c r="AK209" s="359"/>
      <c r="AL209" s="458"/>
      <c r="AM209" s="363"/>
      <c r="AN209" s="363"/>
      <c r="AO209" s="363"/>
      <c r="AP209" s="363"/>
      <c r="AQ209" s="363"/>
      <c r="AR209" s="359"/>
      <c r="AS209" s="458"/>
      <c r="AT209" s="312"/>
      <c r="AW209" s="372"/>
      <c r="AX209" s="372"/>
      <c r="AY209" s="372"/>
      <c r="AZ209" s="372"/>
      <c r="BA209" s="372"/>
      <c r="BB209" s="372"/>
      <c r="BC209" s="372"/>
      <c r="BD209" s="72"/>
      <c r="BE209" s="72"/>
      <c r="BF209" s="72"/>
      <c r="BG209" s="72"/>
      <c r="BH209" s="72"/>
      <c r="BI209" s="72"/>
    </row>
    <row r="210" spans="2:61" ht="6.75" customHeight="1" x14ac:dyDescent="0.15">
      <c r="B210" s="485" t="s">
        <v>408</v>
      </c>
      <c r="C210" s="87"/>
      <c r="D210" s="485" t="s">
        <v>48</v>
      </c>
      <c r="E210" s="87"/>
      <c r="F210" s="86"/>
      <c r="G210" s="365"/>
      <c r="H210" s="365"/>
      <c r="I210" s="365"/>
      <c r="J210" s="366"/>
      <c r="K210" s="100"/>
      <c r="L210" s="100"/>
      <c r="M210" s="100"/>
      <c r="N210" s="100"/>
      <c r="O210" s="86"/>
      <c r="P210" s="87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W210" s="124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</row>
    <row r="211" spans="2:61" ht="6.75" customHeight="1" x14ac:dyDescent="0.15">
      <c r="B211" s="485"/>
      <c r="C211" s="87"/>
      <c r="D211" s="485"/>
      <c r="E211" s="87"/>
      <c r="F211" s="86"/>
      <c r="G211" s="405" t="s">
        <v>304</v>
      </c>
      <c r="H211" s="405"/>
      <c r="I211" s="405"/>
      <c r="J211" s="405"/>
      <c r="K211" s="405"/>
      <c r="L211" s="405"/>
      <c r="M211" s="100"/>
      <c r="N211" s="100"/>
      <c r="O211" s="125"/>
      <c r="P211" s="115"/>
      <c r="Q211" s="368" t="s">
        <v>409</v>
      </c>
      <c r="R211" s="362"/>
      <c r="S211" s="362"/>
      <c r="T211" s="362"/>
      <c r="U211" s="362"/>
      <c r="V211" s="358">
        <f>AD211+AK211+AD214+1</f>
        <v>10</v>
      </c>
      <c r="W211" s="456">
        <f>AE211+AL211+AE214+1</f>
        <v>10</v>
      </c>
      <c r="X211" s="115"/>
      <c r="Y211" s="368" t="s">
        <v>410</v>
      </c>
      <c r="Z211" s="362"/>
      <c r="AA211" s="362"/>
      <c r="AB211" s="362"/>
      <c r="AC211" s="362"/>
      <c r="AD211" s="358">
        <v>2</v>
      </c>
      <c r="AE211" s="457">
        <v>2</v>
      </c>
      <c r="AF211" s="400" t="s">
        <v>485</v>
      </c>
      <c r="AG211" s="400"/>
      <c r="AH211" s="400"/>
      <c r="AI211" s="400"/>
      <c r="AJ211" s="400"/>
      <c r="AK211" s="358">
        <v>5</v>
      </c>
      <c r="AL211" s="457">
        <v>5</v>
      </c>
      <c r="AM211" s="491"/>
      <c r="AN211" s="491"/>
      <c r="AO211" s="491"/>
      <c r="AP211" s="491"/>
      <c r="AQ211" s="491"/>
      <c r="AR211" s="366"/>
      <c r="AS211" s="441"/>
      <c r="AT211" s="311"/>
      <c r="AW211" s="124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</row>
    <row r="212" spans="2:61" ht="6.75" customHeight="1" x14ac:dyDescent="0.15">
      <c r="B212" s="485"/>
      <c r="C212" s="87"/>
      <c r="D212" s="485"/>
      <c r="E212" s="87"/>
      <c r="F212" s="86"/>
      <c r="G212" s="405"/>
      <c r="H212" s="405"/>
      <c r="I212" s="405"/>
      <c r="J212" s="405"/>
      <c r="K212" s="405"/>
      <c r="L212" s="405"/>
      <c r="M212" s="100"/>
      <c r="N212" s="100"/>
      <c r="O212" s="86"/>
      <c r="P212" s="309"/>
      <c r="Q212" s="369"/>
      <c r="R212" s="363"/>
      <c r="S212" s="363"/>
      <c r="T212" s="363"/>
      <c r="U212" s="363"/>
      <c r="V212" s="359"/>
      <c r="W212" s="456"/>
      <c r="X212" s="100"/>
      <c r="Y212" s="369"/>
      <c r="Z212" s="363"/>
      <c r="AA212" s="363"/>
      <c r="AB212" s="363"/>
      <c r="AC212" s="363"/>
      <c r="AD212" s="359"/>
      <c r="AE212" s="458"/>
      <c r="AF212" s="402"/>
      <c r="AG212" s="402"/>
      <c r="AH212" s="402"/>
      <c r="AI212" s="402"/>
      <c r="AJ212" s="402"/>
      <c r="AK212" s="359"/>
      <c r="AL212" s="458"/>
      <c r="AM212" s="491"/>
      <c r="AN212" s="491"/>
      <c r="AO212" s="491"/>
      <c r="AP212" s="491"/>
      <c r="AQ212" s="491"/>
      <c r="AR212" s="366"/>
      <c r="AS212" s="442"/>
      <c r="AT212" s="312"/>
      <c r="AW212" s="124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</row>
    <row r="213" spans="2:61" ht="6.75" customHeight="1" x14ac:dyDescent="0.15">
      <c r="B213" s="485"/>
      <c r="C213" s="87"/>
      <c r="D213" s="485"/>
      <c r="E213" s="87"/>
      <c r="F213" s="86"/>
      <c r="G213" s="136"/>
      <c r="H213" s="136"/>
      <c r="I213" s="136"/>
      <c r="J213" s="136"/>
      <c r="K213" s="100"/>
      <c r="L213" s="100"/>
      <c r="M213" s="100"/>
      <c r="N213" s="100"/>
      <c r="O213" s="86"/>
      <c r="P213" s="87"/>
      <c r="Q213" s="302"/>
      <c r="R213" s="298"/>
      <c r="S213" s="302"/>
      <c r="T213" s="302"/>
      <c r="U213" s="302"/>
      <c r="V213" s="304"/>
      <c r="W213" s="304"/>
      <c r="X213" s="87"/>
      <c r="Y213" s="310"/>
      <c r="Z213" s="310"/>
      <c r="AA213" s="310"/>
      <c r="AB213" s="310"/>
      <c r="AC213" s="87"/>
      <c r="AD213" s="88"/>
      <c r="AE213" s="88"/>
      <c r="AF213" s="302"/>
      <c r="AG213" s="302"/>
      <c r="AH213" s="302"/>
      <c r="AI213" s="302"/>
      <c r="AJ213" s="302"/>
      <c r="AK213" s="304"/>
      <c r="AL213" s="304"/>
      <c r="AM213" s="302"/>
      <c r="AN213" s="302"/>
      <c r="AO213" s="302"/>
      <c r="AP213" s="302"/>
      <c r="AQ213" s="302"/>
      <c r="AR213" s="304"/>
      <c r="AS213" s="304"/>
      <c r="AT213" s="304"/>
      <c r="AW213" s="124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</row>
    <row r="214" spans="2:61" ht="6.75" customHeight="1" x14ac:dyDescent="0.15">
      <c r="B214" s="485"/>
      <c r="C214" s="87"/>
      <c r="D214" s="485"/>
      <c r="E214" s="133"/>
      <c r="F214" s="492">
        <f>SUM(K205+K230)</f>
        <v>118</v>
      </c>
      <c r="G214" s="365"/>
      <c r="H214" s="365"/>
      <c r="I214" s="493"/>
      <c r="J214" s="494"/>
      <c r="K214" s="494"/>
      <c r="L214" s="100"/>
      <c r="M214" s="100"/>
      <c r="N214" s="100"/>
      <c r="O214" s="86"/>
      <c r="P214" s="87"/>
      <c r="Q214" s="368" t="s">
        <v>411</v>
      </c>
      <c r="R214" s="362"/>
      <c r="S214" s="362"/>
      <c r="T214" s="362"/>
      <c r="U214" s="362"/>
      <c r="V214" s="370"/>
      <c r="W214" s="370"/>
      <c r="X214" s="133"/>
      <c r="Y214" s="368" t="s">
        <v>412</v>
      </c>
      <c r="Z214" s="362"/>
      <c r="AA214" s="362"/>
      <c r="AB214" s="362"/>
      <c r="AC214" s="362"/>
      <c r="AD214" s="358">
        <v>2</v>
      </c>
      <c r="AE214" s="457">
        <v>2</v>
      </c>
      <c r="AF214" s="100"/>
      <c r="AG214" s="100"/>
      <c r="AH214" s="100"/>
      <c r="AI214" s="100"/>
      <c r="AJ214" s="100"/>
      <c r="AK214" s="100"/>
      <c r="AL214" s="100"/>
      <c r="AM214" s="100"/>
      <c r="AN214" s="132"/>
      <c r="AO214" s="122"/>
      <c r="AP214" s="122"/>
      <c r="AQ214" s="122"/>
      <c r="AR214" s="122"/>
      <c r="AS214" s="122"/>
      <c r="AT214" s="100"/>
      <c r="AW214" s="124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</row>
    <row r="215" spans="2:61" ht="6.75" customHeight="1" x14ac:dyDescent="0.15">
      <c r="B215" s="485"/>
      <c r="C215" s="123"/>
      <c r="D215" s="485"/>
      <c r="E215" s="123"/>
      <c r="F215" s="365"/>
      <c r="G215" s="365"/>
      <c r="H215" s="365"/>
      <c r="I215" s="494"/>
      <c r="J215" s="494"/>
      <c r="K215" s="494"/>
      <c r="L215" s="100"/>
      <c r="M215" s="100"/>
      <c r="N215" s="100"/>
      <c r="O215" s="86"/>
      <c r="P215" s="134"/>
      <c r="Q215" s="369"/>
      <c r="R215" s="363"/>
      <c r="S215" s="363"/>
      <c r="T215" s="363"/>
      <c r="U215" s="363"/>
      <c r="V215" s="371"/>
      <c r="W215" s="371"/>
      <c r="X215" s="228"/>
      <c r="Y215" s="369"/>
      <c r="Z215" s="363"/>
      <c r="AA215" s="363"/>
      <c r="AB215" s="363"/>
      <c r="AC215" s="363"/>
      <c r="AD215" s="359"/>
      <c r="AE215" s="458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</row>
    <row r="216" spans="2:61" ht="6.75" customHeight="1" x14ac:dyDescent="0.15">
      <c r="B216" s="485"/>
      <c r="C216" s="87"/>
      <c r="D216" s="485"/>
      <c r="E216" s="87"/>
      <c r="F216" s="86"/>
      <c r="G216" s="100"/>
      <c r="H216" s="100"/>
      <c r="I216" s="100"/>
      <c r="J216" s="100"/>
      <c r="K216" s="100"/>
      <c r="L216" s="100"/>
      <c r="M216" s="100"/>
      <c r="N216" s="100"/>
      <c r="O216" s="86"/>
      <c r="P216" s="87"/>
      <c r="Q216" s="100"/>
      <c r="R216" s="100"/>
      <c r="S216" s="100"/>
      <c r="T216" s="100"/>
      <c r="U216" s="100"/>
      <c r="V216" s="100"/>
      <c r="W216" s="100"/>
      <c r="X216" s="87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W216" s="124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</row>
    <row r="217" spans="2:61" ht="6.75" customHeight="1" x14ac:dyDescent="0.15">
      <c r="B217" s="485"/>
      <c r="C217" s="87"/>
      <c r="D217" s="485"/>
      <c r="E217" s="87"/>
      <c r="F217" s="86"/>
      <c r="G217" s="100"/>
      <c r="H217" s="100"/>
      <c r="I217" s="100"/>
      <c r="J217" s="100"/>
      <c r="K217" s="100"/>
      <c r="L217" s="100"/>
      <c r="M217" s="100"/>
      <c r="N217" s="100"/>
      <c r="O217" s="125"/>
      <c r="P217" s="115"/>
      <c r="Q217" s="368" t="s">
        <v>413</v>
      </c>
      <c r="R217" s="362"/>
      <c r="S217" s="362"/>
      <c r="T217" s="362"/>
      <c r="U217" s="362"/>
      <c r="V217" s="358">
        <f>AD217+AK217+AD221+AS217+1</f>
        <v>10</v>
      </c>
      <c r="W217" s="456">
        <f>AE217+AL217+AE221+1+1</f>
        <v>10</v>
      </c>
      <c r="X217" s="115"/>
      <c r="Y217" s="368" t="s">
        <v>414</v>
      </c>
      <c r="Z217" s="362"/>
      <c r="AA217" s="362"/>
      <c r="AB217" s="362"/>
      <c r="AC217" s="362"/>
      <c r="AD217" s="358">
        <v>5</v>
      </c>
      <c r="AE217" s="457">
        <v>5</v>
      </c>
      <c r="AF217" s="488" t="s">
        <v>561</v>
      </c>
      <c r="AG217" s="489"/>
      <c r="AH217" s="489"/>
      <c r="AI217" s="489"/>
      <c r="AJ217" s="489"/>
      <c r="AK217" s="358">
        <v>2</v>
      </c>
      <c r="AL217" s="457">
        <v>2</v>
      </c>
      <c r="AM217" s="100"/>
      <c r="AN217" s="100"/>
      <c r="AO217" s="100"/>
      <c r="AP217" s="100"/>
      <c r="AQ217" s="100"/>
      <c r="AR217" s="100"/>
      <c r="AS217" s="100"/>
      <c r="AT217" s="100"/>
      <c r="AW217" s="372"/>
      <c r="AX217" s="372"/>
      <c r="AY217" s="372"/>
      <c r="AZ217" s="372"/>
      <c r="BA217" s="372"/>
      <c r="BB217" s="372"/>
      <c r="BC217" s="72"/>
      <c r="BD217" s="72"/>
      <c r="BE217" s="72"/>
      <c r="BF217" s="72"/>
      <c r="BG217" s="72"/>
      <c r="BH217" s="72"/>
      <c r="BI217" s="72"/>
    </row>
    <row r="218" spans="2:61" ht="6.75" customHeight="1" x14ac:dyDescent="0.15">
      <c r="B218" s="485"/>
      <c r="C218" s="87"/>
      <c r="D218" s="485"/>
      <c r="E218" s="87"/>
      <c r="F218" s="86"/>
      <c r="G218" s="100"/>
      <c r="H218" s="100"/>
      <c r="I218" s="100"/>
      <c r="J218" s="100"/>
      <c r="K218" s="100"/>
      <c r="L218" s="100"/>
      <c r="M218" s="100"/>
      <c r="N218" s="134"/>
      <c r="O218" s="86"/>
      <c r="P218" s="309"/>
      <c r="Q218" s="369"/>
      <c r="R218" s="363"/>
      <c r="S218" s="363"/>
      <c r="T218" s="363"/>
      <c r="U218" s="363"/>
      <c r="V218" s="359"/>
      <c r="W218" s="456"/>
      <c r="X218" s="100"/>
      <c r="Y218" s="369"/>
      <c r="Z218" s="363"/>
      <c r="AA218" s="363"/>
      <c r="AB218" s="363"/>
      <c r="AC218" s="363"/>
      <c r="AD218" s="359"/>
      <c r="AE218" s="458"/>
      <c r="AF218" s="490"/>
      <c r="AG218" s="490"/>
      <c r="AH218" s="490"/>
      <c r="AI218" s="490"/>
      <c r="AJ218" s="490"/>
      <c r="AK218" s="359"/>
      <c r="AL218" s="458"/>
      <c r="AM218" s="100"/>
      <c r="AN218" s="100"/>
      <c r="AO218" s="100"/>
      <c r="AP218" s="100"/>
      <c r="AQ218" s="100"/>
      <c r="AR218" s="100"/>
      <c r="AS218" s="100"/>
      <c r="AT218" s="100"/>
      <c r="AW218" s="372"/>
      <c r="AX218" s="372"/>
      <c r="AY218" s="372"/>
      <c r="AZ218" s="372"/>
      <c r="BA218" s="372"/>
      <c r="BB218" s="372"/>
      <c r="BC218" s="72"/>
      <c r="BD218" s="72"/>
      <c r="BE218" s="72"/>
      <c r="BF218" s="72"/>
      <c r="BG218" s="72"/>
      <c r="BH218" s="72"/>
      <c r="BI218" s="72"/>
    </row>
    <row r="219" spans="2:61" ht="6.75" customHeight="1" x14ac:dyDescent="0.15">
      <c r="B219" s="485"/>
      <c r="C219" s="87"/>
      <c r="D219" s="485"/>
      <c r="E219" s="87"/>
      <c r="F219" s="86"/>
      <c r="G219" s="100"/>
      <c r="H219" s="100"/>
      <c r="I219" s="100"/>
      <c r="J219" s="100"/>
      <c r="K219" s="100"/>
      <c r="L219" s="100"/>
      <c r="M219" s="100"/>
      <c r="N219" s="134"/>
      <c r="O219" s="86"/>
      <c r="P219" s="87"/>
      <c r="Q219" s="100"/>
      <c r="R219" s="495" t="s">
        <v>562</v>
      </c>
      <c r="S219" s="443"/>
      <c r="T219" s="443"/>
      <c r="U219" s="443"/>
      <c r="V219" s="443"/>
      <c r="W219" s="443"/>
      <c r="X219" s="443"/>
      <c r="Y219" s="443"/>
      <c r="Z219" s="302"/>
      <c r="AA219" s="302"/>
      <c r="AB219" s="302"/>
      <c r="AC219" s="302"/>
      <c r="AD219" s="304"/>
      <c r="AE219" s="312"/>
      <c r="AF219" s="314"/>
      <c r="AG219" s="314"/>
      <c r="AH219" s="314"/>
      <c r="AI219" s="314"/>
      <c r="AJ219" s="314"/>
      <c r="AK219" s="304"/>
      <c r="AL219" s="312"/>
      <c r="AM219" s="100"/>
      <c r="AN219" s="100"/>
      <c r="AO219" s="100"/>
      <c r="AP219" s="100"/>
      <c r="AQ219" s="100"/>
      <c r="AR219" s="100"/>
      <c r="AS219" s="100"/>
      <c r="AT219" s="100"/>
      <c r="AW219" s="307"/>
      <c r="AX219" s="307"/>
      <c r="AY219" s="307"/>
      <c r="AZ219" s="307"/>
      <c r="BA219" s="307"/>
      <c r="BB219" s="307"/>
      <c r="BC219" s="72"/>
      <c r="BD219" s="72"/>
      <c r="BE219" s="72"/>
      <c r="BF219" s="72"/>
      <c r="BG219" s="72"/>
      <c r="BH219" s="72"/>
      <c r="BI219" s="72"/>
    </row>
    <row r="220" spans="2:61" ht="6.75" customHeight="1" x14ac:dyDescent="0.15">
      <c r="B220" s="485"/>
      <c r="C220" s="87"/>
      <c r="D220" s="485"/>
      <c r="E220" s="87"/>
      <c r="F220" s="86"/>
      <c r="G220" s="100"/>
      <c r="H220" s="100"/>
      <c r="I220" s="100"/>
      <c r="J220" s="100"/>
      <c r="K220" s="100"/>
      <c r="L220" s="100"/>
      <c r="M220" s="100"/>
      <c r="N220" s="134"/>
      <c r="O220" s="86"/>
      <c r="P220" s="87"/>
      <c r="Q220" s="197"/>
      <c r="R220" s="495"/>
      <c r="S220" s="443"/>
      <c r="T220" s="443"/>
      <c r="U220" s="443"/>
      <c r="V220" s="443"/>
      <c r="W220" s="443"/>
      <c r="X220" s="443"/>
      <c r="Y220" s="443"/>
      <c r="Z220" s="302"/>
      <c r="AA220" s="302"/>
      <c r="AB220" s="302"/>
      <c r="AC220" s="302"/>
      <c r="AD220" s="304"/>
      <c r="AE220" s="312"/>
      <c r="AF220" s="314"/>
      <c r="AG220" s="314"/>
      <c r="AH220" s="314"/>
      <c r="AI220" s="314"/>
      <c r="AJ220" s="314"/>
      <c r="AK220" s="304"/>
      <c r="AL220" s="312"/>
      <c r="AM220" s="100"/>
      <c r="AN220" s="100"/>
      <c r="AO220" s="100"/>
      <c r="AP220" s="100"/>
      <c r="AQ220" s="100"/>
      <c r="AR220" s="100"/>
      <c r="AS220" s="100"/>
      <c r="AT220" s="100"/>
      <c r="AW220" s="307"/>
      <c r="AX220" s="307"/>
      <c r="AY220" s="307"/>
      <c r="AZ220" s="307"/>
      <c r="BA220" s="307"/>
      <c r="BB220" s="307"/>
      <c r="BC220" s="72"/>
      <c r="BD220" s="72"/>
      <c r="BE220" s="72"/>
      <c r="BF220" s="72"/>
      <c r="BG220" s="72"/>
      <c r="BH220" s="72"/>
      <c r="BI220" s="72"/>
    </row>
    <row r="221" spans="2:61" ht="6.75" customHeight="1" x14ac:dyDescent="0.15">
      <c r="B221" s="87"/>
      <c r="C221" s="87"/>
      <c r="D221" s="87"/>
      <c r="E221" s="87"/>
      <c r="F221" s="86"/>
      <c r="G221" s="100"/>
      <c r="H221" s="100"/>
      <c r="I221" s="100"/>
      <c r="J221" s="100"/>
      <c r="K221" s="100"/>
      <c r="L221" s="100"/>
      <c r="M221" s="100"/>
      <c r="N221" s="134"/>
      <c r="O221" s="86"/>
      <c r="P221" s="87"/>
      <c r="Q221" s="368" t="s">
        <v>56</v>
      </c>
      <c r="R221" s="362"/>
      <c r="S221" s="362"/>
      <c r="T221" s="362"/>
      <c r="U221" s="362"/>
      <c r="V221" s="370"/>
      <c r="W221" s="370"/>
      <c r="X221" s="310"/>
      <c r="Y221" s="496" t="s">
        <v>415</v>
      </c>
      <c r="Z221" s="497"/>
      <c r="AA221" s="497"/>
      <c r="AB221" s="497"/>
      <c r="AC221" s="497"/>
      <c r="AD221" s="500">
        <v>2</v>
      </c>
      <c r="AE221" s="457">
        <v>1</v>
      </c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W221" s="124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</row>
    <row r="222" spans="2:61" ht="6.75" customHeight="1" x14ac:dyDescent="0.15">
      <c r="B222" s="87"/>
      <c r="C222" s="100"/>
      <c r="D222" s="100"/>
      <c r="E222" s="100"/>
      <c r="F222" s="86"/>
      <c r="G222" s="132"/>
      <c r="H222" s="122"/>
      <c r="I222" s="122"/>
      <c r="J222" s="122"/>
      <c r="K222" s="122"/>
      <c r="L222" s="122"/>
      <c r="M222" s="122"/>
      <c r="N222" s="198"/>
      <c r="O222" s="86"/>
      <c r="P222" s="87"/>
      <c r="Q222" s="369"/>
      <c r="R222" s="363"/>
      <c r="S222" s="363"/>
      <c r="T222" s="363"/>
      <c r="U222" s="363"/>
      <c r="V222" s="371"/>
      <c r="W222" s="371"/>
      <c r="X222" s="100"/>
      <c r="Y222" s="498"/>
      <c r="Z222" s="499"/>
      <c r="AA222" s="499"/>
      <c r="AB222" s="499"/>
      <c r="AC222" s="499"/>
      <c r="AD222" s="501"/>
      <c r="AE222" s="458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32"/>
      <c r="AP222" s="132"/>
      <c r="AQ222" s="132"/>
      <c r="AR222" s="132"/>
      <c r="AS222" s="132"/>
      <c r="AT222" s="100"/>
      <c r="AW222" s="124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</row>
    <row r="223" spans="2:61" ht="6.75" customHeight="1" x14ac:dyDescent="0.15">
      <c r="B223" s="87"/>
      <c r="C223" s="100"/>
      <c r="D223" s="100"/>
      <c r="E223" s="100"/>
      <c r="F223" s="86"/>
      <c r="G223" s="132"/>
      <c r="H223" s="122"/>
      <c r="I223" s="122"/>
      <c r="J223" s="122"/>
      <c r="K223" s="122"/>
      <c r="L223" s="122"/>
      <c r="M223" s="122"/>
      <c r="N223" s="198"/>
      <c r="O223" s="86"/>
      <c r="P223" s="87"/>
      <c r="Q223" s="100"/>
      <c r="R223" s="100"/>
      <c r="S223" s="100"/>
      <c r="T223" s="100"/>
      <c r="U223" s="100"/>
      <c r="V223" s="100"/>
      <c r="W223" s="100"/>
      <c r="X223" s="100"/>
      <c r="Y223" s="302"/>
      <c r="Z223" s="302"/>
      <c r="AA223" s="302"/>
      <c r="AB223" s="302"/>
      <c r="AC223" s="302"/>
      <c r="AD223" s="304"/>
      <c r="AE223" s="312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32"/>
      <c r="AP223" s="132"/>
      <c r="AQ223" s="132"/>
      <c r="AR223" s="132"/>
      <c r="AS223" s="132"/>
      <c r="AT223" s="100"/>
      <c r="AW223" s="124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</row>
    <row r="224" spans="2:61" ht="6.75" customHeight="1" x14ac:dyDescent="0.15">
      <c r="B224" s="87"/>
      <c r="C224" s="100"/>
      <c r="D224" s="100"/>
      <c r="E224" s="100"/>
      <c r="F224" s="86"/>
      <c r="G224" s="122"/>
      <c r="H224" s="122"/>
      <c r="I224" s="122"/>
      <c r="J224" s="122"/>
      <c r="K224" s="122"/>
      <c r="L224" s="122"/>
      <c r="M224" s="122"/>
      <c r="N224" s="198"/>
      <c r="O224" s="86"/>
      <c r="P224" s="87"/>
      <c r="Q224" s="87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W224" s="124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</row>
    <row r="225" spans="2:61" ht="6.75" customHeight="1" x14ac:dyDescent="0.15">
      <c r="B225" s="87"/>
      <c r="C225" s="87"/>
      <c r="D225" s="87"/>
      <c r="E225" s="87"/>
      <c r="F225" s="86"/>
      <c r="G225" s="100"/>
      <c r="H225" s="100"/>
      <c r="I225" s="100"/>
      <c r="J225" s="100"/>
      <c r="K225" s="100"/>
      <c r="L225" s="100"/>
      <c r="M225" s="100"/>
      <c r="N225" s="134"/>
      <c r="O225" s="125"/>
      <c r="P225" s="115"/>
      <c r="Q225" s="368" t="s">
        <v>53</v>
      </c>
      <c r="R225" s="362"/>
      <c r="S225" s="362"/>
      <c r="T225" s="362"/>
      <c r="U225" s="362"/>
      <c r="V225" s="358">
        <v>6</v>
      </c>
      <c r="W225" s="456">
        <f>AE225+AL225</f>
        <v>6</v>
      </c>
      <c r="X225" s="115"/>
      <c r="Y225" s="368" t="s">
        <v>319</v>
      </c>
      <c r="Z225" s="362"/>
      <c r="AA225" s="362"/>
      <c r="AB225" s="362"/>
      <c r="AC225" s="362"/>
      <c r="AD225" s="358">
        <v>2</v>
      </c>
      <c r="AE225" s="457">
        <v>2</v>
      </c>
      <c r="AF225" s="362" t="s">
        <v>416</v>
      </c>
      <c r="AG225" s="362"/>
      <c r="AH225" s="362"/>
      <c r="AI225" s="362"/>
      <c r="AJ225" s="362"/>
      <c r="AK225" s="358">
        <v>4</v>
      </c>
      <c r="AL225" s="360">
        <v>4</v>
      </c>
      <c r="AM225" s="100"/>
      <c r="AN225" s="100"/>
      <c r="AO225" s="100"/>
      <c r="AP225" s="100"/>
      <c r="AQ225" s="100"/>
      <c r="AR225" s="100"/>
      <c r="AS225" s="100"/>
      <c r="AT225" s="100"/>
      <c r="AW225" s="372"/>
      <c r="AX225" s="372"/>
      <c r="AY225" s="372"/>
      <c r="AZ225" s="372"/>
      <c r="BA225" s="372"/>
      <c r="BB225" s="372"/>
      <c r="BC225" s="72"/>
      <c r="BD225" s="72"/>
      <c r="BE225" s="72"/>
      <c r="BF225" s="72"/>
      <c r="BG225" s="72"/>
      <c r="BH225" s="72"/>
      <c r="BI225" s="72"/>
    </row>
    <row r="226" spans="2:61" ht="6.75" customHeight="1" x14ac:dyDescent="0.15">
      <c r="B226" s="87"/>
      <c r="C226" s="100"/>
      <c r="D226" s="100"/>
      <c r="E226" s="100"/>
      <c r="F226" s="86"/>
      <c r="G226" s="100"/>
      <c r="H226" s="100"/>
      <c r="I226" s="100"/>
      <c r="J226" s="100"/>
      <c r="K226" s="100"/>
      <c r="L226" s="100"/>
      <c r="M226" s="100"/>
      <c r="N226" s="87"/>
      <c r="O226" s="309"/>
      <c r="P226" s="123"/>
      <c r="Q226" s="369"/>
      <c r="R226" s="363"/>
      <c r="S226" s="363"/>
      <c r="T226" s="363"/>
      <c r="U226" s="363"/>
      <c r="V226" s="359"/>
      <c r="W226" s="456"/>
      <c r="X226" s="100"/>
      <c r="Y226" s="369"/>
      <c r="Z226" s="363"/>
      <c r="AA226" s="363"/>
      <c r="AB226" s="363"/>
      <c r="AC226" s="363"/>
      <c r="AD226" s="359"/>
      <c r="AE226" s="458"/>
      <c r="AF226" s="363"/>
      <c r="AG226" s="363"/>
      <c r="AH226" s="363"/>
      <c r="AI226" s="363"/>
      <c r="AJ226" s="363"/>
      <c r="AK226" s="359"/>
      <c r="AL226" s="361"/>
      <c r="AM226" s="100"/>
      <c r="AN226" s="100"/>
      <c r="AO226" s="100"/>
      <c r="AP226" s="100"/>
      <c r="AQ226" s="100"/>
      <c r="AR226" s="100"/>
      <c r="AS226" s="100"/>
      <c r="AT226" s="100"/>
      <c r="AW226" s="372"/>
      <c r="AX226" s="372"/>
      <c r="AY226" s="372"/>
      <c r="AZ226" s="372"/>
      <c r="BA226" s="372"/>
      <c r="BB226" s="372"/>
      <c r="BC226" s="72"/>
      <c r="BD226" s="72"/>
      <c r="BE226" s="72"/>
      <c r="BF226" s="72"/>
      <c r="BG226" s="72"/>
      <c r="BH226" s="72"/>
      <c r="BI226" s="72"/>
    </row>
    <row r="227" spans="2:61" ht="6.75" customHeight="1" x14ac:dyDescent="0.15">
      <c r="B227" s="87"/>
      <c r="C227" s="100"/>
      <c r="D227" s="100"/>
      <c r="E227" s="100"/>
      <c r="F227" s="86"/>
      <c r="G227" s="100"/>
      <c r="H227" s="100"/>
      <c r="I227" s="100"/>
      <c r="J227" s="100"/>
      <c r="K227" s="100"/>
      <c r="L227" s="100"/>
      <c r="M227" s="100"/>
      <c r="N227" s="87"/>
      <c r="O227" s="87"/>
      <c r="P227" s="87"/>
      <c r="Q227" s="385"/>
      <c r="R227" s="385"/>
      <c r="S227" s="385"/>
      <c r="T227" s="385"/>
      <c r="U227" s="385"/>
      <c r="V227" s="385"/>
      <c r="W227" s="385"/>
      <c r="X227" s="100"/>
      <c r="Y227" s="507"/>
      <c r="Z227" s="507"/>
      <c r="AA227" s="507"/>
      <c r="AB227" s="507"/>
      <c r="AC227" s="507"/>
      <c r="AD227" s="507"/>
      <c r="AE227" s="312"/>
      <c r="AF227" s="302"/>
      <c r="AG227" s="302"/>
      <c r="AH227" s="302"/>
      <c r="AI227" s="302"/>
      <c r="AJ227" s="302"/>
      <c r="AK227" s="304"/>
      <c r="AL227" s="312"/>
      <c r="AM227" s="100"/>
      <c r="AN227" s="100"/>
      <c r="AO227" s="100"/>
      <c r="AP227" s="100"/>
      <c r="AQ227" s="100"/>
      <c r="AR227" s="100"/>
      <c r="AS227" s="100"/>
      <c r="AT227" s="100"/>
      <c r="AW227" s="124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</row>
    <row r="228" spans="2:61" ht="6.75" customHeight="1" x14ac:dyDescent="0.15">
      <c r="B228" s="87"/>
      <c r="C228" s="100"/>
      <c r="D228" s="100"/>
      <c r="E228" s="100"/>
      <c r="F228" s="86"/>
      <c r="G228" s="100"/>
      <c r="H228" s="100"/>
      <c r="I228" s="100"/>
      <c r="J228" s="100"/>
      <c r="K228" s="100"/>
      <c r="L228" s="100"/>
      <c r="M228" s="100"/>
      <c r="N228" s="87"/>
      <c r="O228" s="87"/>
      <c r="P228" s="87"/>
      <c r="Q228" s="385"/>
      <c r="R228" s="385"/>
      <c r="S228" s="385"/>
      <c r="T228" s="385"/>
      <c r="U228" s="385"/>
      <c r="V228" s="385"/>
      <c r="W228" s="385"/>
      <c r="X228" s="100"/>
      <c r="Y228" s="508"/>
      <c r="Z228" s="508"/>
      <c r="AA228" s="508"/>
      <c r="AB228" s="508"/>
      <c r="AC228" s="508"/>
      <c r="AD228" s="508"/>
      <c r="AE228" s="304"/>
      <c r="AF228" s="302"/>
      <c r="AG228" s="302"/>
      <c r="AH228" s="302"/>
      <c r="AI228" s="302"/>
      <c r="AJ228" s="302"/>
      <c r="AK228" s="304"/>
      <c r="AL228" s="304"/>
      <c r="AM228" s="100"/>
      <c r="AN228" s="100"/>
      <c r="AO228" s="100"/>
      <c r="AP228" s="100"/>
      <c r="AQ228" s="100"/>
      <c r="AR228" s="100"/>
      <c r="AS228" s="100"/>
      <c r="AT228" s="100"/>
      <c r="AW228" s="124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</row>
    <row r="229" spans="2:61" ht="6.75" customHeight="1" x14ac:dyDescent="0.15">
      <c r="B229" s="87"/>
      <c r="C229" s="87"/>
      <c r="D229" s="87"/>
      <c r="E229" s="87"/>
      <c r="F229" s="86"/>
      <c r="G229" s="100"/>
      <c r="H229" s="100"/>
      <c r="I229" s="100"/>
      <c r="J229" s="100"/>
      <c r="K229" s="100"/>
      <c r="L229" s="100"/>
      <c r="M229" s="100"/>
      <c r="N229" s="100"/>
      <c r="O229" s="87"/>
      <c r="P229" s="87"/>
      <c r="Q229" s="302"/>
      <c r="R229" s="302"/>
      <c r="S229" s="302"/>
      <c r="T229" s="302"/>
      <c r="U229" s="302"/>
      <c r="V229" s="304"/>
      <c r="W229" s="304"/>
      <c r="X229" s="100"/>
      <c r="Y229" s="302"/>
      <c r="Z229" s="302"/>
      <c r="AA229" s="302"/>
      <c r="AB229" s="302"/>
      <c r="AC229" s="302"/>
      <c r="AD229" s="304"/>
      <c r="AE229" s="304"/>
      <c r="AF229" s="302"/>
      <c r="AG229" s="302"/>
      <c r="AH229" s="302"/>
      <c r="AI229" s="302"/>
      <c r="AJ229" s="302"/>
      <c r="AK229" s="304"/>
      <c r="AL229" s="304"/>
      <c r="AM229" s="302"/>
      <c r="AN229" s="302"/>
      <c r="AO229" s="304"/>
      <c r="AP229" s="302"/>
      <c r="AQ229" s="302"/>
      <c r="AR229" s="302"/>
      <c r="AS229" s="302"/>
      <c r="AT229" s="302"/>
      <c r="AU229" s="105"/>
      <c r="AV229" s="105"/>
      <c r="AW229" s="124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</row>
    <row r="230" spans="2:61" ht="6.75" customHeight="1" x14ac:dyDescent="0.15">
      <c r="B230" s="87"/>
      <c r="C230" s="87"/>
      <c r="D230" s="87"/>
      <c r="E230" s="87"/>
      <c r="F230" s="133"/>
      <c r="G230" s="368" t="s">
        <v>417</v>
      </c>
      <c r="H230" s="362"/>
      <c r="I230" s="362"/>
      <c r="J230" s="379"/>
      <c r="K230" s="358">
        <f>V230+V233+V236+V239+V242+V249+V256+V261+J232+J234</f>
        <v>71</v>
      </c>
      <c r="L230" s="417"/>
      <c r="M230" s="360">
        <f>W230+W233+W236+W239+W242+W249+W256+W261+J232+J234</f>
        <v>71</v>
      </c>
      <c r="N230" s="310"/>
      <c r="O230" s="310"/>
      <c r="P230" s="115"/>
      <c r="Q230" s="368" t="s">
        <v>418</v>
      </c>
      <c r="R230" s="362"/>
      <c r="S230" s="362"/>
      <c r="T230" s="362"/>
      <c r="U230" s="362"/>
      <c r="V230" s="358">
        <f>AD230+1</f>
        <v>6</v>
      </c>
      <c r="W230" s="370">
        <f>AE230+1</f>
        <v>7</v>
      </c>
      <c r="X230" s="115"/>
      <c r="Y230" s="368" t="s">
        <v>372</v>
      </c>
      <c r="Z230" s="362"/>
      <c r="AA230" s="362"/>
      <c r="AB230" s="362"/>
      <c r="AC230" s="362"/>
      <c r="AD230" s="358">
        <v>5</v>
      </c>
      <c r="AE230" s="360">
        <v>6</v>
      </c>
      <c r="AF230" s="100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00"/>
      <c r="AR230" s="100"/>
      <c r="AS230" s="100"/>
      <c r="AT230" s="100"/>
      <c r="AW230" s="372"/>
      <c r="AX230" s="372"/>
      <c r="AY230" s="372"/>
      <c r="AZ230" s="372"/>
      <c r="BA230" s="372"/>
      <c r="BB230" s="372"/>
      <c r="BC230" s="72"/>
      <c r="BD230" s="72"/>
      <c r="BE230" s="72"/>
      <c r="BF230" s="72"/>
      <c r="BG230" s="72"/>
      <c r="BH230" s="72"/>
      <c r="BI230" s="72"/>
    </row>
    <row r="231" spans="2:61" ht="6.75" customHeight="1" x14ac:dyDescent="0.15">
      <c r="B231" s="100"/>
      <c r="C231" s="87"/>
      <c r="D231" s="87"/>
      <c r="E231" s="87"/>
      <c r="F231" s="134"/>
      <c r="G231" s="369"/>
      <c r="H231" s="363"/>
      <c r="I231" s="363"/>
      <c r="J231" s="380"/>
      <c r="K231" s="359"/>
      <c r="L231" s="418"/>
      <c r="M231" s="430"/>
      <c r="N231" s="123"/>
      <c r="O231" s="117"/>
      <c r="P231" s="309"/>
      <c r="Q231" s="369"/>
      <c r="R231" s="363"/>
      <c r="S231" s="363"/>
      <c r="T231" s="363"/>
      <c r="U231" s="363"/>
      <c r="V231" s="359"/>
      <c r="W231" s="371"/>
      <c r="X231" s="100"/>
      <c r="Y231" s="369"/>
      <c r="Z231" s="363"/>
      <c r="AA231" s="363"/>
      <c r="AB231" s="363"/>
      <c r="AC231" s="363"/>
      <c r="AD231" s="359"/>
      <c r="AE231" s="361"/>
      <c r="AF231" s="100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00"/>
      <c r="AR231" s="100"/>
      <c r="AS231" s="100"/>
      <c r="AT231" s="100"/>
      <c r="AW231" s="372"/>
      <c r="AX231" s="372"/>
      <c r="AY231" s="372"/>
      <c r="AZ231" s="372"/>
      <c r="BA231" s="372"/>
      <c r="BB231" s="372"/>
      <c r="BC231" s="72"/>
      <c r="BD231" s="72"/>
      <c r="BE231" s="72"/>
      <c r="BF231" s="72"/>
      <c r="BG231" s="72"/>
      <c r="BH231" s="72"/>
      <c r="BI231" s="72"/>
    </row>
    <row r="232" spans="2:61" ht="6.75" customHeight="1" x14ac:dyDescent="0.15">
      <c r="B232" s="100"/>
      <c r="C232" s="87"/>
      <c r="D232" s="87"/>
      <c r="E232" s="87"/>
      <c r="F232" s="87"/>
      <c r="G232" s="362" t="s">
        <v>300</v>
      </c>
      <c r="H232" s="362"/>
      <c r="I232" s="362"/>
      <c r="J232" s="358">
        <v>1</v>
      </c>
      <c r="K232" s="87"/>
      <c r="L232" s="316"/>
      <c r="M232" s="316"/>
      <c r="N232" s="134"/>
      <c r="O232" s="86"/>
      <c r="P232" s="87"/>
      <c r="Q232" s="302"/>
      <c r="R232" s="302"/>
      <c r="S232" s="302"/>
      <c r="T232" s="302"/>
      <c r="U232" s="302"/>
      <c r="V232" s="304"/>
      <c r="W232" s="304"/>
      <c r="X232" s="100"/>
      <c r="Y232" s="302"/>
      <c r="Z232" s="302"/>
      <c r="AA232" s="302"/>
      <c r="AB232" s="302"/>
      <c r="AC232" s="302"/>
      <c r="AD232" s="304"/>
      <c r="AE232" s="304"/>
      <c r="AF232" s="302"/>
      <c r="AG232" s="302"/>
      <c r="AH232" s="302"/>
      <c r="AI232" s="302"/>
      <c r="AJ232" s="302"/>
      <c r="AK232" s="304"/>
      <c r="AL232" s="304"/>
      <c r="AM232" s="100"/>
      <c r="AN232" s="100"/>
      <c r="AO232" s="100"/>
      <c r="AP232" s="100"/>
      <c r="AQ232" s="100"/>
      <c r="AR232" s="100"/>
      <c r="AS232" s="100"/>
      <c r="AT232" s="100"/>
      <c r="AW232" s="124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</row>
    <row r="233" spans="2:61" ht="6.75" customHeight="1" x14ac:dyDescent="0.15">
      <c r="B233" s="100"/>
      <c r="C233" s="87"/>
      <c r="D233" s="87"/>
      <c r="E233" s="87"/>
      <c r="F233" s="87"/>
      <c r="G233" s="365"/>
      <c r="H233" s="365"/>
      <c r="I233" s="365"/>
      <c r="J233" s="366"/>
      <c r="K233" s="87"/>
      <c r="L233" s="316"/>
      <c r="M233" s="316"/>
      <c r="N233" s="134"/>
      <c r="O233" s="310"/>
      <c r="P233" s="115"/>
      <c r="Q233" s="368" t="s">
        <v>419</v>
      </c>
      <c r="R233" s="362"/>
      <c r="S233" s="362"/>
      <c r="T233" s="362"/>
      <c r="U233" s="362"/>
      <c r="V233" s="358">
        <f>AD233+AK233+AR233</f>
        <v>9</v>
      </c>
      <c r="W233" s="370">
        <f>AE233+AL233+AS233</f>
        <v>8</v>
      </c>
      <c r="X233" s="115"/>
      <c r="Y233" s="368" t="s">
        <v>298</v>
      </c>
      <c r="Z233" s="362"/>
      <c r="AA233" s="362"/>
      <c r="AB233" s="362"/>
      <c r="AC233" s="362"/>
      <c r="AD233" s="358">
        <v>3</v>
      </c>
      <c r="AE233" s="360">
        <v>2</v>
      </c>
      <c r="AF233" s="488" t="s">
        <v>420</v>
      </c>
      <c r="AG233" s="489"/>
      <c r="AH233" s="489"/>
      <c r="AI233" s="489"/>
      <c r="AJ233" s="489"/>
      <c r="AK233" s="358">
        <v>3</v>
      </c>
      <c r="AL233" s="360">
        <v>3</v>
      </c>
      <c r="AM233" s="488" t="s">
        <v>468</v>
      </c>
      <c r="AN233" s="488"/>
      <c r="AO233" s="488"/>
      <c r="AP233" s="488"/>
      <c r="AQ233" s="488"/>
      <c r="AR233" s="358">
        <v>3</v>
      </c>
      <c r="AS233" s="360">
        <v>3</v>
      </c>
      <c r="AT233" s="100"/>
      <c r="AW233" s="124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</row>
    <row r="234" spans="2:61" ht="6.75" customHeight="1" x14ac:dyDescent="0.15">
      <c r="B234" s="100"/>
      <c r="C234" s="87"/>
      <c r="D234" s="87"/>
      <c r="E234" s="87"/>
      <c r="F234" s="87"/>
      <c r="G234" s="365" t="s">
        <v>303</v>
      </c>
      <c r="H234" s="365"/>
      <c r="I234" s="365"/>
      <c r="J234" s="366">
        <v>1</v>
      </c>
      <c r="K234" s="304"/>
      <c r="L234" s="316"/>
      <c r="M234" s="316"/>
      <c r="N234" s="134"/>
      <c r="O234" s="117"/>
      <c r="P234" s="309"/>
      <c r="Q234" s="369"/>
      <c r="R234" s="363"/>
      <c r="S234" s="363"/>
      <c r="T234" s="363"/>
      <c r="U234" s="363"/>
      <c r="V234" s="359"/>
      <c r="W234" s="371"/>
      <c r="X234" s="100"/>
      <c r="Y234" s="369"/>
      <c r="Z234" s="363"/>
      <c r="AA234" s="363"/>
      <c r="AB234" s="363"/>
      <c r="AC234" s="363"/>
      <c r="AD234" s="359"/>
      <c r="AE234" s="361"/>
      <c r="AF234" s="490"/>
      <c r="AG234" s="490"/>
      <c r="AH234" s="490"/>
      <c r="AI234" s="490"/>
      <c r="AJ234" s="490"/>
      <c r="AK234" s="359"/>
      <c r="AL234" s="361"/>
      <c r="AM234" s="502"/>
      <c r="AN234" s="502"/>
      <c r="AO234" s="502"/>
      <c r="AP234" s="502"/>
      <c r="AQ234" s="502"/>
      <c r="AR234" s="359"/>
      <c r="AS234" s="361"/>
      <c r="AT234" s="100"/>
      <c r="AW234" s="124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</row>
    <row r="235" spans="2:61" ht="6.75" customHeight="1" x14ac:dyDescent="0.15">
      <c r="B235" s="100"/>
      <c r="C235" s="100"/>
      <c r="D235" s="100"/>
      <c r="E235" s="100"/>
      <c r="F235" s="100"/>
      <c r="G235" s="365"/>
      <c r="H235" s="365"/>
      <c r="I235" s="365"/>
      <c r="J235" s="366"/>
      <c r="K235" s="100"/>
      <c r="L235" s="87"/>
      <c r="M235" s="87"/>
      <c r="N235" s="134"/>
      <c r="O235" s="86"/>
      <c r="P235" s="87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W235" s="124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</row>
    <row r="236" spans="2:61" ht="6.75" customHeight="1" x14ac:dyDescent="0.15">
      <c r="B236" s="100"/>
      <c r="C236" s="100"/>
      <c r="D236" s="100"/>
      <c r="E236" s="100"/>
      <c r="F236" s="100"/>
      <c r="G236" s="405" t="s">
        <v>469</v>
      </c>
      <c r="H236" s="405"/>
      <c r="I236" s="405"/>
      <c r="J236" s="405"/>
      <c r="K236" s="405"/>
      <c r="L236" s="405"/>
      <c r="M236" s="87"/>
      <c r="N236" s="134"/>
      <c r="O236" s="125"/>
      <c r="P236" s="115"/>
      <c r="Q236" s="503" t="s">
        <v>64</v>
      </c>
      <c r="R236" s="504"/>
      <c r="S236" s="504"/>
      <c r="T236" s="504"/>
      <c r="U236" s="504"/>
      <c r="V236" s="358">
        <f>AD236+AK236</f>
        <v>3</v>
      </c>
      <c r="W236" s="370">
        <f>AE236+AL236</f>
        <v>3</v>
      </c>
      <c r="X236" s="115"/>
      <c r="Y236" s="368" t="s">
        <v>319</v>
      </c>
      <c r="Z236" s="362"/>
      <c r="AA236" s="362"/>
      <c r="AB236" s="362"/>
      <c r="AC236" s="362"/>
      <c r="AD236" s="358">
        <v>2</v>
      </c>
      <c r="AE236" s="360">
        <v>2</v>
      </c>
      <c r="AF236" s="362" t="s">
        <v>421</v>
      </c>
      <c r="AG236" s="362"/>
      <c r="AH236" s="362"/>
      <c r="AI236" s="362"/>
      <c r="AJ236" s="362"/>
      <c r="AK236" s="358">
        <v>1</v>
      </c>
      <c r="AL236" s="360">
        <v>1</v>
      </c>
      <c r="AM236" s="100"/>
      <c r="AN236" s="100"/>
      <c r="AO236" s="100"/>
      <c r="AP236" s="100"/>
      <c r="AQ236" s="100"/>
      <c r="AR236" s="100"/>
      <c r="AS236" s="100"/>
      <c r="AT236" s="100"/>
      <c r="AW236" s="124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</row>
    <row r="237" spans="2:61" ht="6.75" customHeight="1" x14ac:dyDescent="0.15">
      <c r="B237" s="100"/>
      <c r="C237" s="100"/>
      <c r="D237" s="100"/>
      <c r="E237" s="100"/>
      <c r="F237" s="100"/>
      <c r="G237" s="405"/>
      <c r="H237" s="405"/>
      <c r="I237" s="405"/>
      <c r="J237" s="405"/>
      <c r="K237" s="405"/>
      <c r="L237" s="405"/>
      <c r="M237" s="320"/>
      <c r="N237" s="294"/>
      <c r="O237" s="295"/>
      <c r="P237" s="123"/>
      <c r="Q237" s="505"/>
      <c r="R237" s="506"/>
      <c r="S237" s="506"/>
      <c r="T237" s="506"/>
      <c r="U237" s="506"/>
      <c r="V237" s="359"/>
      <c r="W237" s="371"/>
      <c r="X237" s="100"/>
      <c r="Y237" s="369"/>
      <c r="Z237" s="363"/>
      <c r="AA237" s="363"/>
      <c r="AB237" s="363"/>
      <c r="AC237" s="363"/>
      <c r="AD237" s="359"/>
      <c r="AE237" s="361"/>
      <c r="AF237" s="363"/>
      <c r="AG237" s="363"/>
      <c r="AH237" s="363"/>
      <c r="AI237" s="363"/>
      <c r="AJ237" s="363"/>
      <c r="AK237" s="359"/>
      <c r="AL237" s="361"/>
      <c r="AM237" s="100"/>
      <c r="AN237" s="100"/>
      <c r="AO237" s="100"/>
      <c r="AP237" s="100"/>
      <c r="AQ237" s="100"/>
      <c r="AR237" s="100"/>
      <c r="AS237" s="100"/>
      <c r="AT237" s="100"/>
      <c r="AW237" s="124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</row>
    <row r="238" spans="2:61" ht="6.75" customHeight="1" x14ac:dyDescent="0.15">
      <c r="B238" s="100"/>
      <c r="C238" s="100"/>
      <c r="D238" s="100"/>
      <c r="E238" s="100"/>
      <c r="F238" s="100"/>
      <c r="G238" s="132"/>
      <c r="H238" s="122"/>
      <c r="I238" s="122"/>
      <c r="J238" s="122"/>
      <c r="K238" s="122"/>
      <c r="L238" s="122"/>
      <c r="M238" s="122"/>
      <c r="N238" s="294"/>
      <c r="O238" s="292"/>
      <c r="P238" s="87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W238" s="124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</row>
    <row r="239" spans="2:61" ht="6.75" customHeight="1" x14ac:dyDescent="0.15">
      <c r="B239" s="87"/>
      <c r="C239" s="87"/>
      <c r="D239" s="87"/>
      <c r="E239" s="87"/>
      <c r="F239" s="87"/>
      <c r="G239" s="87"/>
      <c r="H239" s="229"/>
      <c r="I239" s="229"/>
      <c r="J239" s="229"/>
      <c r="K239" s="229"/>
      <c r="L239" s="229"/>
      <c r="M239" s="122"/>
      <c r="N239" s="294"/>
      <c r="O239" s="125"/>
      <c r="P239" s="115"/>
      <c r="Q239" s="399" t="s">
        <v>422</v>
      </c>
      <c r="R239" s="400"/>
      <c r="S239" s="400"/>
      <c r="T239" s="400"/>
      <c r="U239" s="400"/>
      <c r="V239" s="358">
        <f>AD239+1</f>
        <v>3</v>
      </c>
      <c r="W239" s="370">
        <f>AE239+1</f>
        <v>4</v>
      </c>
      <c r="X239" s="115"/>
      <c r="Y239" s="368" t="s">
        <v>423</v>
      </c>
      <c r="Z239" s="362"/>
      <c r="AA239" s="362"/>
      <c r="AB239" s="362"/>
      <c r="AC239" s="362"/>
      <c r="AD239" s="358">
        <v>2</v>
      </c>
      <c r="AE239" s="360">
        <v>3</v>
      </c>
      <c r="AF239" s="185"/>
      <c r="AG239" s="185"/>
      <c r="AH239" s="185"/>
      <c r="AI239" s="185"/>
      <c r="AJ239" s="185"/>
      <c r="AK239" s="185"/>
      <c r="AL239" s="315"/>
      <c r="AM239" s="230"/>
      <c r="AN239" s="231"/>
      <c r="AO239" s="231"/>
      <c r="AP239" s="231"/>
      <c r="AQ239" s="231"/>
      <c r="AR239" s="231"/>
      <c r="AS239" s="231"/>
      <c r="AT239" s="100"/>
      <c r="AW239" s="372"/>
      <c r="AX239" s="372"/>
      <c r="AY239" s="372"/>
      <c r="AZ239" s="372"/>
      <c r="BA239" s="372"/>
      <c r="BB239" s="372"/>
      <c r="BC239" s="72"/>
      <c r="BD239" s="72"/>
      <c r="BE239" s="72"/>
      <c r="BF239" s="72"/>
      <c r="BG239" s="72"/>
      <c r="BH239" s="72"/>
      <c r="BI239" s="72"/>
    </row>
    <row r="240" spans="2:61" ht="6.75" customHeight="1" x14ac:dyDescent="0.15">
      <c r="B240" s="87"/>
      <c r="C240" s="87"/>
      <c r="D240" s="87"/>
      <c r="E240" s="87"/>
      <c r="F240" s="87"/>
      <c r="G240" s="87"/>
      <c r="H240" s="229"/>
      <c r="I240" s="229"/>
      <c r="J240" s="229"/>
      <c r="K240" s="229"/>
      <c r="L240" s="229"/>
      <c r="M240" s="320"/>
      <c r="N240" s="294"/>
      <c r="O240" s="117"/>
      <c r="P240" s="123"/>
      <c r="Q240" s="401"/>
      <c r="R240" s="402"/>
      <c r="S240" s="402"/>
      <c r="T240" s="402"/>
      <c r="U240" s="402"/>
      <c r="V240" s="359"/>
      <c r="W240" s="371"/>
      <c r="X240" s="100"/>
      <c r="Y240" s="369"/>
      <c r="Z240" s="363"/>
      <c r="AA240" s="363"/>
      <c r="AB240" s="363"/>
      <c r="AC240" s="363"/>
      <c r="AD240" s="359"/>
      <c r="AE240" s="361"/>
      <c r="AF240" s="185"/>
      <c r="AG240" s="185"/>
      <c r="AH240" s="185"/>
      <c r="AI240" s="185"/>
      <c r="AJ240" s="185"/>
      <c r="AK240" s="185"/>
      <c r="AL240" s="315"/>
      <c r="AM240" s="231"/>
      <c r="AN240" s="231"/>
      <c r="AO240" s="231"/>
      <c r="AP240" s="231"/>
      <c r="AQ240" s="231"/>
      <c r="AR240" s="231"/>
      <c r="AS240" s="231"/>
      <c r="AT240" s="100"/>
      <c r="AW240" s="372"/>
      <c r="AX240" s="372"/>
      <c r="AY240" s="372"/>
      <c r="AZ240" s="372"/>
      <c r="BA240" s="372"/>
      <c r="BB240" s="372"/>
      <c r="BC240" s="72"/>
      <c r="BD240" s="72"/>
      <c r="BE240" s="72"/>
      <c r="BF240" s="72"/>
      <c r="BG240" s="72"/>
      <c r="BH240" s="72"/>
      <c r="BI240" s="72"/>
    </row>
    <row r="241" spans="2:61" ht="6.75" customHeight="1" x14ac:dyDescent="0.15">
      <c r="B241" s="126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320"/>
      <c r="N241" s="294"/>
      <c r="O241" s="292"/>
      <c r="P241" s="87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W241" s="124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</row>
    <row r="242" spans="2:61" ht="6.75" customHeight="1" x14ac:dyDescent="0.15">
      <c r="B242" s="126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32"/>
      <c r="N242" s="134"/>
      <c r="O242" s="125"/>
      <c r="P242" s="115"/>
      <c r="Q242" s="368" t="s">
        <v>424</v>
      </c>
      <c r="R242" s="362"/>
      <c r="S242" s="362"/>
      <c r="T242" s="362"/>
      <c r="U242" s="362"/>
      <c r="V242" s="358">
        <f>AD242+AK242+AR242+AD244+AK244+AR244+AD246+AK246+AR246</f>
        <v>31</v>
      </c>
      <c r="W242" s="370">
        <f>AE242+AL242+AS242+AE244+AL244+AS244+AE246+AL246+AS246</f>
        <v>31</v>
      </c>
      <c r="X242" s="115"/>
      <c r="Y242" s="368" t="s">
        <v>68</v>
      </c>
      <c r="Z242" s="362"/>
      <c r="AA242" s="362"/>
      <c r="AB242" s="362"/>
      <c r="AC242" s="362"/>
      <c r="AD242" s="358">
        <v>4</v>
      </c>
      <c r="AE242" s="360">
        <v>3</v>
      </c>
      <c r="AF242" s="509" t="s">
        <v>71</v>
      </c>
      <c r="AG242" s="509"/>
      <c r="AH242" s="509"/>
      <c r="AI242" s="509"/>
      <c r="AJ242" s="509"/>
      <c r="AK242" s="358">
        <v>3</v>
      </c>
      <c r="AL242" s="360">
        <v>3</v>
      </c>
      <c r="AM242" s="362" t="s">
        <v>74</v>
      </c>
      <c r="AN242" s="362"/>
      <c r="AO242" s="362"/>
      <c r="AP242" s="362"/>
      <c r="AQ242" s="362"/>
      <c r="AR242" s="358">
        <v>3</v>
      </c>
      <c r="AS242" s="360">
        <v>4</v>
      </c>
      <c r="AT242" s="311"/>
    </row>
    <row r="243" spans="2:61" ht="6.75" customHeight="1" x14ac:dyDescent="0.15"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87"/>
      <c r="M243" s="135"/>
      <c r="N243" s="134"/>
      <c r="O243" s="117"/>
      <c r="P243" s="123"/>
      <c r="Q243" s="369"/>
      <c r="R243" s="363"/>
      <c r="S243" s="363"/>
      <c r="T243" s="363"/>
      <c r="U243" s="363"/>
      <c r="V243" s="359"/>
      <c r="W243" s="371"/>
      <c r="X243" s="100"/>
      <c r="Y243" s="369"/>
      <c r="Z243" s="363"/>
      <c r="AA243" s="363"/>
      <c r="AB243" s="363"/>
      <c r="AC243" s="363"/>
      <c r="AD243" s="359"/>
      <c r="AE243" s="361"/>
      <c r="AF243" s="510"/>
      <c r="AG243" s="510"/>
      <c r="AH243" s="510"/>
      <c r="AI243" s="510"/>
      <c r="AJ243" s="510"/>
      <c r="AK243" s="359"/>
      <c r="AL243" s="361"/>
      <c r="AM243" s="363"/>
      <c r="AN243" s="363"/>
      <c r="AO243" s="363"/>
      <c r="AP243" s="363"/>
      <c r="AQ243" s="363"/>
      <c r="AR243" s="359"/>
      <c r="AS243" s="361"/>
      <c r="AT243" s="312"/>
    </row>
    <row r="244" spans="2:61" ht="6.75" customHeight="1" x14ac:dyDescent="0.15"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87"/>
      <c r="M244" s="135"/>
      <c r="N244" s="134"/>
      <c r="O244" s="86"/>
      <c r="P244" s="87"/>
      <c r="Q244" s="302"/>
      <c r="R244" s="302"/>
      <c r="S244" s="302"/>
      <c r="T244" s="302"/>
      <c r="U244" s="302"/>
      <c r="V244" s="302"/>
      <c r="W244" s="302"/>
      <c r="X244" s="100"/>
      <c r="Y244" s="368" t="s">
        <v>77</v>
      </c>
      <c r="Z244" s="362"/>
      <c r="AA244" s="362"/>
      <c r="AB244" s="362"/>
      <c r="AC244" s="362"/>
      <c r="AD244" s="358">
        <v>4</v>
      </c>
      <c r="AE244" s="360">
        <v>3</v>
      </c>
      <c r="AF244" s="362" t="s">
        <v>80</v>
      </c>
      <c r="AG244" s="362"/>
      <c r="AH244" s="362"/>
      <c r="AI244" s="362"/>
      <c r="AJ244" s="362"/>
      <c r="AK244" s="358">
        <v>4</v>
      </c>
      <c r="AL244" s="360">
        <v>4</v>
      </c>
      <c r="AM244" s="362" t="s">
        <v>83</v>
      </c>
      <c r="AN244" s="362"/>
      <c r="AO244" s="362"/>
      <c r="AP244" s="362"/>
      <c r="AQ244" s="362"/>
      <c r="AR244" s="358">
        <v>3</v>
      </c>
      <c r="AS244" s="360">
        <v>4</v>
      </c>
      <c r="AT244" s="311"/>
      <c r="AW244" s="372"/>
      <c r="AX244" s="372"/>
      <c r="AY244" s="372"/>
      <c r="AZ244" s="372"/>
      <c r="BA244" s="372"/>
      <c r="BB244" s="372"/>
      <c r="BC244" s="72"/>
      <c r="BD244" s="72"/>
      <c r="BE244" s="72"/>
      <c r="BF244" s="72"/>
      <c r="BG244" s="72"/>
      <c r="BH244" s="72"/>
      <c r="BI244" s="72"/>
    </row>
    <row r="245" spans="2:61" ht="6.75" customHeight="1" x14ac:dyDescent="0.15"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87"/>
      <c r="M245" s="232"/>
      <c r="N245" s="134"/>
      <c r="O245" s="86"/>
      <c r="P245" s="87"/>
      <c r="Q245" s="302"/>
      <c r="R245" s="302"/>
      <c r="S245" s="302"/>
      <c r="T245" s="302"/>
      <c r="U245" s="302"/>
      <c r="V245" s="302"/>
      <c r="W245" s="302"/>
      <c r="X245" s="100"/>
      <c r="Y245" s="369"/>
      <c r="Z245" s="363"/>
      <c r="AA245" s="363"/>
      <c r="AB245" s="363"/>
      <c r="AC245" s="363"/>
      <c r="AD245" s="359"/>
      <c r="AE245" s="361"/>
      <c r="AF245" s="363"/>
      <c r="AG245" s="363"/>
      <c r="AH245" s="363"/>
      <c r="AI245" s="363"/>
      <c r="AJ245" s="363"/>
      <c r="AK245" s="359"/>
      <c r="AL245" s="361"/>
      <c r="AM245" s="363"/>
      <c r="AN245" s="363"/>
      <c r="AO245" s="363"/>
      <c r="AP245" s="363"/>
      <c r="AQ245" s="363"/>
      <c r="AR245" s="359"/>
      <c r="AS245" s="361"/>
      <c r="AT245" s="312"/>
      <c r="AW245" s="372"/>
      <c r="AX245" s="372"/>
      <c r="AY245" s="372"/>
      <c r="AZ245" s="372"/>
      <c r="BA245" s="372"/>
      <c r="BB245" s="372"/>
      <c r="BC245" s="72"/>
      <c r="BD245" s="72"/>
      <c r="BE245" s="72"/>
      <c r="BF245" s="72"/>
      <c r="BG245" s="72"/>
      <c r="BH245" s="72"/>
      <c r="BI245" s="72"/>
    </row>
    <row r="246" spans="2:61" ht="6.75" customHeight="1" x14ac:dyDescent="0.15"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87"/>
      <c r="M246" s="232"/>
      <c r="N246" s="134"/>
      <c r="O246" s="86"/>
      <c r="P246" s="87"/>
      <c r="Q246" s="100"/>
      <c r="R246" s="100"/>
      <c r="S246" s="100"/>
      <c r="T246" s="100"/>
      <c r="U246" s="100"/>
      <c r="V246" s="100"/>
      <c r="W246" s="100"/>
      <c r="X246" s="100"/>
      <c r="Y246" s="368" t="s">
        <v>86</v>
      </c>
      <c r="Z246" s="362"/>
      <c r="AA246" s="362"/>
      <c r="AB246" s="362"/>
      <c r="AC246" s="362"/>
      <c r="AD246" s="358">
        <v>3</v>
      </c>
      <c r="AE246" s="360">
        <v>4</v>
      </c>
      <c r="AF246" s="362" t="s">
        <v>88</v>
      </c>
      <c r="AG246" s="362"/>
      <c r="AH246" s="362"/>
      <c r="AI246" s="362"/>
      <c r="AJ246" s="362"/>
      <c r="AK246" s="358">
        <v>3</v>
      </c>
      <c r="AL246" s="511">
        <v>3</v>
      </c>
      <c r="AM246" s="512" t="s">
        <v>470</v>
      </c>
      <c r="AN246" s="512"/>
      <c r="AO246" s="512"/>
      <c r="AP246" s="512"/>
      <c r="AQ246" s="512"/>
      <c r="AR246" s="514">
        <v>4</v>
      </c>
      <c r="AS246" s="511">
        <v>3</v>
      </c>
      <c r="AT246" s="311"/>
      <c r="AW246" s="124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</row>
    <row r="247" spans="2:61" ht="6.75" customHeight="1" x14ac:dyDescent="0.15"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87"/>
      <c r="M247" s="232"/>
      <c r="N247" s="134"/>
      <c r="O247" s="86"/>
      <c r="P247" s="87"/>
      <c r="Q247" s="100"/>
      <c r="R247" s="100"/>
      <c r="S247" s="100"/>
      <c r="T247" s="100"/>
      <c r="U247" s="100"/>
      <c r="V247" s="100"/>
      <c r="W247" s="100"/>
      <c r="X247" s="100"/>
      <c r="Y247" s="369"/>
      <c r="Z247" s="363"/>
      <c r="AA247" s="363"/>
      <c r="AB247" s="363"/>
      <c r="AC247" s="363"/>
      <c r="AD247" s="359"/>
      <c r="AE247" s="361"/>
      <c r="AF247" s="363"/>
      <c r="AG247" s="363"/>
      <c r="AH247" s="363"/>
      <c r="AI247" s="363"/>
      <c r="AJ247" s="363"/>
      <c r="AK247" s="359"/>
      <c r="AL247" s="361"/>
      <c r="AM247" s="513"/>
      <c r="AN247" s="513"/>
      <c r="AO247" s="513"/>
      <c r="AP247" s="513"/>
      <c r="AQ247" s="513"/>
      <c r="AR247" s="515"/>
      <c r="AS247" s="361"/>
      <c r="AT247" s="312"/>
      <c r="AW247" s="124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</row>
    <row r="248" spans="2:61" ht="6.75" customHeight="1" x14ac:dyDescent="0.15"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87"/>
      <c r="M248" s="232"/>
      <c r="N248" s="134"/>
      <c r="O248" s="86"/>
      <c r="P248" s="87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W248" s="124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</row>
    <row r="249" spans="2:61" ht="6.75" customHeight="1" x14ac:dyDescent="0.15"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87"/>
      <c r="M249" s="232"/>
      <c r="N249" s="134"/>
      <c r="O249" s="125"/>
      <c r="P249" s="115"/>
      <c r="Q249" s="368" t="s">
        <v>425</v>
      </c>
      <c r="R249" s="362"/>
      <c r="S249" s="362"/>
      <c r="T249" s="362"/>
      <c r="U249" s="362"/>
      <c r="V249" s="358">
        <f>AD249+AK249+AR249+AD251+AK251+AR251+AD253+AK253+AR253</f>
        <v>10</v>
      </c>
      <c r="W249" s="370">
        <f>AE249+AL249+AS249+AE251+AL251+AS251+AE253+AL253+AS253</f>
        <v>10</v>
      </c>
      <c r="X249" s="115"/>
      <c r="Y249" s="368" t="s">
        <v>92</v>
      </c>
      <c r="Z249" s="362"/>
      <c r="AA249" s="362"/>
      <c r="AB249" s="362"/>
      <c r="AC249" s="362"/>
      <c r="AD249" s="358">
        <v>1</v>
      </c>
      <c r="AE249" s="360">
        <v>1</v>
      </c>
      <c r="AF249" s="509" t="s">
        <v>94</v>
      </c>
      <c r="AG249" s="509"/>
      <c r="AH249" s="509"/>
      <c r="AI249" s="509"/>
      <c r="AJ249" s="509"/>
      <c r="AK249" s="358">
        <v>0</v>
      </c>
      <c r="AL249" s="360">
        <v>0</v>
      </c>
      <c r="AM249" s="362" t="s">
        <v>96</v>
      </c>
      <c r="AN249" s="362"/>
      <c r="AO249" s="362"/>
      <c r="AP249" s="362"/>
      <c r="AQ249" s="362"/>
      <c r="AR249" s="358">
        <v>1</v>
      </c>
      <c r="AS249" s="360">
        <v>1</v>
      </c>
      <c r="AT249" s="311"/>
      <c r="AW249" s="124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</row>
    <row r="250" spans="2:61" ht="6.75" customHeight="1" x14ac:dyDescent="0.15"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87"/>
      <c r="M250" s="232"/>
      <c r="N250" s="134"/>
      <c r="O250" s="117"/>
      <c r="P250" s="123"/>
      <c r="Q250" s="369"/>
      <c r="R250" s="363"/>
      <c r="S250" s="363"/>
      <c r="T250" s="363"/>
      <c r="U250" s="363"/>
      <c r="V250" s="359"/>
      <c r="W250" s="371"/>
      <c r="X250" s="100"/>
      <c r="Y250" s="369"/>
      <c r="Z250" s="363"/>
      <c r="AA250" s="363"/>
      <c r="AB250" s="363"/>
      <c r="AC250" s="363"/>
      <c r="AD250" s="359"/>
      <c r="AE250" s="361"/>
      <c r="AF250" s="510"/>
      <c r="AG250" s="510"/>
      <c r="AH250" s="510"/>
      <c r="AI250" s="510"/>
      <c r="AJ250" s="510"/>
      <c r="AK250" s="359"/>
      <c r="AL250" s="361"/>
      <c r="AM250" s="363"/>
      <c r="AN250" s="363"/>
      <c r="AO250" s="363"/>
      <c r="AP250" s="363"/>
      <c r="AQ250" s="363"/>
      <c r="AR250" s="359"/>
      <c r="AS250" s="361"/>
      <c r="AT250" s="312"/>
      <c r="AW250" s="124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</row>
    <row r="251" spans="2:61" ht="6.75" customHeight="1" x14ac:dyDescent="0.15">
      <c r="B251" s="87"/>
      <c r="C251" s="87"/>
      <c r="D251" s="87"/>
      <c r="E251" s="87"/>
      <c r="F251" s="87"/>
      <c r="G251" s="87"/>
      <c r="H251" s="229"/>
      <c r="I251" s="229"/>
      <c r="J251" s="229"/>
      <c r="K251" s="229"/>
      <c r="L251" s="229"/>
      <c r="M251" s="232"/>
      <c r="N251" s="134"/>
      <c r="O251" s="86"/>
      <c r="P251" s="87"/>
      <c r="Q251" s="229"/>
      <c r="R251" s="229"/>
      <c r="S251" s="229"/>
      <c r="T251" s="229"/>
      <c r="U251" s="229"/>
      <c r="V251" s="229"/>
      <c r="W251" s="229"/>
      <c r="X251" s="229"/>
      <c r="Y251" s="368" t="s">
        <v>98</v>
      </c>
      <c r="Z251" s="362"/>
      <c r="AA251" s="362"/>
      <c r="AB251" s="362"/>
      <c r="AC251" s="362"/>
      <c r="AD251" s="358">
        <v>2</v>
      </c>
      <c r="AE251" s="511">
        <v>2</v>
      </c>
      <c r="AF251" s="362" t="s">
        <v>100</v>
      </c>
      <c r="AG251" s="362"/>
      <c r="AH251" s="362"/>
      <c r="AI251" s="362"/>
      <c r="AJ251" s="362"/>
      <c r="AK251" s="358">
        <v>1</v>
      </c>
      <c r="AL251" s="360">
        <v>1</v>
      </c>
      <c r="AM251" s="362" t="s">
        <v>102</v>
      </c>
      <c r="AN251" s="362"/>
      <c r="AO251" s="362"/>
      <c r="AP251" s="362"/>
      <c r="AQ251" s="362"/>
      <c r="AR251" s="358">
        <v>2</v>
      </c>
      <c r="AS251" s="360">
        <v>2</v>
      </c>
      <c r="AT251" s="311"/>
      <c r="AW251" s="124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</row>
    <row r="252" spans="2:61" ht="6.75" customHeight="1" x14ac:dyDescent="0.15">
      <c r="B252" s="87"/>
      <c r="C252" s="87"/>
      <c r="D252" s="87"/>
      <c r="E252" s="87"/>
      <c r="F252" s="87"/>
      <c r="G252" s="87"/>
      <c r="H252" s="229"/>
      <c r="I252" s="229"/>
      <c r="J252" s="229"/>
      <c r="K252" s="229"/>
      <c r="L252" s="229"/>
      <c r="M252" s="135"/>
      <c r="N252" s="134"/>
      <c r="O252" s="86"/>
      <c r="P252" s="87"/>
      <c r="Q252" s="229"/>
      <c r="R252" s="229"/>
      <c r="S252" s="229"/>
      <c r="T252" s="229"/>
      <c r="U252" s="229"/>
      <c r="V252" s="229"/>
      <c r="W252" s="229"/>
      <c r="X252" s="229"/>
      <c r="Y252" s="369"/>
      <c r="Z252" s="363"/>
      <c r="AA252" s="363"/>
      <c r="AB252" s="363"/>
      <c r="AC252" s="363"/>
      <c r="AD252" s="359"/>
      <c r="AE252" s="361"/>
      <c r="AF252" s="363"/>
      <c r="AG252" s="363"/>
      <c r="AH252" s="363"/>
      <c r="AI252" s="363"/>
      <c r="AJ252" s="363"/>
      <c r="AK252" s="359"/>
      <c r="AL252" s="361"/>
      <c r="AM252" s="363"/>
      <c r="AN252" s="363"/>
      <c r="AO252" s="363"/>
      <c r="AP252" s="363"/>
      <c r="AQ252" s="363"/>
      <c r="AR252" s="359"/>
      <c r="AS252" s="361"/>
      <c r="AT252" s="312"/>
      <c r="AW252" s="124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</row>
    <row r="253" spans="2:61" ht="6.75" customHeight="1" x14ac:dyDescent="0.15"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87"/>
      <c r="M253" s="135"/>
      <c r="N253" s="134"/>
      <c r="O253" s="86"/>
      <c r="P253" s="87"/>
      <c r="Q253" s="126"/>
      <c r="R253" s="126"/>
      <c r="S253" s="87"/>
      <c r="T253" s="126"/>
      <c r="U253" s="126"/>
      <c r="V253" s="126"/>
      <c r="W253" s="126"/>
      <c r="X253" s="87"/>
      <c r="Y253" s="368" t="s">
        <v>104</v>
      </c>
      <c r="Z253" s="362"/>
      <c r="AA253" s="362"/>
      <c r="AB253" s="362"/>
      <c r="AC253" s="362"/>
      <c r="AD253" s="358">
        <v>2</v>
      </c>
      <c r="AE253" s="511">
        <v>2</v>
      </c>
      <c r="AF253" s="362" t="s">
        <v>106</v>
      </c>
      <c r="AG253" s="362"/>
      <c r="AH253" s="362"/>
      <c r="AI253" s="362"/>
      <c r="AJ253" s="362"/>
      <c r="AK253" s="358">
        <v>0</v>
      </c>
      <c r="AL253" s="511">
        <v>0</v>
      </c>
      <c r="AM253" s="512" t="s">
        <v>471</v>
      </c>
      <c r="AN253" s="512"/>
      <c r="AO253" s="512"/>
      <c r="AP253" s="512"/>
      <c r="AQ253" s="512"/>
      <c r="AR253" s="358">
        <v>1</v>
      </c>
      <c r="AS253" s="511">
        <v>1</v>
      </c>
      <c r="AT253" s="100"/>
      <c r="AW253" s="124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</row>
    <row r="254" spans="2:61" ht="6.75" customHeight="1" x14ac:dyDescent="0.15"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87"/>
      <c r="M254" s="232"/>
      <c r="N254" s="134"/>
      <c r="O254" s="86"/>
      <c r="P254" s="87"/>
      <c r="Q254" s="126"/>
      <c r="R254" s="126"/>
      <c r="S254" s="87"/>
      <c r="T254" s="126"/>
      <c r="U254" s="126"/>
      <c r="V254" s="126"/>
      <c r="W254" s="126"/>
      <c r="X254" s="87"/>
      <c r="Y254" s="369"/>
      <c r="Z254" s="363"/>
      <c r="AA254" s="363"/>
      <c r="AB254" s="363"/>
      <c r="AC254" s="363"/>
      <c r="AD254" s="359"/>
      <c r="AE254" s="361"/>
      <c r="AF254" s="363"/>
      <c r="AG254" s="363"/>
      <c r="AH254" s="363"/>
      <c r="AI254" s="363"/>
      <c r="AJ254" s="363"/>
      <c r="AK254" s="359"/>
      <c r="AL254" s="361"/>
      <c r="AM254" s="516"/>
      <c r="AN254" s="516"/>
      <c r="AO254" s="516"/>
      <c r="AP254" s="516"/>
      <c r="AQ254" s="516"/>
      <c r="AR254" s="359"/>
      <c r="AS254" s="361"/>
      <c r="AT254" s="100"/>
      <c r="AW254" s="124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</row>
    <row r="255" spans="2:61" ht="6.75" customHeight="1" x14ac:dyDescent="0.15"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87"/>
      <c r="M255" s="232"/>
      <c r="N255" s="134"/>
      <c r="O255" s="86"/>
      <c r="P255" s="87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W255" s="124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</row>
    <row r="256" spans="2:61" ht="6.75" customHeight="1" x14ac:dyDescent="0.15"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87"/>
      <c r="M256" s="100"/>
      <c r="N256" s="134"/>
      <c r="O256" s="125"/>
      <c r="P256" s="115"/>
      <c r="Q256" s="368" t="s">
        <v>426</v>
      </c>
      <c r="R256" s="362"/>
      <c r="S256" s="362"/>
      <c r="T256" s="362"/>
      <c r="U256" s="362"/>
      <c r="V256" s="358">
        <f>AD256+AK256+AR256+AD258</f>
        <v>2</v>
      </c>
      <c r="W256" s="370">
        <f>AE256+AL256+AS256+AE258</f>
        <v>1</v>
      </c>
      <c r="X256" s="115"/>
      <c r="Y256" s="368" t="s">
        <v>109</v>
      </c>
      <c r="Z256" s="362"/>
      <c r="AA256" s="362"/>
      <c r="AB256" s="362"/>
      <c r="AC256" s="362"/>
      <c r="AD256" s="358">
        <v>1</v>
      </c>
      <c r="AE256" s="360">
        <v>1</v>
      </c>
      <c r="AF256" s="362" t="s">
        <v>112</v>
      </c>
      <c r="AG256" s="362"/>
      <c r="AH256" s="362"/>
      <c r="AI256" s="362"/>
      <c r="AJ256" s="362"/>
      <c r="AK256" s="358">
        <v>0</v>
      </c>
      <c r="AL256" s="360">
        <v>0</v>
      </c>
      <c r="AM256" s="362" t="s">
        <v>115</v>
      </c>
      <c r="AN256" s="362"/>
      <c r="AO256" s="362"/>
      <c r="AP256" s="362"/>
      <c r="AQ256" s="362"/>
      <c r="AR256" s="358">
        <v>0</v>
      </c>
      <c r="AS256" s="360">
        <v>0</v>
      </c>
      <c r="AT256" s="311"/>
      <c r="AW256" s="124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</row>
    <row r="257" spans="2:61" ht="6.75" customHeight="1" x14ac:dyDescent="0.15"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87"/>
      <c r="M257" s="100"/>
      <c r="N257" s="134"/>
      <c r="O257" s="117"/>
      <c r="P257" s="123"/>
      <c r="Q257" s="369"/>
      <c r="R257" s="363"/>
      <c r="S257" s="363"/>
      <c r="T257" s="363"/>
      <c r="U257" s="363"/>
      <c r="V257" s="359"/>
      <c r="W257" s="371"/>
      <c r="X257" s="100"/>
      <c r="Y257" s="369"/>
      <c r="Z257" s="363"/>
      <c r="AA257" s="363"/>
      <c r="AB257" s="363"/>
      <c r="AC257" s="363"/>
      <c r="AD257" s="359"/>
      <c r="AE257" s="361"/>
      <c r="AF257" s="363"/>
      <c r="AG257" s="363"/>
      <c r="AH257" s="363"/>
      <c r="AI257" s="363"/>
      <c r="AJ257" s="363"/>
      <c r="AK257" s="359"/>
      <c r="AL257" s="361"/>
      <c r="AM257" s="363"/>
      <c r="AN257" s="363"/>
      <c r="AO257" s="363"/>
      <c r="AP257" s="363"/>
      <c r="AQ257" s="363"/>
      <c r="AR257" s="359"/>
      <c r="AS257" s="361"/>
      <c r="AT257" s="312"/>
      <c r="AW257" s="124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</row>
    <row r="258" spans="2:61" ht="6.75" customHeight="1" x14ac:dyDescent="0.15"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87"/>
      <c r="M258" s="100"/>
      <c r="N258" s="134"/>
      <c r="O258" s="86"/>
      <c r="P258" s="87"/>
      <c r="Q258" s="302"/>
      <c r="R258" s="302"/>
      <c r="S258" s="302"/>
      <c r="T258" s="302"/>
      <c r="U258" s="302"/>
      <c r="V258" s="302"/>
      <c r="W258" s="302"/>
      <c r="X258" s="100"/>
      <c r="Y258" s="368" t="s">
        <v>118</v>
      </c>
      <c r="Z258" s="362"/>
      <c r="AA258" s="362"/>
      <c r="AB258" s="362"/>
      <c r="AC258" s="362"/>
      <c r="AD258" s="358">
        <v>1</v>
      </c>
      <c r="AE258" s="511">
        <v>0</v>
      </c>
      <c r="AF258" s="100"/>
      <c r="AG258" s="100"/>
      <c r="AH258" s="100"/>
      <c r="AI258" s="100"/>
      <c r="AJ258" s="100"/>
      <c r="AK258" s="302"/>
      <c r="AL258" s="302"/>
      <c r="AM258" s="100"/>
      <c r="AN258" s="100"/>
      <c r="AO258" s="100"/>
      <c r="AP258" s="100"/>
      <c r="AQ258" s="100"/>
      <c r="AR258" s="302"/>
      <c r="AS258" s="302"/>
      <c r="AT258" s="302"/>
      <c r="AW258" s="124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</row>
    <row r="259" spans="2:61" ht="6.75" customHeight="1" x14ac:dyDescent="0.15"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87"/>
      <c r="M259" s="100"/>
      <c r="N259" s="134"/>
      <c r="O259" s="86"/>
      <c r="P259" s="87"/>
      <c r="Q259" s="302"/>
      <c r="R259" s="302"/>
      <c r="S259" s="302"/>
      <c r="T259" s="302"/>
      <c r="U259" s="302"/>
      <c r="V259" s="302"/>
      <c r="W259" s="302"/>
      <c r="X259" s="100"/>
      <c r="Y259" s="369"/>
      <c r="Z259" s="363"/>
      <c r="AA259" s="363"/>
      <c r="AB259" s="363"/>
      <c r="AC259" s="363"/>
      <c r="AD259" s="359"/>
      <c r="AE259" s="361"/>
      <c r="AF259" s="100"/>
      <c r="AG259" s="127"/>
      <c r="AH259" s="127"/>
      <c r="AI259" s="127"/>
      <c r="AJ259" s="127"/>
      <c r="AK259" s="302"/>
      <c r="AL259" s="302"/>
      <c r="AM259" s="100"/>
      <c r="AN259" s="100"/>
      <c r="AO259" s="100"/>
      <c r="AP259" s="100"/>
      <c r="AQ259" s="100"/>
      <c r="AR259" s="302"/>
      <c r="AS259" s="302"/>
      <c r="AT259" s="302"/>
      <c r="AW259" s="124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</row>
    <row r="260" spans="2:61" ht="6.75" customHeight="1" x14ac:dyDescent="0.15"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87"/>
      <c r="M260" s="100"/>
      <c r="N260" s="134"/>
      <c r="O260" s="86"/>
      <c r="P260" s="87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299"/>
      <c r="AH260" s="299"/>
      <c r="AI260" s="299"/>
      <c r="AJ260" s="299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W260" s="124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</row>
    <row r="261" spans="2:61" ht="6.75" customHeight="1" x14ac:dyDescent="0.15"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87"/>
      <c r="M261" s="100"/>
      <c r="N261" s="134"/>
      <c r="O261" s="125"/>
      <c r="P261" s="115"/>
      <c r="Q261" s="523" t="s">
        <v>427</v>
      </c>
      <c r="R261" s="486"/>
      <c r="S261" s="486"/>
      <c r="T261" s="486"/>
      <c r="U261" s="486"/>
      <c r="V261" s="358">
        <f>+AD261+AK261+AR261+AK263+AR263+1</f>
        <v>5</v>
      </c>
      <c r="W261" s="370">
        <f>+AE261+AL261+AS261+AL263+AS263+1</f>
        <v>5</v>
      </c>
      <c r="X261" s="115"/>
      <c r="Y261" s="399" t="s">
        <v>319</v>
      </c>
      <c r="Z261" s="400"/>
      <c r="AA261" s="400"/>
      <c r="AB261" s="400"/>
      <c r="AC261" s="400"/>
      <c r="AD261" s="358">
        <v>4</v>
      </c>
      <c r="AE261" s="360">
        <v>4</v>
      </c>
      <c r="AF261" s="126"/>
      <c r="AG261" s="525" t="s">
        <v>516</v>
      </c>
      <c r="AH261" s="526"/>
      <c r="AI261" s="526"/>
      <c r="AJ261" s="526"/>
      <c r="AK261" s="526"/>
      <c r="AL261" s="526"/>
      <c r="AM261" s="526"/>
      <c r="AN261" s="526"/>
      <c r="AO261" s="526"/>
      <c r="AP261" s="526"/>
      <c r="AQ261" s="526"/>
      <c r="AR261" s="526"/>
      <c r="AS261" s="233"/>
      <c r="AT261" s="311"/>
      <c r="AW261" s="372"/>
      <c r="AX261" s="372"/>
      <c r="AY261" s="372"/>
      <c r="AZ261" s="372"/>
      <c r="BA261" s="372"/>
      <c r="BB261" s="372"/>
      <c r="BC261" s="372"/>
      <c r="BD261" s="72"/>
      <c r="BE261" s="72"/>
      <c r="BF261" s="72"/>
      <c r="BG261" s="72"/>
      <c r="BH261" s="72"/>
      <c r="BI261" s="72"/>
    </row>
    <row r="262" spans="2:61" ht="6.75" customHeight="1" x14ac:dyDescent="0.15"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87"/>
      <c r="M262" s="100"/>
      <c r="N262" s="87"/>
      <c r="O262" s="309"/>
      <c r="P262" s="123"/>
      <c r="Q262" s="524"/>
      <c r="R262" s="487"/>
      <c r="S262" s="487"/>
      <c r="T262" s="487"/>
      <c r="U262" s="487"/>
      <c r="V262" s="359"/>
      <c r="W262" s="371"/>
      <c r="X262" s="100"/>
      <c r="Y262" s="401"/>
      <c r="Z262" s="402"/>
      <c r="AA262" s="402"/>
      <c r="AB262" s="402"/>
      <c r="AC262" s="402"/>
      <c r="AD262" s="359"/>
      <c r="AE262" s="361"/>
      <c r="AF262" s="301"/>
      <c r="AG262" s="527"/>
      <c r="AH262" s="528"/>
      <c r="AI262" s="528"/>
      <c r="AJ262" s="528"/>
      <c r="AK262" s="528"/>
      <c r="AL262" s="528"/>
      <c r="AM262" s="528"/>
      <c r="AN262" s="528"/>
      <c r="AO262" s="528"/>
      <c r="AP262" s="528"/>
      <c r="AQ262" s="528"/>
      <c r="AR262" s="528"/>
      <c r="AS262" s="234"/>
      <c r="AT262" s="312"/>
      <c r="AW262" s="372"/>
      <c r="AX262" s="372"/>
      <c r="AY262" s="372"/>
      <c r="AZ262" s="372"/>
      <c r="BA262" s="372"/>
      <c r="BB262" s="372"/>
      <c r="BC262" s="372"/>
      <c r="BD262" s="72"/>
      <c r="BE262" s="72"/>
      <c r="BF262" s="72"/>
      <c r="BG262" s="72"/>
      <c r="BH262" s="72"/>
      <c r="BI262" s="72"/>
    </row>
    <row r="263" spans="2:61" ht="6.75" customHeight="1" x14ac:dyDescent="0.15"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87"/>
      <c r="M263" s="100"/>
      <c r="N263" s="87"/>
      <c r="O263" s="87"/>
      <c r="P263" s="87"/>
      <c r="Q263" s="300"/>
      <c r="R263" s="300"/>
      <c r="S263" s="300"/>
      <c r="T263" s="300"/>
      <c r="U263" s="300"/>
      <c r="V263" s="304"/>
      <c r="W263" s="313"/>
      <c r="X263" s="313"/>
      <c r="Y263" s="313"/>
      <c r="Z263" s="313"/>
      <c r="AA263" s="313"/>
      <c r="AB263" s="313"/>
      <c r="AC263" s="313"/>
      <c r="AD263" s="313"/>
      <c r="AE263" s="10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366"/>
      <c r="AS263" s="366"/>
      <c r="AT263" s="304"/>
      <c r="AW263" s="372"/>
      <c r="AX263" s="372"/>
      <c r="AY263" s="372"/>
      <c r="AZ263" s="372"/>
      <c r="BA263" s="372"/>
      <c r="BB263" s="372"/>
      <c r="BC263" s="72"/>
      <c r="BD263" s="72"/>
      <c r="BE263" s="72"/>
      <c r="BF263" s="72"/>
      <c r="BG263" s="72"/>
      <c r="BH263" s="72"/>
      <c r="BI263" s="72"/>
    </row>
    <row r="264" spans="2:61" ht="6.75" customHeight="1" x14ac:dyDescent="0.15"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87"/>
      <c r="M264" s="100"/>
      <c r="N264" s="87"/>
      <c r="O264" s="87"/>
      <c r="P264" s="87"/>
      <c r="Q264" s="300"/>
      <c r="R264" s="300"/>
      <c r="S264" s="300"/>
      <c r="T264" s="300"/>
      <c r="U264" s="300"/>
      <c r="V264" s="304"/>
      <c r="W264" s="120"/>
      <c r="X264" s="120"/>
      <c r="Y264" s="120"/>
      <c r="Z264" s="120"/>
      <c r="AA264" s="120"/>
      <c r="AB264" s="120"/>
      <c r="AC264" s="120"/>
      <c r="AD264" s="120"/>
      <c r="AE264" s="313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  <c r="AP264" s="126"/>
      <c r="AQ264" s="126"/>
      <c r="AR264" s="366"/>
      <c r="AS264" s="366"/>
      <c r="AT264" s="304"/>
      <c r="AW264" s="372"/>
      <c r="AX264" s="372"/>
      <c r="AY264" s="372"/>
      <c r="AZ264" s="372"/>
      <c r="BA264" s="372"/>
      <c r="BB264" s="372"/>
      <c r="BC264" s="72"/>
      <c r="BD264" s="72"/>
      <c r="BE264" s="72"/>
      <c r="BF264" s="72"/>
      <c r="BG264" s="72"/>
      <c r="BH264" s="72"/>
      <c r="BI264" s="72"/>
    </row>
    <row r="265" spans="2:61" ht="6.75" customHeight="1" x14ac:dyDescent="0.15"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100"/>
      <c r="N265" s="87"/>
      <c r="O265" s="87"/>
      <c r="P265" s="87"/>
      <c r="Q265" s="100"/>
      <c r="R265" s="100"/>
      <c r="S265" s="100"/>
      <c r="T265" s="100"/>
      <c r="U265" s="100"/>
      <c r="V265" s="10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302"/>
      <c r="AS265" s="302"/>
      <c r="AT265" s="302"/>
    </row>
    <row r="266" spans="2:61" ht="6.75" customHeight="1" x14ac:dyDescent="0.15"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305"/>
      <c r="V266" s="305"/>
      <c r="W266" s="306"/>
      <c r="X266" s="305"/>
      <c r="Y266" s="305"/>
      <c r="Z266" s="305"/>
      <c r="AA266" s="304"/>
      <c r="AB266" s="100"/>
      <c r="AC266" s="100"/>
      <c r="AD266" s="100"/>
      <c r="AE266" s="100"/>
      <c r="AF266" s="100"/>
      <c r="AG266" s="100"/>
      <c r="AH266" s="302"/>
      <c r="AI266" s="100"/>
      <c r="AJ266" s="100"/>
      <c r="AK266" s="100"/>
      <c r="AL266" s="100"/>
      <c r="AM266" s="100"/>
      <c r="AN266" s="235"/>
      <c r="AO266" s="235"/>
      <c r="AP266" s="235"/>
      <c r="AQ266" s="235"/>
      <c r="AR266" s="235"/>
      <c r="AS266" s="235"/>
      <c r="AT266" s="231"/>
    </row>
    <row r="267" spans="2:61" ht="6.75" customHeight="1" x14ac:dyDescent="0.15">
      <c r="B267" s="100"/>
      <c r="C267" s="100"/>
      <c r="D267" s="100"/>
      <c r="E267" s="100"/>
      <c r="F267" s="100"/>
      <c r="G267" s="399" t="s">
        <v>428</v>
      </c>
      <c r="H267" s="400"/>
      <c r="I267" s="400"/>
      <c r="J267" s="400"/>
      <c r="K267" s="400"/>
      <c r="L267" s="358">
        <f>V267+J269+J271</f>
        <v>8</v>
      </c>
      <c r="M267" s="370">
        <f>W267+J269</f>
        <v>8</v>
      </c>
      <c r="N267" s="310"/>
      <c r="O267" s="310"/>
      <c r="P267" s="115"/>
      <c r="Q267" s="368" t="s">
        <v>429</v>
      </c>
      <c r="R267" s="362"/>
      <c r="S267" s="362"/>
      <c r="T267" s="362"/>
      <c r="U267" s="362"/>
      <c r="V267" s="358">
        <f>AD267+AK267+1</f>
        <v>7</v>
      </c>
      <c r="W267" s="370">
        <f>AE267+AL267+1</f>
        <v>7</v>
      </c>
      <c r="X267" s="115"/>
      <c r="Y267" s="399" t="s">
        <v>563</v>
      </c>
      <c r="Z267" s="400"/>
      <c r="AA267" s="400"/>
      <c r="AB267" s="400"/>
      <c r="AC267" s="400"/>
      <c r="AD267" s="358">
        <v>2</v>
      </c>
      <c r="AE267" s="360">
        <v>2</v>
      </c>
      <c r="AF267" s="362" t="s">
        <v>430</v>
      </c>
      <c r="AG267" s="362"/>
      <c r="AH267" s="362"/>
      <c r="AI267" s="362"/>
      <c r="AJ267" s="362"/>
      <c r="AK267" s="358">
        <v>4</v>
      </c>
      <c r="AL267" s="360">
        <v>4</v>
      </c>
      <c r="AM267" s="100"/>
      <c r="AN267" s="235"/>
      <c r="AO267" s="235"/>
      <c r="AP267" s="235"/>
      <c r="AQ267" s="235"/>
      <c r="AR267" s="235"/>
      <c r="AS267" s="235"/>
      <c r="AT267" s="100"/>
      <c r="AW267" s="124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</row>
    <row r="268" spans="2:61" ht="6.75" customHeight="1" x14ac:dyDescent="0.15">
      <c r="B268" s="100"/>
      <c r="C268" s="100"/>
      <c r="D268" s="100"/>
      <c r="E268" s="100"/>
      <c r="F268" s="100"/>
      <c r="G268" s="401"/>
      <c r="H268" s="402"/>
      <c r="I268" s="402"/>
      <c r="J268" s="402"/>
      <c r="K268" s="402"/>
      <c r="L268" s="359"/>
      <c r="M268" s="371"/>
      <c r="N268" s="309"/>
      <c r="O268" s="309"/>
      <c r="P268" s="123"/>
      <c r="Q268" s="369"/>
      <c r="R268" s="363"/>
      <c r="S268" s="363"/>
      <c r="T268" s="363"/>
      <c r="U268" s="363"/>
      <c r="V268" s="359"/>
      <c r="W268" s="371"/>
      <c r="X268" s="100"/>
      <c r="Y268" s="401"/>
      <c r="Z268" s="402"/>
      <c r="AA268" s="402"/>
      <c r="AB268" s="402"/>
      <c r="AC268" s="402"/>
      <c r="AD268" s="359"/>
      <c r="AE268" s="361"/>
      <c r="AF268" s="363"/>
      <c r="AG268" s="363"/>
      <c r="AH268" s="363"/>
      <c r="AI268" s="363"/>
      <c r="AJ268" s="363"/>
      <c r="AK268" s="359"/>
      <c r="AL268" s="361"/>
      <c r="AM268" s="100"/>
      <c r="AN268" s="236"/>
      <c r="AO268" s="231"/>
      <c r="AP268" s="231"/>
      <c r="AQ268" s="231"/>
      <c r="AR268" s="231"/>
      <c r="AS268" s="231"/>
      <c r="AT268" s="231"/>
      <c r="AW268" s="124"/>
      <c r="AX268" s="72"/>
      <c r="AY268" s="72"/>
      <c r="AZ268" s="72"/>
      <c r="BA268" s="72"/>
      <c r="BB268" s="72"/>
      <c r="BC268" s="72"/>
      <c r="BD268" s="72"/>
      <c r="BE268" s="72"/>
      <c r="BF268" s="72"/>
      <c r="BG268" s="72"/>
      <c r="BH268" s="72"/>
      <c r="BI268" s="72"/>
    </row>
    <row r="269" spans="2:61" ht="6.75" customHeight="1" x14ac:dyDescent="0.15">
      <c r="B269" s="100"/>
      <c r="C269" s="100"/>
      <c r="D269" s="100"/>
      <c r="E269" s="100"/>
      <c r="F269" s="100"/>
      <c r="G269" s="531" t="s">
        <v>431</v>
      </c>
      <c r="H269" s="531"/>
      <c r="I269" s="531"/>
      <c r="J269" s="366">
        <v>1</v>
      </c>
      <c r="K269" s="304"/>
      <c r="L269" s="304"/>
      <c r="M269" s="304"/>
      <c r="N269" s="100"/>
      <c r="O269" s="100"/>
      <c r="P269" s="87"/>
      <c r="Q269" s="302"/>
      <c r="R269" s="100"/>
      <c r="S269" s="302"/>
      <c r="T269" s="302"/>
      <c r="U269" s="302"/>
      <c r="V269" s="302"/>
      <c r="W269" s="302"/>
      <c r="X269" s="304"/>
      <c r="Y269" s="100"/>
      <c r="Z269" s="302"/>
      <c r="AA269" s="302"/>
      <c r="AB269" s="302"/>
      <c r="AC269" s="302"/>
      <c r="AD269" s="302"/>
      <c r="AE269" s="302"/>
      <c r="AF269" s="304"/>
      <c r="AG269" s="302"/>
      <c r="AH269" s="302"/>
      <c r="AI269" s="302"/>
      <c r="AJ269" s="302"/>
      <c r="AK269" s="302"/>
      <c r="AL269" s="302"/>
      <c r="AM269" s="100"/>
      <c r="AN269" s="231"/>
      <c r="AO269" s="231"/>
      <c r="AP269" s="231"/>
      <c r="AQ269" s="231"/>
      <c r="AR269" s="231"/>
      <c r="AS269" s="231"/>
      <c r="AT269" s="231"/>
    </row>
    <row r="270" spans="2:61" ht="6.75" customHeight="1" x14ac:dyDescent="0.15">
      <c r="B270" s="100"/>
      <c r="C270" s="100"/>
      <c r="D270" s="100"/>
      <c r="E270" s="100"/>
      <c r="F270" s="100"/>
      <c r="G270" s="531"/>
      <c r="H270" s="531"/>
      <c r="I270" s="531"/>
      <c r="J270" s="366"/>
      <c r="K270" s="304"/>
      <c r="L270" s="304"/>
      <c r="M270" s="304"/>
      <c r="N270" s="100"/>
      <c r="O270" s="100"/>
      <c r="P270" s="87"/>
      <c r="Q270" s="302"/>
      <c r="R270" s="100"/>
      <c r="S270" s="302"/>
      <c r="T270" s="302"/>
      <c r="U270" s="302"/>
      <c r="V270" s="302"/>
      <c r="W270" s="302"/>
      <c r="X270" s="304"/>
      <c r="Y270" s="87"/>
      <c r="Z270" s="87"/>
      <c r="AA270" s="87"/>
      <c r="AB270" s="87"/>
      <c r="AC270" s="87"/>
      <c r="AD270" s="88"/>
      <c r="AE270" s="188"/>
      <c r="AF270" s="304"/>
      <c r="AG270" s="302"/>
      <c r="AH270" s="302"/>
      <c r="AI270" s="302"/>
      <c r="AJ270" s="302"/>
      <c r="AK270" s="302"/>
      <c r="AL270" s="302"/>
      <c r="AM270" s="100"/>
      <c r="AN270" s="100"/>
      <c r="AO270" s="100"/>
      <c r="AP270" s="100"/>
      <c r="AQ270" s="100"/>
      <c r="AR270" s="100"/>
      <c r="AS270" s="100"/>
      <c r="AT270" s="100"/>
    </row>
    <row r="271" spans="2:61" ht="6.75" customHeight="1" x14ac:dyDescent="0.15">
      <c r="B271" s="100"/>
      <c r="C271" s="100"/>
      <c r="D271" s="100"/>
      <c r="E271" s="100"/>
      <c r="F271" s="100"/>
      <c r="G271" s="237"/>
      <c r="H271" s="237"/>
      <c r="I271" s="237"/>
      <c r="J271" s="238"/>
      <c r="K271" s="239"/>
      <c r="L271" s="239"/>
      <c r="M271" s="239"/>
      <c r="N271" s="239"/>
      <c r="O271" s="239"/>
      <c r="P271" s="100"/>
      <c r="Q271" s="100"/>
      <c r="R271" s="100"/>
      <c r="S271" s="302"/>
      <c r="T271" s="302"/>
      <c r="U271" s="302"/>
      <c r="V271" s="302"/>
      <c r="W271" s="302"/>
      <c r="X271" s="304"/>
      <c r="Y271" s="87"/>
      <c r="Z271" s="87"/>
      <c r="AA271" s="87"/>
      <c r="AB271" s="87"/>
      <c r="AC271" s="87"/>
      <c r="AD271" s="88"/>
      <c r="AE271" s="189"/>
      <c r="AF271" s="304"/>
      <c r="AG271" s="302"/>
      <c r="AH271" s="302"/>
      <c r="AI271" s="539" t="s">
        <v>432</v>
      </c>
      <c r="AJ271" s="540"/>
      <c r="AK271" s="540"/>
      <c r="AL271" s="540"/>
      <c r="AM271" s="540"/>
      <c r="AN271" s="541"/>
      <c r="AO271" s="368" t="s">
        <v>433</v>
      </c>
      <c r="AP271" s="362"/>
      <c r="AQ271" s="545" t="s">
        <v>434</v>
      </c>
      <c r="AR271" s="545"/>
      <c r="AS271" s="545"/>
      <c r="AU271" s="100"/>
      <c r="AW271" s="69"/>
    </row>
    <row r="272" spans="2:61" ht="6.75" customHeight="1" x14ac:dyDescent="0.15">
      <c r="B272" s="100"/>
      <c r="C272" s="100"/>
      <c r="D272" s="100"/>
      <c r="E272" s="100"/>
      <c r="F272" s="100"/>
      <c r="G272" s="237"/>
      <c r="H272" s="237"/>
      <c r="I272" s="237"/>
      <c r="J272" s="238"/>
      <c r="K272" s="239"/>
      <c r="L272" s="239"/>
      <c r="M272" s="239"/>
      <c r="N272" s="239"/>
      <c r="O272" s="239"/>
      <c r="P272" s="100"/>
      <c r="Q272" s="100"/>
      <c r="R272" s="100"/>
      <c r="S272" s="302"/>
      <c r="T272" s="302"/>
      <c r="U272" s="302"/>
      <c r="V272" s="302"/>
      <c r="W272" s="302"/>
      <c r="X272" s="100"/>
      <c r="Y272" s="302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542"/>
      <c r="AJ272" s="543"/>
      <c r="AK272" s="543"/>
      <c r="AL272" s="543"/>
      <c r="AM272" s="543"/>
      <c r="AN272" s="544"/>
      <c r="AO272" s="369"/>
      <c r="AP272" s="363"/>
      <c r="AQ272" s="545"/>
      <c r="AR272" s="545"/>
      <c r="AS272" s="545"/>
      <c r="AU272" s="100"/>
      <c r="AW272" s="69"/>
    </row>
    <row r="273" spans="2:59" ht="6.75" customHeight="1" x14ac:dyDescent="0.15"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00"/>
      <c r="AI273" s="517" t="s">
        <v>435</v>
      </c>
      <c r="AJ273" s="426"/>
      <c r="AK273" s="426"/>
      <c r="AL273" s="426"/>
      <c r="AM273" s="426"/>
      <c r="AN273" s="518"/>
      <c r="AO273" s="368">
        <v>457</v>
      </c>
      <c r="AP273" s="362"/>
      <c r="AQ273" s="522">
        <v>451</v>
      </c>
      <c r="AR273" s="522"/>
      <c r="AS273" s="522"/>
      <c r="AT273" s="466"/>
      <c r="AU273" s="372"/>
      <c r="AV273" s="372"/>
      <c r="AW273" s="372"/>
      <c r="AX273" s="372"/>
      <c r="AY273" s="372"/>
      <c r="AZ273" s="72"/>
      <c r="BA273" s="72"/>
      <c r="BB273" s="72"/>
      <c r="BC273" s="72"/>
      <c r="BD273" s="72"/>
      <c r="BE273" s="72"/>
      <c r="BF273" s="72"/>
      <c r="BG273" s="72"/>
    </row>
    <row r="274" spans="2:59" ht="6.75" customHeight="1" x14ac:dyDescent="0.15">
      <c r="B274" s="100"/>
      <c r="C274" s="100"/>
      <c r="D274" s="100"/>
      <c r="E274" s="100"/>
      <c r="F274" s="100"/>
      <c r="G274" s="399" t="s">
        <v>436</v>
      </c>
      <c r="H274" s="400"/>
      <c r="I274" s="400"/>
      <c r="J274" s="400"/>
      <c r="K274" s="400"/>
      <c r="L274" s="358">
        <v>3</v>
      </c>
      <c r="M274" s="360">
        <v>3</v>
      </c>
      <c r="N274" s="100"/>
      <c r="O274" s="100"/>
      <c r="P274" s="100"/>
      <c r="Q274" s="100"/>
      <c r="R274" s="100"/>
      <c r="S274" s="100"/>
      <c r="T274" s="100"/>
      <c r="U274" s="100"/>
      <c r="V274" s="100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00"/>
      <c r="AI274" s="519"/>
      <c r="AJ274" s="520"/>
      <c r="AK274" s="520"/>
      <c r="AL274" s="520"/>
      <c r="AM274" s="520"/>
      <c r="AN274" s="521"/>
      <c r="AO274" s="369"/>
      <c r="AP274" s="363"/>
      <c r="AQ274" s="522"/>
      <c r="AR274" s="522"/>
      <c r="AS274" s="522"/>
      <c r="AT274" s="466"/>
      <c r="AU274" s="372"/>
      <c r="AV274" s="372"/>
      <c r="AW274" s="372"/>
      <c r="AX274" s="372"/>
      <c r="AY274" s="372"/>
      <c r="AZ274" s="72"/>
      <c r="BA274" s="72"/>
      <c r="BB274" s="72"/>
      <c r="BC274" s="72"/>
      <c r="BD274" s="72"/>
      <c r="BE274" s="72"/>
      <c r="BF274" s="72"/>
      <c r="BG274" s="72"/>
    </row>
    <row r="275" spans="2:59" ht="6.75" customHeight="1" x14ac:dyDescent="0.15">
      <c r="B275" s="100"/>
      <c r="C275" s="100"/>
      <c r="D275" s="100"/>
      <c r="E275" s="100"/>
      <c r="F275" s="100"/>
      <c r="G275" s="401"/>
      <c r="H275" s="402"/>
      <c r="I275" s="402"/>
      <c r="J275" s="402"/>
      <c r="K275" s="402"/>
      <c r="L275" s="359"/>
      <c r="M275" s="361"/>
      <c r="N275" s="100"/>
      <c r="O275" s="100"/>
      <c r="P275" s="100"/>
      <c r="Q275" s="100"/>
      <c r="R275" s="100"/>
      <c r="S275" s="100"/>
      <c r="T275" s="100"/>
      <c r="U275" s="100"/>
      <c r="V275" s="100"/>
      <c r="W275" s="132"/>
      <c r="X275" s="240"/>
      <c r="Y275" s="240"/>
      <c r="Z275" s="240"/>
      <c r="AA275" s="240"/>
      <c r="AB275" s="240"/>
      <c r="AC275" s="240"/>
      <c r="AD275" s="240"/>
      <c r="AE275" s="240"/>
      <c r="AF275" s="240"/>
      <c r="AG275" s="240"/>
      <c r="AH275" s="100"/>
      <c r="AI275" s="517" t="s">
        <v>48</v>
      </c>
      <c r="AJ275" s="426"/>
      <c r="AK275" s="426"/>
      <c r="AL275" s="426"/>
      <c r="AM275" s="426"/>
      <c r="AN275" s="518"/>
      <c r="AO275" s="368">
        <v>118</v>
      </c>
      <c r="AP275" s="362"/>
      <c r="AQ275" s="536">
        <v>118</v>
      </c>
      <c r="AR275" s="536"/>
      <c r="AS275" s="536"/>
      <c r="AU275" s="100"/>
      <c r="AW275" s="69"/>
    </row>
    <row r="276" spans="2:59" ht="6.75" customHeight="1" x14ac:dyDescent="0.15"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240"/>
      <c r="X276" s="240"/>
      <c r="Y276" s="240"/>
      <c r="Z276" s="240"/>
      <c r="AA276" s="240"/>
      <c r="AB276" s="240"/>
      <c r="AC276" s="240"/>
      <c r="AD276" s="240"/>
      <c r="AE276" s="240"/>
      <c r="AF276" s="240"/>
      <c r="AG276" s="240"/>
      <c r="AH276" s="100"/>
      <c r="AI276" s="519"/>
      <c r="AJ276" s="520"/>
      <c r="AK276" s="520"/>
      <c r="AL276" s="520"/>
      <c r="AM276" s="520"/>
      <c r="AN276" s="521"/>
      <c r="AO276" s="369"/>
      <c r="AP276" s="363"/>
      <c r="AQ276" s="536"/>
      <c r="AR276" s="536"/>
      <c r="AS276" s="536"/>
      <c r="AU276" s="100"/>
      <c r="AW276" s="69"/>
    </row>
    <row r="277" spans="2:59" ht="6.75" customHeight="1" x14ac:dyDescent="0.15">
      <c r="B277" s="100"/>
      <c r="C277" s="100"/>
      <c r="D277" s="100"/>
      <c r="E277" s="100"/>
      <c r="F277" s="100"/>
      <c r="G277" s="305"/>
      <c r="H277" s="305"/>
      <c r="I277" s="305"/>
      <c r="J277" s="305"/>
      <c r="K277" s="305"/>
      <c r="L277" s="304"/>
      <c r="M277" s="304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517" t="s">
        <v>437</v>
      </c>
      <c r="AJ277" s="426"/>
      <c r="AK277" s="426"/>
      <c r="AL277" s="426"/>
      <c r="AM277" s="426"/>
      <c r="AN277" s="518"/>
      <c r="AO277" s="368">
        <v>9</v>
      </c>
      <c r="AP277" s="362"/>
      <c r="AQ277" s="536">
        <f>M267</f>
        <v>8</v>
      </c>
      <c r="AR277" s="536"/>
      <c r="AS277" s="536"/>
      <c r="AU277" s="100"/>
      <c r="AW277" s="69"/>
    </row>
    <row r="278" spans="2:59" ht="6.75" customHeight="1" x14ac:dyDescent="0.15">
      <c r="B278" s="100"/>
      <c r="C278" s="100"/>
      <c r="D278" s="100"/>
      <c r="E278" s="100"/>
      <c r="F278" s="100"/>
      <c r="G278" s="399" t="s">
        <v>439</v>
      </c>
      <c r="H278" s="400"/>
      <c r="I278" s="400"/>
      <c r="J278" s="400"/>
      <c r="K278" s="400"/>
      <c r="L278" s="358">
        <v>3</v>
      </c>
      <c r="M278" s="360">
        <v>3</v>
      </c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519"/>
      <c r="AJ278" s="520"/>
      <c r="AK278" s="520"/>
      <c r="AL278" s="520"/>
      <c r="AM278" s="520"/>
      <c r="AN278" s="521"/>
      <c r="AO278" s="369"/>
      <c r="AP278" s="363"/>
      <c r="AQ278" s="536"/>
      <c r="AR278" s="536"/>
      <c r="AS278" s="536"/>
      <c r="AU278" s="100"/>
      <c r="AW278" s="69"/>
    </row>
    <row r="279" spans="2:59" ht="6.75" customHeight="1" x14ac:dyDescent="0.15">
      <c r="B279" s="100"/>
      <c r="C279" s="100"/>
      <c r="D279" s="100"/>
      <c r="E279" s="100"/>
      <c r="F279" s="100"/>
      <c r="G279" s="401"/>
      <c r="H279" s="402"/>
      <c r="I279" s="402"/>
      <c r="J279" s="402"/>
      <c r="K279" s="402"/>
      <c r="L279" s="359"/>
      <c r="M279" s="361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517" t="s">
        <v>438</v>
      </c>
      <c r="AJ279" s="426"/>
      <c r="AK279" s="426"/>
      <c r="AL279" s="426"/>
      <c r="AM279" s="426"/>
      <c r="AN279" s="518"/>
      <c r="AO279" s="368">
        <v>4</v>
      </c>
      <c r="AP279" s="362"/>
      <c r="AQ279" s="536">
        <f>M274</f>
        <v>3</v>
      </c>
      <c r="AR279" s="536"/>
      <c r="AS279" s="536"/>
      <c r="AU279" s="100"/>
      <c r="AW279" s="69"/>
    </row>
    <row r="280" spans="2:59" ht="6.75" customHeight="1" x14ac:dyDescent="0.15">
      <c r="B280" s="100"/>
      <c r="C280" s="100"/>
      <c r="D280" s="100"/>
      <c r="E280" s="100"/>
      <c r="F280" s="100"/>
      <c r="G280" s="126"/>
      <c r="H280" s="126"/>
      <c r="I280" s="126"/>
      <c r="J280" s="126"/>
      <c r="K280" s="126"/>
      <c r="L280" s="88"/>
      <c r="M280" s="88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519"/>
      <c r="AJ280" s="520"/>
      <c r="AK280" s="520"/>
      <c r="AL280" s="520"/>
      <c r="AM280" s="520"/>
      <c r="AN280" s="521"/>
      <c r="AO280" s="369"/>
      <c r="AP280" s="363"/>
      <c r="AQ280" s="536"/>
      <c r="AR280" s="536"/>
      <c r="AS280" s="536"/>
      <c r="AU280" s="100"/>
      <c r="AW280" s="69"/>
    </row>
    <row r="281" spans="2:59" ht="6.75" customHeight="1" x14ac:dyDescent="0.15">
      <c r="B281" s="100"/>
      <c r="C281" s="100"/>
      <c r="D281" s="100"/>
      <c r="E281" s="100"/>
      <c r="F281" s="100"/>
      <c r="G281" s="126"/>
      <c r="H281" s="126"/>
      <c r="I281" s="126"/>
      <c r="J281" s="126"/>
      <c r="K281" s="126"/>
      <c r="L281" s="88"/>
      <c r="M281" s="88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517" t="s">
        <v>439</v>
      </c>
      <c r="AJ281" s="426"/>
      <c r="AK281" s="426"/>
      <c r="AL281" s="426"/>
      <c r="AM281" s="426"/>
      <c r="AN281" s="518"/>
      <c r="AO281" s="368">
        <v>4</v>
      </c>
      <c r="AP281" s="362"/>
      <c r="AQ281" s="536">
        <f>M278</f>
        <v>3</v>
      </c>
      <c r="AR281" s="536"/>
      <c r="AS281" s="536"/>
      <c r="AU281" s="100"/>
      <c r="AW281" s="69"/>
    </row>
    <row r="282" spans="2:59" ht="6.75" customHeight="1" x14ac:dyDescent="0.15">
      <c r="B282" s="100"/>
      <c r="C282" s="100"/>
      <c r="D282" s="100"/>
      <c r="E282" s="100"/>
      <c r="F282" s="100"/>
      <c r="G282" s="399" t="s">
        <v>440</v>
      </c>
      <c r="H282" s="400"/>
      <c r="I282" s="400"/>
      <c r="J282" s="400"/>
      <c r="K282" s="400"/>
      <c r="L282" s="400"/>
      <c r="M282" s="537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519"/>
      <c r="AJ282" s="520"/>
      <c r="AK282" s="520"/>
      <c r="AL282" s="520"/>
      <c r="AM282" s="520"/>
      <c r="AN282" s="521"/>
      <c r="AO282" s="369"/>
      <c r="AP282" s="363"/>
      <c r="AQ282" s="536"/>
      <c r="AR282" s="536"/>
      <c r="AS282" s="536"/>
      <c r="AU282" s="100"/>
      <c r="AW282" s="69"/>
    </row>
    <row r="283" spans="2:59" ht="6.75" customHeight="1" x14ac:dyDescent="0.15">
      <c r="B283" s="100"/>
      <c r="C283" s="100"/>
      <c r="D283" s="100"/>
      <c r="E283" s="100"/>
      <c r="F283" s="100"/>
      <c r="G283" s="401"/>
      <c r="H283" s="402"/>
      <c r="I283" s="402"/>
      <c r="J283" s="402"/>
      <c r="K283" s="402"/>
      <c r="L283" s="402"/>
      <c r="M283" s="538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517" t="s">
        <v>441</v>
      </c>
      <c r="AJ283" s="426"/>
      <c r="AK283" s="426"/>
      <c r="AL283" s="426"/>
      <c r="AM283" s="426"/>
      <c r="AN283" s="518"/>
      <c r="AO283" s="368">
        <v>91</v>
      </c>
      <c r="AP283" s="362"/>
      <c r="AQ283" s="536">
        <f>M162</f>
        <v>86</v>
      </c>
      <c r="AR283" s="536"/>
      <c r="AS283" s="536"/>
      <c r="AU283" s="100"/>
      <c r="AW283" s="69"/>
    </row>
    <row r="284" spans="2:59" ht="6.75" customHeight="1" x14ac:dyDescent="0.15">
      <c r="B284" s="100"/>
      <c r="C284" s="100"/>
      <c r="D284" s="100"/>
      <c r="E284" s="100"/>
      <c r="F284" s="100"/>
      <c r="G284" s="126"/>
      <c r="H284" s="126"/>
      <c r="I284" s="126"/>
      <c r="J284" s="126"/>
      <c r="K284" s="126"/>
      <c r="L284" s="126"/>
      <c r="M284" s="126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519"/>
      <c r="AJ284" s="520"/>
      <c r="AK284" s="520"/>
      <c r="AL284" s="520"/>
      <c r="AM284" s="520"/>
      <c r="AN284" s="521"/>
      <c r="AO284" s="369"/>
      <c r="AP284" s="363"/>
      <c r="AQ284" s="536"/>
      <c r="AR284" s="536"/>
      <c r="AS284" s="536"/>
      <c r="AU284" s="100"/>
      <c r="AW284" s="69"/>
    </row>
    <row r="285" spans="2:59" ht="6.75" customHeight="1" x14ac:dyDescent="0.15"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517" t="s">
        <v>444</v>
      </c>
      <c r="AJ285" s="426"/>
      <c r="AK285" s="426"/>
      <c r="AL285" s="426"/>
      <c r="AM285" s="426"/>
      <c r="AN285" s="518"/>
      <c r="AO285" s="546"/>
      <c r="AP285" s="547"/>
      <c r="AQ285" s="536">
        <f>SUM(AS159:AS166)</f>
        <v>5</v>
      </c>
      <c r="AR285" s="536"/>
      <c r="AS285" s="536"/>
      <c r="AU285" s="100"/>
      <c r="AW285" s="69"/>
    </row>
    <row r="286" spans="2:59" ht="6.75" customHeight="1" x14ac:dyDescent="0.15">
      <c r="B286" s="100"/>
      <c r="C286" s="100"/>
      <c r="D286" s="100"/>
      <c r="E286" s="100"/>
      <c r="F286" s="241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  <c r="Y286" s="242"/>
      <c r="Z286" s="242"/>
      <c r="AA286" s="242"/>
      <c r="AB286" s="242"/>
      <c r="AC286" s="243"/>
      <c r="AD286" s="243"/>
      <c r="AE286" s="242"/>
      <c r="AF286" s="244"/>
      <c r="AG286" s="100"/>
      <c r="AH286" s="100"/>
      <c r="AI286" s="519"/>
      <c r="AJ286" s="520"/>
      <c r="AK286" s="520"/>
      <c r="AL286" s="520"/>
      <c r="AM286" s="520"/>
      <c r="AN286" s="521"/>
      <c r="AO286" s="548"/>
      <c r="AP286" s="549"/>
      <c r="AQ286" s="536"/>
      <c r="AR286" s="536"/>
      <c r="AS286" s="536"/>
      <c r="AU286" s="100"/>
      <c r="AW286" s="69"/>
    </row>
    <row r="287" spans="2:59" ht="6.75" customHeight="1" x14ac:dyDescent="0.15">
      <c r="B287" s="100"/>
      <c r="C287" s="100"/>
      <c r="D287" s="100"/>
      <c r="E287" s="100"/>
      <c r="F287" s="245"/>
      <c r="G287" s="368" t="s">
        <v>442</v>
      </c>
      <c r="H287" s="362"/>
      <c r="I287" s="362"/>
      <c r="J287" s="362"/>
      <c r="K287" s="362"/>
      <c r="L287" s="358">
        <f>V287</f>
        <v>9</v>
      </c>
      <c r="M287" s="370">
        <f>W287</f>
        <v>9</v>
      </c>
      <c r="N287" s="310"/>
      <c r="O287" s="310"/>
      <c r="P287" s="115"/>
      <c r="Q287" s="368" t="s">
        <v>297</v>
      </c>
      <c r="R287" s="362"/>
      <c r="S287" s="362"/>
      <c r="T287" s="362"/>
      <c r="U287" s="362"/>
      <c r="V287" s="358">
        <f>V127</f>
        <v>9</v>
      </c>
      <c r="W287" s="360">
        <f>W127</f>
        <v>9</v>
      </c>
      <c r="X287" s="115"/>
      <c r="Y287" s="368" t="s">
        <v>443</v>
      </c>
      <c r="Z287" s="362"/>
      <c r="AA287" s="362"/>
      <c r="AB287" s="362"/>
      <c r="AC287" s="362"/>
      <c r="AD287" s="358">
        <f>AD127</f>
        <v>8</v>
      </c>
      <c r="AE287" s="360">
        <f>AE127</f>
        <v>7</v>
      </c>
      <c r="AF287" s="246"/>
      <c r="AG287" s="100"/>
      <c r="AH287" s="100"/>
      <c r="AI287" s="517" t="s">
        <v>505</v>
      </c>
      <c r="AJ287" s="426"/>
      <c r="AK287" s="426"/>
      <c r="AL287" s="426"/>
      <c r="AM287" s="426"/>
      <c r="AN287" s="518"/>
      <c r="AO287" s="368">
        <v>45</v>
      </c>
      <c r="AP287" s="362"/>
      <c r="AQ287" s="536">
        <f>M186</f>
        <v>43</v>
      </c>
      <c r="AR287" s="536"/>
      <c r="AS287" s="536"/>
      <c r="AU287" s="100"/>
      <c r="AW287" s="69"/>
    </row>
    <row r="288" spans="2:59" ht="6.75" customHeight="1" x14ac:dyDescent="0.15">
      <c r="B288" s="100"/>
      <c r="C288" s="100"/>
      <c r="D288" s="100"/>
      <c r="E288" s="100"/>
      <c r="F288" s="245"/>
      <c r="G288" s="369"/>
      <c r="H288" s="363"/>
      <c r="I288" s="363"/>
      <c r="J288" s="363"/>
      <c r="K288" s="363"/>
      <c r="L288" s="359"/>
      <c r="M288" s="371"/>
      <c r="N288" s="309"/>
      <c r="O288" s="309"/>
      <c r="P288" s="123"/>
      <c r="Q288" s="369"/>
      <c r="R288" s="363"/>
      <c r="S288" s="363"/>
      <c r="T288" s="363"/>
      <c r="U288" s="363"/>
      <c r="V288" s="359"/>
      <c r="W288" s="361"/>
      <c r="X288" s="123"/>
      <c r="Y288" s="369"/>
      <c r="Z288" s="363"/>
      <c r="AA288" s="363"/>
      <c r="AB288" s="363"/>
      <c r="AC288" s="363"/>
      <c r="AD288" s="359"/>
      <c r="AE288" s="361"/>
      <c r="AF288" s="246"/>
      <c r="AG288" s="100"/>
      <c r="AH288" s="100"/>
      <c r="AI288" s="519"/>
      <c r="AJ288" s="520"/>
      <c r="AK288" s="520"/>
      <c r="AL288" s="520"/>
      <c r="AM288" s="520"/>
      <c r="AN288" s="521"/>
      <c r="AO288" s="369"/>
      <c r="AP288" s="363"/>
      <c r="AQ288" s="536"/>
      <c r="AR288" s="536"/>
      <c r="AS288" s="536"/>
      <c r="AU288" s="100"/>
      <c r="AW288" s="69"/>
    </row>
    <row r="289" spans="1:49" ht="6.75" customHeight="1" x14ac:dyDescent="0.15">
      <c r="B289" s="100"/>
      <c r="C289" s="100"/>
      <c r="D289" s="100"/>
      <c r="E289" s="100"/>
      <c r="F289" s="245"/>
      <c r="G289" s="247"/>
      <c r="H289" s="362"/>
      <c r="I289" s="362"/>
      <c r="J289" s="362"/>
      <c r="K289" s="358"/>
      <c r="L289" s="303"/>
      <c r="M289" s="304"/>
      <c r="N289" s="87"/>
      <c r="O289" s="87"/>
      <c r="P289" s="126"/>
      <c r="Q289" s="400" t="s">
        <v>445</v>
      </c>
      <c r="R289" s="400"/>
      <c r="S289" s="400"/>
      <c r="T289" s="400"/>
      <c r="U289" s="400"/>
      <c r="V289" s="400"/>
      <c r="W289" s="400"/>
      <c r="X289" s="87"/>
      <c r="Y289" s="362"/>
      <c r="Z289" s="362"/>
      <c r="AA289" s="362"/>
      <c r="AB289" s="362"/>
      <c r="AC289" s="362"/>
      <c r="AD289" s="358"/>
      <c r="AE289" s="304"/>
      <c r="AF289" s="246"/>
      <c r="AG289" s="100"/>
      <c r="AH289" s="100"/>
      <c r="AI289" s="539" t="s">
        <v>447</v>
      </c>
      <c r="AJ289" s="540"/>
      <c r="AK289" s="540"/>
      <c r="AL289" s="540"/>
      <c r="AM289" s="540"/>
      <c r="AN289" s="541"/>
      <c r="AO289" s="368">
        <f>SUM(AO273:AP288)</f>
        <v>728</v>
      </c>
      <c r="AP289" s="362"/>
      <c r="AQ289" s="536">
        <f>SUM(AQ273:AR288)</f>
        <v>717</v>
      </c>
      <c r="AR289" s="536"/>
      <c r="AS289" s="536"/>
      <c r="AU289" s="100"/>
      <c r="AW289" s="69"/>
    </row>
    <row r="290" spans="1:49" ht="6.75" customHeight="1" x14ac:dyDescent="0.15">
      <c r="B290" s="100"/>
      <c r="C290" s="100"/>
      <c r="D290" s="100"/>
      <c r="E290" s="100"/>
      <c r="F290" s="245"/>
      <c r="G290" s="87"/>
      <c r="H290" s="365"/>
      <c r="I290" s="365"/>
      <c r="J290" s="365"/>
      <c r="K290" s="366"/>
      <c r="L290" s="304"/>
      <c r="M290" s="304"/>
      <c r="N290" s="87"/>
      <c r="O290" s="87"/>
      <c r="P290" s="126"/>
      <c r="Q290" s="376"/>
      <c r="R290" s="376"/>
      <c r="S290" s="376"/>
      <c r="T290" s="376"/>
      <c r="U290" s="376"/>
      <c r="V290" s="376"/>
      <c r="W290" s="376"/>
      <c r="X290" s="87"/>
      <c r="Y290" s="365"/>
      <c r="Z290" s="365"/>
      <c r="AA290" s="365"/>
      <c r="AB290" s="365"/>
      <c r="AC290" s="365"/>
      <c r="AD290" s="366"/>
      <c r="AE290" s="304"/>
      <c r="AF290" s="246"/>
      <c r="AG290" s="100"/>
      <c r="AH290" s="100"/>
      <c r="AI290" s="542"/>
      <c r="AJ290" s="543"/>
      <c r="AK290" s="543"/>
      <c r="AL290" s="543"/>
      <c r="AM290" s="543"/>
      <c r="AN290" s="544"/>
      <c r="AO290" s="369"/>
      <c r="AP290" s="363"/>
      <c r="AQ290" s="536"/>
      <c r="AR290" s="536"/>
      <c r="AS290" s="536"/>
      <c r="AT290" s="70"/>
      <c r="AU290" s="100"/>
      <c r="AW290" s="69"/>
    </row>
    <row r="291" spans="1:49" ht="6.75" customHeight="1" x14ac:dyDescent="0.15">
      <c r="B291" s="100"/>
      <c r="C291" s="100"/>
      <c r="D291" s="100"/>
      <c r="E291" s="100"/>
      <c r="F291" s="245"/>
      <c r="G291" s="87"/>
      <c r="H291" s="313"/>
      <c r="I291" s="313"/>
      <c r="J291" s="313"/>
      <c r="K291" s="313"/>
      <c r="L291" s="305"/>
      <c r="M291" s="305"/>
      <c r="N291" s="87"/>
      <c r="O291" s="87"/>
      <c r="P291" s="87"/>
      <c r="Q291" s="529" t="s">
        <v>446</v>
      </c>
      <c r="R291" s="529"/>
      <c r="S291" s="529"/>
      <c r="T291" s="529"/>
      <c r="U291" s="529"/>
      <c r="V291" s="529"/>
      <c r="W291" s="529"/>
      <c r="X291" s="529"/>
      <c r="Y291" s="529"/>
      <c r="Z291" s="529"/>
      <c r="AA291" s="529"/>
      <c r="AB291" s="529"/>
      <c r="AC291" s="529"/>
      <c r="AD291" s="529"/>
      <c r="AE291" s="293"/>
      <c r="AF291" s="246"/>
      <c r="AG291" s="87"/>
      <c r="AH291" s="100"/>
      <c r="AI291" s="309"/>
      <c r="AJ291" s="309"/>
      <c r="AK291" s="309"/>
      <c r="AL291" s="309"/>
      <c r="AM291" s="309"/>
      <c r="AN291" s="309"/>
      <c r="AO291" s="309"/>
      <c r="AP291" s="309"/>
      <c r="AQ291" s="248"/>
      <c r="AR291" s="87"/>
      <c r="AS291" s="249"/>
      <c r="AT291" s="249"/>
    </row>
    <row r="292" spans="1:49" ht="6.75" customHeight="1" x14ac:dyDescent="0.15">
      <c r="B292" s="100"/>
      <c r="C292" s="100"/>
      <c r="D292" s="100"/>
      <c r="E292" s="100"/>
      <c r="F292" s="250"/>
      <c r="G292" s="251"/>
      <c r="H292" s="252"/>
      <c r="I292" s="252"/>
      <c r="J292" s="252"/>
      <c r="K292" s="252"/>
      <c r="L292" s="308"/>
      <c r="M292" s="308"/>
      <c r="N292" s="251"/>
      <c r="O292" s="251"/>
      <c r="P292" s="251"/>
      <c r="Q292" s="530"/>
      <c r="R292" s="530"/>
      <c r="S292" s="530"/>
      <c r="T292" s="530"/>
      <c r="U292" s="530"/>
      <c r="V292" s="530"/>
      <c r="W292" s="530"/>
      <c r="X292" s="530"/>
      <c r="Y292" s="530"/>
      <c r="Z292" s="530"/>
      <c r="AA292" s="530"/>
      <c r="AB292" s="530"/>
      <c r="AC292" s="530"/>
      <c r="AD292" s="530"/>
      <c r="AE292" s="253"/>
      <c r="AF292" s="254"/>
      <c r="AG292" s="87"/>
      <c r="AH292" s="100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255"/>
      <c r="AT292" s="255"/>
    </row>
    <row r="293" spans="1:49" s="70" customFormat="1" ht="6.75" customHeight="1" x14ac:dyDescent="0.15"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299"/>
      <c r="AG293" s="299"/>
      <c r="AH293" s="299"/>
      <c r="AI293" s="299"/>
      <c r="AJ293" s="299"/>
      <c r="AK293" s="299"/>
      <c r="AL293" s="299"/>
      <c r="AM293" s="299"/>
      <c r="AN293" s="299"/>
      <c r="AO293" s="299"/>
      <c r="AP293" s="299"/>
      <c r="AQ293" s="299"/>
      <c r="AR293" s="531"/>
      <c r="AS293" s="532"/>
      <c r="AT293" s="532"/>
      <c r="AW293" s="87"/>
    </row>
    <row r="294" spans="1:49" s="70" customFormat="1" ht="6.75" customHeight="1" x14ac:dyDescent="0.15"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  <c r="AA294" s="299"/>
      <c r="AB294" s="299"/>
      <c r="AC294" s="299"/>
      <c r="AD294" s="299"/>
      <c r="AE294" s="299"/>
      <c r="AF294" s="299"/>
      <c r="AG294" s="299"/>
      <c r="AH294" s="299"/>
      <c r="AI294" s="299"/>
      <c r="AJ294" s="299"/>
      <c r="AK294" s="299"/>
      <c r="AL294" s="299"/>
      <c r="AM294" s="299"/>
      <c r="AN294" s="299"/>
      <c r="AO294" s="299"/>
      <c r="AP294" s="299"/>
      <c r="AQ294" s="299"/>
      <c r="AR294" s="531"/>
      <c r="AS294" s="532"/>
      <c r="AT294" s="532"/>
      <c r="AW294" s="87"/>
    </row>
    <row r="295" spans="1:49" s="70" customFormat="1" ht="27" hidden="1" customHeight="1" x14ac:dyDescent="0.15">
      <c r="B295" s="256"/>
      <c r="C295" s="256"/>
      <c r="D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6"/>
      <c r="AK295" s="256"/>
      <c r="AL295" s="256"/>
      <c r="AM295" s="256"/>
      <c r="AN295" s="533"/>
      <c r="AO295" s="533"/>
      <c r="AP295" s="533"/>
      <c r="AQ295" s="533"/>
      <c r="AR295" s="533"/>
      <c r="AS295" s="533"/>
      <c r="AT295" s="533"/>
      <c r="AU295" s="533"/>
      <c r="AV295" s="533"/>
      <c r="AW295" s="87"/>
    </row>
    <row r="296" spans="1:49" s="70" customFormat="1" ht="44.25" hidden="1" customHeight="1" x14ac:dyDescent="0.15">
      <c r="A296" s="534" t="s">
        <v>564</v>
      </c>
      <c r="B296" s="534"/>
      <c r="C296" s="534"/>
      <c r="D296" s="534"/>
      <c r="E296" s="534"/>
      <c r="F296" s="534"/>
      <c r="G296" s="534"/>
      <c r="H296" s="534"/>
      <c r="I296" s="534"/>
      <c r="J296" s="534"/>
      <c r="K296" s="534"/>
      <c r="L296" s="534"/>
      <c r="M296" s="534"/>
      <c r="N296" s="534"/>
      <c r="O296" s="534"/>
      <c r="P296" s="534"/>
      <c r="Q296" s="534"/>
      <c r="R296" s="534"/>
      <c r="S296" s="534"/>
      <c r="T296" s="534"/>
      <c r="U296" s="534"/>
      <c r="V296" s="534"/>
      <c r="W296" s="534"/>
      <c r="X296" s="534"/>
      <c r="Y296" s="534"/>
      <c r="Z296" s="534"/>
      <c r="AA296" s="534"/>
      <c r="AB296" s="534"/>
      <c r="AC296" s="534"/>
      <c r="AD296" s="534"/>
      <c r="AE296" s="534"/>
      <c r="AF296" s="534"/>
      <c r="AG296" s="534"/>
      <c r="AH296" s="534"/>
      <c r="AI296" s="534"/>
      <c r="AJ296" s="534"/>
      <c r="AK296" s="534"/>
      <c r="AL296" s="534"/>
      <c r="AM296" s="534"/>
      <c r="AN296" s="534"/>
      <c r="AO296" s="534"/>
      <c r="AP296" s="534"/>
      <c r="AQ296" s="534"/>
      <c r="AR296" s="535"/>
      <c r="AS296" s="535"/>
      <c r="AT296" s="535"/>
      <c r="AW296" s="87"/>
    </row>
    <row r="297" spans="1:49" s="70" customFormat="1" ht="14.25" hidden="1" customHeight="1" x14ac:dyDescent="0.15">
      <c r="A297" s="550" t="s">
        <v>565</v>
      </c>
      <c r="B297" s="551"/>
      <c r="C297" s="551"/>
      <c r="D297" s="551"/>
      <c r="E297" s="551"/>
      <c r="F297" s="551"/>
      <c r="G297" s="551"/>
      <c r="H297" s="551"/>
      <c r="I297" s="551"/>
      <c r="J297" s="551"/>
      <c r="K297" s="551"/>
      <c r="L297" s="552"/>
      <c r="M297" s="550" t="s">
        <v>566</v>
      </c>
      <c r="N297" s="551"/>
      <c r="O297" s="551"/>
      <c r="P297" s="551"/>
      <c r="Q297" s="551"/>
      <c r="R297" s="551"/>
      <c r="S297" s="551"/>
      <c r="T297" s="551"/>
      <c r="U297" s="551"/>
      <c r="V297" s="551"/>
      <c r="W297" s="551"/>
      <c r="X297" s="551"/>
      <c r="Y297" s="551"/>
      <c r="Z297" s="551"/>
      <c r="AA297" s="551"/>
      <c r="AB297" s="551"/>
      <c r="AC297" s="551"/>
      <c r="AD297" s="551"/>
      <c r="AE297" s="551"/>
      <c r="AF297" s="551"/>
      <c r="AG297" s="551"/>
      <c r="AH297" s="551"/>
      <c r="AI297" s="551"/>
      <c r="AJ297" s="551"/>
      <c r="AK297" s="551"/>
      <c r="AL297" s="551"/>
      <c r="AM297" s="551"/>
      <c r="AN297" s="551"/>
      <c r="AO297" s="552"/>
      <c r="AP297" s="556" t="s">
        <v>567</v>
      </c>
      <c r="AQ297" s="557"/>
      <c r="AR297" s="559" t="s">
        <v>568</v>
      </c>
      <c r="AS297" s="560"/>
      <c r="AT297" s="561"/>
    </row>
    <row r="298" spans="1:49" s="70" customFormat="1" ht="14.25" hidden="1" customHeight="1" x14ac:dyDescent="0.15">
      <c r="A298" s="553"/>
      <c r="B298" s="554"/>
      <c r="C298" s="554"/>
      <c r="D298" s="554"/>
      <c r="E298" s="554"/>
      <c r="F298" s="554"/>
      <c r="G298" s="554"/>
      <c r="H298" s="554"/>
      <c r="I298" s="554"/>
      <c r="J298" s="554"/>
      <c r="K298" s="554"/>
      <c r="L298" s="555"/>
      <c r="M298" s="553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554"/>
      <c r="AB298" s="554"/>
      <c r="AC298" s="554"/>
      <c r="AD298" s="554"/>
      <c r="AE298" s="554"/>
      <c r="AF298" s="554"/>
      <c r="AG298" s="554"/>
      <c r="AH298" s="554"/>
      <c r="AI298" s="554"/>
      <c r="AJ298" s="554"/>
      <c r="AK298" s="554"/>
      <c r="AL298" s="554"/>
      <c r="AM298" s="554"/>
      <c r="AN298" s="554"/>
      <c r="AO298" s="555"/>
      <c r="AP298" s="558"/>
      <c r="AQ298" s="550"/>
      <c r="AR298" s="562">
        <v>714</v>
      </c>
      <c r="AS298" s="563"/>
      <c r="AT298" s="564"/>
    </row>
    <row r="299" spans="1:49" s="70" customFormat="1" ht="14.25" hidden="1" customHeight="1" x14ac:dyDescent="0.15">
      <c r="A299" s="565" t="s">
        <v>569</v>
      </c>
      <c r="B299" s="566"/>
      <c r="C299" s="566"/>
      <c r="D299" s="566"/>
      <c r="E299" s="566"/>
      <c r="F299" s="566"/>
      <c r="G299" s="566"/>
      <c r="H299" s="566"/>
      <c r="I299" s="566"/>
      <c r="J299" s="566"/>
      <c r="K299" s="566"/>
      <c r="L299" s="567"/>
      <c r="M299" s="571" t="s">
        <v>570</v>
      </c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  <c r="AO299" s="573"/>
      <c r="AP299" s="577">
        <v>1</v>
      </c>
      <c r="AQ299" s="578"/>
      <c r="AR299" s="577">
        <f>AR298+AP299</f>
        <v>715</v>
      </c>
      <c r="AS299" s="581"/>
      <c r="AT299" s="578"/>
    </row>
    <row r="300" spans="1:49" s="70" customFormat="1" ht="14.25" hidden="1" customHeight="1" x14ac:dyDescent="0.15">
      <c r="A300" s="568"/>
      <c r="B300" s="569"/>
      <c r="C300" s="569"/>
      <c r="D300" s="569"/>
      <c r="E300" s="569"/>
      <c r="F300" s="569"/>
      <c r="G300" s="569"/>
      <c r="H300" s="569"/>
      <c r="I300" s="569"/>
      <c r="J300" s="569"/>
      <c r="K300" s="569"/>
      <c r="L300" s="570"/>
      <c r="M300" s="574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  <c r="AO300" s="576"/>
      <c r="AP300" s="579"/>
      <c r="AQ300" s="580"/>
      <c r="AR300" s="579"/>
      <c r="AS300" s="582"/>
      <c r="AT300" s="580"/>
    </row>
    <row r="301" spans="1:49" s="70" customFormat="1" ht="14.25" hidden="1" customHeight="1" x14ac:dyDescent="0.15">
      <c r="A301" s="600" t="s">
        <v>571</v>
      </c>
      <c r="B301" s="601"/>
      <c r="C301" s="601"/>
      <c r="D301" s="601"/>
      <c r="E301" s="601"/>
      <c r="F301" s="601"/>
      <c r="G301" s="601"/>
      <c r="H301" s="601"/>
      <c r="I301" s="601"/>
      <c r="J301" s="601"/>
      <c r="K301" s="601"/>
      <c r="L301" s="602"/>
      <c r="M301" s="592" t="s">
        <v>572</v>
      </c>
      <c r="N301" s="593"/>
      <c r="O301" s="593"/>
      <c r="P301" s="593"/>
      <c r="Q301" s="593"/>
      <c r="R301" s="593"/>
      <c r="S301" s="593"/>
      <c r="T301" s="593"/>
      <c r="U301" s="593"/>
      <c r="V301" s="593"/>
      <c r="W301" s="593"/>
      <c r="X301" s="593"/>
      <c r="Y301" s="593"/>
      <c r="Z301" s="593"/>
      <c r="AA301" s="593"/>
      <c r="AB301" s="593"/>
      <c r="AC301" s="593"/>
      <c r="AD301" s="593"/>
      <c r="AE301" s="593"/>
      <c r="AF301" s="593"/>
      <c r="AG301" s="593"/>
      <c r="AH301" s="593"/>
      <c r="AI301" s="593"/>
      <c r="AJ301" s="593"/>
      <c r="AK301" s="593"/>
      <c r="AL301" s="593"/>
      <c r="AM301" s="593"/>
      <c r="AN301" s="593"/>
      <c r="AO301" s="594"/>
      <c r="AP301" s="606">
        <v>-3</v>
      </c>
      <c r="AQ301" s="607"/>
      <c r="AR301" s="577">
        <f>AR299+AP301</f>
        <v>712</v>
      </c>
      <c r="AS301" s="581"/>
      <c r="AT301" s="578"/>
      <c r="AV301" s="218"/>
      <c r="AW301" s="257" t="s">
        <v>651</v>
      </c>
    </row>
    <row r="302" spans="1:49" s="70" customFormat="1" ht="14.25" hidden="1" customHeight="1" x14ac:dyDescent="0.15">
      <c r="A302" s="603"/>
      <c r="B302" s="604"/>
      <c r="C302" s="604"/>
      <c r="D302" s="604"/>
      <c r="E302" s="604"/>
      <c r="F302" s="604"/>
      <c r="G302" s="604"/>
      <c r="H302" s="604"/>
      <c r="I302" s="604"/>
      <c r="J302" s="604"/>
      <c r="K302" s="604"/>
      <c r="L302" s="605"/>
      <c r="M302" s="595"/>
      <c r="N302" s="596"/>
      <c r="O302" s="596"/>
      <c r="P302" s="596"/>
      <c r="Q302" s="596"/>
      <c r="R302" s="596"/>
      <c r="S302" s="596"/>
      <c r="T302" s="596"/>
      <c r="U302" s="596"/>
      <c r="V302" s="596"/>
      <c r="W302" s="596"/>
      <c r="X302" s="596"/>
      <c r="Y302" s="596"/>
      <c r="Z302" s="596"/>
      <c r="AA302" s="596"/>
      <c r="AB302" s="596"/>
      <c r="AC302" s="596"/>
      <c r="AD302" s="596"/>
      <c r="AE302" s="596"/>
      <c r="AF302" s="596"/>
      <c r="AG302" s="596"/>
      <c r="AH302" s="596"/>
      <c r="AI302" s="596"/>
      <c r="AJ302" s="596"/>
      <c r="AK302" s="596"/>
      <c r="AL302" s="596"/>
      <c r="AM302" s="596"/>
      <c r="AN302" s="596"/>
      <c r="AO302" s="597"/>
      <c r="AP302" s="608"/>
      <c r="AQ302" s="609"/>
      <c r="AR302" s="562"/>
      <c r="AS302" s="563"/>
      <c r="AT302" s="564"/>
      <c r="AW302" s="257"/>
    </row>
    <row r="303" spans="1:49" s="70" customFormat="1" ht="14.25" hidden="1" customHeight="1" x14ac:dyDescent="0.15">
      <c r="A303" s="568" t="s">
        <v>573</v>
      </c>
      <c r="B303" s="569"/>
      <c r="C303" s="569"/>
      <c r="D303" s="569"/>
      <c r="E303" s="569"/>
      <c r="F303" s="569"/>
      <c r="G303" s="569"/>
      <c r="H303" s="569"/>
      <c r="I303" s="569"/>
      <c r="J303" s="569"/>
      <c r="K303" s="569"/>
      <c r="L303" s="570"/>
      <c r="M303" s="574" t="s">
        <v>574</v>
      </c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  <c r="AO303" s="576"/>
      <c r="AP303" s="589">
        <v>1</v>
      </c>
      <c r="AQ303" s="590"/>
      <c r="AR303" s="577">
        <f>AR301+AP303</f>
        <v>713</v>
      </c>
      <c r="AS303" s="581"/>
      <c r="AT303" s="578"/>
      <c r="AV303" s="218"/>
      <c r="AW303" s="257" t="s">
        <v>650</v>
      </c>
    </row>
    <row r="304" spans="1:49" s="70" customFormat="1" ht="14.25" hidden="1" customHeight="1" x14ac:dyDescent="0.15">
      <c r="A304" s="583"/>
      <c r="B304" s="584"/>
      <c r="C304" s="584"/>
      <c r="D304" s="584"/>
      <c r="E304" s="584"/>
      <c r="F304" s="584"/>
      <c r="G304" s="584"/>
      <c r="H304" s="584"/>
      <c r="I304" s="584"/>
      <c r="J304" s="584"/>
      <c r="K304" s="584"/>
      <c r="L304" s="585"/>
      <c r="M304" s="586"/>
      <c r="N304" s="587"/>
      <c r="O304" s="587"/>
      <c r="P304" s="587"/>
      <c r="Q304" s="587"/>
      <c r="R304" s="587"/>
      <c r="S304" s="587"/>
      <c r="T304" s="587"/>
      <c r="U304" s="587"/>
      <c r="V304" s="587"/>
      <c r="W304" s="587"/>
      <c r="X304" s="587"/>
      <c r="Y304" s="587"/>
      <c r="Z304" s="587"/>
      <c r="AA304" s="587"/>
      <c r="AB304" s="587"/>
      <c r="AC304" s="587"/>
      <c r="AD304" s="587"/>
      <c r="AE304" s="587"/>
      <c r="AF304" s="587"/>
      <c r="AG304" s="587"/>
      <c r="AH304" s="587"/>
      <c r="AI304" s="587"/>
      <c r="AJ304" s="587"/>
      <c r="AK304" s="587"/>
      <c r="AL304" s="587"/>
      <c r="AM304" s="587"/>
      <c r="AN304" s="587"/>
      <c r="AO304" s="588"/>
      <c r="AP304" s="474"/>
      <c r="AQ304" s="591"/>
      <c r="AR304" s="562"/>
      <c r="AS304" s="563"/>
      <c r="AT304" s="564"/>
      <c r="AW304" s="87"/>
    </row>
    <row r="305" spans="1:49" s="70" customFormat="1" ht="14.25" hidden="1" customHeight="1" x14ac:dyDescent="0.15">
      <c r="A305" s="571" t="s">
        <v>575</v>
      </c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3"/>
      <c r="M305" s="571" t="s">
        <v>576</v>
      </c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  <c r="AO305" s="573"/>
      <c r="AP305" s="577">
        <v>1</v>
      </c>
      <c r="AQ305" s="578"/>
      <c r="AR305" s="577">
        <f>AR303+AP305</f>
        <v>714</v>
      </c>
      <c r="AS305" s="581"/>
      <c r="AT305" s="578"/>
    </row>
    <row r="306" spans="1:49" s="70" customFormat="1" ht="14.25" hidden="1" customHeight="1" x14ac:dyDescent="0.15">
      <c r="A306" s="574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6"/>
      <c r="M306" s="574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  <c r="AO306" s="576"/>
      <c r="AP306" s="579"/>
      <c r="AQ306" s="580"/>
      <c r="AR306" s="579"/>
      <c r="AS306" s="582"/>
      <c r="AT306" s="580"/>
    </row>
    <row r="307" spans="1:49" s="70" customFormat="1" ht="14.25" hidden="1" customHeight="1" x14ac:dyDescent="0.15">
      <c r="A307" s="574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6"/>
      <c r="M307" s="592" t="s">
        <v>577</v>
      </c>
      <c r="N307" s="593"/>
      <c r="O307" s="593"/>
      <c r="P307" s="593"/>
      <c r="Q307" s="593"/>
      <c r="R307" s="593"/>
      <c r="S307" s="593"/>
      <c r="T307" s="593"/>
      <c r="U307" s="593"/>
      <c r="V307" s="593"/>
      <c r="W307" s="593"/>
      <c r="X307" s="593"/>
      <c r="Y307" s="593"/>
      <c r="Z307" s="593"/>
      <c r="AA307" s="593"/>
      <c r="AB307" s="593"/>
      <c r="AC307" s="593"/>
      <c r="AD307" s="593"/>
      <c r="AE307" s="593"/>
      <c r="AF307" s="593"/>
      <c r="AG307" s="593"/>
      <c r="AH307" s="593"/>
      <c r="AI307" s="593"/>
      <c r="AJ307" s="593"/>
      <c r="AK307" s="593"/>
      <c r="AL307" s="593"/>
      <c r="AM307" s="593"/>
      <c r="AN307" s="593"/>
      <c r="AO307" s="594"/>
      <c r="AP307" s="598">
        <v>1</v>
      </c>
      <c r="AQ307" s="599"/>
      <c r="AR307" s="577">
        <f>AR305+AP307</f>
        <v>715</v>
      </c>
      <c r="AS307" s="581"/>
      <c r="AT307" s="578"/>
      <c r="AW307" s="87"/>
    </row>
    <row r="308" spans="1:49" s="70" customFormat="1" ht="14.25" hidden="1" customHeight="1" x14ac:dyDescent="0.15">
      <c r="A308" s="586"/>
      <c r="B308" s="587"/>
      <c r="C308" s="587"/>
      <c r="D308" s="587"/>
      <c r="E308" s="587"/>
      <c r="F308" s="587"/>
      <c r="G308" s="587"/>
      <c r="H308" s="587"/>
      <c r="I308" s="587"/>
      <c r="J308" s="587"/>
      <c r="K308" s="587"/>
      <c r="L308" s="588"/>
      <c r="M308" s="595"/>
      <c r="N308" s="596"/>
      <c r="O308" s="596"/>
      <c r="P308" s="596"/>
      <c r="Q308" s="596"/>
      <c r="R308" s="596"/>
      <c r="S308" s="596"/>
      <c r="T308" s="596"/>
      <c r="U308" s="596"/>
      <c r="V308" s="596"/>
      <c r="W308" s="596"/>
      <c r="X308" s="596"/>
      <c r="Y308" s="596"/>
      <c r="Z308" s="596"/>
      <c r="AA308" s="596"/>
      <c r="AB308" s="596"/>
      <c r="AC308" s="596"/>
      <c r="AD308" s="596"/>
      <c r="AE308" s="596"/>
      <c r="AF308" s="596"/>
      <c r="AG308" s="596"/>
      <c r="AH308" s="596"/>
      <c r="AI308" s="596"/>
      <c r="AJ308" s="596"/>
      <c r="AK308" s="596"/>
      <c r="AL308" s="596"/>
      <c r="AM308" s="596"/>
      <c r="AN308" s="596"/>
      <c r="AO308" s="597"/>
      <c r="AP308" s="474"/>
      <c r="AQ308" s="591"/>
      <c r="AR308" s="562"/>
      <c r="AS308" s="563"/>
      <c r="AT308" s="564"/>
      <c r="AW308" s="87"/>
    </row>
    <row r="309" spans="1:49" s="70" customFormat="1" ht="14.25" hidden="1" customHeight="1" x14ac:dyDescent="0.15">
      <c r="A309" s="565" t="s">
        <v>578</v>
      </c>
      <c r="B309" s="566"/>
      <c r="C309" s="566"/>
      <c r="D309" s="566"/>
      <c r="E309" s="566"/>
      <c r="F309" s="566"/>
      <c r="G309" s="566"/>
      <c r="H309" s="566"/>
      <c r="I309" s="566"/>
      <c r="J309" s="566"/>
      <c r="K309" s="566"/>
      <c r="L309" s="567"/>
      <c r="M309" s="571" t="s">
        <v>579</v>
      </c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  <c r="AO309" s="573"/>
      <c r="AP309" s="577">
        <v>1</v>
      </c>
      <c r="AQ309" s="578"/>
      <c r="AR309" s="577">
        <f>AR307+AP309</f>
        <v>716</v>
      </c>
      <c r="AS309" s="581"/>
      <c r="AT309" s="578"/>
    </row>
    <row r="310" spans="1:49" s="70" customFormat="1" ht="14.25" hidden="1" customHeight="1" x14ac:dyDescent="0.15">
      <c r="A310" s="568"/>
      <c r="B310" s="569"/>
      <c r="C310" s="569"/>
      <c r="D310" s="569"/>
      <c r="E310" s="569"/>
      <c r="F310" s="569"/>
      <c r="G310" s="569"/>
      <c r="H310" s="569"/>
      <c r="I310" s="569"/>
      <c r="J310" s="569"/>
      <c r="K310" s="569"/>
      <c r="L310" s="570"/>
      <c r="M310" s="574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  <c r="AO310" s="576"/>
      <c r="AP310" s="579"/>
      <c r="AQ310" s="580"/>
      <c r="AR310" s="579"/>
      <c r="AS310" s="582"/>
      <c r="AT310" s="580"/>
    </row>
    <row r="311" spans="1:49" s="70" customFormat="1" ht="14.25" hidden="1" customHeight="1" x14ac:dyDescent="0.15">
      <c r="A311" s="600" t="s">
        <v>580</v>
      </c>
      <c r="B311" s="601"/>
      <c r="C311" s="601"/>
      <c r="D311" s="601"/>
      <c r="E311" s="601"/>
      <c r="F311" s="601"/>
      <c r="G311" s="601"/>
      <c r="H311" s="601"/>
      <c r="I311" s="601"/>
      <c r="J311" s="601"/>
      <c r="K311" s="601"/>
      <c r="L311" s="602"/>
      <c r="M311" s="592" t="s">
        <v>581</v>
      </c>
      <c r="N311" s="593"/>
      <c r="O311" s="593"/>
      <c r="P311" s="593"/>
      <c r="Q311" s="593"/>
      <c r="R311" s="593"/>
      <c r="S311" s="593"/>
      <c r="T311" s="593"/>
      <c r="U311" s="593"/>
      <c r="V311" s="593"/>
      <c r="W311" s="593"/>
      <c r="X311" s="593"/>
      <c r="Y311" s="593"/>
      <c r="Z311" s="593"/>
      <c r="AA311" s="593"/>
      <c r="AB311" s="593"/>
      <c r="AC311" s="593"/>
      <c r="AD311" s="593"/>
      <c r="AE311" s="593"/>
      <c r="AF311" s="593"/>
      <c r="AG311" s="593"/>
      <c r="AH311" s="593"/>
      <c r="AI311" s="593"/>
      <c r="AJ311" s="593"/>
      <c r="AK311" s="593"/>
      <c r="AL311" s="593"/>
      <c r="AM311" s="593"/>
      <c r="AN311" s="593"/>
      <c r="AO311" s="594"/>
      <c r="AP311" s="598">
        <v>1</v>
      </c>
      <c r="AQ311" s="599"/>
      <c r="AR311" s="613">
        <f>AR309+AP311</f>
        <v>717</v>
      </c>
      <c r="AS311" s="581"/>
      <c r="AT311" s="578"/>
      <c r="AW311" s="87"/>
    </row>
    <row r="312" spans="1:49" s="70" customFormat="1" ht="14.25" hidden="1" customHeight="1" x14ac:dyDescent="0.15">
      <c r="A312" s="603"/>
      <c r="B312" s="604"/>
      <c r="C312" s="604"/>
      <c r="D312" s="604"/>
      <c r="E312" s="604"/>
      <c r="F312" s="604"/>
      <c r="G312" s="604"/>
      <c r="H312" s="604"/>
      <c r="I312" s="604"/>
      <c r="J312" s="604"/>
      <c r="K312" s="604"/>
      <c r="L312" s="605"/>
      <c r="M312" s="610"/>
      <c r="N312" s="611"/>
      <c r="O312" s="611"/>
      <c r="P312" s="611"/>
      <c r="Q312" s="611"/>
      <c r="R312" s="611"/>
      <c r="S312" s="611"/>
      <c r="T312" s="611"/>
      <c r="U312" s="611"/>
      <c r="V312" s="611"/>
      <c r="W312" s="611"/>
      <c r="X312" s="611"/>
      <c r="Y312" s="611"/>
      <c r="Z312" s="611"/>
      <c r="AA312" s="611"/>
      <c r="AB312" s="611"/>
      <c r="AC312" s="611"/>
      <c r="AD312" s="611"/>
      <c r="AE312" s="611"/>
      <c r="AF312" s="611"/>
      <c r="AG312" s="611"/>
      <c r="AH312" s="611"/>
      <c r="AI312" s="611"/>
      <c r="AJ312" s="611"/>
      <c r="AK312" s="611"/>
      <c r="AL312" s="611"/>
      <c r="AM312" s="611"/>
      <c r="AN312" s="611"/>
      <c r="AO312" s="612"/>
      <c r="AP312" s="474"/>
      <c r="AQ312" s="591"/>
      <c r="AR312" s="562"/>
      <c r="AS312" s="563"/>
      <c r="AT312" s="564"/>
      <c r="AW312" s="87"/>
    </row>
    <row r="313" spans="1:49" s="70" customFormat="1" ht="14.25" hidden="1" customHeight="1" x14ac:dyDescent="0.15">
      <c r="A313" s="600" t="s">
        <v>582</v>
      </c>
      <c r="B313" s="601"/>
      <c r="C313" s="601"/>
      <c r="D313" s="601"/>
      <c r="E313" s="601"/>
      <c r="F313" s="601"/>
      <c r="G313" s="601"/>
      <c r="H313" s="601"/>
      <c r="I313" s="601"/>
      <c r="J313" s="601"/>
      <c r="K313" s="601"/>
      <c r="L313" s="602"/>
      <c r="M313" s="610"/>
      <c r="N313" s="611"/>
      <c r="O313" s="611"/>
      <c r="P313" s="611"/>
      <c r="Q313" s="611"/>
      <c r="R313" s="611"/>
      <c r="S313" s="611"/>
      <c r="T313" s="611"/>
      <c r="U313" s="611"/>
      <c r="V313" s="611"/>
      <c r="W313" s="611"/>
      <c r="X313" s="611"/>
      <c r="Y313" s="611"/>
      <c r="Z313" s="611"/>
      <c r="AA313" s="611"/>
      <c r="AB313" s="611"/>
      <c r="AC313" s="611"/>
      <c r="AD313" s="611"/>
      <c r="AE313" s="611"/>
      <c r="AF313" s="611"/>
      <c r="AG313" s="611"/>
      <c r="AH313" s="611"/>
      <c r="AI313" s="611"/>
      <c r="AJ313" s="611"/>
      <c r="AK313" s="611"/>
      <c r="AL313" s="611"/>
      <c r="AM313" s="611"/>
      <c r="AN313" s="611"/>
      <c r="AO313" s="612"/>
      <c r="AP313" s="606">
        <v>-1</v>
      </c>
      <c r="AQ313" s="607"/>
      <c r="AR313" s="577">
        <f>AR311+AP313</f>
        <v>716</v>
      </c>
      <c r="AS313" s="581"/>
      <c r="AT313" s="578"/>
      <c r="AW313" s="87"/>
    </row>
    <row r="314" spans="1:49" s="70" customFormat="1" ht="14.25" hidden="1" customHeight="1" x14ac:dyDescent="0.15">
      <c r="A314" s="614"/>
      <c r="B314" s="615"/>
      <c r="C314" s="615"/>
      <c r="D314" s="615"/>
      <c r="E314" s="615"/>
      <c r="F314" s="615"/>
      <c r="G314" s="615"/>
      <c r="H314" s="615"/>
      <c r="I314" s="615"/>
      <c r="J314" s="615"/>
      <c r="K314" s="615"/>
      <c r="L314" s="616"/>
      <c r="M314" s="610"/>
      <c r="N314" s="611"/>
      <c r="O314" s="611"/>
      <c r="P314" s="611"/>
      <c r="Q314" s="611"/>
      <c r="R314" s="611"/>
      <c r="S314" s="611"/>
      <c r="T314" s="611"/>
      <c r="U314" s="611"/>
      <c r="V314" s="611"/>
      <c r="W314" s="611"/>
      <c r="X314" s="611"/>
      <c r="Y314" s="611"/>
      <c r="Z314" s="611"/>
      <c r="AA314" s="611"/>
      <c r="AB314" s="611"/>
      <c r="AC314" s="611"/>
      <c r="AD314" s="611"/>
      <c r="AE314" s="611"/>
      <c r="AF314" s="611"/>
      <c r="AG314" s="611"/>
      <c r="AH314" s="611"/>
      <c r="AI314" s="611"/>
      <c r="AJ314" s="611"/>
      <c r="AK314" s="611"/>
      <c r="AL314" s="611"/>
      <c r="AM314" s="611"/>
      <c r="AN314" s="611"/>
      <c r="AO314" s="612"/>
      <c r="AP314" s="617"/>
      <c r="AQ314" s="618"/>
      <c r="AR314" s="562"/>
      <c r="AS314" s="563"/>
      <c r="AT314" s="564"/>
      <c r="AW314" s="87"/>
    </row>
    <row r="315" spans="1:49" s="70" customFormat="1" ht="14.25" hidden="1" customHeight="1" x14ac:dyDescent="0.15">
      <c r="A315" s="600" t="s">
        <v>583</v>
      </c>
      <c r="B315" s="601"/>
      <c r="C315" s="601"/>
      <c r="D315" s="601"/>
      <c r="E315" s="601"/>
      <c r="F315" s="601"/>
      <c r="G315" s="601"/>
      <c r="H315" s="601"/>
      <c r="I315" s="601"/>
      <c r="J315" s="601"/>
      <c r="K315" s="601"/>
      <c r="L315" s="602"/>
      <c r="M315" s="592" t="s">
        <v>584</v>
      </c>
      <c r="N315" s="593"/>
      <c r="O315" s="593"/>
      <c r="P315" s="593"/>
      <c r="Q315" s="593"/>
      <c r="R315" s="593"/>
      <c r="S315" s="593"/>
      <c r="T315" s="593"/>
      <c r="U315" s="593"/>
      <c r="V315" s="593"/>
      <c r="W315" s="593"/>
      <c r="X315" s="593"/>
      <c r="Y315" s="593"/>
      <c r="Z315" s="593"/>
      <c r="AA315" s="593"/>
      <c r="AB315" s="593"/>
      <c r="AC315" s="593"/>
      <c r="AD315" s="593"/>
      <c r="AE315" s="593"/>
      <c r="AF315" s="593"/>
      <c r="AG315" s="593"/>
      <c r="AH315" s="593"/>
      <c r="AI315" s="593"/>
      <c r="AJ315" s="593"/>
      <c r="AK315" s="593"/>
      <c r="AL315" s="593"/>
      <c r="AM315" s="593"/>
      <c r="AN315" s="593"/>
      <c r="AO315" s="594"/>
      <c r="AP315" s="598">
        <v>1</v>
      </c>
      <c r="AQ315" s="599"/>
      <c r="AR315" s="577">
        <f>AR313+AP315</f>
        <v>717</v>
      </c>
      <c r="AS315" s="581"/>
      <c r="AT315" s="578"/>
      <c r="AW315" s="87"/>
    </row>
    <row r="316" spans="1:49" s="70" customFormat="1" ht="14.25" hidden="1" customHeight="1" x14ac:dyDescent="0.15">
      <c r="A316" s="603"/>
      <c r="B316" s="604"/>
      <c r="C316" s="604"/>
      <c r="D316" s="604"/>
      <c r="E316" s="604"/>
      <c r="F316" s="604"/>
      <c r="G316" s="604"/>
      <c r="H316" s="604"/>
      <c r="I316" s="604"/>
      <c r="J316" s="604"/>
      <c r="K316" s="604"/>
      <c r="L316" s="605"/>
      <c r="M316" s="610"/>
      <c r="N316" s="611"/>
      <c r="O316" s="611"/>
      <c r="P316" s="611"/>
      <c r="Q316" s="611"/>
      <c r="R316" s="611"/>
      <c r="S316" s="611"/>
      <c r="T316" s="611"/>
      <c r="U316" s="611"/>
      <c r="V316" s="611"/>
      <c r="W316" s="611"/>
      <c r="X316" s="611"/>
      <c r="Y316" s="611"/>
      <c r="Z316" s="611"/>
      <c r="AA316" s="611"/>
      <c r="AB316" s="611"/>
      <c r="AC316" s="611"/>
      <c r="AD316" s="611"/>
      <c r="AE316" s="611"/>
      <c r="AF316" s="611"/>
      <c r="AG316" s="611"/>
      <c r="AH316" s="611"/>
      <c r="AI316" s="611"/>
      <c r="AJ316" s="611"/>
      <c r="AK316" s="611"/>
      <c r="AL316" s="611"/>
      <c r="AM316" s="611"/>
      <c r="AN316" s="611"/>
      <c r="AO316" s="612"/>
      <c r="AP316" s="474"/>
      <c r="AQ316" s="591"/>
      <c r="AR316" s="562"/>
      <c r="AS316" s="563"/>
      <c r="AT316" s="564"/>
      <c r="AW316" s="87"/>
    </row>
    <row r="317" spans="1:49" s="70" customFormat="1" ht="14.25" hidden="1" customHeight="1" x14ac:dyDescent="0.15">
      <c r="A317" s="600" t="s">
        <v>585</v>
      </c>
      <c r="B317" s="601"/>
      <c r="C317" s="601"/>
      <c r="D317" s="601"/>
      <c r="E317" s="601"/>
      <c r="F317" s="601"/>
      <c r="G317" s="601"/>
      <c r="H317" s="601"/>
      <c r="I317" s="601"/>
      <c r="J317" s="601"/>
      <c r="K317" s="601"/>
      <c r="L317" s="602"/>
      <c r="M317" s="610"/>
      <c r="N317" s="611"/>
      <c r="O317" s="611"/>
      <c r="P317" s="611"/>
      <c r="Q317" s="611"/>
      <c r="R317" s="611"/>
      <c r="S317" s="611"/>
      <c r="T317" s="611"/>
      <c r="U317" s="611"/>
      <c r="V317" s="611"/>
      <c r="W317" s="611"/>
      <c r="X317" s="611"/>
      <c r="Y317" s="611"/>
      <c r="Z317" s="611"/>
      <c r="AA317" s="611"/>
      <c r="AB317" s="611"/>
      <c r="AC317" s="611"/>
      <c r="AD317" s="611"/>
      <c r="AE317" s="611"/>
      <c r="AF317" s="611"/>
      <c r="AG317" s="611"/>
      <c r="AH317" s="611"/>
      <c r="AI317" s="611"/>
      <c r="AJ317" s="611"/>
      <c r="AK317" s="611"/>
      <c r="AL317" s="611"/>
      <c r="AM317" s="611"/>
      <c r="AN317" s="611"/>
      <c r="AO317" s="612"/>
      <c r="AP317" s="606">
        <v>-1</v>
      </c>
      <c r="AQ317" s="607"/>
      <c r="AR317" s="577">
        <f>AR315+AP317</f>
        <v>716</v>
      </c>
      <c r="AS317" s="581"/>
      <c r="AT317" s="578"/>
      <c r="AW317" s="87"/>
    </row>
    <row r="318" spans="1:49" s="70" customFormat="1" ht="14.25" hidden="1" customHeight="1" x14ac:dyDescent="0.15">
      <c r="A318" s="603"/>
      <c r="B318" s="604"/>
      <c r="C318" s="604"/>
      <c r="D318" s="604"/>
      <c r="E318" s="604"/>
      <c r="F318" s="604"/>
      <c r="G318" s="604"/>
      <c r="H318" s="604"/>
      <c r="I318" s="604"/>
      <c r="J318" s="604"/>
      <c r="K318" s="604"/>
      <c r="L318" s="605"/>
      <c r="M318" s="595"/>
      <c r="N318" s="596"/>
      <c r="O318" s="596"/>
      <c r="P318" s="596"/>
      <c r="Q318" s="596"/>
      <c r="R318" s="596"/>
      <c r="S318" s="596"/>
      <c r="T318" s="596"/>
      <c r="U318" s="596"/>
      <c r="V318" s="596"/>
      <c r="W318" s="596"/>
      <c r="X318" s="596"/>
      <c r="Y318" s="596"/>
      <c r="Z318" s="596"/>
      <c r="AA318" s="596"/>
      <c r="AB318" s="596"/>
      <c r="AC318" s="596"/>
      <c r="AD318" s="596"/>
      <c r="AE318" s="596"/>
      <c r="AF318" s="596"/>
      <c r="AG318" s="596"/>
      <c r="AH318" s="596"/>
      <c r="AI318" s="596"/>
      <c r="AJ318" s="596"/>
      <c r="AK318" s="596"/>
      <c r="AL318" s="596"/>
      <c r="AM318" s="596"/>
      <c r="AN318" s="596"/>
      <c r="AO318" s="597"/>
      <c r="AP318" s="608"/>
      <c r="AQ318" s="609"/>
      <c r="AR318" s="562"/>
      <c r="AS318" s="563"/>
      <c r="AT318" s="564"/>
      <c r="AW318" s="87"/>
    </row>
    <row r="319" spans="1:49" s="70" customFormat="1" ht="14.25" hidden="1" customHeight="1" x14ac:dyDescent="0.15">
      <c r="A319" s="600" t="s">
        <v>367</v>
      </c>
      <c r="B319" s="601"/>
      <c r="C319" s="601"/>
      <c r="D319" s="601"/>
      <c r="E319" s="601"/>
      <c r="F319" s="601"/>
      <c r="G319" s="601"/>
      <c r="H319" s="601"/>
      <c r="I319" s="601"/>
      <c r="J319" s="601"/>
      <c r="K319" s="601"/>
      <c r="L319" s="602"/>
      <c r="M319" s="574" t="s">
        <v>586</v>
      </c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  <c r="AO319" s="576"/>
      <c r="AP319" s="598">
        <v>1</v>
      </c>
      <c r="AQ319" s="599"/>
      <c r="AR319" s="577">
        <f>AR317+AP319</f>
        <v>717</v>
      </c>
      <c r="AS319" s="581"/>
      <c r="AT319" s="578"/>
      <c r="AW319" s="87"/>
    </row>
    <row r="320" spans="1:49" s="70" customFormat="1" ht="14.25" hidden="1" customHeight="1" x14ac:dyDescent="0.15">
      <c r="A320" s="603"/>
      <c r="B320" s="604"/>
      <c r="C320" s="604"/>
      <c r="D320" s="604"/>
      <c r="E320" s="604"/>
      <c r="F320" s="604"/>
      <c r="G320" s="604"/>
      <c r="H320" s="604"/>
      <c r="I320" s="604"/>
      <c r="J320" s="604"/>
      <c r="K320" s="604"/>
      <c r="L320" s="605"/>
      <c r="M320" s="586"/>
      <c r="N320" s="587"/>
      <c r="O320" s="587"/>
      <c r="P320" s="587"/>
      <c r="Q320" s="587"/>
      <c r="R320" s="587"/>
      <c r="S320" s="587"/>
      <c r="T320" s="587"/>
      <c r="U320" s="587"/>
      <c r="V320" s="587"/>
      <c r="W320" s="587"/>
      <c r="X320" s="587"/>
      <c r="Y320" s="587"/>
      <c r="Z320" s="587"/>
      <c r="AA320" s="587"/>
      <c r="AB320" s="587"/>
      <c r="AC320" s="587"/>
      <c r="AD320" s="587"/>
      <c r="AE320" s="587"/>
      <c r="AF320" s="587"/>
      <c r="AG320" s="587"/>
      <c r="AH320" s="587"/>
      <c r="AI320" s="587"/>
      <c r="AJ320" s="587"/>
      <c r="AK320" s="587"/>
      <c r="AL320" s="587"/>
      <c r="AM320" s="587"/>
      <c r="AN320" s="587"/>
      <c r="AO320" s="588"/>
      <c r="AP320" s="474"/>
      <c r="AQ320" s="591"/>
      <c r="AR320" s="562"/>
      <c r="AS320" s="563"/>
      <c r="AT320" s="564"/>
      <c r="AW320" s="87"/>
    </row>
    <row r="321" spans="1:49" s="70" customFormat="1" ht="14.25" hidden="1" customHeight="1" x14ac:dyDescent="0.15">
      <c r="A321" s="600" t="s">
        <v>587</v>
      </c>
      <c r="B321" s="601"/>
      <c r="C321" s="601"/>
      <c r="D321" s="601"/>
      <c r="E321" s="601"/>
      <c r="F321" s="601"/>
      <c r="G321" s="601"/>
      <c r="H321" s="601"/>
      <c r="I321" s="601"/>
      <c r="J321" s="601"/>
      <c r="K321" s="601"/>
      <c r="L321" s="602"/>
      <c r="M321" s="574" t="s">
        <v>588</v>
      </c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  <c r="AO321" s="576"/>
      <c r="AP321" s="606">
        <v>-1</v>
      </c>
      <c r="AQ321" s="607"/>
      <c r="AR321" s="577">
        <f>AR319+AP321</f>
        <v>716</v>
      </c>
      <c r="AS321" s="581"/>
      <c r="AT321" s="578"/>
      <c r="AW321" s="87"/>
    </row>
    <row r="322" spans="1:49" s="70" customFormat="1" ht="14.25" hidden="1" customHeight="1" x14ac:dyDescent="0.15">
      <c r="A322" s="603"/>
      <c r="B322" s="604"/>
      <c r="C322" s="604"/>
      <c r="D322" s="604"/>
      <c r="E322" s="604"/>
      <c r="F322" s="604"/>
      <c r="G322" s="604"/>
      <c r="H322" s="604"/>
      <c r="I322" s="604"/>
      <c r="J322" s="604"/>
      <c r="K322" s="604"/>
      <c r="L322" s="605"/>
      <c r="M322" s="586"/>
      <c r="N322" s="587"/>
      <c r="O322" s="587"/>
      <c r="P322" s="587"/>
      <c r="Q322" s="587"/>
      <c r="R322" s="587"/>
      <c r="S322" s="587"/>
      <c r="T322" s="587"/>
      <c r="U322" s="587"/>
      <c r="V322" s="587"/>
      <c r="W322" s="587"/>
      <c r="X322" s="587"/>
      <c r="Y322" s="587"/>
      <c r="Z322" s="587"/>
      <c r="AA322" s="587"/>
      <c r="AB322" s="587"/>
      <c r="AC322" s="587"/>
      <c r="AD322" s="587"/>
      <c r="AE322" s="587"/>
      <c r="AF322" s="587"/>
      <c r="AG322" s="587"/>
      <c r="AH322" s="587"/>
      <c r="AI322" s="587"/>
      <c r="AJ322" s="587"/>
      <c r="AK322" s="587"/>
      <c r="AL322" s="587"/>
      <c r="AM322" s="587"/>
      <c r="AN322" s="587"/>
      <c r="AO322" s="588"/>
      <c r="AP322" s="608"/>
      <c r="AQ322" s="609"/>
      <c r="AR322" s="562"/>
      <c r="AS322" s="563"/>
      <c r="AT322" s="564"/>
      <c r="AW322" s="87"/>
    </row>
    <row r="323" spans="1:49" s="70" customFormat="1" ht="14.25" hidden="1" customHeight="1" x14ac:dyDescent="0.15">
      <c r="A323" s="600" t="s">
        <v>378</v>
      </c>
      <c r="B323" s="601"/>
      <c r="C323" s="601"/>
      <c r="D323" s="601"/>
      <c r="E323" s="601"/>
      <c r="F323" s="601"/>
      <c r="G323" s="601"/>
      <c r="H323" s="601"/>
      <c r="I323" s="601"/>
      <c r="J323" s="601"/>
      <c r="K323" s="601"/>
      <c r="L323" s="602"/>
      <c r="M323" s="574" t="s">
        <v>589</v>
      </c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  <c r="AO323" s="576"/>
      <c r="AP323" s="598">
        <v>1</v>
      </c>
      <c r="AQ323" s="599"/>
      <c r="AR323" s="577">
        <f>AR321+AP323</f>
        <v>717</v>
      </c>
      <c r="AS323" s="581"/>
      <c r="AT323" s="578"/>
      <c r="AW323" s="87"/>
    </row>
    <row r="324" spans="1:49" s="70" customFormat="1" ht="14.25" hidden="1" customHeight="1" x14ac:dyDescent="0.15">
      <c r="A324" s="603"/>
      <c r="B324" s="604"/>
      <c r="C324" s="604"/>
      <c r="D324" s="604"/>
      <c r="E324" s="604"/>
      <c r="F324" s="604"/>
      <c r="G324" s="604"/>
      <c r="H324" s="604"/>
      <c r="I324" s="604"/>
      <c r="J324" s="604"/>
      <c r="K324" s="604"/>
      <c r="L324" s="605"/>
      <c r="M324" s="586"/>
      <c r="N324" s="587"/>
      <c r="O324" s="587"/>
      <c r="P324" s="587"/>
      <c r="Q324" s="587"/>
      <c r="R324" s="587"/>
      <c r="S324" s="587"/>
      <c r="T324" s="587"/>
      <c r="U324" s="587"/>
      <c r="V324" s="587"/>
      <c r="W324" s="587"/>
      <c r="X324" s="587"/>
      <c r="Y324" s="587"/>
      <c r="Z324" s="587"/>
      <c r="AA324" s="587"/>
      <c r="AB324" s="587"/>
      <c r="AC324" s="587"/>
      <c r="AD324" s="587"/>
      <c r="AE324" s="587"/>
      <c r="AF324" s="587"/>
      <c r="AG324" s="587"/>
      <c r="AH324" s="587"/>
      <c r="AI324" s="587"/>
      <c r="AJ324" s="587"/>
      <c r="AK324" s="587"/>
      <c r="AL324" s="587"/>
      <c r="AM324" s="587"/>
      <c r="AN324" s="587"/>
      <c r="AO324" s="588"/>
      <c r="AP324" s="474"/>
      <c r="AQ324" s="591"/>
      <c r="AR324" s="562"/>
      <c r="AS324" s="563"/>
      <c r="AT324" s="564"/>
      <c r="AW324" s="87"/>
    </row>
    <row r="325" spans="1:49" s="70" customFormat="1" ht="14.25" hidden="1" customHeight="1" x14ac:dyDescent="0.15">
      <c r="A325" s="600" t="s">
        <v>590</v>
      </c>
      <c r="B325" s="601"/>
      <c r="C325" s="601"/>
      <c r="D325" s="601"/>
      <c r="E325" s="601"/>
      <c r="F325" s="601"/>
      <c r="G325" s="601"/>
      <c r="H325" s="601"/>
      <c r="I325" s="601"/>
      <c r="J325" s="601"/>
      <c r="K325" s="601"/>
      <c r="L325" s="602"/>
      <c r="M325" s="574" t="s">
        <v>591</v>
      </c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  <c r="AO325" s="576"/>
      <c r="AP325" s="606">
        <v>-1</v>
      </c>
      <c r="AQ325" s="607"/>
      <c r="AR325" s="577">
        <f>AR323+AP325</f>
        <v>716</v>
      </c>
      <c r="AS325" s="581"/>
      <c r="AT325" s="578"/>
      <c r="AW325" s="87"/>
    </row>
    <row r="326" spans="1:49" s="70" customFormat="1" ht="14.25" hidden="1" customHeight="1" x14ac:dyDescent="0.15">
      <c r="A326" s="603"/>
      <c r="B326" s="604"/>
      <c r="C326" s="604"/>
      <c r="D326" s="604"/>
      <c r="E326" s="604"/>
      <c r="F326" s="604"/>
      <c r="G326" s="604"/>
      <c r="H326" s="604"/>
      <c r="I326" s="604"/>
      <c r="J326" s="604"/>
      <c r="K326" s="604"/>
      <c r="L326" s="605"/>
      <c r="M326" s="586"/>
      <c r="N326" s="587"/>
      <c r="O326" s="587"/>
      <c r="P326" s="587"/>
      <c r="Q326" s="587"/>
      <c r="R326" s="587"/>
      <c r="S326" s="587"/>
      <c r="T326" s="587"/>
      <c r="U326" s="587"/>
      <c r="V326" s="587"/>
      <c r="W326" s="587"/>
      <c r="X326" s="587"/>
      <c r="Y326" s="587"/>
      <c r="Z326" s="587"/>
      <c r="AA326" s="587"/>
      <c r="AB326" s="587"/>
      <c r="AC326" s="587"/>
      <c r="AD326" s="587"/>
      <c r="AE326" s="587"/>
      <c r="AF326" s="587"/>
      <c r="AG326" s="587"/>
      <c r="AH326" s="587"/>
      <c r="AI326" s="587"/>
      <c r="AJ326" s="587"/>
      <c r="AK326" s="587"/>
      <c r="AL326" s="587"/>
      <c r="AM326" s="587"/>
      <c r="AN326" s="587"/>
      <c r="AO326" s="588"/>
      <c r="AP326" s="608"/>
      <c r="AQ326" s="609"/>
      <c r="AR326" s="562"/>
      <c r="AS326" s="563"/>
      <c r="AT326" s="564"/>
      <c r="AW326" s="87"/>
    </row>
    <row r="327" spans="1:49" s="70" customFormat="1" ht="14.25" hidden="1" customHeight="1" x14ac:dyDescent="0.15">
      <c r="A327" s="600" t="s">
        <v>592</v>
      </c>
      <c r="B327" s="601"/>
      <c r="C327" s="601"/>
      <c r="D327" s="601"/>
      <c r="E327" s="601"/>
      <c r="F327" s="601"/>
      <c r="G327" s="601"/>
      <c r="H327" s="601"/>
      <c r="I327" s="601"/>
      <c r="J327" s="601"/>
      <c r="K327" s="601"/>
      <c r="L327" s="602"/>
      <c r="M327" s="592" t="s">
        <v>649</v>
      </c>
      <c r="N327" s="593"/>
      <c r="O327" s="593"/>
      <c r="P327" s="593"/>
      <c r="Q327" s="593"/>
      <c r="R327" s="593"/>
      <c r="S327" s="593"/>
      <c r="T327" s="593"/>
      <c r="U327" s="593"/>
      <c r="V327" s="593"/>
      <c r="W327" s="593"/>
      <c r="X327" s="593"/>
      <c r="Y327" s="593"/>
      <c r="Z327" s="593"/>
      <c r="AA327" s="593"/>
      <c r="AB327" s="593"/>
      <c r="AC327" s="593"/>
      <c r="AD327" s="593"/>
      <c r="AE327" s="593"/>
      <c r="AF327" s="593"/>
      <c r="AG327" s="593"/>
      <c r="AH327" s="593"/>
      <c r="AI327" s="593"/>
      <c r="AJ327" s="593"/>
      <c r="AK327" s="593"/>
      <c r="AL327" s="593"/>
      <c r="AM327" s="593"/>
      <c r="AN327" s="593"/>
      <c r="AO327" s="594"/>
      <c r="AP327" s="598">
        <v>1</v>
      </c>
      <c r="AQ327" s="599"/>
      <c r="AR327" s="619">
        <f>AR325+AP327</f>
        <v>717</v>
      </c>
      <c r="AS327" s="619"/>
      <c r="AT327" s="619"/>
      <c r="AW327" s="87"/>
    </row>
    <row r="328" spans="1:49" s="70" customFormat="1" ht="14.25" hidden="1" customHeight="1" x14ac:dyDescent="0.15">
      <c r="A328" s="614"/>
      <c r="B328" s="615"/>
      <c r="C328" s="615"/>
      <c r="D328" s="615"/>
      <c r="E328" s="615"/>
      <c r="F328" s="615"/>
      <c r="G328" s="615"/>
      <c r="H328" s="615"/>
      <c r="I328" s="615"/>
      <c r="J328" s="615"/>
      <c r="K328" s="615"/>
      <c r="L328" s="616"/>
      <c r="M328" s="610"/>
      <c r="N328" s="611"/>
      <c r="O328" s="611"/>
      <c r="P328" s="611"/>
      <c r="Q328" s="611"/>
      <c r="R328" s="611"/>
      <c r="S328" s="611"/>
      <c r="T328" s="611"/>
      <c r="U328" s="611"/>
      <c r="V328" s="611"/>
      <c r="W328" s="611"/>
      <c r="X328" s="611"/>
      <c r="Y328" s="611"/>
      <c r="Z328" s="611"/>
      <c r="AA328" s="611"/>
      <c r="AB328" s="611"/>
      <c r="AC328" s="611"/>
      <c r="AD328" s="611"/>
      <c r="AE328" s="611"/>
      <c r="AF328" s="611"/>
      <c r="AG328" s="611"/>
      <c r="AH328" s="611"/>
      <c r="AI328" s="611"/>
      <c r="AJ328" s="611"/>
      <c r="AK328" s="611"/>
      <c r="AL328" s="611"/>
      <c r="AM328" s="611"/>
      <c r="AN328" s="611"/>
      <c r="AO328" s="612"/>
      <c r="AP328" s="589"/>
      <c r="AQ328" s="590"/>
      <c r="AR328" s="619"/>
      <c r="AS328" s="619"/>
      <c r="AT328" s="619"/>
      <c r="AW328" s="87"/>
    </row>
    <row r="329" spans="1:49" s="70" customFormat="1" ht="14.25" hidden="1" customHeight="1" x14ac:dyDescent="0.15">
      <c r="A329" s="600" t="s">
        <v>593</v>
      </c>
      <c r="B329" s="601"/>
      <c r="C329" s="601"/>
      <c r="D329" s="601"/>
      <c r="E329" s="601"/>
      <c r="F329" s="601"/>
      <c r="G329" s="601"/>
      <c r="H329" s="601"/>
      <c r="I329" s="601"/>
      <c r="J329" s="601"/>
      <c r="K329" s="601"/>
      <c r="L329" s="602"/>
      <c r="M329" s="610"/>
      <c r="N329" s="611"/>
      <c r="O329" s="611"/>
      <c r="P329" s="611"/>
      <c r="Q329" s="611"/>
      <c r="R329" s="611"/>
      <c r="S329" s="611"/>
      <c r="T329" s="611"/>
      <c r="U329" s="611"/>
      <c r="V329" s="611"/>
      <c r="W329" s="611"/>
      <c r="X329" s="611"/>
      <c r="Y329" s="611"/>
      <c r="Z329" s="611"/>
      <c r="AA329" s="611"/>
      <c r="AB329" s="611"/>
      <c r="AC329" s="611"/>
      <c r="AD329" s="611"/>
      <c r="AE329" s="611"/>
      <c r="AF329" s="611"/>
      <c r="AG329" s="611"/>
      <c r="AH329" s="611"/>
      <c r="AI329" s="611"/>
      <c r="AJ329" s="611"/>
      <c r="AK329" s="611"/>
      <c r="AL329" s="611"/>
      <c r="AM329" s="611"/>
      <c r="AN329" s="611"/>
      <c r="AO329" s="612"/>
      <c r="AP329" s="606">
        <v>-1</v>
      </c>
      <c r="AQ329" s="607"/>
      <c r="AR329" s="579">
        <f>AR327+AP329</f>
        <v>716</v>
      </c>
      <c r="AS329" s="582"/>
      <c r="AT329" s="580"/>
      <c r="AW329" s="87"/>
    </row>
    <row r="330" spans="1:49" s="70" customFormat="1" ht="14.25" hidden="1" customHeight="1" x14ac:dyDescent="0.15">
      <c r="A330" s="614"/>
      <c r="B330" s="615"/>
      <c r="C330" s="615"/>
      <c r="D330" s="615"/>
      <c r="E330" s="615"/>
      <c r="F330" s="615"/>
      <c r="G330" s="615"/>
      <c r="H330" s="615"/>
      <c r="I330" s="615"/>
      <c r="J330" s="615"/>
      <c r="K330" s="615"/>
      <c r="L330" s="616"/>
      <c r="M330" s="595"/>
      <c r="N330" s="596"/>
      <c r="O330" s="596"/>
      <c r="P330" s="596"/>
      <c r="Q330" s="596"/>
      <c r="R330" s="596"/>
      <c r="S330" s="596"/>
      <c r="T330" s="596"/>
      <c r="U330" s="596"/>
      <c r="V330" s="596"/>
      <c r="W330" s="596"/>
      <c r="X330" s="596"/>
      <c r="Y330" s="596"/>
      <c r="Z330" s="596"/>
      <c r="AA330" s="596"/>
      <c r="AB330" s="596"/>
      <c r="AC330" s="596"/>
      <c r="AD330" s="596"/>
      <c r="AE330" s="596"/>
      <c r="AF330" s="596"/>
      <c r="AG330" s="596"/>
      <c r="AH330" s="596"/>
      <c r="AI330" s="596"/>
      <c r="AJ330" s="596"/>
      <c r="AK330" s="596"/>
      <c r="AL330" s="596"/>
      <c r="AM330" s="596"/>
      <c r="AN330" s="596"/>
      <c r="AO330" s="597"/>
      <c r="AP330" s="617"/>
      <c r="AQ330" s="618"/>
      <c r="AR330" s="579"/>
      <c r="AS330" s="582"/>
      <c r="AT330" s="580"/>
      <c r="AW330" s="87"/>
    </row>
    <row r="331" spans="1:49" s="70" customFormat="1" ht="14.25" hidden="1" customHeight="1" x14ac:dyDescent="0.15">
      <c r="A331" s="600" t="s">
        <v>506</v>
      </c>
      <c r="B331" s="601"/>
      <c r="C331" s="601"/>
      <c r="D331" s="601"/>
      <c r="E331" s="601"/>
      <c r="F331" s="601"/>
      <c r="G331" s="601"/>
      <c r="H331" s="601"/>
      <c r="I331" s="601"/>
      <c r="J331" s="601"/>
      <c r="K331" s="601"/>
      <c r="L331" s="602"/>
      <c r="M331" s="574" t="s">
        <v>594</v>
      </c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  <c r="AM331" s="575"/>
      <c r="AN331" s="575"/>
      <c r="AO331" s="576"/>
      <c r="AP331" s="606">
        <v>-1</v>
      </c>
      <c r="AQ331" s="607"/>
      <c r="AR331" s="577">
        <f>AR329+AP331</f>
        <v>715</v>
      </c>
      <c r="AS331" s="581"/>
      <c r="AT331" s="578"/>
      <c r="AW331" s="87"/>
    </row>
    <row r="332" spans="1:49" s="70" customFormat="1" ht="14.25" hidden="1" customHeight="1" x14ac:dyDescent="0.15">
      <c r="A332" s="603"/>
      <c r="B332" s="604"/>
      <c r="C332" s="604"/>
      <c r="D332" s="604"/>
      <c r="E332" s="604"/>
      <c r="F332" s="604"/>
      <c r="G332" s="604"/>
      <c r="H332" s="604"/>
      <c r="I332" s="604"/>
      <c r="J332" s="604"/>
      <c r="K332" s="604"/>
      <c r="L332" s="605"/>
      <c r="M332" s="586"/>
      <c r="N332" s="587"/>
      <c r="O332" s="587"/>
      <c r="P332" s="587"/>
      <c r="Q332" s="587"/>
      <c r="R332" s="587"/>
      <c r="S332" s="587"/>
      <c r="T332" s="587"/>
      <c r="U332" s="587"/>
      <c r="V332" s="587"/>
      <c r="W332" s="587"/>
      <c r="X332" s="587"/>
      <c r="Y332" s="587"/>
      <c r="Z332" s="587"/>
      <c r="AA332" s="587"/>
      <c r="AB332" s="587"/>
      <c r="AC332" s="587"/>
      <c r="AD332" s="587"/>
      <c r="AE332" s="587"/>
      <c r="AF332" s="587"/>
      <c r="AG332" s="587"/>
      <c r="AH332" s="587"/>
      <c r="AI332" s="587"/>
      <c r="AJ332" s="587"/>
      <c r="AK332" s="587"/>
      <c r="AL332" s="587"/>
      <c r="AM332" s="587"/>
      <c r="AN332" s="587"/>
      <c r="AO332" s="588"/>
      <c r="AP332" s="608"/>
      <c r="AQ332" s="609"/>
      <c r="AR332" s="562"/>
      <c r="AS332" s="563"/>
      <c r="AT332" s="564"/>
      <c r="AW332" s="87"/>
    </row>
    <row r="333" spans="1:49" s="70" customFormat="1" ht="14.25" hidden="1" customHeight="1" x14ac:dyDescent="0.15">
      <c r="A333" s="600" t="s">
        <v>506</v>
      </c>
      <c r="B333" s="601"/>
      <c r="C333" s="601"/>
      <c r="D333" s="601"/>
      <c r="E333" s="601"/>
      <c r="F333" s="601"/>
      <c r="G333" s="601"/>
      <c r="H333" s="601"/>
      <c r="I333" s="601"/>
      <c r="J333" s="601"/>
      <c r="K333" s="601"/>
      <c r="L333" s="602"/>
      <c r="M333" s="574" t="s">
        <v>595</v>
      </c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  <c r="AM333" s="575"/>
      <c r="AN333" s="575"/>
      <c r="AO333" s="576"/>
      <c r="AP333" s="598">
        <v>1</v>
      </c>
      <c r="AQ333" s="599"/>
      <c r="AR333" s="577">
        <f>AR331+AP333</f>
        <v>716</v>
      </c>
      <c r="AS333" s="581"/>
      <c r="AT333" s="578"/>
      <c r="AW333" s="87"/>
    </row>
    <row r="334" spans="1:49" s="70" customFormat="1" ht="14.25" hidden="1" customHeight="1" x14ac:dyDescent="0.15">
      <c r="A334" s="603"/>
      <c r="B334" s="604"/>
      <c r="C334" s="604"/>
      <c r="D334" s="604"/>
      <c r="E334" s="604"/>
      <c r="F334" s="604"/>
      <c r="G334" s="604"/>
      <c r="H334" s="604"/>
      <c r="I334" s="604"/>
      <c r="J334" s="604"/>
      <c r="K334" s="604"/>
      <c r="L334" s="605"/>
      <c r="M334" s="586"/>
      <c r="N334" s="587"/>
      <c r="O334" s="587"/>
      <c r="P334" s="587"/>
      <c r="Q334" s="587"/>
      <c r="R334" s="587"/>
      <c r="S334" s="587"/>
      <c r="T334" s="587"/>
      <c r="U334" s="587"/>
      <c r="V334" s="587"/>
      <c r="W334" s="587"/>
      <c r="X334" s="587"/>
      <c r="Y334" s="587"/>
      <c r="Z334" s="587"/>
      <c r="AA334" s="587"/>
      <c r="AB334" s="587"/>
      <c r="AC334" s="587"/>
      <c r="AD334" s="587"/>
      <c r="AE334" s="587"/>
      <c r="AF334" s="587"/>
      <c r="AG334" s="587"/>
      <c r="AH334" s="587"/>
      <c r="AI334" s="587"/>
      <c r="AJ334" s="587"/>
      <c r="AK334" s="587"/>
      <c r="AL334" s="587"/>
      <c r="AM334" s="587"/>
      <c r="AN334" s="587"/>
      <c r="AO334" s="588"/>
      <c r="AP334" s="474"/>
      <c r="AQ334" s="591"/>
      <c r="AR334" s="562"/>
      <c r="AS334" s="563"/>
      <c r="AT334" s="564"/>
      <c r="AW334" s="87"/>
    </row>
    <row r="335" spans="1:49" s="70" customFormat="1" ht="14.25" hidden="1" customHeight="1" x14ac:dyDescent="0.15">
      <c r="A335" s="600" t="s">
        <v>596</v>
      </c>
      <c r="B335" s="601"/>
      <c r="C335" s="601"/>
      <c r="D335" s="601"/>
      <c r="E335" s="601"/>
      <c r="F335" s="601"/>
      <c r="G335" s="601"/>
      <c r="H335" s="601"/>
      <c r="I335" s="601"/>
      <c r="J335" s="601"/>
      <c r="K335" s="601"/>
      <c r="L335" s="602"/>
      <c r="M335" s="574" t="s">
        <v>597</v>
      </c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  <c r="AM335" s="575"/>
      <c r="AN335" s="575"/>
      <c r="AO335" s="576"/>
      <c r="AP335" s="606">
        <v>-1</v>
      </c>
      <c r="AQ335" s="607"/>
      <c r="AR335" s="577">
        <f>AR333+AP335</f>
        <v>715</v>
      </c>
      <c r="AS335" s="581"/>
      <c r="AT335" s="578"/>
      <c r="AW335" s="87"/>
    </row>
    <row r="336" spans="1:49" s="70" customFormat="1" ht="14.25" hidden="1" customHeight="1" x14ac:dyDescent="0.15">
      <c r="A336" s="603"/>
      <c r="B336" s="604"/>
      <c r="C336" s="604"/>
      <c r="D336" s="604"/>
      <c r="E336" s="604"/>
      <c r="F336" s="604"/>
      <c r="G336" s="604"/>
      <c r="H336" s="604"/>
      <c r="I336" s="604"/>
      <c r="J336" s="604"/>
      <c r="K336" s="604"/>
      <c r="L336" s="605"/>
      <c r="M336" s="586"/>
      <c r="N336" s="587"/>
      <c r="O336" s="587"/>
      <c r="P336" s="587"/>
      <c r="Q336" s="587"/>
      <c r="R336" s="587"/>
      <c r="S336" s="587"/>
      <c r="T336" s="587"/>
      <c r="U336" s="587"/>
      <c r="V336" s="587"/>
      <c r="W336" s="587"/>
      <c r="X336" s="587"/>
      <c r="Y336" s="587"/>
      <c r="Z336" s="587"/>
      <c r="AA336" s="587"/>
      <c r="AB336" s="587"/>
      <c r="AC336" s="587"/>
      <c r="AD336" s="587"/>
      <c r="AE336" s="587"/>
      <c r="AF336" s="587"/>
      <c r="AG336" s="587"/>
      <c r="AH336" s="587"/>
      <c r="AI336" s="587"/>
      <c r="AJ336" s="587"/>
      <c r="AK336" s="587"/>
      <c r="AL336" s="587"/>
      <c r="AM336" s="587"/>
      <c r="AN336" s="587"/>
      <c r="AO336" s="588"/>
      <c r="AP336" s="608"/>
      <c r="AQ336" s="609"/>
      <c r="AR336" s="562"/>
      <c r="AS336" s="563"/>
      <c r="AT336" s="564"/>
      <c r="AW336" s="87"/>
    </row>
    <row r="337" spans="1:49" s="70" customFormat="1" ht="14.25" hidden="1" customHeight="1" x14ac:dyDescent="0.15">
      <c r="A337" s="600" t="s">
        <v>598</v>
      </c>
      <c r="B337" s="601"/>
      <c r="C337" s="601"/>
      <c r="D337" s="601"/>
      <c r="E337" s="601"/>
      <c r="F337" s="601"/>
      <c r="G337" s="601"/>
      <c r="H337" s="601"/>
      <c r="I337" s="601"/>
      <c r="J337" s="601"/>
      <c r="K337" s="601"/>
      <c r="L337" s="602"/>
      <c r="M337" s="610" t="s">
        <v>599</v>
      </c>
      <c r="N337" s="611"/>
      <c r="O337" s="611"/>
      <c r="P337" s="611"/>
      <c r="Q337" s="611"/>
      <c r="R337" s="611"/>
      <c r="S337" s="611"/>
      <c r="T337" s="611"/>
      <c r="U337" s="611"/>
      <c r="V337" s="611"/>
      <c r="W337" s="611"/>
      <c r="X337" s="611"/>
      <c r="Y337" s="611"/>
      <c r="Z337" s="611"/>
      <c r="AA337" s="611"/>
      <c r="AB337" s="611"/>
      <c r="AC337" s="611"/>
      <c r="AD337" s="611"/>
      <c r="AE337" s="611"/>
      <c r="AF337" s="611"/>
      <c r="AG337" s="611"/>
      <c r="AH337" s="611"/>
      <c r="AI337" s="611"/>
      <c r="AJ337" s="611"/>
      <c r="AK337" s="611"/>
      <c r="AL337" s="611"/>
      <c r="AM337" s="611"/>
      <c r="AN337" s="611"/>
      <c r="AO337" s="612"/>
      <c r="AP337" s="598">
        <v>1</v>
      </c>
      <c r="AQ337" s="599"/>
      <c r="AR337" s="577">
        <f>AR335+AP337</f>
        <v>716</v>
      </c>
      <c r="AS337" s="581"/>
      <c r="AT337" s="578"/>
      <c r="AW337" s="87"/>
    </row>
    <row r="338" spans="1:49" s="70" customFormat="1" ht="14.25" hidden="1" customHeight="1" x14ac:dyDescent="0.15">
      <c r="A338" s="603"/>
      <c r="B338" s="604"/>
      <c r="C338" s="604"/>
      <c r="D338" s="604"/>
      <c r="E338" s="604"/>
      <c r="F338" s="604"/>
      <c r="G338" s="604"/>
      <c r="H338" s="604"/>
      <c r="I338" s="604"/>
      <c r="J338" s="604"/>
      <c r="K338" s="604"/>
      <c r="L338" s="605"/>
      <c r="M338" s="595"/>
      <c r="N338" s="596"/>
      <c r="O338" s="596"/>
      <c r="P338" s="596"/>
      <c r="Q338" s="596"/>
      <c r="R338" s="596"/>
      <c r="S338" s="596"/>
      <c r="T338" s="596"/>
      <c r="U338" s="596"/>
      <c r="V338" s="596"/>
      <c r="W338" s="596"/>
      <c r="X338" s="596"/>
      <c r="Y338" s="596"/>
      <c r="Z338" s="596"/>
      <c r="AA338" s="596"/>
      <c r="AB338" s="596"/>
      <c r="AC338" s="596"/>
      <c r="AD338" s="596"/>
      <c r="AE338" s="596"/>
      <c r="AF338" s="596"/>
      <c r="AG338" s="596"/>
      <c r="AH338" s="596"/>
      <c r="AI338" s="596"/>
      <c r="AJ338" s="596"/>
      <c r="AK338" s="596"/>
      <c r="AL338" s="596"/>
      <c r="AM338" s="596"/>
      <c r="AN338" s="596"/>
      <c r="AO338" s="597"/>
      <c r="AP338" s="474"/>
      <c r="AQ338" s="591"/>
      <c r="AR338" s="562"/>
      <c r="AS338" s="563"/>
      <c r="AT338" s="564"/>
      <c r="AW338" s="87"/>
    </row>
    <row r="339" spans="1:49" s="70" customFormat="1" ht="14.25" hidden="1" customHeight="1" x14ac:dyDescent="0.15">
      <c r="A339" s="600" t="s">
        <v>600</v>
      </c>
      <c r="B339" s="601"/>
      <c r="C339" s="601"/>
      <c r="D339" s="601"/>
      <c r="E339" s="601"/>
      <c r="F339" s="601"/>
      <c r="G339" s="601"/>
      <c r="H339" s="601"/>
      <c r="I339" s="601"/>
      <c r="J339" s="601"/>
      <c r="K339" s="601"/>
      <c r="L339" s="602"/>
      <c r="M339" s="574" t="s">
        <v>601</v>
      </c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  <c r="AM339" s="575"/>
      <c r="AN339" s="575"/>
      <c r="AO339" s="576"/>
      <c r="AP339" s="598">
        <v>1</v>
      </c>
      <c r="AQ339" s="599"/>
      <c r="AR339" s="577">
        <f>AR337+AP339</f>
        <v>717</v>
      </c>
      <c r="AS339" s="581"/>
      <c r="AT339" s="578"/>
      <c r="AW339" s="87"/>
    </row>
    <row r="340" spans="1:49" s="70" customFormat="1" ht="14.25" hidden="1" customHeight="1" x14ac:dyDescent="0.15">
      <c r="A340" s="603"/>
      <c r="B340" s="604"/>
      <c r="C340" s="604"/>
      <c r="D340" s="604"/>
      <c r="E340" s="604"/>
      <c r="F340" s="604"/>
      <c r="G340" s="604"/>
      <c r="H340" s="604"/>
      <c r="I340" s="604"/>
      <c r="J340" s="604"/>
      <c r="K340" s="604"/>
      <c r="L340" s="605"/>
      <c r="M340" s="586"/>
      <c r="N340" s="587"/>
      <c r="O340" s="587"/>
      <c r="P340" s="587"/>
      <c r="Q340" s="587"/>
      <c r="R340" s="587"/>
      <c r="S340" s="587"/>
      <c r="T340" s="587"/>
      <c r="U340" s="587"/>
      <c r="V340" s="587"/>
      <c r="W340" s="587"/>
      <c r="X340" s="587"/>
      <c r="Y340" s="587"/>
      <c r="Z340" s="587"/>
      <c r="AA340" s="587"/>
      <c r="AB340" s="587"/>
      <c r="AC340" s="587"/>
      <c r="AD340" s="587"/>
      <c r="AE340" s="587"/>
      <c r="AF340" s="587"/>
      <c r="AG340" s="587"/>
      <c r="AH340" s="587"/>
      <c r="AI340" s="587"/>
      <c r="AJ340" s="587"/>
      <c r="AK340" s="587"/>
      <c r="AL340" s="587"/>
      <c r="AM340" s="587"/>
      <c r="AN340" s="587"/>
      <c r="AO340" s="588"/>
      <c r="AP340" s="474"/>
      <c r="AQ340" s="591"/>
      <c r="AR340" s="562"/>
      <c r="AS340" s="563"/>
      <c r="AT340" s="564"/>
      <c r="AW340" s="87"/>
    </row>
    <row r="341" spans="1:49" s="70" customFormat="1" ht="14.25" hidden="1" customHeight="1" x14ac:dyDescent="0.15">
      <c r="A341" s="600" t="s">
        <v>602</v>
      </c>
      <c r="B341" s="601"/>
      <c r="C341" s="601"/>
      <c r="D341" s="601"/>
      <c r="E341" s="601"/>
      <c r="F341" s="601"/>
      <c r="G341" s="601"/>
      <c r="H341" s="601"/>
      <c r="I341" s="601"/>
      <c r="J341" s="601"/>
      <c r="K341" s="601"/>
      <c r="L341" s="602"/>
      <c r="M341" s="574" t="s">
        <v>603</v>
      </c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  <c r="AM341" s="575"/>
      <c r="AN341" s="575"/>
      <c r="AO341" s="576"/>
      <c r="AP341" s="598">
        <v>1</v>
      </c>
      <c r="AQ341" s="599"/>
      <c r="AR341" s="577">
        <f>AR339+AP341</f>
        <v>718</v>
      </c>
      <c r="AS341" s="581"/>
      <c r="AT341" s="578"/>
      <c r="AW341" s="87"/>
    </row>
    <row r="342" spans="1:49" s="70" customFormat="1" ht="14.25" hidden="1" customHeight="1" x14ac:dyDescent="0.15">
      <c r="A342" s="603"/>
      <c r="B342" s="604"/>
      <c r="C342" s="604"/>
      <c r="D342" s="604"/>
      <c r="E342" s="604"/>
      <c r="F342" s="604"/>
      <c r="G342" s="604"/>
      <c r="H342" s="604"/>
      <c r="I342" s="604"/>
      <c r="J342" s="604"/>
      <c r="K342" s="604"/>
      <c r="L342" s="605"/>
      <c r="M342" s="586"/>
      <c r="N342" s="587"/>
      <c r="O342" s="587"/>
      <c r="P342" s="587"/>
      <c r="Q342" s="587"/>
      <c r="R342" s="587"/>
      <c r="S342" s="587"/>
      <c r="T342" s="587"/>
      <c r="U342" s="587"/>
      <c r="V342" s="587"/>
      <c r="W342" s="587"/>
      <c r="X342" s="587"/>
      <c r="Y342" s="587"/>
      <c r="Z342" s="587"/>
      <c r="AA342" s="587"/>
      <c r="AB342" s="587"/>
      <c r="AC342" s="587"/>
      <c r="AD342" s="587"/>
      <c r="AE342" s="587"/>
      <c r="AF342" s="587"/>
      <c r="AG342" s="587"/>
      <c r="AH342" s="587"/>
      <c r="AI342" s="587"/>
      <c r="AJ342" s="587"/>
      <c r="AK342" s="587"/>
      <c r="AL342" s="587"/>
      <c r="AM342" s="587"/>
      <c r="AN342" s="587"/>
      <c r="AO342" s="588"/>
      <c r="AP342" s="474"/>
      <c r="AQ342" s="591"/>
      <c r="AR342" s="562"/>
      <c r="AS342" s="563"/>
      <c r="AT342" s="564"/>
      <c r="AW342" s="87"/>
    </row>
    <row r="343" spans="1:49" s="70" customFormat="1" ht="14.25" hidden="1" customHeight="1" x14ac:dyDescent="0.15">
      <c r="A343" s="600" t="s">
        <v>604</v>
      </c>
      <c r="B343" s="601"/>
      <c r="C343" s="601"/>
      <c r="D343" s="601"/>
      <c r="E343" s="601"/>
      <c r="F343" s="601"/>
      <c r="G343" s="601"/>
      <c r="H343" s="601"/>
      <c r="I343" s="601"/>
      <c r="J343" s="601"/>
      <c r="K343" s="601"/>
      <c r="L343" s="602"/>
      <c r="M343" s="574" t="s">
        <v>605</v>
      </c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  <c r="AM343" s="575"/>
      <c r="AN343" s="575"/>
      <c r="AO343" s="576"/>
      <c r="AP343" s="606">
        <v>-1</v>
      </c>
      <c r="AQ343" s="607"/>
      <c r="AR343" s="577">
        <f>AR341+AP343</f>
        <v>717</v>
      </c>
      <c r="AS343" s="581"/>
      <c r="AT343" s="578"/>
      <c r="AW343" s="87"/>
    </row>
    <row r="344" spans="1:49" s="70" customFormat="1" ht="14.25" hidden="1" customHeight="1" x14ac:dyDescent="0.15">
      <c r="A344" s="603"/>
      <c r="B344" s="604"/>
      <c r="C344" s="604"/>
      <c r="D344" s="604"/>
      <c r="E344" s="604"/>
      <c r="F344" s="604"/>
      <c r="G344" s="604"/>
      <c r="H344" s="604"/>
      <c r="I344" s="604"/>
      <c r="J344" s="604"/>
      <c r="K344" s="604"/>
      <c r="L344" s="605"/>
      <c r="M344" s="586"/>
      <c r="N344" s="587"/>
      <c r="O344" s="587"/>
      <c r="P344" s="587"/>
      <c r="Q344" s="587"/>
      <c r="R344" s="587"/>
      <c r="S344" s="587"/>
      <c r="T344" s="587"/>
      <c r="U344" s="587"/>
      <c r="V344" s="587"/>
      <c r="W344" s="587"/>
      <c r="X344" s="587"/>
      <c r="Y344" s="587"/>
      <c r="Z344" s="587"/>
      <c r="AA344" s="587"/>
      <c r="AB344" s="587"/>
      <c r="AC344" s="587"/>
      <c r="AD344" s="587"/>
      <c r="AE344" s="587"/>
      <c r="AF344" s="587"/>
      <c r="AG344" s="587"/>
      <c r="AH344" s="587"/>
      <c r="AI344" s="587"/>
      <c r="AJ344" s="587"/>
      <c r="AK344" s="587"/>
      <c r="AL344" s="587"/>
      <c r="AM344" s="587"/>
      <c r="AN344" s="587"/>
      <c r="AO344" s="588"/>
      <c r="AP344" s="608"/>
      <c r="AQ344" s="609"/>
      <c r="AR344" s="562"/>
      <c r="AS344" s="563"/>
      <c r="AT344" s="564"/>
      <c r="AW344" s="87"/>
    </row>
    <row r="345" spans="1:49" s="70" customFormat="1" ht="14.25" hidden="1" customHeight="1" x14ac:dyDescent="0.15">
      <c r="A345" s="600" t="s">
        <v>68</v>
      </c>
      <c r="B345" s="601"/>
      <c r="C345" s="601"/>
      <c r="D345" s="601"/>
      <c r="E345" s="601"/>
      <c r="F345" s="601"/>
      <c r="G345" s="601"/>
      <c r="H345" s="601"/>
      <c r="I345" s="601"/>
      <c r="J345" s="601"/>
      <c r="K345" s="601"/>
      <c r="L345" s="602"/>
      <c r="M345" s="592" t="s">
        <v>606</v>
      </c>
      <c r="N345" s="620"/>
      <c r="O345" s="620"/>
      <c r="P345" s="620"/>
      <c r="Q345" s="620"/>
      <c r="R345" s="620"/>
      <c r="S345" s="620"/>
      <c r="T345" s="620"/>
      <c r="U345" s="620"/>
      <c r="V345" s="620"/>
      <c r="W345" s="620"/>
      <c r="X345" s="620"/>
      <c r="Y345" s="620"/>
      <c r="Z345" s="620"/>
      <c r="AA345" s="620"/>
      <c r="AB345" s="620"/>
      <c r="AC345" s="620"/>
      <c r="AD345" s="620"/>
      <c r="AE345" s="620"/>
      <c r="AF345" s="620"/>
      <c r="AG345" s="620"/>
      <c r="AH345" s="620"/>
      <c r="AI345" s="620"/>
      <c r="AJ345" s="620"/>
      <c r="AK345" s="620"/>
      <c r="AL345" s="620"/>
      <c r="AM345" s="620"/>
      <c r="AN345" s="620"/>
      <c r="AO345" s="621"/>
      <c r="AP345" s="606">
        <v>-1</v>
      </c>
      <c r="AQ345" s="607"/>
      <c r="AR345" s="579">
        <f>AR343+AP345</f>
        <v>716</v>
      </c>
      <c r="AS345" s="582"/>
      <c r="AT345" s="580"/>
      <c r="AW345" s="87"/>
    </row>
    <row r="346" spans="1:49" s="70" customFormat="1" ht="14.25" hidden="1" customHeight="1" x14ac:dyDescent="0.15">
      <c r="A346" s="614"/>
      <c r="B346" s="615"/>
      <c r="C346" s="615"/>
      <c r="D346" s="615"/>
      <c r="E346" s="615"/>
      <c r="F346" s="615"/>
      <c r="G346" s="615"/>
      <c r="H346" s="615"/>
      <c r="I346" s="615"/>
      <c r="J346" s="615"/>
      <c r="K346" s="615"/>
      <c r="L346" s="616"/>
      <c r="M346" s="622"/>
      <c r="N346" s="623"/>
      <c r="O346" s="623"/>
      <c r="P346" s="623"/>
      <c r="Q346" s="623"/>
      <c r="R346" s="623"/>
      <c r="S346" s="623"/>
      <c r="T346" s="623"/>
      <c r="U346" s="623"/>
      <c r="V346" s="623"/>
      <c r="W346" s="623"/>
      <c r="X346" s="623"/>
      <c r="Y346" s="623"/>
      <c r="Z346" s="623"/>
      <c r="AA346" s="623"/>
      <c r="AB346" s="623"/>
      <c r="AC346" s="623"/>
      <c r="AD346" s="623"/>
      <c r="AE346" s="623"/>
      <c r="AF346" s="623"/>
      <c r="AG346" s="623"/>
      <c r="AH346" s="623"/>
      <c r="AI346" s="623"/>
      <c r="AJ346" s="623"/>
      <c r="AK346" s="623"/>
      <c r="AL346" s="623"/>
      <c r="AM346" s="623"/>
      <c r="AN346" s="623"/>
      <c r="AO346" s="624"/>
      <c r="AP346" s="617"/>
      <c r="AQ346" s="618"/>
      <c r="AR346" s="579"/>
      <c r="AS346" s="582"/>
      <c r="AT346" s="580"/>
      <c r="AW346" s="87"/>
    </row>
    <row r="347" spans="1:49" s="70" customFormat="1" ht="14.25" hidden="1" customHeight="1" x14ac:dyDescent="0.15">
      <c r="A347" s="600" t="s">
        <v>77</v>
      </c>
      <c r="B347" s="601"/>
      <c r="C347" s="601"/>
      <c r="D347" s="601"/>
      <c r="E347" s="601"/>
      <c r="F347" s="601"/>
      <c r="G347" s="601"/>
      <c r="H347" s="601"/>
      <c r="I347" s="601"/>
      <c r="J347" s="601"/>
      <c r="K347" s="601"/>
      <c r="L347" s="602"/>
      <c r="M347" s="622"/>
      <c r="N347" s="623"/>
      <c r="O347" s="623"/>
      <c r="P347" s="623"/>
      <c r="Q347" s="623"/>
      <c r="R347" s="623"/>
      <c r="S347" s="623"/>
      <c r="T347" s="623"/>
      <c r="U347" s="623"/>
      <c r="V347" s="623"/>
      <c r="W347" s="623"/>
      <c r="X347" s="623"/>
      <c r="Y347" s="623"/>
      <c r="Z347" s="623"/>
      <c r="AA347" s="623"/>
      <c r="AB347" s="623"/>
      <c r="AC347" s="623"/>
      <c r="AD347" s="623"/>
      <c r="AE347" s="623"/>
      <c r="AF347" s="623"/>
      <c r="AG347" s="623"/>
      <c r="AH347" s="623"/>
      <c r="AI347" s="623"/>
      <c r="AJ347" s="623"/>
      <c r="AK347" s="623"/>
      <c r="AL347" s="623"/>
      <c r="AM347" s="623"/>
      <c r="AN347" s="623"/>
      <c r="AO347" s="624"/>
      <c r="AP347" s="606">
        <v>-1</v>
      </c>
      <c r="AQ347" s="607"/>
      <c r="AR347" s="613">
        <f>AR345+AP347</f>
        <v>715</v>
      </c>
      <c r="AS347" s="628"/>
      <c r="AT347" s="629"/>
      <c r="AW347" s="87"/>
    </row>
    <row r="348" spans="1:49" s="70" customFormat="1" ht="14.25" hidden="1" customHeight="1" x14ac:dyDescent="0.15">
      <c r="A348" s="603"/>
      <c r="B348" s="604"/>
      <c r="C348" s="604"/>
      <c r="D348" s="604"/>
      <c r="E348" s="604"/>
      <c r="F348" s="604"/>
      <c r="G348" s="604"/>
      <c r="H348" s="604"/>
      <c r="I348" s="604"/>
      <c r="J348" s="604"/>
      <c r="K348" s="604"/>
      <c r="L348" s="605"/>
      <c r="M348" s="622"/>
      <c r="N348" s="623"/>
      <c r="O348" s="623"/>
      <c r="P348" s="623"/>
      <c r="Q348" s="623"/>
      <c r="R348" s="623"/>
      <c r="S348" s="623"/>
      <c r="T348" s="623"/>
      <c r="U348" s="623"/>
      <c r="V348" s="623"/>
      <c r="W348" s="623"/>
      <c r="X348" s="623"/>
      <c r="Y348" s="623"/>
      <c r="Z348" s="623"/>
      <c r="AA348" s="623"/>
      <c r="AB348" s="623"/>
      <c r="AC348" s="623"/>
      <c r="AD348" s="623"/>
      <c r="AE348" s="623"/>
      <c r="AF348" s="623"/>
      <c r="AG348" s="623"/>
      <c r="AH348" s="623"/>
      <c r="AI348" s="623"/>
      <c r="AJ348" s="623"/>
      <c r="AK348" s="623"/>
      <c r="AL348" s="623"/>
      <c r="AM348" s="623"/>
      <c r="AN348" s="623"/>
      <c r="AO348" s="624"/>
      <c r="AP348" s="608"/>
      <c r="AQ348" s="609"/>
      <c r="AR348" s="613"/>
      <c r="AS348" s="628"/>
      <c r="AT348" s="629"/>
      <c r="AW348" s="87"/>
    </row>
    <row r="349" spans="1:49" s="70" customFormat="1" ht="14.25" hidden="1" customHeight="1" x14ac:dyDescent="0.15">
      <c r="A349" s="600" t="s">
        <v>470</v>
      </c>
      <c r="B349" s="601"/>
      <c r="C349" s="601"/>
      <c r="D349" s="601"/>
      <c r="E349" s="601"/>
      <c r="F349" s="601"/>
      <c r="G349" s="601"/>
      <c r="H349" s="601"/>
      <c r="I349" s="601"/>
      <c r="J349" s="601"/>
      <c r="K349" s="601"/>
      <c r="L349" s="602"/>
      <c r="M349" s="622"/>
      <c r="N349" s="623"/>
      <c r="O349" s="623"/>
      <c r="P349" s="623"/>
      <c r="Q349" s="623"/>
      <c r="R349" s="623"/>
      <c r="S349" s="623"/>
      <c r="T349" s="623"/>
      <c r="U349" s="623"/>
      <c r="V349" s="623"/>
      <c r="W349" s="623"/>
      <c r="X349" s="623"/>
      <c r="Y349" s="623"/>
      <c r="Z349" s="623"/>
      <c r="AA349" s="623"/>
      <c r="AB349" s="623"/>
      <c r="AC349" s="623"/>
      <c r="AD349" s="623"/>
      <c r="AE349" s="623"/>
      <c r="AF349" s="623"/>
      <c r="AG349" s="623"/>
      <c r="AH349" s="623"/>
      <c r="AI349" s="623"/>
      <c r="AJ349" s="623"/>
      <c r="AK349" s="623"/>
      <c r="AL349" s="623"/>
      <c r="AM349" s="623"/>
      <c r="AN349" s="623"/>
      <c r="AO349" s="624"/>
      <c r="AP349" s="606">
        <v>-1</v>
      </c>
      <c r="AQ349" s="607"/>
      <c r="AR349" s="579">
        <f>AR347+AP349</f>
        <v>714</v>
      </c>
      <c r="AS349" s="582"/>
      <c r="AT349" s="580"/>
      <c r="AW349" s="87"/>
    </row>
    <row r="350" spans="1:49" s="70" customFormat="1" ht="14.25" hidden="1" customHeight="1" x14ac:dyDescent="0.15">
      <c r="A350" s="614"/>
      <c r="B350" s="615"/>
      <c r="C350" s="615"/>
      <c r="D350" s="615"/>
      <c r="E350" s="615"/>
      <c r="F350" s="615"/>
      <c r="G350" s="615"/>
      <c r="H350" s="615"/>
      <c r="I350" s="615"/>
      <c r="J350" s="615"/>
      <c r="K350" s="615"/>
      <c r="L350" s="616"/>
      <c r="M350" s="622"/>
      <c r="N350" s="623"/>
      <c r="O350" s="623"/>
      <c r="P350" s="623"/>
      <c r="Q350" s="623"/>
      <c r="R350" s="623"/>
      <c r="S350" s="623"/>
      <c r="T350" s="623"/>
      <c r="U350" s="623"/>
      <c r="V350" s="623"/>
      <c r="W350" s="623"/>
      <c r="X350" s="623"/>
      <c r="Y350" s="623"/>
      <c r="Z350" s="623"/>
      <c r="AA350" s="623"/>
      <c r="AB350" s="623"/>
      <c r="AC350" s="623"/>
      <c r="AD350" s="623"/>
      <c r="AE350" s="623"/>
      <c r="AF350" s="623"/>
      <c r="AG350" s="623"/>
      <c r="AH350" s="623"/>
      <c r="AI350" s="623"/>
      <c r="AJ350" s="623"/>
      <c r="AK350" s="623"/>
      <c r="AL350" s="623"/>
      <c r="AM350" s="623"/>
      <c r="AN350" s="623"/>
      <c r="AO350" s="624"/>
      <c r="AP350" s="617"/>
      <c r="AQ350" s="618"/>
      <c r="AR350" s="579"/>
      <c r="AS350" s="582"/>
      <c r="AT350" s="580"/>
      <c r="AW350" s="87"/>
    </row>
    <row r="351" spans="1:49" s="70" customFormat="1" ht="14.25" hidden="1" customHeight="1" x14ac:dyDescent="0.15">
      <c r="A351" s="600" t="s">
        <v>74</v>
      </c>
      <c r="B351" s="601"/>
      <c r="C351" s="601"/>
      <c r="D351" s="601"/>
      <c r="E351" s="601"/>
      <c r="F351" s="601"/>
      <c r="G351" s="601"/>
      <c r="H351" s="601"/>
      <c r="I351" s="601"/>
      <c r="J351" s="601"/>
      <c r="K351" s="601"/>
      <c r="L351" s="602"/>
      <c r="M351" s="622"/>
      <c r="N351" s="623"/>
      <c r="O351" s="623"/>
      <c r="P351" s="623"/>
      <c r="Q351" s="623"/>
      <c r="R351" s="623"/>
      <c r="S351" s="623"/>
      <c r="T351" s="623"/>
      <c r="U351" s="623"/>
      <c r="V351" s="623"/>
      <c r="W351" s="623"/>
      <c r="X351" s="623"/>
      <c r="Y351" s="623"/>
      <c r="Z351" s="623"/>
      <c r="AA351" s="623"/>
      <c r="AB351" s="623"/>
      <c r="AC351" s="623"/>
      <c r="AD351" s="623"/>
      <c r="AE351" s="623"/>
      <c r="AF351" s="623"/>
      <c r="AG351" s="623"/>
      <c r="AH351" s="623"/>
      <c r="AI351" s="623"/>
      <c r="AJ351" s="623"/>
      <c r="AK351" s="623"/>
      <c r="AL351" s="623"/>
      <c r="AM351" s="623"/>
      <c r="AN351" s="623"/>
      <c r="AO351" s="624"/>
      <c r="AP351" s="598">
        <v>1</v>
      </c>
      <c r="AQ351" s="599"/>
      <c r="AR351" s="613">
        <f>AR349+AP351</f>
        <v>715</v>
      </c>
      <c r="AS351" s="628"/>
      <c r="AT351" s="629"/>
      <c r="AW351" s="87"/>
    </row>
    <row r="352" spans="1:49" s="70" customFormat="1" ht="14.25" hidden="1" customHeight="1" x14ac:dyDescent="0.15">
      <c r="A352" s="603"/>
      <c r="B352" s="604"/>
      <c r="C352" s="604"/>
      <c r="D352" s="604"/>
      <c r="E352" s="604"/>
      <c r="F352" s="604"/>
      <c r="G352" s="604"/>
      <c r="H352" s="604"/>
      <c r="I352" s="604"/>
      <c r="J352" s="604"/>
      <c r="K352" s="604"/>
      <c r="L352" s="605"/>
      <c r="M352" s="622"/>
      <c r="N352" s="623"/>
      <c r="O352" s="623"/>
      <c r="P352" s="623"/>
      <c r="Q352" s="623"/>
      <c r="R352" s="623"/>
      <c r="S352" s="623"/>
      <c r="T352" s="623"/>
      <c r="U352" s="623"/>
      <c r="V352" s="623"/>
      <c r="W352" s="623"/>
      <c r="X352" s="623"/>
      <c r="Y352" s="623"/>
      <c r="Z352" s="623"/>
      <c r="AA352" s="623"/>
      <c r="AB352" s="623"/>
      <c r="AC352" s="623"/>
      <c r="AD352" s="623"/>
      <c r="AE352" s="623"/>
      <c r="AF352" s="623"/>
      <c r="AG352" s="623"/>
      <c r="AH352" s="623"/>
      <c r="AI352" s="623"/>
      <c r="AJ352" s="623"/>
      <c r="AK352" s="623"/>
      <c r="AL352" s="623"/>
      <c r="AM352" s="623"/>
      <c r="AN352" s="623"/>
      <c r="AO352" s="624"/>
      <c r="AP352" s="474"/>
      <c r="AQ352" s="591"/>
      <c r="AR352" s="613"/>
      <c r="AS352" s="628"/>
      <c r="AT352" s="629"/>
      <c r="AW352" s="87"/>
    </row>
    <row r="353" spans="1:49" s="70" customFormat="1" ht="14.25" hidden="1" customHeight="1" x14ac:dyDescent="0.15">
      <c r="A353" s="600" t="s">
        <v>83</v>
      </c>
      <c r="B353" s="601"/>
      <c r="C353" s="601"/>
      <c r="D353" s="601"/>
      <c r="E353" s="601"/>
      <c r="F353" s="601"/>
      <c r="G353" s="601"/>
      <c r="H353" s="601"/>
      <c r="I353" s="601"/>
      <c r="J353" s="601"/>
      <c r="K353" s="601"/>
      <c r="L353" s="602"/>
      <c r="M353" s="622"/>
      <c r="N353" s="623"/>
      <c r="O353" s="623"/>
      <c r="P353" s="623"/>
      <c r="Q353" s="623"/>
      <c r="R353" s="623"/>
      <c r="S353" s="623"/>
      <c r="T353" s="623"/>
      <c r="U353" s="623"/>
      <c r="V353" s="623"/>
      <c r="W353" s="623"/>
      <c r="X353" s="623"/>
      <c r="Y353" s="623"/>
      <c r="Z353" s="623"/>
      <c r="AA353" s="623"/>
      <c r="AB353" s="623"/>
      <c r="AC353" s="623"/>
      <c r="AD353" s="623"/>
      <c r="AE353" s="623"/>
      <c r="AF353" s="623"/>
      <c r="AG353" s="623"/>
      <c r="AH353" s="623"/>
      <c r="AI353" s="623"/>
      <c r="AJ353" s="623"/>
      <c r="AK353" s="623"/>
      <c r="AL353" s="623"/>
      <c r="AM353" s="623"/>
      <c r="AN353" s="623"/>
      <c r="AO353" s="624"/>
      <c r="AP353" s="598">
        <v>1</v>
      </c>
      <c r="AQ353" s="599"/>
      <c r="AR353" s="579">
        <f>AR351+AP353</f>
        <v>716</v>
      </c>
      <c r="AS353" s="582"/>
      <c r="AT353" s="580"/>
      <c r="AW353" s="87"/>
    </row>
    <row r="354" spans="1:49" s="70" customFormat="1" ht="14.25" hidden="1" customHeight="1" x14ac:dyDescent="0.15">
      <c r="A354" s="614"/>
      <c r="B354" s="615"/>
      <c r="C354" s="615"/>
      <c r="D354" s="615"/>
      <c r="E354" s="615"/>
      <c r="F354" s="615"/>
      <c r="G354" s="615"/>
      <c r="H354" s="615"/>
      <c r="I354" s="615"/>
      <c r="J354" s="615"/>
      <c r="K354" s="615"/>
      <c r="L354" s="616"/>
      <c r="M354" s="622"/>
      <c r="N354" s="623"/>
      <c r="O354" s="623"/>
      <c r="P354" s="623"/>
      <c r="Q354" s="623"/>
      <c r="R354" s="623"/>
      <c r="S354" s="623"/>
      <c r="T354" s="623"/>
      <c r="U354" s="623"/>
      <c r="V354" s="623"/>
      <c r="W354" s="623"/>
      <c r="X354" s="623"/>
      <c r="Y354" s="623"/>
      <c r="Z354" s="623"/>
      <c r="AA354" s="623"/>
      <c r="AB354" s="623"/>
      <c r="AC354" s="623"/>
      <c r="AD354" s="623"/>
      <c r="AE354" s="623"/>
      <c r="AF354" s="623"/>
      <c r="AG354" s="623"/>
      <c r="AH354" s="623"/>
      <c r="AI354" s="623"/>
      <c r="AJ354" s="623"/>
      <c r="AK354" s="623"/>
      <c r="AL354" s="623"/>
      <c r="AM354" s="623"/>
      <c r="AN354" s="623"/>
      <c r="AO354" s="624"/>
      <c r="AP354" s="589"/>
      <c r="AQ354" s="590"/>
      <c r="AR354" s="579"/>
      <c r="AS354" s="582"/>
      <c r="AT354" s="580"/>
      <c r="AW354" s="87"/>
    </row>
    <row r="355" spans="1:49" s="70" customFormat="1" ht="14.25" hidden="1" customHeight="1" x14ac:dyDescent="0.15">
      <c r="A355" s="600" t="s">
        <v>86</v>
      </c>
      <c r="B355" s="601"/>
      <c r="C355" s="601"/>
      <c r="D355" s="601"/>
      <c r="E355" s="601"/>
      <c r="F355" s="601"/>
      <c r="G355" s="601"/>
      <c r="H355" s="601"/>
      <c r="I355" s="601"/>
      <c r="J355" s="601"/>
      <c r="K355" s="601"/>
      <c r="L355" s="602"/>
      <c r="M355" s="622"/>
      <c r="N355" s="623"/>
      <c r="O355" s="623"/>
      <c r="P355" s="623"/>
      <c r="Q355" s="623"/>
      <c r="R355" s="623"/>
      <c r="S355" s="623"/>
      <c r="T355" s="623"/>
      <c r="U355" s="623"/>
      <c r="V355" s="623"/>
      <c r="W355" s="623"/>
      <c r="X355" s="623"/>
      <c r="Y355" s="623"/>
      <c r="Z355" s="623"/>
      <c r="AA355" s="623"/>
      <c r="AB355" s="623"/>
      <c r="AC355" s="623"/>
      <c r="AD355" s="623"/>
      <c r="AE355" s="623"/>
      <c r="AF355" s="623"/>
      <c r="AG355" s="623"/>
      <c r="AH355" s="623"/>
      <c r="AI355" s="623"/>
      <c r="AJ355" s="623"/>
      <c r="AK355" s="623"/>
      <c r="AL355" s="623"/>
      <c r="AM355" s="623"/>
      <c r="AN355" s="623"/>
      <c r="AO355" s="624"/>
      <c r="AP355" s="598">
        <v>1</v>
      </c>
      <c r="AQ355" s="599"/>
      <c r="AR355" s="613">
        <f>AR353+AP355</f>
        <v>717</v>
      </c>
      <c r="AS355" s="628"/>
      <c r="AT355" s="629"/>
      <c r="AW355" s="87"/>
    </row>
    <row r="356" spans="1:49" s="70" customFormat="1" ht="14.25" hidden="1" customHeight="1" x14ac:dyDescent="0.15">
      <c r="A356" s="603"/>
      <c r="B356" s="604"/>
      <c r="C356" s="604"/>
      <c r="D356" s="604"/>
      <c r="E356" s="604"/>
      <c r="F356" s="604"/>
      <c r="G356" s="604"/>
      <c r="H356" s="604"/>
      <c r="I356" s="604"/>
      <c r="J356" s="604"/>
      <c r="K356" s="604"/>
      <c r="L356" s="605"/>
      <c r="M356" s="625"/>
      <c r="N356" s="626"/>
      <c r="O356" s="626"/>
      <c r="P356" s="626"/>
      <c r="Q356" s="626"/>
      <c r="R356" s="626"/>
      <c r="S356" s="626"/>
      <c r="T356" s="626"/>
      <c r="U356" s="626"/>
      <c r="V356" s="626"/>
      <c r="W356" s="626"/>
      <c r="X356" s="626"/>
      <c r="Y356" s="626"/>
      <c r="Z356" s="626"/>
      <c r="AA356" s="626"/>
      <c r="AB356" s="626"/>
      <c r="AC356" s="626"/>
      <c r="AD356" s="626"/>
      <c r="AE356" s="626"/>
      <c r="AF356" s="626"/>
      <c r="AG356" s="626"/>
      <c r="AH356" s="626"/>
      <c r="AI356" s="626"/>
      <c r="AJ356" s="626"/>
      <c r="AK356" s="626"/>
      <c r="AL356" s="626"/>
      <c r="AM356" s="626"/>
      <c r="AN356" s="626"/>
      <c r="AO356" s="627"/>
      <c r="AP356" s="474"/>
      <c r="AQ356" s="591"/>
      <c r="AR356" s="613"/>
      <c r="AS356" s="628"/>
      <c r="AT356" s="629"/>
      <c r="AW356" s="87"/>
    </row>
    <row r="357" spans="1:49" s="70" customFormat="1" ht="14.25" hidden="1" customHeight="1" x14ac:dyDescent="0.15">
      <c r="A357" s="600" t="s">
        <v>506</v>
      </c>
      <c r="B357" s="601"/>
      <c r="C357" s="601"/>
      <c r="D357" s="601"/>
      <c r="E357" s="601"/>
      <c r="F357" s="601"/>
      <c r="G357" s="601"/>
      <c r="H357" s="601"/>
      <c r="I357" s="601"/>
      <c r="J357" s="601"/>
      <c r="K357" s="601"/>
      <c r="L357" s="602"/>
      <c r="M357" s="574" t="s">
        <v>607</v>
      </c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  <c r="AM357" s="575"/>
      <c r="AN357" s="575"/>
      <c r="AO357" s="576"/>
      <c r="AP357" s="598">
        <v>1</v>
      </c>
      <c r="AQ357" s="599"/>
      <c r="AR357" s="577">
        <f>AR339+AP357</f>
        <v>718</v>
      </c>
      <c r="AS357" s="581"/>
      <c r="AT357" s="578"/>
      <c r="AW357" s="87"/>
    </row>
    <row r="358" spans="1:49" s="70" customFormat="1" ht="14.25" hidden="1" customHeight="1" x14ac:dyDescent="0.15">
      <c r="A358" s="603"/>
      <c r="B358" s="604"/>
      <c r="C358" s="604"/>
      <c r="D358" s="604"/>
      <c r="E358" s="604"/>
      <c r="F358" s="604"/>
      <c r="G358" s="604"/>
      <c r="H358" s="604"/>
      <c r="I358" s="604"/>
      <c r="J358" s="604"/>
      <c r="K358" s="604"/>
      <c r="L358" s="605"/>
      <c r="M358" s="586"/>
      <c r="N358" s="587"/>
      <c r="O358" s="587"/>
      <c r="P358" s="587"/>
      <c r="Q358" s="587"/>
      <c r="R358" s="587"/>
      <c r="S358" s="587"/>
      <c r="T358" s="587"/>
      <c r="U358" s="587"/>
      <c r="V358" s="587"/>
      <c r="W358" s="587"/>
      <c r="X358" s="587"/>
      <c r="Y358" s="587"/>
      <c r="Z358" s="587"/>
      <c r="AA358" s="587"/>
      <c r="AB358" s="587"/>
      <c r="AC358" s="587"/>
      <c r="AD358" s="587"/>
      <c r="AE358" s="587"/>
      <c r="AF358" s="587"/>
      <c r="AG358" s="587"/>
      <c r="AH358" s="587"/>
      <c r="AI358" s="587"/>
      <c r="AJ358" s="587"/>
      <c r="AK358" s="587"/>
      <c r="AL358" s="587"/>
      <c r="AM358" s="587"/>
      <c r="AN358" s="587"/>
      <c r="AO358" s="588"/>
      <c r="AP358" s="474"/>
      <c r="AQ358" s="591"/>
      <c r="AR358" s="562"/>
      <c r="AS358" s="563"/>
      <c r="AT358" s="564"/>
      <c r="AW358" s="87"/>
    </row>
    <row r="359" spans="1:49" s="70" customFormat="1" ht="14.25" hidden="1" customHeight="1" x14ac:dyDescent="0.15">
      <c r="A359" s="600" t="s">
        <v>596</v>
      </c>
      <c r="B359" s="601"/>
      <c r="C359" s="601"/>
      <c r="D359" s="601"/>
      <c r="E359" s="601"/>
      <c r="F359" s="601"/>
      <c r="G359" s="601"/>
      <c r="H359" s="601"/>
      <c r="I359" s="601"/>
      <c r="J359" s="601"/>
      <c r="K359" s="601"/>
      <c r="L359" s="602"/>
      <c r="M359" s="574" t="s">
        <v>597</v>
      </c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  <c r="AM359" s="575"/>
      <c r="AN359" s="575"/>
      <c r="AO359" s="576"/>
      <c r="AP359" s="606">
        <v>-1</v>
      </c>
      <c r="AQ359" s="607"/>
      <c r="AR359" s="577">
        <f>AR357+AP359</f>
        <v>717</v>
      </c>
      <c r="AS359" s="581"/>
      <c r="AT359" s="578"/>
      <c r="AW359" s="87"/>
    </row>
    <row r="360" spans="1:49" s="70" customFormat="1" ht="14.25" hidden="1" customHeight="1" x14ac:dyDescent="0.15">
      <c r="A360" s="603"/>
      <c r="B360" s="604"/>
      <c r="C360" s="604"/>
      <c r="D360" s="604"/>
      <c r="E360" s="604"/>
      <c r="F360" s="604"/>
      <c r="G360" s="604"/>
      <c r="H360" s="604"/>
      <c r="I360" s="604"/>
      <c r="J360" s="604"/>
      <c r="K360" s="604"/>
      <c r="L360" s="605"/>
      <c r="M360" s="586"/>
      <c r="N360" s="587"/>
      <c r="O360" s="587"/>
      <c r="P360" s="587"/>
      <c r="Q360" s="587"/>
      <c r="R360" s="587"/>
      <c r="S360" s="587"/>
      <c r="T360" s="587"/>
      <c r="U360" s="587"/>
      <c r="V360" s="587"/>
      <c r="W360" s="587"/>
      <c r="X360" s="587"/>
      <c r="Y360" s="587"/>
      <c r="Z360" s="587"/>
      <c r="AA360" s="587"/>
      <c r="AB360" s="587"/>
      <c r="AC360" s="587"/>
      <c r="AD360" s="587"/>
      <c r="AE360" s="587"/>
      <c r="AF360" s="587"/>
      <c r="AG360" s="587"/>
      <c r="AH360" s="587"/>
      <c r="AI360" s="587"/>
      <c r="AJ360" s="587"/>
      <c r="AK360" s="587"/>
      <c r="AL360" s="587"/>
      <c r="AM360" s="587"/>
      <c r="AN360" s="587"/>
      <c r="AO360" s="588"/>
      <c r="AP360" s="608"/>
      <c r="AQ360" s="609"/>
      <c r="AR360" s="562"/>
      <c r="AS360" s="563"/>
      <c r="AT360" s="564"/>
      <c r="AW360" s="87"/>
    </row>
    <row r="361" spans="1:49" s="70" customFormat="1" ht="14.25" hidden="1" customHeight="1" x14ac:dyDescent="0.15">
      <c r="A361" s="568" t="s">
        <v>571</v>
      </c>
      <c r="B361" s="569"/>
      <c r="C361" s="569"/>
      <c r="D361" s="569"/>
      <c r="E361" s="569"/>
      <c r="F361" s="569"/>
      <c r="G361" s="569"/>
      <c r="H361" s="569"/>
      <c r="I361" s="569"/>
      <c r="J361" s="569"/>
      <c r="K361" s="569"/>
      <c r="L361" s="570"/>
      <c r="M361" s="574" t="s">
        <v>572</v>
      </c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  <c r="AM361" s="575"/>
      <c r="AN361" s="575"/>
      <c r="AO361" s="576"/>
      <c r="AP361" s="617">
        <v>-1</v>
      </c>
      <c r="AQ361" s="618"/>
      <c r="AR361" s="577">
        <f>AR339+AP361</f>
        <v>716</v>
      </c>
      <c r="AS361" s="581"/>
      <c r="AT361" s="578"/>
      <c r="AV361" s="218" t="s">
        <v>608</v>
      </c>
      <c r="AW361" s="87"/>
    </row>
    <row r="362" spans="1:49" s="70" customFormat="1" ht="14.25" hidden="1" customHeight="1" x14ac:dyDescent="0.15">
      <c r="A362" s="583"/>
      <c r="B362" s="584"/>
      <c r="C362" s="584"/>
      <c r="D362" s="584"/>
      <c r="E362" s="584"/>
      <c r="F362" s="584"/>
      <c r="G362" s="584"/>
      <c r="H362" s="584"/>
      <c r="I362" s="584"/>
      <c r="J362" s="584"/>
      <c r="K362" s="584"/>
      <c r="L362" s="585"/>
      <c r="M362" s="586"/>
      <c r="N362" s="587"/>
      <c r="O362" s="587"/>
      <c r="P362" s="587"/>
      <c r="Q362" s="587"/>
      <c r="R362" s="587"/>
      <c r="S362" s="587"/>
      <c r="T362" s="587"/>
      <c r="U362" s="587"/>
      <c r="V362" s="587"/>
      <c r="W362" s="587"/>
      <c r="X362" s="587"/>
      <c r="Y362" s="587"/>
      <c r="Z362" s="587"/>
      <c r="AA362" s="587"/>
      <c r="AB362" s="587"/>
      <c r="AC362" s="587"/>
      <c r="AD362" s="587"/>
      <c r="AE362" s="587"/>
      <c r="AF362" s="587"/>
      <c r="AG362" s="587"/>
      <c r="AH362" s="587"/>
      <c r="AI362" s="587"/>
      <c r="AJ362" s="587"/>
      <c r="AK362" s="587"/>
      <c r="AL362" s="587"/>
      <c r="AM362" s="587"/>
      <c r="AN362" s="587"/>
      <c r="AO362" s="588"/>
      <c r="AP362" s="608"/>
      <c r="AQ362" s="609"/>
      <c r="AR362" s="562"/>
      <c r="AS362" s="563"/>
      <c r="AT362" s="564"/>
      <c r="AW362" s="87"/>
    </row>
    <row r="363" spans="1:49" s="70" customFormat="1" ht="14.25" hidden="1" customHeight="1" x14ac:dyDescent="0.15">
      <c r="A363" s="568" t="s">
        <v>439</v>
      </c>
      <c r="B363" s="569"/>
      <c r="C363" s="569"/>
      <c r="D363" s="569"/>
      <c r="E363" s="569"/>
      <c r="F363" s="569"/>
      <c r="G363" s="569"/>
      <c r="H363" s="569"/>
      <c r="I363" s="569"/>
      <c r="J363" s="569"/>
      <c r="K363" s="569"/>
      <c r="L363" s="570"/>
      <c r="M363" s="574" t="s">
        <v>609</v>
      </c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  <c r="AM363" s="575"/>
      <c r="AN363" s="575"/>
      <c r="AO363" s="576"/>
      <c r="AP363" s="589">
        <v>1</v>
      </c>
      <c r="AQ363" s="590"/>
      <c r="AR363" s="577">
        <f>AR361+AP363</f>
        <v>717</v>
      </c>
      <c r="AS363" s="581"/>
      <c r="AT363" s="578"/>
    </row>
    <row r="364" spans="1:49" s="70" customFormat="1" ht="14.25" hidden="1" customHeight="1" x14ac:dyDescent="0.15">
      <c r="A364" s="583"/>
      <c r="B364" s="584"/>
      <c r="C364" s="584"/>
      <c r="D364" s="584"/>
      <c r="E364" s="584"/>
      <c r="F364" s="584"/>
      <c r="G364" s="584"/>
      <c r="H364" s="584"/>
      <c r="I364" s="584"/>
      <c r="J364" s="584"/>
      <c r="K364" s="584"/>
      <c r="L364" s="585"/>
      <c r="M364" s="586"/>
      <c r="N364" s="587"/>
      <c r="O364" s="587"/>
      <c r="P364" s="587"/>
      <c r="Q364" s="587"/>
      <c r="R364" s="587"/>
      <c r="S364" s="587"/>
      <c r="T364" s="587"/>
      <c r="U364" s="587"/>
      <c r="V364" s="587"/>
      <c r="W364" s="587"/>
      <c r="X364" s="587"/>
      <c r="Y364" s="587"/>
      <c r="Z364" s="587"/>
      <c r="AA364" s="587"/>
      <c r="AB364" s="587"/>
      <c r="AC364" s="587"/>
      <c r="AD364" s="587"/>
      <c r="AE364" s="587"/>
      <c r="AF364" s="587"/>
      <c r="AG364" s="587"/>
      <c r="AH364" s="587"/>
      <c r="AI364" s="587"/>
      <c r="AJ364" s="587"/>
      <c r="AK364" s="587"/>
      <c r="AL364" s="587"/>
      <c r="AM364" s="587"/>
      <c r="AN364" s="587"/>
      <c r="AO364" s="588"/>
      <c r="AP364" s="474"/>
      <c r="AQ364" s="591"/>
      <c r="AR364" s="562"/>
      <c r="AS364" s="563"/>
      <c r="AT364" s="564"/>
    </row>
    <row r="365" spans="1:49" s="70" customFormat="1" ht="14.25" hidden="1" customHeight="1" x14ac:dyDescent="0.15">
      <c r="A365" s="630"/>
      <c r="B365" s="601"/>
      <c r="C365" s="601"/>
      <c r="D365" s="601"/>
      <c r="E365" s="601"/>
      <c r="F365" s="601"/>
      <c r="G365" s="601"/>
      <c r="H365" s="601"/>
      <c r="I365" s="601"/>
      <c r="J365" s="601"/>
      <c r="K365" s="601"/>
      <c r="L365" s="602"/>
      <c r="M365" s="571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  <c r="AM365" s="572"/>
      <c r="AN365" s="572"/>
      <c r="AO365" s="573"/>
      <c r="AP365" s="606">
        <v>-1</v>
      </c>
      <c r="AQ365" s="607"/>
      <c r="AR365" s="577">
        <f>AR363+AP365</f>
        <v>716</v>
      </c>
      <c r="AS365" s="581"/>
      <c r="AT365" s="578"/>
      <c r="AW365" s="87"/>
    </row>
    <row r="366" spans="1:49" s="70" customFormat="1" ht="14.25" hidden="1" customHeight="1" x14ac:dyDescent="0.15">
      <c r="A366" s="603"/>
      <c r="B366" s="604"/>
      <c r="C366" s="604"/>
      <c r="D366" s="604"/>
      <c r="E366" s="604"/>
      <c r="F366" s="604"/>
      <c r="G366" s="604"/>
      <c r="H366" s="604"/>
      <c r="I366" s="604"/>
      <c r="J366" s="604"/>
      <c r="K366" s="604"/>
      <c r="L366" s="605"/>
      <c r="M366" s="574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  <c r="AM366" s="575"/>
      <c r="AN366" s="575"/>
      <c r="AO366" s="576"/>
      <c r="AP366" s="608"/>
      <c r="AQ366" s="609"/>
      <c r="AR366" s="562"/>
      <c r="AS366" s="563"/>
      <c r="AT366" s="564"/>
      <c r="AW366" s="87"/>
    </row>
    <row r="367" spans="1:49" s="70" customFormat="1" ht="14.25" hidden="1" customHeight="1" x14ac:dyDescent="0.15">
      <c r="A367" s="565" t="s">
        <v>575</v>
      </c>
      <c r="B367" s="566"/>
      <c r="C367" s="566"/>
      <c r="D367" s="566"/>
      <c r="E367" s="566"/>
      <c r="F367" s="566"/>
      <c r="G367" s="566"/>
      <c r="H367" s="566"/>
      <c r="I367" s="566"/>
      <c r="J367" s="566"/>
      <c r="K367" s="566"/>
      <c r="L367" s="567"/>
      <c r="M367" s="571" t="s">
        <v>647</v>
      </c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  <c r="AM367" s="572"/>
      <c r="AN367" s="572"/>
      <c r="AO367" s="573"/>
      <c r="AP367" s="606">
        <v>-1</v>
      </c>
      <c r="AQ367" s="607"/>
      <c r="AR367" s="613">
        <f>AR365+AP367</f>
        <v>715</v>
      </c>
      <c r="AS367" s="628"/>
      <c r="AT367" s="629"/>
    </row>
    <row r="368" spans="1:49" s="70" customFormat="1" ht="14.25" hidden="1" customHeight="1" x14ac:dyDescent="0.15">
      <c r="A368" s="583"/>
      <c r="B368" s="584"/>
      <c r="C368" s="584"/>
      <c r="D368" s="584"/>
      <c r="E368" s="584"/>
      <c r="F368" s="584"/>
      <c r="G368" s="584"/>
      <c r="H368" s="584"/>
      <c r="I368" s="584"/>
      <c r="J368" s="584"/>
      <c r="K368" s="584"/>
      <c r="L368" s="585"/>
      <c r="M368" s="574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  <c r="AM368" s="575"/>
      <c r="AN368" s="575"/>
      <c r="AO368" s="576"/>
      <c r="AP368" s="608"/>
      <c r="AQ368" s="609"/>
      <c r="AR368" s="613"/>
      <c r="AS368" s="628"/>
      <c r="AT368" s="629"/>
    </row>
    <row r="369" spans="1:49" s="70" customFormat="1" ht="14.25" hidden="1" customHeight="1" x14ac:dyDescent="0.15">
      <c r="A369" s="565" t="s">
        <v>578</v>
      </c>
      <c r="B369" s="566"/>
      <c r="C369" s="566"/>
      <c r="D369" s="566"/>
      <c r="E369" s="566"/>
      <c r="F369" s="566"/>
      <c r="G369" s="566"/>
      <c r="H369" s="566"/>
      <c r="I369" s="566"/>
      <c r="J369" s="566"/>
      <c r="K369" s="566"/>
      <c r="L369" s="567"/>
      <c r="M369" s="571" t="s">
        <v>648</v>
      </c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  <c r="AM369" s="572"/>
      <c r="AN369" s="572"/>
      <c r="AO369" s="573"/>
      <c r="AP369" s="606">
        <v>-1</v>
      </c>
      <c r="AQ369" s="607"/>
      <c r="AR369" s="613">
        <f>AR367+AP369</f>
        <v>714</v>
      </c>
      <c r="AS369" s="628"/>
      <c r="AT369" s="629"/>
    </row>
    <row r="370" spans="1:49" s="70" customFormat="1" ht="14.25" hidden="1" customHeight="1" x14ac:dyDescent="0.15">
      <c r="A370" s="583"/>
      <c r="B370" s="584"/>
      <c r="C370" s="584"/>
      <c r="D370" s="584"/>
      <c r="E370" s="584"/>
      <c r="F370" s="584"/>
      <c r="G370" s="584"/>
      <c r="H370" s="584"/>
      <c r="I370" s="584"/>
      <c r="J370" s="584"/>
      <c r="K370" s="584"/>
      <c r="L370" s="585"/>
      <c r="M370" s="574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  <c r="AM370" s="575"/>
      <c r="AN370" s="575"/>
      <c r="AO370" s="576"/>
      <c r="AP370" s="608"/>
      <c r="AQ370" s="609"/>
      <c r="AR370" s="613"/>
      <c r="AS370" s="628"/>
      <c r="AT370" s="629"/>
    </row>
    <row r="371" spans="1:49" s="70" customFormat="1" ht="14.25" hidden="1" customHeight="1" x14ac:dyDescent="0.15">
      <c r="A371" s="565" t="s">
        <v>611</v>
      </c>
      <c r="B371" s="566"/>
      <c r="C371" s="566"/>
      <c r="D371" s="566"/>
      <c r="E371" s="566"/>
      <c r="F371" s="566"/>
      <c r="G371" s="566"/>
      <c r="H371" s="566"/>
      <c r="I371" s="566"/>
      <c r="J371" s="566"/>
      <c r="K371" s="566"/>
      <c r="L371" s="567"/>
      <c r="M371" s="571" t="s">
        <v>647</v>
      </c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  <c r="AM371" s="572"/>
      <c r="AN371" s="572"/>
      <c r="AO371" s="573"/>
      <c r="AP371" s="606">
        <v>-1</v>
      </c>
      <c r="AQ371" s="607"/>
      <c r="AR371" s="613">
        <f>AR369+AP371</f>
        <v>713</v>
      </c>
      <c r="AS371" s="628"/>
      <c r="AT371" s="629"/>
    </row>
    <row r="372" spans="1:49" s="70" customFormat="1" ht="14.25" hidden="1" customHeight="1" x14ac:dyDescent="0.15">
      <c r="A372" s="583"/>
      <c r="B372" s="584"/>
      <c r="C372" s="584"/>
      <c r="D372" s="584"/>
      <c r="E372" s="584"/>
      <c r="F372" s="584"/>
      <c r="G372" s="584"/>
      <c r="H372" s="584"/>
      <c r="I372" s="584"/>
      <c r="J372" s="584"/>
      <c r="K372" s="584"/>
      <c r="L372" s="585"/>
      <c r="M372" s="574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  <c r="AM372" s="575"/>
      <c r="AN372" s="575"/>
      <c r="AO372" s="576"/>
      <c r="AP372" s="608"/>
      <c r="AQ372" s="609"/>
      <c r="AR372" s="613"/>
      <c r="AS372" s="628"/>
      <c r="AT372" s="629"/>
    </row>
    <row r="373" spans="1:49" s="70" customFormat="1" ht="14.25" hidden="1" customHeight="1" x14ac:dyDescent="0.15">
      <c r="A373" s="565" t="s">
        <v>612</v>
      </c>
      <c r="B373" s="566"/>
      <c r="C373" s="566"/>
      <c r="D373" s="566"/>
      <c r="E373" s="566"/>
      <c r="F373" s="566"/>
      <c r="G373" s="566"/>
      <c r="H373" s="566"/>
      <c r="I373" s="566"/>
      <c r="J373" s="566"/>
      <c r="K373" s="566"/>
      <c r="L373" s="567"/>
      <c r="M373" s="571" t="s">
        <v>610</v>
      </c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  <c r="AM373" s="572"/>
      <c r="AN373" s="572"/>
      <c r="AO373" s="573"/>
      <c r="AP373" s="606">
        <v>-1</v>
      </c>
      <c r="AQ373" s="607"/>
      <c r="AR373" s="613">
        <f>AR371+AP373</f>
        <v>712</v>
      </c>
      <c r="AS373" s="628"/>
      <c r="AT373" s="629"/>
    </row>
    <row r="374" spans="1:49" s="70" customFormat="1" ht="14.25" hidden="1" customHeight="1" x14ac:dyDescent="0.15">
      <c r="A374" s="583"/>
      <c r="B374" s="584"/>
      <c r="C374" s="584"/>
      <c r="D374" s="584"/>
      <c r="E374" s="584"/>
      <c r="F374" s="584"/>
      <c r="G374" s="584"/>
      <c r="H374" s="584"/>
      <c r="I374" s="584"/>
      <c r="J374" s="584"/>
      <c r="K374" s="584"/>
      <c r="L374" s="585"/>
      <c r="M374" s="574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  <c r="AM374" s="575"/>
      <c r="AN374" s="575"/>
      <c r="AO374" s="576"/>
      <c r="AP374" s="608"/>
      <c r="AQ374" s="609"/>
      <c r="AR374" s="613"/>
      <c r="AS374" s="628"/>
      <c r="AT374" s="629"/>
    </row>
    <row r="375" spans="1:49" s="70" customFormat="1" ht="14.25" hidden="1" customHeight="1" x14ac:dyDescent="0.15">
      <c r="A375" s="630" t="s">
        <v>613</v>
      </c>
      <c r="B375" s="601"/>
      <c r="C375" s="601"/>
      <c r="D375" s="601"/>
      <c r="E375" s="601"/>
      <c r="F375" s="601"/>
      <c r="G375" s="601"/>
      <c r="H375" s="601"/>
      <c r="I375" s="601"/>
      <c r="J375" s="601"/>
      <c r="K375" s="601"/>
      <c r="L375" s="602"/>
      <c r="M375" s="631" t="s">
        <v>610</v>
      </c>
      <c r="N375" s="593"/>
      <c r="O375" s="593"/>
      <c r="P375" s="593"/>
      <c r="Q375" s="593"/>
      <c r="R375" s="593"/>
      <c r="S375" s="593"/>
      <c r="T375" s="593"/>
      <c r="U375" s="593"/>
      <c r="V375" s="593"/>
      <c r="W375" s="593"/>
      <c r="X375" s="593"/>
      <c r="Y375" s="593"/>
      <c r="Z375" s="593"/>
      <c r="AA375" s="593"/>
      <c r="AB375" s="593"/>
      <c r="AC375" s="593"/>
      <c r="AD375" s="593"/>
      <c r="AE375" s="593"/>
      <c r="AF375" s="593"/>
      <c r="AG375" s="593"/>
      <c r="AH375" s="593"/>
      <c r="AI375" s="593"/>
      <c r="AJ375" s="593"/>
      <c r="AK375" s="593"/>
      <c r="AL375" s="593"/>
      <c r="AM375" s="593"/>
      <c r="AN375" s="593"/>
      <c r="AO375" s="594"/>
      <c r="AP375" s="606">
        <v>-1</v>
      </c>
      <c r="AQ375" s="607"/>
      <c r="AR375" s="613">
        <f>AR373+AP375</f>
        <v>711</v>
      </c>
      <c r="AS375" s="628"/>
      <c r="AT375" s="629"/>
      <c r="AW375" s="87"/>
    </row>
    <row r="376" spans="1:49" s="70" customFormat="1" ht="14.25" hidden="1" customHeight="1" x14ac:dyDescent="0.15">
      <c r="A376" s="603"/>
      <c r="B376" s="604"/>
      <c r="C376" s="604"/>
      <c r="D376" s="604"/>
      <c r="E376" s="604"/>
      <c r="F376" s="604"/>
      <c r="G376" s="604"/>
      <c r="H376" s="604"/>
      <c r="I376" s="604"/>
      <c r="J376" s="604"/>
      <c r="K376" s="604"/>
      <c r="L376" s="605"/>
      <c r="M376" s="595"/>
      <c r="N376" s="596"/>
      <c r="O376" s="596"/>
      <c r="P376" s="596"/>
      <c r="Q376" s="596"/>
      <c r="R376" s="596"/>
      <c r="S376" s="596"/>
      <c r="T376" s="596"/>
      <c r="U376" s="596"/>
      <c r="V376" s="596"/>
      <c r="W376" s="596"/>
      <c r="X376" s="596"/>
      <c r="Y376" s="596"/>
      <c r="Z376" s="596"/>
      <c r="AA376" s="596"/>
      <c r="AB376" s="596"/>
      <c r="AC376" s="596"/>
      <c r="AD376" s="596"/>
      <c r="AE376" s="596"/>
      <c r="AF376" s="596"/>
      <c r="AG376" s="596"/>
      <c r="AH376" s="596"/>
      <c r="AI376" s="596"/>
      <c r="AJ376" s="596"/>
      <c r="AK376" s="596"/>
      <c r="AL376" s="596"/>
      <c r="AM376" s="596"/>
      <c r="AN376" s="596"/>
      <c r="AO376" s="597"/>
      <c r="AP376" s="608"/>
      <c r="AQ376" s="609"/>
      <c r="AR376" s="613"/>
      <c r="AS376" s="628"/>
      <c r="AT376" s="629"/>
      <c r="AW376" s="87"/>
    </row>
    <row r="377" spans="1:49" s="70" customFormat="1" ht="14.25" hidden="1" customHeight="1" x14ac:dyDescent="0.15">
      <c r="A377" s="630" t="s">
        <v>614</v>
      </c>
      <c r="B377" s="601"/>
      <c r="C377" s="601"/>
      <c r="D377" s="601"/>
      <c r="E377" s="601"/>
      <c r="F377" s="601"/>
      <c r="G377" s="601"/>
      <c r="H377" s="601"/>
      <c r="I377" s="601"/>
      <c r="J377" s="601"/>
      <c r="K377" s="601"/>
      <c r="L377" s="602"/>
      <c r="M377" s="571" t="s">
        <v>647</v>
      </c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  <c r="AM377" s="572"/>
      <c r="AN377" s="572"/>
      <c r="AO377" s="573"/>
      <c r="AP377" s="606">
        <v>-1</v>
      </c>
      <c r="AQ377" s="607"/>
      <c r="AR377" s="613">
        <f>AR375+AP377</f>
        <v>710</v>
      </c>
      <c r="AS377" s="628"/>
      <c r="AT377" s="629"/>
      <c r="AW377" s="87"/>
    </row>
    <row r="378" spans="1:49" s="70" customFormat="1" ht="14.25" hidden="1" customHeight="1" x14ac:dyDescent="0.15">
      <c r="A378" s="603"/>
      <c r="B378" s="604"/>
      <c r="C378" s="604"/>
      <c r="D378" s="604"/>
      <c r="E378" s="604"/>
      <c r="F378" s="604"/>
      <c r="G378" s="604"/>
      <c r="H378" s="604"/>
      <c r="I378" s="604"/>
      <c r="J378" s="604"/>
      <c r="K378" s="604"/>
      <c r="L378" s="605"/>
      <c r="M378" s="574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  <c r="AM378" s="575"/>
      <c r="AN378" s="575"/>
      <c r="AO378" s="576"/>
      <c r="AP378" s="608"/>
      <c r="AQ378" s="609"/>
      <c r="AR378" s="613"/>
      <c r="AS378" s="628"/>
      <c r="AT378" s="629"/>
      <c r="AW378" s="87"/>
    </row>
    <row r="379" spans="1:49" s="70" customFormat="1" ht="14.25" hidden="1" customHeight="1" x14ac:dyDescent="0.15">
      <c r="A379" s="630" t="s">
        <v>615</v>
      </c>
      <c r="B379" s="601"/>
      <c r="C379" s="601"/>
      <c r="D379" s="601"/>
      <c r="E379" s="601"/>
      <c r="F379" s="601"/>
      <c r="G379" s="601"/>
      <c r="H379" s="601"/>
      <c r="I379" s="601"/>
      <c r="J379" s="601"/>
      <c r="K379" s="601"/>
      <c r="L379" s="602"/>
      <c r="M379" s="631" t="s">
        <v>616</v>
      </c>
      <c r="N379" s="593"/>
      <c r="O379" s="593"/>
      <c r="P379" s="593"/>
      <c r="Q379" s="593"/>
      <c r="R379" s="593"/>
      <c r="S379" s="593"/>
      <c r="T379" s="593"/>
      <c r="U379" s="593"/>
      <c r="V379" s="593"/>
      <c r="W379" s="593"/>
      <c r="X379" s="593"/>
      <c r="Y379" s="593"/>
      <c r="Z379" s="593"/>
      <c r="AA379" s="593"/>
      <c r="AB379" s="593"/>
      <c r="AC379" s="593"/>
      <c r="AD379" s="593"/>
      <c r="AE379" s="593"/>
      <c r="AF379" s="593"/>
      <c r="AG379" s="593"/>
      <c r="AH379" s="593"/>
      <c r="AI379" s="593"/>
      <c r="AJ379" s="593"/>
      <c r="AK379" s="593"/>
      <c r="AL379" s="593"/>
      <c r="AM379" s="593"/>
      <c r="AN379" s="593"/>
      <c r="AO379" s="594"/>
      <c r="AP379" s="606">
        <v>-1</v>
      </c>
      <c r="AQ379" s="607"/>
      <c r="AR379" s="613">
        <f>AR377+AP379</f>
        <v>709</v>
      </c>
      <c r="AS379" s="628"/>
      <c r="AT379" s="629"/>
      <c r="AW379" s="87"/>
    </row>
    <row r="380" spans="1:49" s="70" customFormat="1" ht="14.25" hidden="1" customHeight="1" x14ac:dyDescent="0.15">
      <c r="A380" s="603"/>
      <c r="B380" s="604"/>
      <c r="C380" s="604"/>
      <c r="D380" s="604"/>
      <c r="E380" s="604"/>
      <c r="F380" s="604"/>
      <c r="G380" s="604"/>
      <c r="H380" s="604"/>
      <c r="I380" s="604"/>
      <c r="J380" s="604"/>
      <c r="K380" s="604"/>
      <c r="L380" s="605"/>
      <c r="M380" s="595"/>
      <c r="N380" s="596"/>
      <c r="O380" s="596"/>
      <c r="P380" s="596"/>
      <c r="Q380" s="596"/>
      <c r="R380" s="596"/>
      <c r="S380" s="596"/>
      <c r="T380" s="596"/>
      <c r="U380" s="596"/>
      <c r="V380" s="596"/>
      <c r="W380" s="596"/>
      <c r="X380" s="596"/>
      <c r="Y380" s="596"/>
      <c r="Z380" s="596"/>
      <c r="AA380" s="596"/>
      <c r="AB380" s="596"/>
      <c r="AC380" s="596"/>
      <c r="AD380" s="596"/>
      <c r="AE380" s="596"/>
      <c r="AF380" s="596"/>
      <c r="AG380" s="596"/>
      <c r="AH380" s="596"/>
      <c r="AI380" s="596"/>
      <c r="AJ380" s="596"/>
      <c r="AK380" s="596"/>
      <c r="AL380" s="596"/>
      <c r="AM380" s="596"/>
      <c r="AN380" s="596"/>
      <c r="AO380" s="597"/>
      <c r="AP380" s="608"/>
      <c r="AQ380" s="609"/>
      <c r="AR380" s="613"/>
      <c r="AS380" s="628"/>
      <c r="AT380" s="629"/>
      <c r="AW380" s="87"/>
    </row>
    <row r="381" spans="1:49" s="70" customFormat="1" ht="14.25" hidden="1" customHeight="1" x14ac:dyDescent="0.15">
      <c r="A381" s="630" t="s">
        <v>617</v>
      </c>
      <c r="B381" s="601"/>
      <c r="C381" s="601"/>
      <c r="D381" s="601"/>
      <c r="E381" s="601"/>
      <c r="F381" s="601"/>
      <c r="G381" s="601"/>
      <c r="H381" s="601"/>
      <c r="I381" s="601"/>
      <c r="J381" s="601"/>
      <c r="K381" s="601"/>
      <c r="L381" s="602"/>
      <c r="M381" s="631" t="s">
        <v>618</v>
      </c>
      <c r="N381" s="593"/>
      <c r="O381" s="593"/>
      <c r="P381" s="593"/>
      <c r="Q381" s="593"/>
      <c r="R381" s="593"/>
      <c r="S381" s="593"/>
      <c r="T381" s="593"/>
      <c r="U381" s="593"/>
      <c r="V381" s="593"/>
      <c r="W381" s="593"/>
      <c r="X381" s="593"/>
      <c r="Y381" s="593"/>
      <c r="Z381" s="593"/>
      <c r="AA381" s="593"/>
      <c r="AB381" s="593"/>
      <c r="AC381" s="593"/>
      <c r="AD381" s="593"/>
      <c r="AE381" s="593"/>
      <c r="AF381" s="593"/>
      <c r="AG381" s="593"/>
      <c r="AH381" s="593"/>
      <c r="AI381" s="593"/>
      <c r="AJ381" s="593"/>
      <c r="AK381" s="593"/>
      <c r="AL381" s="593"/>
      <c r="AM381" s="593"/>
      <c r="AN381" s="593"/>
      <c r="AO381" s="594"/>
      <c r="AP381" s="606">
        <v>-1</v>
      </c>
      <c r="AQ381" s="607"/>
      <c r="AR381" s="613">
        <f>AR379+AP381</f>
        <v>708</v>
      </c>
      <c r="AS381" s="628"/>
      <c r="AT381" s="629"/>
      <c r="AW381" s="87"/>
    </row>
    <row r="382" spans="1:49" s="70" customFormat="1" ht="14.25" hidden="1" customHeight="1" x14ac:dyDescent="0.15">
      <c r="A382" s="614"/>
      <c r="B382" s="615"/>
      <c r="C382" s="615"/>
      <c r="D382" s="615"/>
      <c r="E382" s="615"/>
      <c r="F382" s="615"/>
      <c r="G382" s="615"/>
      <c r="H382" s="615"/>
      <c r="I382" s="615"/>
      <c r="J382" s="615"/>
      <c r="K382" s="615"/>
      <c r="L382" s="616"/>
      <c r="M382" s="610"/>
      <c r="N382" s="611"/>
      <c r="O382" s="611"/>
      <c r="P382" s="611"/>
      <c r="Q382" s="611"/>
      <c r="R382" s="611"/>
      <c r="S382" s="611"/>
      <c r="T382" s="611"/>
      <c r="U382" s="611"/>
      <c r="V382" s="611"/>
      <c r="W382" s="611"/>
      <c r="X382" s="611"/>
      <c r="Y382" s="611"/>
      <c r="Z382" s="611"/>
      <c r="AA382" s="611"/>
      <c r="AB382" s="611"/>
      <c r="AC382" s="611"/>
      <c r="AD382" s="611"/>
      <c r="AE382" s="611"/>
      <c r="AF382" s="611"/>
      <c r="AG382" s="611"/>
      <c r="AH382" s="611"/>
      <c r="AI382" s="611"/>
      <c r="AJ382" s="611"/>
      <c r="AK382" s="611"/>
      <c r="AL382" s="611"/>
      <c r="AM382" s="611"/>
      <c r="AN382" s="611"/>
      <c r="AO382" s="612"/>
      <c r="AP382" s="617"/>
      <c r="AQ382" s="618"/>
      <c r="AR382" s="613"/>
      <c r="AS382" s="628"/>
      <c r="AT382" s="629"/>
      <c r="AW382" s="87"/>
    </row>
    <row r="383" spans="1:49" s="70" customFormat="1" ht="14.25" hidden="1" customHeight="1" x14ac:dyDescent="0.15">
      <c r="A383" s="630" t="s">
        <v>619</v>
      </c>
      <c r="B383" s="601"/>
      <c r="C383" s="601"/>
      <c r="D383" s="601"/>
      <c r="E383" s="601"/>
      <c r="F383" s="601"/>
      <c r="G383" s="601"/>
      <c r="H383" s="601"/>
      <c r="I383" s="601"/>
      <c r="J383" s="601"/>
      <c r="K383" s="601"/>
      <c r="L383" s="602"/>
      <c r="M383" s="631" t="s">
        <v>620</v>
      </c>
      <c r="N383" s="593"/>
      <c r="O383" s="593"/>
      <c r="P383" s="593"/>
      <c r="Q383" s="593"/>
      <c r="R383" s="593"/>
      <c r="S383" s="593"/>
      <c r="T383" s="593"/>
      <c r="U383" s="593"/>
      <c r="V383" s="593"/>
      <c r="W383" s="593"/>
      <c r="X383" s="593"/>
      <c r="Y383" s="593"/>
      <c r="Z383" s="593"/>
      <c r="AA383" s="593"/>
      <c r="AB383" s="593"/>
      <c r="AC383" s="593"/>
      <c r="AD383" s="593"/>
      <c r="AE383" s="593"/>
      <c r="AF383" s="593"/>
      <c r="AG383" s="593"/>
      <c r="AH383" s="593"/>
      <c r="AI383" s="593"/>
      <c r="AJ383" s="593"/>
      <c r="AK383" s="593"/>
      <c r="AL383" s="593"/>
      <c r="AM383" s="593"/>
      <c r="AN383" s="593"/>
      <c r="AO383" s="594"/>
      <c r="AP383" s="606">
        <v>-1</v>
      </c>
      <c r="AQ383" s="607"/>
      <c r="AR383" s="579">
        <f>AR381+AP383</f>
        <v>707</v>
      </c>
      <c r="AS383" s="582"/>
      <c r="AT383" s="580"/>
      <c r="AW383" s="87"/>
    </row>
    <row r="384" spans="1:49" s="70" customFormat="1" ht="14.25" hidden="1" customHeight="1" thickBot="1" x14ac:dyDescent="0.2">
      <c r="A384" s="614"/>
      <c r="B384" s="615"/>
      <c r="C384" s="615"/>
      <c r="D384" s="615"/>
      <c r="E384" s="615"/>
      <c r="F384" s="615"/>
      <c r="G384" s="615"/>
      <c r="H384" s="615"/>
      <c r="I384" s="615"/>
      <c r="J384" s="615"/>
      <c r="K384" s="615"/>
      <c r="L384" s="616"/>
      <c r="M384" s="610"/>
      <c r="N384" s="611"/>
      <c r="O384" s="611"/>
      <c r="P384" s="611"/>
      <c r="Q384" s="611"/>
      <c r="R384" s="611"/>
      <c r="S384" s="611"/>
      <c r="T384" s="611"/>
      <c r="U384" s="611"/>
      <c r="V384" s="611"/>
      <c r="W384" s="611"/>
      <c r="X384" s="611"/>
      <c r="Y384" s="611"/>
      <c r="Z384" s="611"/>
      <c r="AA384" s="611"/>
      <c r="AB384" s="611"/>
      <c r="AC384" s="611"/>
      <c r="AD384" s="611"/>
      <c r="AE384" s="611"/>
      <c r="AF384" s="611"/>
      <c r="AG384" s="611"/>
      <c r="AH384" s="611"/>
      <c r="AI384" s="611"/>
      <c r="AJ384" s="611"/>
      <c r="AK384" s="611"/>
      <c r="AL384" s="611"/>
      <c r="AM384" s="611"/>
      <c r="AN384" s="611"/>
      <c r="AO384" s="612"/>
      <c r="AP384" s="617"/>
      <c r="AQ384" s="618"/>
      <c r="AR384" s="579"/>
      <c r="AS384" s="582"/>
      <c r="AT384" s="580"/>
      <c r="AW384" s="87"/>
    </row>
    <row r="385" spans="1:49" s="70" customFormat="1" ht="15.75" hidden="1" customHeight="1" thickTop="1" x14ac:dyDescent="0.15">
      <c r="A385" s="632" t="s">
        <v>621</v>
      </c>
      <c r="B385" s="633"/>
      <c r="C385" s="633"/>
      <c r="D385" s="633"/>
      <c r="E385" s="633"/>
      <c r="F385" s="633"/>
      <c r="G385" s="633"/>
      <c r="H385" s="633"/>
      <c r="I385" s="633"/>
      <c r="J385" s="633"/>
      <c r="K385" s="633"/>
      <c r="L385" s="634"/>
      <c r="M385" s="635" t="s">
        <v>622</v>
      </c>
      <c r="N385" s="636"/>
      <c r="O385" s="636"/>
      <c r="P385" s="636"/>
      <c r="Q385" s="636"/>
      <c r="R385" s="636"/>
      <c r="S385" s="636"/>
      <c r="T385" s="636"/>
      <c r="U385" s="636"/>
      <c r="V385" s="636"/>
      <c r="W385" s="636"/>
      <c r="X385" s="636"/>
      <c r="Y385" s="636"/>
      <c r="Z385" s="636"/>
      <c r="AA385" s="636"/>
      <c r="AB385" s="636"/>
      <c r="AC385" s="636"/>
      <c r="AD385" s="636"/>
      <c r="AE385" s="636"/>
      <c r="AF385" s="636"/>
      <c r="AG385" s="636"/>
      <c r="AH385" s="636"/>
      <c r="AI385" s="636"/>
      <c r="AJ385" s="636"/>
      <c r="AK385" s="636"/>
      <c r="AL385" s="636"/>
      <c r="AM385" s="636"/>
      <c r="AN385" s="636"/>
      <c r="AO385" s="637"/>
      <c r="AP385" s="638"/>
      <c r="AQ385" s="639"/>
      <c r="AR385" s="639"/>
      <c r="AS385" s="639"/>
      <c r="AT385" s="640"/>
      <c r="AW385" s="87"/>
    </row>
    <row r="386" spans="1:49" s="70" customFormat="1" ht="20.25" hidden="1" customHeight="1" x14ac:dyDescent="0.15">
      <c r="A386" s="603"/>
      <c r="B386" s="604"/>
      <c r="C386" s="604"/>
      <c r="D386" s="604"/>
      <c r="E386" s="604"/>
      <c r="F386" s="604"/>
      <c r="G386" s="604"/>
      <c r="H386" s="604"/>
      <c r="I386" s="604"/>
      <c r="J386" s="604"/>
      <c r="K386" s="604"/>
      <c r="L386" s="605"/>
      <c r="M386" s="595"/>
      <c r="N386" s="596"/>
      <c r="O386" s="596"/>
      <c r="P386" s="596"/>
      <c r="Q386" s="596"/>
      <c r="R386" s="596"/>
      <c r="S386" s="596"/>
      <c r="T386" s="596"/>
      <c r="U386" s="596"/>
      <c r="V386" s="596"/>
      <c r="W386" s="596"/>
      <c r="X386" s="596"/>
      <c r="Y386" s="596"/>
      <c r="Z386" s="596"/>
      <c r="AA386" s="596"/>
      <c r="AB386" s="596"/>
      <c r="AC386" s="596"/>
      <c r="AD386" s="596"/>
      <c r="AE386" s="596"/>
      <c r="AF386" s="596"/>
      <c r="AG386" s="596"/>
      <c r="AH386" s="596"/>
      <c r="AI386" s="596"/>
      <c r="AJ386" s="596"/>
      <c r="AK386" s="596"/>
      <c r="AL386" s="596"/>
      <c r="AM386" s="596"/>
      <c r="AN386" s="596"/>
      <c r="AO386" s="597"/>
      <c r="AP386" s="474"/>
      <c r="AQ386" s="475"/>
      <c r="AR386" s="475"/>
      <c r="AS386" s="475"/>
      <c r="AT386" s="591"/>
      <c r="AW386" s="87"/>
    </row>
    <row r="387" spans="1:49" s="70" customFormat="1" ht="39" hidden="1" customHeight="1" x14ac:dyDescent="0.15">
      <c r="A387" s="641" t="s">
        <v>623</v>
      </c>
      <c r="B387" s="642"/>
      <c r="C387" s="642"/>
      <c r="D387" s="642"/>
      <c r="E387" s="642"/>
      <c r="F387" s="642"/>
      <c r="G387" s="642"/>
      <c r="H387" s="642"/>
      <c r="I387" s="642"/>
      <c r="J387" s="642"/>
      <c r="K387" s="642"/>
      <c r="L387" s="642"/>
      <c r="M387" s="642"/>
      <c r="N387" s="642"/>
      <c r="O387" s="642"/>
      <c r="P387" s="642"/>
      <c r="Q387" s="642"/>
      <c r="R387" s="642"/>
      <c r="S387" s="642"/>
      <c r="T387" s="642"/>
      <c r="U387" s="642"/>
      <c r="V387" s="642"/>
      <c r="W387" s="642"/>
      <c r="X387" s="642"/>
      <c r="Y387" s="642"/>
      <c r="Z387" s="642"/>
      <c r="AA387" s="642"/>
      <c r="AB387" s="642"/>
      <c r="AC387" s="642"/>
      <c r="AD387" s="642"/>
      <c r="AE387" s="642"/>
      <c r="AF387" s="642"/>
      <c r="AG387" s="642"/>
      <c r="AH387" s="642"/>
      <c r="AI387" s="642"/>
      <c r="AJ387" s="642"/>
      <c r="AK387" s="642"/>
      <c r="AL387" s="642"/>
      <c r="AM387" s="642"/>
      <c r="AN387" s="642"/>
      <c r="AO387" s="642"/>
      <c r="AP387" s="642"/>
      <c r="AQ387" s="642"/>
      <c r="AR387" s="642"/>
      <c r="AS387" s="642"/>
      <c r="AT387" s="643"/>
      <c r="AW387" s="87"/>
    </row>
    <row r="388" spans="1:49" s="70" customFormat="1" ht="14.25" hidden="1" customHeight="1" x14ac:dyDescent="0.15">
      <c r="A388" s="614" t="s">
        <v>624</v>
      </c>
      <c r="B388" s="615"/>
      <c r="C388" s="615"/>
      <c r="D388" s="615"/>
      <c r="E388" s="615"/>
      <c r="F388" s="615"/>
      <c r="G388" s="615"/>
      <c r="H388" s="615"/>
      <c r="I388" s="615"/>
      <c r="J388" s="615"/>
      <c r="K388" s="615"/>
      <c r="L388" s="616"/>
      <c r="M388" s="610" t="s">
        <v>625</v>
      </c>
      <c r="N388" s="611"/>
      <c r="O388" s="611"/>
      <c r="P388" s="611"/>
      <c r="Q388" s="611"/>
      <c r="R388" s="611"/>
      <c r="S388" s="611"/>
      <c r="T388" s="611"/>
      <c r="U388" s="611"/>
      <c r="V388" s="611"/>
      <c r="W388" s="611"/>
      <c r="X388" s="611"/>
      <c r="Y388" s="611"/>
      <c r="Z388" s="611"/>
      <c r="AA388" s="611"/>
      <c r="AB388" s="611"/>
      <c r="AC388" s="611"/>
      <c r="AD388" s="611"/>
      <c r="AE388" s="611"/>
      <c r="AF388" s="611"/>
      <c r="AG388" s="611"/>
      <c r="AH388" s="611"/>
      <c r="AI388" s="611"/>
      <c r="AJ388" s="611"/>
      <c r="AK388" s="611"/>
      <c r="AL388" s="611"/>
      <c r="AM388" s="611"/>
      <c r="AN388" s="611"/>
      <c r="AO388" s="612"/>
      <c r="AP388" s="589">
        <v>1</v>
      </c>
      <c r="AQ388" s="590"/>
      <c r="AR388" s="562">
        <f>AR383+AP388</f>
        <v>708</v>
      </c>
      <c r="AS388" s="563"/>
      <c r="AT388" s="564"/>
      <c r="AW388" s="87"/>
    </row>
    <row r="389" spans="1:49" s="70" customFormat="1" ht="14.25" hidden="1" customHeight="1" x14ac:dyDescent="0.15">
      <c r="A389" s="603"/>
      <c r="B389" s="604"/>
      <c r="C389" s="604"/>
      <c r="D389" s="604"/>
      <c r="E389" s="604"/>
      <c r="F389" s="604"/>
      <c r="G389" s="604"/>
      <c r="H389" s="604"/>
      <c r="I389" s="604"/>
      <c r="J389" s="604"/>
      <c r="K389" s="604"/>
      <c r="L389" s="605"/>
      <c r="M389" s="610"/>
      <c r="N389" s="611"/>
      <c r="O389" s="611"/>
      <c r="P389" s="611"/>
      <c r="Q389" s="611"/>
      <c r="R389" s="611"/>
      <c r="S389" s="611"/>
      <c r="T389" s="611"/>
      <c r="U389" s="611"/>
      <c r="V389" s="611"/>
      <c r="W389" s="611"/>
      <c r="X389" s="611"/>
      <c r="Y389" s="611"/>
      <c r="Z389" s="611"/>
      <c r="AA389" s="611"/>
      <c r="AB389" s="611"/>
      <c r="AC389" s="611"/>
      <c r="AD389" s="611"/>
      <c r="AE389" s="611"/>
      <c r="AF389" s="611"/>
      <c r="AG389" s="611"/>
      <c r="AH389" s="611"/>
      <c r="AI389" s="611"/>
      <c r="AJ389" s="611"/>
      <c r="AK389" s="611"/>
      <c r="AL389" s="611"/>
      <c r="AM389" s="611"/>
      <c r="AN389" s="611"/>
      <c r="AO389" s="612"/>
      <c r="AP389" s="474"/>
      <c r="AQ389" s="591"/>
      <c r="AR389" s="613"/>
      <c r="AS389" s="628"/>
      <c r="AT389" s="629"/>
      <c r="AW389" s="87"/>
    </row>
    <row r="390" spans="1:49" s="70" customFormat="1" ht="14.25" hidden="1" customHeight="1" x14ac:dyDescent="0.15">
      <c r="A390" s="600" t="s">
        <v>626</v>
      </c>
      <c r="B390" s="601"/>
      <c r="C390" s="601"/>
      <c r="D390" s="601"/>
      <c r="E390" s="601"/>
      <c r="F390" s="601"/>
      <c r="G390" s="601"/>
      <c r="H390" s="601"/>
      <c r="I390" s="601"/>
      <c r="J390" s="601"/>
      <c r="K390" s="601"/>
      <c r="L390" s="602"/>
      <c r="M390" s="610"/>
      <c r="N390" s="611"/>
      <c r="O390" s="611"/>
      <c r="P390" s="611"/>
      <c r="Q390" s="611"/>
      <c r="R390" s="611"/>
      <c r="S390" s="611"/>
      <c r="T390" s="611"/>
      <c r="U390" s="611"/>
      <c r="V390" s="611"/>
      <c r="W390" s="611"/>
      <c r="X390" s="611"/>
      <c r="Y390" s="611"/>
      <c r="Z390" s="611"/>
      <c r="AA390" s="611"/>
      <c r="AB390" s="611"/>
      <c r="AC390" s="611"/>
      <c r="AD390" s="611"/>
      <c r="AE390" s="611"/>
      <c r="AF390" s="611"/>
      <c r="AG390" s="611"/>
      <c r="AH390" s="611"/>
      <c r="AI390" s="611"/>
      <c r="AJ390" s="611"/>
      <c r="AK390" s="611"/>
      <c r="AL390" s="611"/>
      <c r="AM390" s="611"/>
      <c r="AN390" s="611"/>
      <c r="AO390" s="612"/>
      <c r="AP390" s="606">
        <v>-1</v>
      </c>
      <c r="AQ390" s="607"/>
      <c r="AR390" s="579">
        <f>AR388+AP390</f>
        <v>707</v>
      </c>
      <c r="AS390" s="582"/>
      <c r="AT390" s="580"/>
      <c r="AW390" s="87"/>
    </row>
    <row r="391" spans="1:49" s="70" customFormat="1" ht="14.25" hidden="1" customHeight="1" x14ac:dyDescent="0.15">
      <c r="A391" s="603"/>
      <c r="B391" s="604"/>
      <c r="C391" s="604"/>
      <c r="D391" s="604"/>
      <c r="E391" s="604"/>
      <c r="F391" s="604"/>
      <c r="G391" s="604"/>
      <c r="H391" s="604"/>
      <c r="I391" s="604"/>
      <c r="J391" s="604"/>
      <c r="K391" s="604"/>
      <c r="L391" s="605"/>
      <c r="M391" s="595"/>
      <c r="N391" s="596"/>
      <c r="O391" s="596"/>
      <c r="P391" s="596"/>
      <c r="Q391" s="596"/>
      <c r="R391" s="596"/>
      <c r="S391" s="596"/>
      <c r="T391" s="596"/>
      <c r="U391" s="596"/>
      <c r="V391" s="596"/>
      <c r="W391" s="596"/>
      <c r="X391" s="596"/>
      <c r="Y391" s="596"/>
      <c r="Z391" s="596"/>
      <c r="AA391" s="596"/>
      <c r="AB391" s="596"/>
      <c r="AC391" s="596"/>
      <c r="AD391" s="596"/>
      <c r="AE391" s="596"/>
      <c r="AF391" s="596"/>
      <c r="AG391" s="596"/>
      <c r="AH391" s="596"/>
      <c r="AI391" s="596"/>
      <c r="AJ391" s="596"/>
      <c r="AK391" s="596"/>
      <c r="AL391" s="596"/>
      <c r="AM391" s="596"/>
      <c r="AN391" s="596"/>
      <c r="AO391" s="597"/>
      <c r="AP391" s="608"/>
      <c r="AQ391" s="609"/>
      <c r="AR391" s="562"/>
      <c r="AS391" s="563"/>
      <c r="AT391" s="564"/>
      <c r="AW391" s="87"/>
    </row>
    <row r="392" spans="1:49" s="70" customFormat="1" ht="14.25" hidden="1" customHeight="1" x14ac:dyDescent="0.15">
      <c r="A392" s="600" t="s">
        <v>627</v>
      </c>
      <c r="B392" s="601"/>
      <c r="C392" s="601"/>
      <c r="D392" s="601"/>
      <c r="E392" s="601"/>
      <c r="F392" s="601"/>
      <c r="G392" s="601"/>
      <c r="H392" s="601"/>
      <c r="I392" s="601"/>
      <c r="J392" s="601"/>
      <c r="K392" s="601"/>
      <c r="L392" s="602"/>
      <c r="M392" s="592" t="s">
        <v>584</v>
      </c>
      <c r="N392" s="593"/>
      <c r="O392" s="593"/>
      <c r="P392" s="593"/>
      <c r="Q392" s="593"/>
      <c r="R392" s="593"/>
      <c r="S392" s="593"/>
      <c r="T392" s="593"/>
      <c r="U392" s="593"/>
      <c r="V392" s="593"/>
      <c r="W392" s="593"/>
      <c r="X392" s="593"/>
      <c r="Y392" s="593"/>
      <c r="Z392" s="593"/>
      <c r="AA392" s="593"/>
      <c r="AB392" s="593"/>
      <c r="AC392" s="593"/>
      <c r="AD392" s="593"/>
      <c r="AE392" s="593"/>
      <c r="AF392" s="593"/>
      <c r="AG392" s="593"/>
      <c r="AH392" s="593"/>
      <c r="AI392" s="593"/>
      <c r="AJ392" s="593"/>
      <c r="AK392" s="593"/>
      <c r="AL392" s="593"/>
      <c r="AM392" s="593"/>
      <c r="AN392" s="593"/>
      <c r="AO392" s="594"/>
      <c r="AP392" s="598">
        <v>1</v>
      </c>
      <c r="AQ392" s="599"/>
      <c r="AR392" s="613">
        <f>AR390+AP392</f>
        <v>708</v>
      </c>
      <c r="AS392" s="628"/>
      <c r="AT392" s="629"/>
      <c r="AW392" s="87"/>
    </row>
    <row r="393" spans="1:49" s="70" customFormat="1" ht="14.25" hidden="1" customHeight="1" x14ac:dyDescent="0.15">
      <c r="A393" s="603"/>
      <c r="B393" s="604"/>
      <c r="C393" s="604"/>
      <c r="D393" s="604"/>
      <c r="E393" s="604"/>
      <c r="F393" s="604"/>
      <c r="G393" s="604"/>
      <c r="H393" s="604"/>
      <c r="I393" s="604"/>
      <c r="J393" s="604"/>
      <c r="K393" s="604"/>
      <c r="L393" s="605"/>
      <c r="M393" s="610"/>
      <c r="N393" s="611"/>
      <c r="O393" s="611"/>
      <c r="P393" s="611"/>
      <c r="Q393" s="611"/>
      <c r="R393" s="611"/>
      <c r="S393" s="611"/>
      <c r="T393" s="611"/>
      <c r="U393" s="611"/>
      <c r="V393" s="611"/>
      <c r="W393" s="611"/>
      <c r="X393" s="611"/>
      <c r="Y393" s="611"/>
      <c r="Z393" s="611"/>
      <c r="AA393" s="611"/>
      <c r="AB393" s="611"/>
      <c r="AC393" s="611"/>
      <c r="AD393" s="611"/>
      <c r="AE393" s="611"/>
      <c r="AF393" s="611"/>
      <c r="AG393" s="611"/>
      <c r="AH393" s="611"/>
      <c r="AI393" s="611"/>
      <c r="AJ393" s="611"/>
      <c r="AK393" s="611"/>
      <c r="AL393" s="611"/>
      <c r="AM393" s="611"/>
      <c r="AN393" s="611"/>
      <c r="AO393" s="612"/>
      <c r="AP393" s="474"/>
      <c r="AQ393" s="591"/>
      <c r="AR393" s="613"/>
      <c r="AS393" s="628"/>
      <c r="AT393" s="629"/>
      <c r="AW393" s="87"/>
    </row>
    <row r="394" spans="1:49" s="70" customFormat="1" ht="14.25" hidden="1" customHeight="1" x14ac:dyDescent="0.15">
      <c r="A394" s="600" t="s">
        <v>628</v>
      </c>
      <c r="B394" s="601"/>
      <c r="C394" s="601"/>
      <c r="D394" s="601"/>
      <c r="E394" s="601"/>
      <c r="F394" s="601"/>
      <c r="G394" s="601"/>
      <c r="H394" s="601"/>
      <c r="I394" s="601"/>
      <c r="J394" s="601"/>
      <c r="K394" s="601"/>
      <c r="L394" s="602"/>
      <c r="M394" s="610"/>
      <c r="N394" s="611"/>
      <c r="O394" s="611"/>
      <c r="P394" s="611"/>
      <c r="Q394" s="611"/>
      <c r="R394" s="611"/>
      <c r="S394" s="611"/>
      <c r="T394" s="611"/>
      <c r="U394" s="611"/>
      <c r="V394" s="611"/>
      <c r="W394" s="611"/>
      <c r="X394" s="611"/>
      <c r="Y394" s="611"/>
      <c r="Z394" s="611"/>
      <c r="AA394" s="611"/>
      <c r="AB394" s="611"/>
      <c r="AC394" s="611"/>
      <c r="AD394" s="611"/>
      <c r="AE394" s="611"/>
      <c r="AF394" s="611"/>
      <c r="AG394" s="611"/>
      <c r="AH394" s="611"/>
      <c r="AI394" s="611"/>
      <c r="AJ394" s="611"/>
      <c r="AK394" s="611"/>
      <c r="AL394" s="611"/>
      <c r="AM394" s="611"/>
      <c r="AN394" s="611"/>
      <c r="AO394" s="612"/>
      <c r="AP394" s="606">
        <v>-1</v>
      </c>
      <c r="AQ394" s="607"/>
      <c r="AR394" s="579">
        <f>AR392+AP394</f>
        <v>707</v>
      </c>
      <c r="AS394" s="582"/>
      <c r="AT394" s="580"/>
      <c r="AW394" s="87"/>
    </row>
    <row r="395" spans="1:49" s="70" customFormat="1" ht="14.25" hidden="1" customHeight="1" x14ac:dyDescent="0.15">
      <c r="A395" s="603"/>
      <c r="B395" s="604"/>
      <c r="C395" s="604"/>
      <c r="D395" s="604"/>
      <c r="E395" s="604"/>
      <c r="F395" s="604"/>
      <c r="G395" s="604"/>
      <c r="H395" s="604"/>
      <c r="I395" s="604"/>
      <c r="J395" s="604"/>
      <c r="K395" s="604"/>
      <c r="L395" s="605"/>
      <c r="M395" s="595"/>
      <c r="N395" s="596"/>
      <c r="O395" s="596"/>
      <c r="P395" s="596"/>
      <c r="Q395" s="596"/>
      <c r="R395" s="596"/>
      <c r="S395" s="596"/>
      <c r="T395" s="596"/>
      <c r="U395" s="596"/>
      <c r="V395" s="596"/>
      <c r="W395" s="596"/>
      <c r="X395" s="596"/>
      <c r="Y395" s="596"/>
      <c r="Z395" s="596"/>
      <c r="AA395" s="596"/>
      <c r="AB395" s="596"/>
      <c r="AC395" s="596"/>
      <c r="AD395" s="596"/>
      <c r="AE395" s="596"/>
      <c r="AF395" s="596"/>
      <c r="AG395" s="596"/>
      <c r="AH395" s="596"/>
      <c r="AI395" s="596"/>
      <c r="AJ395" s="596"/>
      <c r="AK395" s="596"/>
      <c r="AL395" s="596"/>
      <c r="AM395" s="596"/>
      <c r="AN395" s="596"/>
      <c r="AO395" s="597"/>
      <c r="AP395" s="608"/>
      <c r="AQ395" s="609"/>
      <c r="AR395" s="579"/>
      <c r="AS395" s="582"/>
      <c r="AT395" s="580"/>
      <c r="AW395" s="87"/>
    </row>
    <row r="396" spans="1:49" s="70" customFormat="1" ht="14.25" hidden="1" customHeight="1" x14ac:dyDescent="0.15">
      <c r="A396" s="600" t="s">
        <v>596</v>
      </c>
      <c r="B396" s="601"/>
      <c r="C396" s="601"/>
      <c r="D396" s="601"/>
      <c r="E396" s="601"/>
      <c r="F396" s="601"/>
      <c r="G396" s="601"/>
      <c r="H396" s="601"/>
      <c r="I396" s="601"/>
      <c r="J396" s="601"/>
      <c r="K396" s="601"/>
      <c r="L396" s="602"/>
      <c r="M396" s="592" t="s">
        <v>629</v>
      </c>
      <c r="N396" s="593"/>
      <c r="O396" s="593"/>
      <c r="P396" s="593"/>
      <c r="Q396" s="593"/>
      <c r="R396" s="593"/>
      <c r="S396" s="593"/>
      <c r="T396" s="593"/>
      <c r="U396" s="593"/>
      <c r="V396" s="593"/>
      <c r="W396" s="593"/>
      <c r="X396" s="593"/>
      <c r="Y396" s="593"/>
      <c r="Z396" s="593"/>
      <c r="AA396" s="593"/>
      <c r="AB396" s="593"/>
      <c r="AC396" s="593"/>
      <c r="AD396" s="593"/>
      <c r="AE396" s="593"/>
      <c r="AF396" s="593"/>
      <c r="AG396" s="593"/>
      <c r="AH396" s="593"/>
      <c r="AI396" s="593"/>
      <c r="AJ396" s="593"/>
      <c r="AK396" s="593"/>
      <c r="AL396" s="593"/>
      <c r="AM396" s="593"/>
      <c r="AN396" s="593"/>
      <c r="AO396" s="594"/>
      <c r="AP396" s="598">
        <v>1</v>
      </c>
      <c r="AQ396" s="599"/>
      <c r="AR396" s="613">
        <f>AR394+AP396</f>
        <v>708</v>
      </c>
      <c r="AS396" s="628"/>
      <c r="AT396" s="629"/>
      <c r="AW396" s="87"/>
    </row>
    <row r="397" spans="1:49" s="70" customFormat="1" ht="14.25" hidden="1" customHeight="1" x14ac:dyDescent="0.15">
      <c r="A397" s="603"/>
      <c r="B397" s="604"/>
      <c r="C397" s="604"/>
      <c r="D397" s="604"/>
      <c r="E397" s="604"/>
      <c r="F397" s="604"/>
      <c r="G397" s="604"/>
      <c r="H397" s="604"/>
      <c r="I397" s="604"/>
      <c r="J397" s="604"/>
      <c r="K397" s="604"/>
      <c r="L397" s="605"/>
      <c r="M397" s="610"/>
      <c r="N397" s="611"/>
      <c r="O397" s="611"/>
      <c r="P397" s="611"/>
      <c r="Q397" s="611"/>
      <c r="R397" s="611"/>
      <c r="S397" s="611"/>
      <c r="T397" s="611"/>
      <c r="U397" s="611"/>
      <c r="V397" s="611"/>
      <c r="W397" s="611"/>
      <c r="X397" s="611"/>
      <c r="Y397" s="611"/>
      <c r="Z397" s="611"/>
      <c r="AA397" s="611"/>
      <c r="AB397" s="611"/>
      <c r="AC397" s="611"/>
      <c r="AD397" s="611"/>
      <c r="AE397" s="611"/>
      <c r="AF397" s="611"/>
      <c r="AG397" s="611"/>
      <c r="AH397" s="611"/>
      <c r="AI397" s="611"/>
      <c r="AJ397" s="611"/>
      <c r="AK397" s="611"/>
      <c r="AL397" s="611"/>
      <c r="AM397" s="611"/>
      <c r="AN397" s="611"/>
      <c r="AO397" s="612"/>
      <c r="AP397" s="474"/>
      <c r="AQ397" s="591"/>
      <c r="AR397" s="613"/>
      <c r="AS397" s="628"/>
      <c r="AT397" s="629"/>
      <c r="AW397" s="87"/>
    </row>
    <row r="398" spans="1:49" s="70" customFormat="1" ht="14.25" hidden="1" customHeight="1" x14ac:dyDescent="0.15">
      <c r="A398" s="600" t="s">
        <v>630</v>
      </c>
      <c r="B398" s="601"/>
      <c r="C398" s="601"/>
      <c r="D398" s="601"/>
      <c r="E398" s="601"/>
      <c r="F398" s="601"/>
      <c r="G398" s="601"/>
      <c r="H398" s="601"/>
      <c r="I398" s="601"/>
      <c r="J398" s="601"/>
      <c r="K398" s="601"/>
      <c r="L398" s="602"/>
      <c r="M398" s="610"/>
      <c r="N398" s="611"/>
      <c r="O398" s="611"/>
      <c r="P398" s="611"/>
      <c r="Q398" s="611"/>
      <c r="R398" s="611"/>
      <c r="S398" s="611"/>
      <c r="T398" s="611"/>
      <c r="U398" s="611"/>
      <c r="V398" s="611"/>
      <c r="W398" s="611"/>
      <c r="X398" s="611"/>
      <c r="Y398" s="611"/>
      <c r="Z398" s="611"/>
      <c r="AA398" s="611"/>
      <c r="AB398" s="611"/>
      <c r="AC398" s="611"/>
      <c r="AD398" s="611"/>
      <c r="AE398" s="611"/>
      <c r="AF398" s="611"/>
      <c r="AG398" s="611"/>
      <c r="AH398" s="611"/>
      <c r="AI398" s="611"/>
      <c r="AJ398" s="611"/>
      <c r="AK398" s="611"/>
      <c r="AL398" s="611"/>
      <c r="AM398" s="611"/>
      <c r="AN398" s="611"/>
      <c r="AO398" s="612"/>
      <c r="AP398" s="606">
        <v>-1</v>
      </c>
      <c r="AQ398" s="607"/>
      <c r="AR398" s="579">
        <f>AR396+AP398</f>
        <v>707</v>
      </c>
      <c r="AS398" s="582"/>
      <c r="AT398" s="580"/>
      <c r="AW398" s="87"/>
    </row>
    <row r="399" spans="1:49" s="70" customFormat="1" ht="14.25" hidden="1" customHeight="1" x14ac:dyDescent="0.15">
      <c r="A399" s="603"/>
      <c r="B399" s="604"/>
      <c r="C399" s="604"/>
      <c r="D399" s="604"/>
      <c r="E399" s="604"/>
      <c r="F399" s="604"/>
      <c r="G399" s="604"/>
      <c r="H399" s="604"/>
      <c r="I399" s="604"/>
      <c r="J399" s="604"/>
      <c r="K399" s="604"/>
      <c r="L399" s="605"/>
      <c r="M399" s="595"/>
      <c r="N399" s="596"/>
      <c r="O399" s="596"/>
      <c r="P399" s="596"/>
      <c r="Q399" s="596"/>
      <c r="R399" s="596"/>
      <c r="S399" s="596"/>
      <c r="T399" s="596"/>
      <c r="U399" s="596"/>
      <c r="V399" s="596"/>
      <c r="W399" s="596"/>
      <c r="X399" s="596"/>
      <c r="Y399" s="596"/>
      <c r="Z399" s="596"/>
      <c r="AA399" s="596"/>
      <c r="AB399" s="596"/>
      <c r="AC399" s="596"/>
      <c r="AD399" s="596"/>
      <c r="AE399" s="596"/>
      <c r="AF399" s="596"/>
      <c r="AG399" s="596"/>
      <c r="AH399" s="596"/>
      <c r="AI399" s="596"/>
      <c r="AJ399" s="596"/>
      <c r="AK399" s="596"/>
      <c r="AL399" s="596"/>
      <c r="AM399" s="596"/>
      <c r="AN399" s="596"/>
      <c r="AO399" s="597"/>
      <c r="AP399" s="608"/>
      <c r="AQ399" s="609"/>
      <c r="AR399" s="579"/>
      <c r="AS399" s="582"/>
      <c r="AT399" s="580"/>
      <c r="AW399" s="87"/>
    </row>
    <row r="400" spans="1:49" s="70" customFormat="1" ht="14.25" hidden="1" customHeight="1" x14ac:dyDescent="0.15">
      <c r="A400" s="600" t="s">
        <v>571</v>
      </c>
      <c r="B400" s="601"/>
      <c r="C400" s="601"/>
      <c r="D400" s="601"/>
      <c r="E400" s="601"/>
      <c r="F400" s="601"/>
      <c r="G400" s="601"/>
      <c r="H400" s="601"/>
      <c r="I400" s="601"/>
      <c r="J400" s="601"/>
      <c r="K400" s="601"/>
      <c r="L400" s="602"/>
      <c r="M400" s="592" t="s">
        <v>631</v>
      </c>
      <c r="N400" s="593"/>
      <c r="O400" s="593"/>
      <c r="P400" s="593"/>
      <c r="Q400" s="593"/>
      <c r="R400" s="593"/>
      <c r="S400" s="593"/>
      <c r="T400" s="593"/>
      <c r="U400" s="593"/>
      <c r="V400" s="593"/>
      <c r="W400" s="593"/>
      <c r="X400" s="593"/>
      <c r="Y400" s="593"/>
      <c r="Z400" s="593"/>
      <c r="AA400" s="593"/>
      <c r="AB400" s="593"/>
      <c r="AC400" s="593"/>
      <c r="AD400" s="593"/>
      <c r="AE400" s="593"/>
      <c r="AF400" s="593"/>
      <c r="AG400" s="593"/>
      <c r="AH400" s="593"/>
      <c r="AI400" s="593"/>
      <c r="AJ400" s="593"/>
      <c r="AK400" s="593"/>
      <c r="AL400" s="593"/>
      <c r="AM400" s="593"/>
      <c r="AN400" s="593"/>
      <c r="AO400" s="594"/>
      <c r="AP400" s="598">
        <v>1</v>
      </c>
      <c r="AQ400" s="599"/>
      <c r="AR400" s="613">
        <f>AR398+AP400</f>
        <v>708</v>
      </c>
      <c r="AS400" s="628"/>
      <c r="AT400" s="629"/>
      <c r="AW400" s="87"/>
    </row>
    <row r="401" spans="1:49" s="70" customFormat="1" ht="14.25" hidden="1" customHeight="1" x14ac:dyDescent="0.15">
      <c r="A401" s="603"/>
      <c r="B401" s="604"/>
      <c r="C401" s="604"/>
      <c r="D401" s="604"/>
      <c r="E401" s="604"/>
      <c r="F401" s="604"/>
      <c r="G401" s="604"/>
      <c r="H401" s="604"/>
      <c r="I401" s="604"/>
      <c r="J401" s="604"/>
      <c r="K401" s="604"/>
      <c r="L401" s="605"/>
      <c r="M401" s="610"/>
      <c r="N401" s="611"/>
      <c r="O401" s="611"/>
      <c r="P401" s="611"/>
      <c r="Q401" s="611"/>
      <c r="R401" s="611"/>
      <c r="S401" s="611"/>
      <c r="T401" s="611"/>
      <c r="U401" s="611"/>
      <c r="V401" s="611"/>
      <c r="W401" s="611"/>
      <c r="X401" s="611"/>
      <c r="Y401" s="611"/>
      <c r="Z401" s="611"/>
      <c r="AA401" s="611"/>
      <c r="AB401" s="611"/>
      <c r="AC401" s="611"/>
      <c r="AD401" s="611"/>
      <c r="AE401" s="611"/>
      <c r="AF401" s="611"/>
      <c r="AG401" s="611"/>
      <c r="AH401" s="611"/>
      <c r="AI401" s="611"/>
      <c r="AJ401" s="611"/>
      <c r="AK401" s="611"/>
      <c r="AL401" s="611"/>
      <c r="AM401" s="611"/>
      <c r="AN401" s="611"/>
      <c r="AO401" s="612"/>
      <c r="AP401" s="474"/>
      <c r="AQ401" s="591"/>
      <c r="AR401" s="613"/>
      <c r="AS401" s="628"/>
      <c r="AT401" s="629"/>
      <c r="AW401" s="87"/>
    </row>
    <row r="402" spans="1:49" s="70" customFormat="1" ht="14.25" hidden="1" customHeight="1" x14ac:dyDescent="0.15">
      <c r="A402" s="630" t="s">
        <v>632</v>
      </c>
      <c r="B402" s="601"/>
      <c r="C402" s="601"/>
      <c r="D402" s="601"/>
      <c r="E402" s="601"/>
      <c r="F402" s="601"/>
      <c r="G402" s="601"/>
      <c r="H402" s="601"/>
      <c r="I402" s="601"/>
      <c r="J402" s="601"/>
      <c r="K402" s="601"/>
      <c r="L402" s="602"/>
      <c r="M402" s="610"/>
      <c r="N402" s="611"/>
      <c r="O402" s="611"/>
      <c r="P402" s="611"/>
      <c r="Q402" s="611"/>
      <c r="R402" s="611"/>
      <c r="S402" s="611"/>
      <c r="T402" s="611"/>
      <c r="U402" s="611"/>
      <c r="V402" s="611"/>
      <c r="W402" s="611"/>
      <c r="X402" s="611"/>
      <c r="Y402" s="611"/>
      <c r="Z402" s="611"/>
      <c r="AA402" s="611"/>
      <c r="AB402" s="611"/>
      <c r="AC402" s="611"/>
      <c r="AD402" s="611"/>
      <c r="AE402" s="611"/>
      <c r="AF402" s="611"/>
      <c r="AG402" s="611"/>
      <c r="AH402" s="611"/>
      <c r="AI402" s="611"/>
      <c r="AJ402" s="611"/>
      <c r="AK402" s="611"/>
      <c r="AL402" s="611"/>
      <c r="AM402" s="611"/>
      <c r="AN402" s="611"/>
      <c r="AO402" s="612"/>
      <c r="AP402" s="606">
        <v>-1</v>
      </c>
      <c r="AQ402" s="607"/>
      <c r="AR402" s="579">
        <f>AR400+AP402</f>
        <v>707</v>
      </c>
      <c r="AS402" s="582"/>
      <c r="AT402" s="580"/>
      <c r="AW402" s="87"/>
    </row>
    <row r="403" spans="1:49" s="70" customFormat="1" ht="14.25" hidden="1" customHeight="1" x14ac:dyDescent="0.15">
      <c r="A403" s="614"/>
      <c r="B403" s="615"/>
      <c r="C403" s="615"/>
      <c r="D403" s="615"/>
      <c r="E403" s="615"/>
      <c r="F403" s="615"/>
      <c r="G403" s="615"/>
      <c r="H403" s="615"/>
      <c r="I403" s="615"/>
      <c r="J403" s="615"/>
      <c r="K403" s="615"/>
      <c r="L403" s="616"/>
      <c r="M403" s="610"/>
      <c r="N403" s="611"/>
      <c r="O403" s="611"/>
      <c r="P403" s="611"/>
      <c r="Q403" s="611"/>
      <c r="R403" s="611"/>
      <c r="S403" s="611"/>
      <c r="T403" s="611"/>
      <c r="U403" s="611"/>
      <c r="V403" s="611"/>
      <c r="W403" s="611"/>
      <c r="X403" s="611"/>
      <c r="Y403" s="611"/>
      <c r="Z403" s="611"/>
      <c r="AA403" s="611"/>
      <c r="AB403" s="611"/>
      <c r="AC403" s="611"/>
      <c r="AD403" s="611"/>
      <c r="AE403" s="611"/>
      <c r="AF403" s="611"/>
      <c r="AG403" s="611"/>
      <c r="AH403" s="611"/>
      <c r="AI403" s="611"/>
      <c r="AJ403" s="611"/>
      <c r="AK403" s="611"/>
      <c r="AL403" s="611"/>
      <c r="AM403" s="611"/>
      <c r="AN403" s="611"/>
      <c r="AO403" s="612"/>
      <c r="AP403" s="617"/>
      <c r="AQ403" s="618"/>
      <c r="AR403" s="579"/>
      <c r="AS403" s="582"/>
      <c r="AT403" s="580"/>
      <c r="AW403" s="87"/>
    </row>
    <row r="404" spans="1:49" s="70" customFormat="1" ht="14.25" hidden="1" customHeight="1" x14ac:dyDescent="0.15">
      <c r="A404" s="600" t="s">
        <v>580</v>
      </c>
      <c r="B404" s="601"/>
      <c r="C404" s="601"/>
      <c r="D404" s="601"/>
      <c r="E404" s="601"/>
      <c r="F404" s="601"/>
      <c r="G404" s="601"/>
      <c r="H404" s="601"/>
      <c r="I404" s="601"/>
      <c r="J404" s="601"/>
      <c r="K404" s="601"/>
      <c r="L404" s="602"/>
      <c r="M404" s="592" t="s">
        <v>581</v>
      </c>
      <c r="N404" s="593"/>
      <c r="O404" s="593"/>
      <c r="P404" s="593"/>
      <c r="Q404" s="593"/>
      <c r="R404" s="593"/>
      <c r="S404" s="593"/>
      <c r="T404" s="593"/>
      <c r="U404" s="593"/>
      <c r="V404" s="593"/>
      <c r="W404" s="593"/>
      <c r="X404" s="593"/>
      <c r="Y404" s="593"/>
      <c r="Z404" s="593"/>
      <c r="AA404" s="593"/>
      <c r="AB404" s="593"/>
      <c r="AC404" s="593"/>
      <c r="AD404" s="593"/>
      <c r="AE404" s="593"/>
      <c r="AF404" s="593"/>
      <c r="AG404" s="593"/>
      <c r="AH404" s="593"/>
      <c r="AI404" s="593"/>
      <c r="AJ404" s="593"/>
      <c r="AK404" s="593"/>
      <c r="AL404" s="593"/>
      <c r="AM404" s="593"/>
      <c r="AN404" s="593"/>
      <c r="AO404" s="594"/>
      <c r="AP404" s="598">
        <v>1</v>
      </c>
      <c r="AQ404" s="599"/>
      <c r="AR404" s="613">
        <f>AR402+AP404</f>
        <v>708</v>
      </c>
      <c r="AS404" s="628"/>
      <c r="AT404" s="629"/>
      <c r="AW404" s="87"/>
    </row>
    <row r="405" spans="1:49" s="70" customFormat="1" ht="14.25" hidden="1" customHeight="1" x14ac:dyDescent="0.15">
      <c r="A405" s="603"/>
      <c r="B405" s="604"/>
      <c r="C405" s="604"/>
      <c r="D405" s="604"/>
      <c r="E405" s="604"/>
      <c r="F405" s="604"/>
      <c r="G405" s="604"/>
      <c r="H405" s="604"/>
      <c r="I405" s="604"/>
      <c r="J405" s="604"/>
      <c r="K405" s="604"/>
      <c r="L405" s="605"/>
      <c r="M405" s="610"/>
      <c r="N405" s="611"/>
      <c r="O405" s="611"/>
      <c r="P405" s="611"/>
      <c r="Q405" s="611"/>
      <c r="R405" s="611"/>
      <c r="S405" s="611"/>
      <c r="T405" s="611"/>
      <c r="U405" s="611"/>
      <c r="V405" s="611"/>
      <c r="W405" s="611"/>
      <c r="X405" s="611"/>
      <c r="Y405" s="611"/>
      <c r="Z405" s="611"/>
      <c r="AA405" s="611"/>
      <c r="AB405" s="611"/>
      <c r="AC405" s="611"/>
      <c r="AD405" s="611"/>
      <c r="AE405" s="611"/>
      <c r="AF405" s="611"/>
      <c r="AG405" s="611"/>
      <c r="AH405" s="611"/>
      <c r="AI405" s="611"/>
      <c r="AJ405" s="611"/>
      <c r="AK405" s="611"/>
      <c r="AL405" s="611"/>
      <c r="AM405" s="611"/>
      <c r="AN405" s="611"/>
      <c r="AO405" s="612"/>
      <c r="AP405" s="474"/>
      <c r="AQ405" s="591"/>
      <c r="AR405" s="613"/>
      <c r="AS405" s="628"/>
      <c r="AT405" s="629"/>
      <c r="AW405" s="87"/>
    </row>
    <row r="406" spans="1:49" s="70" customFormat="1" ht="14.25" hidden="1" customHeight="1" x14ac:dyDescent="0.15">
      <c r="A406" s="600" t="s">
        <v>582</v>
      </c>
      <c r="B406" s="601"/>
      <c r="C406" s="601"/>
      <c r="D406" s="601"/>
      <c r="E406" s="601"/>
      <c r="F406" s="601"/>
      <c r="G406" s="601"/>
      <c r="H406" s="601"/>
      <c r="I406" s="601"/>
      <c r="J406" s="601"/>
      <c r="K406" s="601"/>
      <c r="L406" s="602"/>
      <c r="M406" s="610"/>
      <c r="N406" s="611"/>
      <c r="O406" s="611"/>
      <c r="P406" s="611"/>
      <c r="Q406" s="611"/>
      <c r="R406" s="611"/>
      <c r="S406" s="611"/>
      <c r="T406" s="611"/>
      <c r="U406" s="611"/>
      <c r="V406" s="611"/>
      <c r="W406" s="611"/>
      <c r="X406" s="611"/>
      <c r="Y406" s="611"/>
      <c r="Z406" s="611"/>
      <c r="AA406" s="611"/>
      <c r="AB406" s="611"/>
      <c r="AC406" s="611"/>
      <c r="AD406" s="611"/>
      <c r="AE406" s="611"/>
      <c r="AF406" s="611"/>
      <c r="AG406" s="611"/>
      <c r="AH406" s="611"/>
      <c r="AI406" s="611"/>
      <c r="AJ406" s="611"/>
      <c r="AK406" s="611"/>
      <c r="AL406" s="611"/>
      <c r="AM406" s="611"/>
      <c r="AN406" s="611"/>
      <c r="AO406" s="612"/>
      <c r="AP406" s="606">
        <v>-1</v>
      </c>
      <c r="AQ406" s="607"/>
      <c r="AR406" s="579">
        <f>AR404+AP406</f>
        <v>707</v>
      </c>
      <c r="AS406" s="582"/>
      <c r="AT406" s="580"/>
      <c r="AW406" s="87"/>
    </row>
    <row r="407" spans="1:49" s="70" customFormat="1" ht="14.25" hidden="1" customHeight="1" x14ac:dyDescent="0.15">
      <c r="A407" s="614"/>
      <c r="B407" s="615"/>
      <c r="C407" s="615"/>
      <c r="D407" s="615"/>
      <c r="E407" s="615"/>
      <c r="F407" s="615"/>
      <c r="G407" s="615"/>
      <c r="H407" s="615"/>
      <c r="I407" s="615"/>
      <c r="J407" s="615"/>
      <c r="K407" s="615"/>
      <c r="L407" s="616"/>
      <c r="M407" s="610"/>
      <c r="N407" s="611"/>
      <c r="O407" s="611"/>
      <c r="P407" s="611"/>
      <c r="Q407" s="611"/>
      <c r="R407" s="611"/>
      <c r="S407" s="611"/>
      <c r="T407" s="611"/>
      <c r="U407" s="611"/>
      <c r="V407" s="611"/>
      <c r="W407" s="611"/>
      <c r="X407" s="611"/>
      <c r="Y407" s="611"/>
      <c r="Z407" s="611"/>
      <c r="AA407" s="611"/>
      <c r="AB407" s="611"/>
      <c r="AC407" s="611"/>
      <c r="AD407" s="611"/>
      <c r="AE407" s="611"/>
      <c r="AF407" s="611"/>
      <c r="AG407" s="611"/>
      <c r="AH407" s="611"/>
      <c r="AI407" s="611"/>
      <c r="AJ407" s="611"/>
      <c r="AK407" s="611"/>
      <c r="AL407" s="611"/>
      <c r="AM407" s="611"/>
      <c r="AN407" s="611"/>
      <c r="AO407" s="612"/>
      <c r="AP407" s="617"/>
      <c r="AQ407" s="618"/>
      <c r="AR407" s="579"/>
      <c r="AS407" s="582"/>
      <c r="AT407" s="580"/>
      <c r="AW407" s="87"/>
    </row>
    <row r="408" spans="1:49" s="70" customFormat="1" ht="14.25" hidden="1" customHeight="1" x14ac:dyDescent="0.15">
      <c r="A408" s="600" t="s">
        <v>617</v>
      </c>
      <c r="B408" s="601"/>
      <c r="C408" s="601"/>
      <c r="D408" s="601"/>
      <c r="E408" s="601"/>
      <c r="F408" s="601"/>
      <c r="G408" s="601"/>
      <c r="H408" s="601"/>
      <c r="I408" s="601"/>
      <c r="J408" s="601"/>
      <c r="K408" s="601"/>
      <c r="L408" s="602"/>
      <c r="M408" s="592" t="s">
        <v>584</v>
      </c>
      <c r="N408" s="593"/>
      <c r="O408" s="593"/>
      <c r="P408" s="593"/>
      <c r="Q408" s="593"/>
      <c r="R408" s="593"/>
      <c r="S408" s="593"/>
      <c r="T408" s="593"/>
      <c r="U408" s="593"/>
      <c r="V408" s="593"/>
      <c r="W408" s="593"/>
      <c r="X408" s="593"/>
      <c r="Y408" s="593"/>
      <c r="Z408" s="593"/>
      <c r="AA408" s="593"/>
      <c r="AB408" s="593"/>
      <c r="AC408" s="593"/>
      <c r="AD408" s="593"/>
      <c r="AE408" s="593"/>
      <c r="AF408" s="593"/>
      <c r="AG408" s="593"/>
      <c r="AH408" s="593"/>
      <c r="AI408" s="593"/>
      <c r="AJ408" s="593"/>
      <c r="AK408" s="593"/>
      <c r="AL408" s="593"/>
      <c r="AM408" s="593"/>
      <c r="AN408" s="593"/>
      <c r="AO408" s="594"/>
      <c r="AP408" s="598">
        <v>1</v>
      </c>
      <c r="AQ408" s="599"/>
      <c r="AR408" s="613">
        <f>AR406+AP408</f>
        <v>708</v>
      </c>
      <c r="AS408" s="628"/>
      <c r="AT408" s="629"/>
      <c r="AW408" s="87"/>
    </row>
    <row r="409" spans="1:49" s="70" customFormat="1" ht="14.25" hidden="1" customHeight="1" x14ac:dyDescent="0.15">
      <c r="A409" s="603"/>
      <c r="B409" s="604"/>
      <c r="C409" s="604"/>
      <c r="D409" s="604"/>
      <c r="E409" s="604"/>
      <c r="F409" s="604"/>
      <c r="G409" s="604"/>
      <c r="H409" s="604"/>
      <c r="I409" s="604"/>
      <c r="J409" s="604"/>
      <c r="K409" s="604"/>
      <c r="L409" s="605"/>
      <c r="M409" s="610"/>
      <c r="N409" s="611"/>
      <c r="O409" s="611"/>
      <c r="P409" s="611"/>
      <c r="Q409" s="611"/>
      <c r="R409" s="611"/>
      <c r="S409" s="611"/>
      <c r="T409" s="611"/>
      <c r="U409" s="611"/>
      <c r="V409" s="611"/>
      <c r="W409" s="611"/>
      <c r="X409" s="611"/>
      <c r="Y409" s="611"/>
      <c r="Z409" s="611"/>
      <c r="AA409" s="611"/>
      <c r="AB409" s="611"/>
      <c r="AC409" s="611"/>
      <c r="AD409" s="611"/>
      <c r="AE409" s="611"/>
      <c r="AF409" s="611"/>
      <c r="AG409" s="611"/>
      <c r="AH409" s="611"/>
      <c r="AI409" s="611"/>
      <c r="AJ409" s="611"/>
      <c r="AK409" s="611"/>
      <c r="AL409" s="611"/>
      <c r="AM409" s="611"/>
      <c r="AN409" s="611"/>
      <c r="AO409" s="612"/>
      <c r="AP409" s="474"/>
      <c r="AQ409" s="591"/>
      <c r="AR409" s="613"/>
      <c r="AS409" s="628"/>
      <c r="AT409" s="629"/>
      <c r="AW409" s="87"/>
    </row>
    <row r="410" spans="1:49" s="70" customFormat="1" ht="14.25" hidden="1" customHeight="1" x14ac:dyDescent="0.15">
      <c r="A410" s="600" t="s">
        <v>633</v>
      </c>
      <c r="B410" s="601"/>
      <c r="C410" s="601"/>
      <c r="D410" s="601"/>
      <c r="E410" s="601"/>
      <c r="F410" s="601"/>
      <c r="G410" s="601"/>
      <c r="H410" s="601"/>
      <c r="I410" s="601"/>
      <c r="J410" s="601"/>
      <c r="K410" s="601"/>
      <c r="L410" s="602"/>
      <c r="M410" s="610"/>
      <c r="N410" s="611"/>
      <c r="O410" s="611"/>
      <c r="P410" s="611"/>
      <c r="Q410" s="611"/>
      <c r="R410" s="611"/>
      <c r="S410" s="611"/>
      <c r="T410" s="611"/>
      <c r="U410" s="611"/>
      <c r="V410" s="611"/>
      <c r="W410" s="611"/>
      <c r="X410" s="611"/>
      <c r="Y410" s="611"/>
      <c r="Z410" s="611"/>
      <c r="AA410" s="611"/>
      <c r="AB410" s="611"/>
      <c r="AC410" s="611"/>
      <c r="AD410" s="611"/>
      <c r="AE410" s="611"/>
      <c r="AF410" s="611"/>
      <c r="AG410" s="611"/>
      <c r="AH410" s="611"/>
      <c r="AI410" s="611"/>
      <c r="AJ410" s="611"/>
      <c r="AK410" s="611"/>
      <c r="AL410" s="611"/>
      <c r="AM410" s="611"/>
      <c r="AN410" s="611"/>
      <c r="AO410" s="612"/>
      <c r="AP410" s="606">
        <v>-1</v>
      </c>
      <c r="AQ410" s="607"/>
      <c r="AR410" s="579">
        <f>AR408+AP410</f>
        <v>707</v>
      </c>
      <c r="AS410" s="582"/>
      <c r="AT410" s="580"/>
      <c r="AW410" s="87"/>
    </row>
    <row r="411" spans="1:49" s="70" customFormat="1" ht="14.25" hidden="1" customHeight="1" x14ac:dyDescent="0.15">
      <c r="A411" s="614"/>
      <c r="B411" s="615"/>
      <c r="C411" s="615"/>
      <c r="D411" s="615"/>
      <c r="E411" s="615"/>
      <c r="F411" s="615"/>
      <c r="G411" s="615"/>
      <c r="H411" s="615"/>
      <c r="I411" s="615"/>
      <c r="J411" s="615"/>
      <c r="K411" s="615"/>
      <c r="L411" s="616"/>
      <c r="M411" s="610"/>
      <c r="N411" s="611"/>
      <c r="O411" s="611"/>
      <c r="P411" s="611"/>
      <c r="Q411" s="611"/>
      <c r="R411" s="611"/>
      <c r="S411" s="611"/>
      <c r="T411" s="611"/>
      <c r="U411" s="611"/>
      <c r="V411" s="611"/>
      <c r="W411" s="611"/>
      <c r="X411" s="611"/>
      <c r="Y411" s="611"/>
      <c r="Z411" s="611"/>
      <c r="AA411" s="611"/>
      <c r="AB411" s="611"/>
      <c r="AC411" s="611"/>
      <c r="AD411" s="611"/>
      <c r="AE411" s="611"/>
      <c r="AF411" s="611"/>
      <c r="AG411" s="611"/>
      <c r="AH411" s="611"/>
      <c r="AI411" s="611"/>
      <c r="AJ411" s="611"/>
      <c r="AK411" s="611"/>
      <c r="AL411" s="611"/>
      <c r="AM411" s="611"/>
      <c r="AN411" s="611"/>
      <c r="AO411" s="612"/>
      <c r="AP411" s="617"/>
      <c r="AQ411" s="618"/>
      <c r="AR411" s="579"/>
      <c r="AS411" s="582"/>
      <c r="AT411" s="580"/>
      <c r="AW411" s="87"/>
    </row>
    <row r="412" spans="1:49" s="70" customFormat="1" ht="14.25" hidden="1" customHeight="1" x14ac:dyDescent="0.15">
      <c r="A412" s="600" t="s">
        <v>634</v>
      </c>
      <c r="B412" s="601"/>
      <c r="C412" s="601"/>
      <c r="D412" s="601"/>
      <c r="E412" s="601"/>
      <c r="F412" s="601"/>
      <c r="G412" s="601"/>
      <c r="H412" s="601"/>
      <c r="I412" s="601"/>
      <c r="J412" s="601"/>
      <c r="K412" s="601"/>
      <c r="L412" s="602"/>
      <c r="M412" s="592" t="s">
        <v>635</v>
      </c>
      <c r="N412" s="593"/>
      <c r="O412" s="593"/>
      <c r="P412" s="593"/>
      <c r="Q412" s="593"/>
      <c r="R412" s="593"/>
      <c r="S412" s="593"/>
      <c r="T412" s="593"/>
      <c r="U412" s="593"/>
      <c r="V412" s="593"/>
      <c r="W412" s="593"/>
      <c r="X412" s="593"/>
      <c r="Y412" s="593"/>
      <c r="Z412" s="593"/>
      <c r="AA412" s="593"/>
      <c r="AB412" s="593"/>
      <c r="AC412" s="593"/>
      <c r="AD412" s="593"/>
      <c r="AE412" s="593"/>
      <c r="AF412" s="593"/>
      <c r="AG412" s="593"/>
      <c r="AH412" s="593"/>
      <c r="AI412" s="593"/>
      <c r="AJ412" s="593"/>
      <c r="AK412" s="593"/>
      <c r="AL412" s="593"/>
      <c r="AM412" s="593"/>
      <c r="AN412" s="593"/>
      <c r="AO412" s="594"/>
      <c r="AP412" s="598">
        <v>1</v>
      </c>
      <c r="AQ412" s="599"/>
      <c r="AR412" s="613">
        <f>AR410+AP412</f>
        <v>708</v>
      </c>
      <c r="AS412" s="628"/>
      <c r="AT412" s="629"/>
      <c r="AW412" s="87"/>
    </row>
    <row r="413" spans="1:49" s="70" customFormat="1" ht="14.25" hidden="1" customHeight="1" x14ac:dyDescent="0.15">
      <c r="A413" s="603"/>
      <c r="B413" s="604"/>
      <c r="C413" s="604"/>
      <c r="D413" s="604"/>
      <c r="E413" s="604"/>
      <c r="F413" s="604"/>
      <c r="G413" s="604"/>
      <c r="H413" s="604"/>
      <c r="I413" s="604"/>
      <c r="J413" s="604"/>
      <c r="K413" s="604"/>
      <c r="L413" s="605"/>
      <c r="M413" s="610"/>
      <c r="N413" s="611"/>
      <c r="O413" s="611"/>
      <c r="P413" s="611"/>
      <c r="Q413" s="611"/>
      <c r="R413" s="611"/>
      <c r="S413" s="611"/>
      <c r="T413" s="611"/>
      <c r="U413" s="611"/>
      <c r="V413" s="611"/>
      <c r="W413" s="611"/>
      <c r="X413" s="611"/>
      <c r="Y413" s="611"/>
      <c r="Z413" s="611"/>
      <c r="AA413" s="611"/>
      <c r="AB413" s="611"/>
      <c r="AC413" s="611"/>
      <c r="AD413" s="611"/>
      <c r="AE413" s="611"/>
      <c r="AF413" s="611"/>
      <c r="AG413" s="611"/>
      <c r="AH413" s="611"/>
      <c r="AI413" s="611"/>
      <c r="AJ413" s="611"/>
      <c r="AK413" s="611"/>
      <c r="AL413" s="611"/>
      <c r="AM413" s="611"/>
      <c r="AN413" s="611"/>
      <c r="AO413" s="612"/>
      <c r="AP413" s="474"/>
      <c r="AQ413" s="591"/>
      <c r="AR413" s="613"/>
      <c r="AS413" s="628"/>
      <c r="AT413" s="629"/>
      <c r="AW413" s="87"/>
    </row>
    <row r="414" spans="1:49" s="70" customFormat="1" ht="14.25" hidden="1" customHeight="1" x14ac:dyDescent="0.15">
      <c r="A414" s="600" t="s">
        <v>636</v>
      </c>
      <c r="B414" s="601"/>
      <c r="C414" s="601"/>
      <c r="D414" s="601"/>
      <c r="E414" s="601"/>
      <c r="F414" s="601"/>
      <c r="G414" s="601"/>
      <c r="H414" s="601"/>
      <c r="I414" s="601"/>
      <c r="J414" s="601"/>
      <c r="K414" s="601"/>
      <c r="L414" s="602"/>
      <c r="M414" s="610"/>
      <c r="N414" s="611"/>
      <c r="O414" s="611"/>
      <c r="P414" s="611"/>
      <c r="Q414" s="611"/>
      <c r="R414" s="611"/>
      <c r="S414" s="611"/>
      <c r="T414" s="611"/>
      <c r="U414" s="611"/>
      <c r="V414" s="611"/>
      <c r="W414" s="611"/>
      <c r="X414" s="611"/>
      <c r="Y414" s="611"/>
      <c r="Z414" s="611"/>
      <c r="AA414" s="611"/>
      <c r="AB414" s="611"/>
      <c r="AC414" s="611"/>
      <c r="AD414" s="611"/>
      <c r="AE414" s="611"/>
      <c r="AF414" s="611"/>
      <c r="AG414" s="611"/>
      <c r="AH414" s="611"/>
      <c r="AI414" s="611"/>
      <c r="AJ414" s="611"/>
      <c r="AK414" s="611"/>
      <c r="AL414" s="611"/>
      <c r="AM414" s="611"/>
      <c r="AN414" s="611"/>
      <c r="AO414" s="612"/>
      <c r="AP414" s="606">
        <v>-1</v>
      </c>
      <c r="AQ414" s="607"/>
      <c r="AR414" s="579">
        <f>AR412+AP414</f>
        <v>707</v>
      </c>
      <c r="AS414" s="582"/>
      <c r="AT414" s="580"/>
      <c r="AW414" s="87"/>
    </row>
    <row r="415" spans="1:49" s="70" customFormat="1" ht="14.25" hidden="1" customHeight="1" x14ac:dyDescent="0.15">
      <c r="A415" s="614"/>
      <c r="B415" s="615"/>
      <c r="C415" s="615"/>
      <c r="D415" s="615"/>
      <c r="E415" s="615"/>
      <c r="F415" s="615"/>
      <c r="G415" s="615"/>
      <c r="H415" s="615"/>
      <c r="I415" s="615"/>
      <c r="J415" s="615"/>
      <c r="K415" s="615"/>
      <c r="L415" s="616"/>
      <c r="M415" s="610"/>
      <c r="N415" s="611"/>
      <c r="O415" s="611"/>
      <c r="P415" s="611"/>
      <c r="Q415" s="611"/>
      <c r="R415" s="611"/>
      <c r="S415" s="611"/>
      <c r="T415" s="611"/>
      <c r="U415" s="611"/>
      <c r="V415" s="611"/>
      <c r="W415" s="611"/>
      <c r="X415" s="611"/>
      <c r="Y415" s="611"/>
      <c r="Z415" s="611"/>
      <c r="AA415" s="611"/>
      <c r="AB415" s="611"/>
      <c r="AC415" s="611"/>
      <c r="AD415" s="611"/>
      <c r="AE415" s="611"/>
      <c r="AF415" s="611"/>
      <c r="AG415" s="611"/>
      <c r="AH415" s="611"/>
      <c r="AI415" s="611"/>
      <c r="AJ415" s="611"/>
      <c r="AK415" s="611"/>
      <c r="AL415" s="611"/>
      <c r="AM415" s="611"/>
      <c r="AN415" s="611"/>
      <c r="AO415" s="612"/>
      <c r="AP415" s="617"/>
      <c r="AQ415" s="618"/>
      <c r="AR415" s="579"/>
      <c r="AS415" s="582"/>
      <c r="AT415" s="580"/>
      <c r="AW415" s="87"/>
    </row>
    <row r="416" spans="1:49" s="70" customFormat="1" ht="14.25" hidden="1" customHeight="1" x14ac:dyDescent="0.15">
      <c r="A416" s="600" t="s">
        <v>637</v>
      </c>
      <c r="B416" s="601"/>
      <c r="C416" s="601"/>
      <c r="D416" s="601"/>
      <c r="E416" s="601"/>
      <c r="F416" s="601"/>
      <c r="G416" s="601"/>
      <c r="H416" s="601"/>
      <c r="I416" s="601"/>
      <c r="J416" s="601"/>
      <c r="K416" s="601"/>
      <c r="L416" s="602"/>
      <c r="M416" s="610"/>
      <c r="N416" s="611"/>
      <c r="O416" s="611"/>
      <c r="P416" s="611"/>
      <c r="Q416" s="611"/>
      <c r="R416" s="611"/>
      <c r="S416" s="611"/>
      <c r="T416" s="611"/>
      <c r="U416" s="611"/>
      <c r="V416" s="611"/>
      <c r="W416" s="611"/>
      <c r="X416" s="611"/>
      <c r="Y416" s="611"/>
      <c r="Z416" s="611"/>
      <c r="AA416" s="611"/>
      <c r="AB416" s="611"/>
      <c r="AC416" s="611"/>
      <c r="AD416" s="611"/>
      <c r="AE416" s="611"/>
      <c r="AF416" s="611"/>
      <c r="AG416" s="611"/>
      <c r="AH416" s="611"/>
      <c r="AI416" s="611"/>
      <c r="AJ416" s="611"/>
      <c r="AK416" s="611"/>
      <c r="AL416" s="611"/>
      <c r="AM416" s="611"/>
      <c r="AN416" s="611"/>
      <c r="AO416" s="612"/>
      <c r="AP416" s="598">
        <v>1</v>
      </c>
      <c r="AQ416" s="599"/>
      <c r="AR416" s="619">
        <f>AR414+AP416</f>
        <v>708</v>
      </c>
      <c r="AS416" s="619"/>
      <c r="AT416" s="619"/>
      <c r="AW416" s="87"/>
    </row>
    <row r="417" spans="1:49" s="70" customFormat="1" ht="14.25" hidden="1" customHeight="1" x14ac:dyDescent="0.15">
      <c r="A417" s="614"/>
      <c r="B417" s="615"/>
      <c r="C417" s="615"/>
      <c r="D417" s="615"/>
      <c r="E417" s="615"/>
      <c r="F417" s="615"/>
      <c r="G417" s="615"/>
      <c r="H417" s="615"/>
      <c r="I417" s="615"/>
      <c r="J417" s="615"/>
      <c r="K417" s="615"/>
      <c r="L417" s="616"/>
      <c r="M417" s="610"/>
      <c r="N417" s="611"/>
      <c r="O417" s="611"/>
      <c r="P417" s="611"/>
      <c r="Q417" s="611"/>
      <c r="R417" s="611"/>
      <c r="S417" s="611"/>
      <c r="T417" s="611"/>
      <c r="U417" s="611"/>
      <c r="V417" s="611"/>
      <c r="W417" s="611"/>
      <c r="X417" s="611"/>
      <c r="Y417" s="611"/>
      <c r="Z417" s="611"/>
      <c r="AA417" s="611"/>
      <c r="AB417" s="611"/>
      <c r="AC417" s="611"/>
      <c r="AD417" s="611"/>
      <c r="AE417" s="611"/>
      <c r="AF417" s="611"/>
      <c r="AG417" s="611"/>
      <c r="AH417" s="611"/>
      <c r="AI417" s="611"/>
      <c r="AJ417" s="611"/>
      <c r="AK417" s="611"/>
      <c r="AL417" s="611"/>
      <c r="AM417" s="611"/>
      <c r="AN417" s="611"/>
      <c r="AO417" s="612"/>
      <c r="AP417" s="589"/>
      <c r="AQ417" s="590"/>
      <c r="AR417" s="619"/>
      <c r="AS417" s="619"/>
      <c r="AT417" s="619"/>
      <c r="AW417" s="87"/>
    </row>
    <row r="418" spans="1:49" s="70" customFormat="1" ht="14.25" hidden="1" customHeight="1" x14ac:dyDescent="0.15">
      <c r="A418" s="600" t="s">
        <v>593</v>
      </c>
      <c r="B418" s="601"/>
      <c r="C418" s="601"/>
      <c r="D418" s="601"/>
      <c r="E418" s="601"/>
      <c r="F418" s="601"/>
      <c r="G418" s="601"/>
      <c r="H418" s="601"/>
      <c r="I418" s="601"/>
      <c r="J418" s="601"/>
      <c r="K418" s="601"/>
      <c r="L418" s="602"/>
      <c r="M418" s="610"/>
      <c r="N418" s="611"/>
      <c r="O418" s="611"/>
      <c r="P418" s="611"/>
      <c r="Q418" s="611"/>
      <c r="R418" s="611"/>
      <c r="S418" s="611"/>
      <c r="T418" s="611"/>
      <c r="U418" s="611"/>
      <c r="V418" s="611"/>
      <c r="W418" s="611"/>
      <c r="X418" s="611"/>
      <c r="Y418" s="611"/>
      <c r="Z418" s="611"/>
      <c r="AA418" s="611"/>
      <c r="AB418" s="611"/>
      <c r="AC418" s="611"/>
      <c r="AD418" s="611"/>
      <c r="AE418" s="611"/>
      <c r="AF418" s="611"/>
      <c r="AG418" s="611"/>
      <c r="AH418" s="611"/>
      <c r="AI418" s="611"/>
      <c r="AJ418" s="611"/>
      <c r="AK418" s="611"/>
      <c r="AL418" s="611"/>
      <c r="AM418" s="611"/>
      <c r="AN418" s="611"/>
      <c r="AO418" s="612"/>
      <c r="AP418" s="606">
        <v>-1</v>
      </c>
      <c r="AQ418" s="607"/>
      <c r="AR418" s="579">
        <f>AR416+AP418</f>
        <v>707</v>
      </c>
      <c r="AS418" s="582"/>
      <c r="AT418" s="580"/>
      <c r="AW418" s="87"/>
    </row>
    <row r="419" spans="1:49" s="70" customFormat="1" ht="14.25" hidden="1" customHeight="1" x14ac:dyDescent="0.15">
      <c r="A419" s="614"/>
      <c r="B419" s="615"/>
      <c r="C419" s="615"/>
      <c r="D419" s="615"/>
      <c r="E419" s="615"/>
      <c r="F419" s="615"/>
      <c r="G419" s="615"/>
      <c r="H419" s="615"/>
      <c r="I419" s="615"/>
      <c r="J419" s="615"/>
      <c r="K419" s="615"/>
      <c r="L419" s="616"/>
      <c r="M419" s="610"/>
      <c r="N419" s="611"/>
      <c r="O419" s="611"/>
      <c r="P419" s="611"/>
      <c r="Q419" s="611"/>
      <c r="R419" s="611"/>
      <c r="S419" s="611"/>
      <c r="T419" s="611"/>
      <c r="U419" s="611"/>
      <c r="V419" s="611"/>
      <c r="W419" s="611"/>
      <c r="X419" s="611"/>
      <c r="Y419" s="611"/>
      <c r="Z419" s="611"/>
      <c r="AA419" s="611"/>
      <c r="AB419" s="611"/>
      <c r="AC419" s="611"/>
      <c r="AD419" s="611"/>
      <c r="AE419" s="611"/>
      <c r="AF419" s="611"/>
      <c r="AG419" s="611"/>
      <c r="AH419" s="611"/>
      <c r="AI419" s="611"/>
      <c r="AJ419" s="611"/>
      <c r="AK419" s="611"/>
      <c r="AL419" s="611"/>
      <c r="AM419" s="611"/>
      <c r="AN419" s="611"/>
      <c r="AO419" s="612"/>
      <c r="AP419" s="617"/>
      <c r="AQ419" s="618"/>
      <c r="AR419" s="579"/>
      <c r="AS419" s="582"/>
      <c r="AT419" s="580"/>
      <c r="AW419" s="87"/>
    </row>
    <row r="420" spans="1:49" s="70" customFormat="1" ht="14.25" hidden="1" customHeight="1" x14ac:dyDescent="0.15">
      <c r="A420" s="600" t="s">
        <v>77</v>
      </c>
      <c r="B420" s="601"/>
      <c r="C420" s="601"/>
      <c r="D420" s="601"/>
      <c r="E420" s="601"/>
      <c r="F420" s="601"/>
      <c r="G420" s="601"/>
      <c r="H420" s="601"/>
      <c r="I420" s="601"/>
      <c r="J420" s="601"/>
      <c r="K420" s="601"/>
      <c r="L420" s="602"/>
      <c r="M420" s="592" t="s">
        <v>606</v>
      </c>
      <c r="N420" s="593"/>
      <c r="O420" s="593"/>
      <c r="P420" s="593"/>
      <c r="Q420" s="593"/>
      <c r="R420" s="593"/>
      <c r="S420" s="593"/>
      <c r="T420" s="593"/>
      <c r="U420" s="593"/>
      <c r="V420" s="593"/>
      <c r="W420" s="593"/>
      <c r="X420" s="593"/>
      <c r="Y420" s="593"/>
      <c r="Z420" s="593"/>
      <c r="AA420" s="593"/>
      <c r="AB420" s="593"/>
      <c r="AC420" s="593"/>
      <c r="AD420" s="593"/>
      <c r="AE420" s="593"/>
      <c r="AF420" s="593"/>
      <c r="AG420" s="593"/>
      <c r="AH420" s="593"/>
      <c r="AI420" s="593"/>
      <c r="AJ420" s="593"/>
      <c r="AK420" s="593"/>
      <c r="AL420" s="593"/>
      <c r="AM420" s="593"/>
      <c r="AN420" s="593"/>
      <c r="AO420" s="594"/>
      <c r="AP420" s="598">
        <v>1</v>
      </c>
      <c r="AQ420" s="599"/>
      <c r="AR420" s="613">
        <f>AR418+AP420</f>
        <v>708</v>
      </c>
      <c r="AS420" s="628"/>
      <c r="AT420" s="629"/>
      <c r="AW420" s="87"/>
    </row>
    <row r="421" spans="1:49" s="70" customFormat="1" ht="14.25" hidden="1" customHeight="1" x14ac:dyDescent="0.15">
      <c r="A421" s="603"/>
      <c r="B421" s="604"/>
      <c r="C421" s="604"/>
      <c r="D421" s="604"/>
      <c r="E421" s="604"/>
      <c r="F421" s="604"/>
      <c r="G421" s="604"/>
      <c r="H421" s="604"/>
      <c r="I421" s="604"/>
      <c r="J421" s="604"/>
      <c r="K421" s="604"/>
      <c r="L421" s="605"/>
      <c r="M421" s="610"/>
      <c r="N421" s="611"/>
      <c r="O421" s="611"/>
      <c r="P421" s="611"/>
      <c r="Q421" s="611"/>
      <c r="R421" s="611"/>
      <c r="S421" s="611"/>
      <c r="T421" s="611"/>
      <c r="U421" s="611"/>
      <c r="V421" s="611"/>
      <c r="W421" s="611"/>
      <c r="X421" s="611"/>
      <c r="Y421" s="611"/>
      <c r="Z421" s="611"/>
      <c r="AA421" s="611"/>
      <c r="AB421" s="611"/>
      <c r="AC421" s="611"/>
      <c r="AD421" s="611"/>
      <c r="AE421" s="611"/>
      <c r="AF421" s="611"/>
      <c r="AG421" s="611"/>
      <c r="AH421" s="611"/>
      <c r="AI421" s="611"/>
      <c r="AJ421" s="611"/>
      <c r="AK421" s="611"/>
      <c r="AL421" s="611"/>
      <c r="AM421" s="611"/>
      <c r="AN421" s="611"/>
      <c r="AO421" s="612"/>
      <c r="AP421" s="474"/>
      <c r="AQ421" s="591"/>
      <c r="AR421" s="613"/>
      <c r="AS421" s="628"/>
      <c r="AT421" s="629"/>
      <c r="AW421" s="87"/>
    </row>
    <row r="422" spans="1:49" s="70" customFormat="1" ht="14.25" hidden="1" customHeight="1" x14ac:dyDescent="0.15">
      <c r="A422" s="600" t="s">
        <v>80</v>
      </c>
      <c r="B422" s="601"/>
      <c r="C422" s="601"/>
      <c r="D422" s="601"/>
      <c r="E422" s="601"/>
      <c r="F422" s="601"/>
      <c r="G422" s="601"/>
      <c r="H422" s="601"/>
      <c r="I422" s="601"/>
      <c r="J422" s="601"/>
      <c r="K422" s="601"/>
      <c r="L422" s="602"/>
      <c r="M422" s="610"/>
      <c r="N422" s="611"/>
      <c r="O422" s="611"/>
      <c r="P422" s="611"/>
      <c r="Q422" s="611"/>
      <c r="R422" s="611"/>
      <c r="S422" s="611"/>
      <c r="T422" s="611"/>
      <c r="U422" s="611"/>
      <c r="V422" s="611"/>
      <c r="W422" s="611"/>
      <c r="X422" s="611"/>
      <c r="Y422" s="611"/>
      <c r="Z422" s="611"/>
      <c r="AA422" s="611"/>
      <c r="AB422" s="611"/>
      <c r="AC422" s="611"/>
      <c r="AD422" s="611"/>
      <c r="AE422" s="611"/>
      <c r="AF422" s="611"/>
      <c r="AG422" s="611"/>
      <c r="AH422" s="611"/>
      <c r="AI422" s="611"/>
      <c r="AJ422" s="611"/>
      <c r="AK422" s="611"/>
      <c r="AL422" s="611"/>
      <c r="AM422" s="611"/>
      <c r="AN422" s="611"/>
      <c r="AO422" s="612"/>
      <c r="AP422" s="606">
        <v>-1</v>
      </c>
      <c r="AQ422" s="607"/>
      <c r="AR422" s="579">
        <f>AR420+AP422</f>
        <v>707</v>
      </c>
      <c r="AS422" s="582"/>
      <c r="AT422" s="580"/>
      <c r="AW422" s="87"/>
    </row>
    <row r="423" spans="1:49" s="70" customFormat="1" ht="14.25" hidden="1" customHeight="1" x14ac:dyDescent="0.15">
      <c r="A423" s="614"/>
      <c r="B423" s="615"/>
      <c r="C423" s="615"/>
      <c r="D423" s="615"/>
      <c r="E423" s="615"/>
      <c r="F423" s="615"/>
      <c r="G423" s="615"/>
      <c r="H423" s="615"/>
      <c r="I423" s="615"/>
      <c r="J423" s="615"/>
      <c r="K423" s="615"/>
      <c r="L423" s="616"/>
      <c r="M423" s="610"/>
      <c r="N423" s="611"/>
      <c r="O423" s="611"/>
      <c r="P423" s="611"/>
      <c r="Q423" s="611"/>
      <c r="R423" s="611"/>
      <c r="S423" s="611"/>
      <c r="T423" s="611"/>
      <c r="U423" s="611"/>
      <c r="V423" s="611"/>
      <c r="W423" s="611"/>
      <c r="X423" s="611"/>
      <c r="Y423" s="611"/>
      <c r="Z423" s="611"/>
      <c r="AA423" s="611"/>
      <c r="AB423" s="611"/>
      <c r="AC423" s="611"/>
      <c r="AD423" s="611"/>
      <c r="AE423" s="611"/>
      <c r="AF423" s="611"/>
      <c r="AG423" s="611"/>
      <c r="AH423" s="611"/>
      <c r="AI423" s="611"/>
      <c r="AJ423" s="611"/>
      <c r="AK423" s="611"/>
      <c r="AL423" s="611"/>
      <c r="AM423" s="611"/>
      <c r="AN423" s="611"/>
      <c r="AO423" s="612"/>
      <c r="AP423" s="617"/>
      <c r="AQ423" s="618"/>
      <c r="AR423" s="579"/>
      <c r="AS423" s="582"/>
      <c r="AT423" s="580"/>
      <c r="AW423" s="87"/>
    </row>
    <row r="424" spans="1:49" s="70" customFormat="1" ht="14.25" hidden="1" customHeight="1" x14ac:dyDescent="0.15">
      <c r="A424" s="600" t="s">
        <v>571</v>
      </c>
      <c r="B424" s="601"/>
      <c r="C424" s="601"/>
      <c r="D424" s="601"/>
      <c r="E424" s="601"/>
      <c r="F424" s="601"/>
      <c r="G424" s="601"/>
      <c r="H424" s="601"/>
      <c r="I424" s="601"/>
      <c r="J424" s="601"/>
      <c r="K424" s="601"/>
      <c r="L424" s="602"/>
      <c r="M424" s="592" t="s">
        <v>638</v>
      </c>
      <c r="N424" s="593"/>
      <c r="O424" s="593"/>
      <c r="P424" s="593"/>
      <c r="Q424" s="593"/>
      <c r="R424" s="593"/>
      <c r="S424" s="593"/>
      <c r="T424" s="593"/>
      <c r="U424" s="593"/>
      <c r="V424" s="593"/>
      <c r="W424" s="593"/>
      <c r="X424" s="593"/>
      <c r="Y424" s="593"/>
      <c r="Z424" s="593"/>
      <c r="AA424" s="593"/>
      <c r="AB424" s="593"/>
      <c r="AC424" s="593"/>
      <c r="AD424" s="593"/>
      <c r="AE424" s="593"/>
      <c r="AF424" s="593"/>
      <c r="AG424" s="593"/>
      <c r="AH424" s="593"/>
      <c r="AI424" s="593"/>
      <c r="AJ424" s="593"/>
      <c r="AK424" s="593"/>
      <c r="AL424" s="593"/>
      <c r="AM424" s="593"/>
      <c r="AN424" s="593"/>
      <c r="AO424" s="594"/>
      <c r="AP424" s="606">
        <v>-1</v>
      </c>
      <c r="AQ424" s="607"/>
      <c r="AR424" s="613">
        <f>AR422+AP424</f>
        <v>706</v>
      </c>
      <c r="AS424" s="628"/>
      <c r="AT424" s="629"/>
      <c r="AW424" s="87"/>
    </row>
    <row r="425" spans="1:49" s="70" customFormat="1" ht="14.25" hidden="1" customHeight="1" x14ac:dyDescent="0.15">
      <c r="A425" s="603"/>
      <c r="B425" s="604"/>
      <c r="C425" s="604"/>
      <c r="D425" s="604"/>
      <c r="E425" s="604"/>
      <c r="F425" s="604"/>
      <c r="G425" s="604"/>
      <c r="H425" s="604"/>
      <c r="I425" s="604"/>
      <c r="J425" s="604"/>
      <c r="K425" s="604"/>
      <c r="L425" s="605"/>
      <c r="M425" s="595"/>
      <c r="N425" s="596"/>
      <c r="O425" s="596"/>
      <c r="P425" s="596"/>
      <c r="Q425" s="596"/>
      <c r="R425" s="596"/>
      <c r="S425" s="596"/>
      <c r="T425" s="596"/>
      <c r="U425" s="596"/>
      <c r="V425" s="596"/>
      <c r="W425" s="596"/>
      <c r="X425" s="596"/>
      <c r="Y425" s="596"/>
      <c r="Z425" s="596"/>
      <c r="AA425" s="596"/>
      <c r="AB425" s="596"/>
      <c r="AC425" s="596"/>
      <c r="AD425" s="596"/>
      <c r="AE425" s="596"/>
      <c r="AF425" s="596"/>
      <c r="AG425" s="596"/>
      <c r="AH425" s="596"/>
      <c r="AI425" s="596"/>
      <c r="AJ425" s="596"/>
      <c r="AK425" s="596"/>
      <c r="AL425" s="596"/>
      <c r="AM425" s="596"/>
      <c r="AN425" s="596"/>
      <c r="AO425" s="597"/>
      <c r="AP425" s="608"/>
      <c r="AQ425" s="609"/>
      <c r="AR425" s="613"/>
      <c r="AS425" s="628"/>
      <c r="AT425" s="629"/>
      <c r="AW425" s="87"/>
    </row>
  </sheetData>
  <mergeCells count="1215">
    <mergeCell ref="AR414:AT415"/>
    <mergeCell ref="A416:L417"/>
    <mergeCell ref="AP416:AQ417"/>
    <mergeCell ref="AR416:AT417"/>
    <mergeCell ref="AR420:AT421"/>
    <mergeCell ref="A422:L423"/>
    <mergeCell ref="AP422:AQ423"/>
    <mergeCell ref="AR422:AT423"/>
    <mergeCell ref="A412:L413"/>
    <mergeCell ref="M412:AO419"/>
    <mergeCell ref="AP412:AQ413"/>
    <mergeCell ref="AR412:AT413"/>
    <mergeCell ref="A414:L415"/>
    <mergeCell ref="AP414:AQ415"/>
    <mergeCell ref="A424:L425"/>
    <mergeCell ref="M424:AO425"/>
    <mergeCell ref="AP424:AQ425"/>
    <mergeCell ref="AR424:AT425"/>
    <mergeCell ref="A418:L419"/>
    <mergeCell ref="AP418:AQ419"/>
    <mergeCell ref="AR418:AT419"/>
    <mergeCell ref="A420:L421"/>
    <mergeCell ref="M420:AO423"/>
    <mergeCell ref="AP420:AQ421"/>
    <mergeCell ref="A400:L401"/>
    <mergeCell ref="M400:AO403"/>
    <mergeCell ref="AP400:AQ401"/>
    <mergeCell ref="AR400:AT401"/>
    <mergeCell ref="A402:L403"/>
    <mergeCell ref="AP402:AQ403"/>
    <mergeCell ref="AR402:AT403"/>
    <mergeCell ref="A404:L405"/>
    <mergeCell ref="M404:AO407"/>
    <mergeCell ref="AP404:AQ405"/>
    <mergeCell ref="AR404:AT405"/>
    <mergeCell ref="A406:L407"/>
    <mergeCell ref="AP406:AQ407"/>
    <mergeCell ref="AR406:AT407"/>
    <mergeCell ref="A408:L409"/>
    <mergeCell ref="M408:AO411"/>
    <mergeCell ref="AP408:AQ409"/>
    <mergeCell ref="AR408:AT409"/>
    <mergeCell ref="A410:L411"/>
    <mergeCell ref="AP410:AQ411"/>
    <mergeCell ref="AR410:AT411"/>
    <mergeCell ref="M385:AO386"/>
    <mergeCell ref="AP385:AT386"/>
    <mergeCell ref="A387:AT387"/>
    <mergeCell ref="A388:L389"/>
    <mergeCell ref="M388:AO391"/>
    <mergeCell ref="AP388:AQ389"/>
    <mergeCell ref="AR388:AT389"/>
    <mergeCell ref="A390:L391"/>
    <mergeCell ref="AP390:AQ391"/>
    <mergeCell ref="AR390:AT391"/>
    <mergeCell ref="A392:L393"/>
    <mergeCell ref="M392:AO395"/>
    <mergeCell ref="AP392:AQ393"/>
    <mergeCell ref="AR392:AT393"/>
    <mergeCell ref="A394:L395"/>
    <mergeCell ref="AP394:AQ395"/>
    <mergeCell ref="AR394:AT395"/>
    <mergeCell ref="A396:L397"/>
    <mergeCell ref="M396:AO399"/>
    <mergeCell ref="AP396:AQ397"/>
    <mergeCell ref="AR396:AT397"/>
    <mergeCell ref="A398:L399"/>
    <mergeCell ref="AP398:AQ399"/>
    <mergeCell ref="AR398:AT399"/>
    <mergeCell ref="A373:L374"/>
    <mergeCell ref="M373:AO374"/>
    <mergeCell ref="AP373:AQ374"/>
    <mergeCell ref="AR373:AT374"/>
    <mergeCell ref="A375:L376"/>
    <mergeCell ref="M375:AO376"/>
    <mergeCell ref="AP375:AQ376"/>
    <mergeCell ref="AR375:AT376"/>
    <mergeCell ref="A377:L378"/>
    <mergeCell ref="M377:AO378"/>
    <mergeCell ref="AP377:AQ378"/>
    <mergeCell ref="AR377:AT378"/>
    <mergeCell ref="A379:L380"/>
    <mergeCell ref="M379:AO380"/>
    <mergeCell ref="AP379:AQ380"/>
    <mergeCell ref="AR379:AT380"/>
    <mergeCell ref="A381:L382"/>
    <mergeCell ref="M381:AO382"/>
    <mergeCell ref="AP381:AQ382"/>
    <mergeCell ref="AR381:AT382"/>
    <mergeCell ref="A383:L384"/>
    <mergeCell ref="M383:AO384"/>
    <mergeCell ref="AP383:AQ384"/>
    <mergeCell ref="AR383:AT384"/>
    <mergeCell ref="A385:L386"/>
    <mergeCell ref="M361:AO362"/>
    <mergeCell ref="AP361:AQ362"/>
    <mergeCell ref="AR361:AT362"/>
    <mergeCell ref="A363:L364"/>
    <mergeCell ref="M363:AO364"/>
    <mergeCell ref="AP363:AQ364"/>
    <mergeCell ref="AR363:AT364"/>
    <mergeCell ref="A365:L366"/>
    <mergeCell ref="M365:AO366"/>
    <mergeCell ref="AP365:AQ366"/>
    <mergeCell ref="AR365:AT366"/>
    <mergeCell ref="A367:L368"/>
    <mergeCell ref="M367:AO368"/>
    <mergeCell ref="AP367:AQ368"/>
    <mergeCell ref="AR367:AT368"/>
    <mergeCell ref="A369:L370"/>
    <mergeCell ref="M369:AO370"/>
    <mergeCell ref="AP369:AQ370"/>
    <mergeCell ref="AR369:AT370"/>
    <mergeCell ref="A345:L346"/>
    <mergeCell ref="M345:AO356"/>
    <mergeCell ref="AP345:AQ346"/>
    <mergeCell ref="AR345:AT346"/>
    <mergeCell ref="A347:L348"/>
    <mergeCell ref="AP347:AQ348"/>
    <mergeCell ref="A371:L372"/>
    <mergeCell ref="M371:AO372"/>
    <mergeCell ref="AP371:AQ372"/>
    <mergeCell ref="AR371:AT372"/>
    <mergeCell ref="AR347:AT348"/>
    <mergeCell ref="A349:L350"/>
    <mergeCell ref="AP349:AQ350"/>
    <mergeCell ref="AR349:AT350"/>
    <mergeCell ref="A351:L352"/>
    <mergeCell ref="AP351:AQ352"/>
    <mergeCell ref="AR351:AT352"/>
    <mergeCell ref="A353:L354"/>
    <mergeCell ref="AP353:AQ354"/>
    <mergeCell ref="AR353:AT354"/>
    <mergeCell ref="A355:L356"/>
    <mergeCell ref="AP355:AQ356"/>
    <mergeCell ref="AR355:AT356"/>
    <mergeCell ref="A357:L358"/>
    <mergeCell ref="M357:AO358"/>
    <mergeCell ref="AP357:AQ358"/>
    <mergeCell ref="AR357:AT358"/>
    <mergeCell ref="A359:L360"/>
    <mergeCell ref="M359:AO360"/>
    <mergeCell ref="AP359:AQ360"/>
    <mergeCell ref="AR359:AT360"/>
    <mergeCell ref="A361:L362"/>
    <mergeCell ref="A333:L334"/>
    <mergeCell ref="M333:AO334"/>
    <mergeCell ref="AP333:AQ334"/>
    <mergeCell ref="AR333:AT334"/>
    <mergeCell ref="A335:L336"/>
    <mergeCell ref="M335:AO336"/>
    <mergeCell ref="AP335:AQ336"/>
    <mergeCell ref="AR335:AT336"/>
    <mergeCell ref="A339:L340"/>
    <mergeCell ref="M339:AO340"/>
    <mergeCell ref="AP339:AQ340"/>
    <mergeCell ref="AR339:AT340"/>
    <mergeCell ref="A341:L342"/>
    <mergeCell ref="M341:AO342"/>
    <mergeCell ref="AP341:AQ342"/>
    <mergeCell ref="AR341:AT342"/>
    <mergeCell ref="A343:L344"/>
    <mergeCell ref="M343:AO344"/>
    <mergeCell ref="AP343:AQ344"/>
    <mergeCell ref="AR343:AT344"/>
    <mergeCell ref="AP323:AQ324"/>
    <mergeCell ref="AR323:AT324"/>
    <mergeCell ref="A325:L326"/>
    <mergeCell ref="M325:AO326"/>
    <mergeCell ref="AP325:AQ326"/>
    <mergeCell ref="AR325:AT326"/>
    <mergeCell ref="A327:L328"/>
    <mergeCell ref="M327:AO330"/>
    <mergeCell ref="AP327:AQ328"/>
    <mergeCell ref="AR327:AT328"/>
    <mergeCell ref="A329:L330"/>
    <mergeCell ref="AP329:AQ330"/>
    <mergeCell ref="AR329:AT330"/>
    <mergeCell ref="A331:L332"/>
    <mergeCell ref="M331:AO332"/>
    <mergeCell ref="AP331:AQ332"/>
    <mergeCell ref="AR331:AT332"/>
    <mergeCell ref="A309:L310"/>
    <mergeCell ref="M309:AO310"/>
    <mergeCell ref="AP309:AQ310"/>
    <mergeCell ref="AR309:AT310"/>
    <mergeCell ref="A311:L312"/>
    <mergeCell ref="M311:AO314"/>
    <mergeCell ref="AP311:AQ312"/>
    <mergeCell ref="AR311:AT312"/>
    <mergeCell ref="A313:L314"/>
    <mergeCell ref="A337:L338"/>
    <mergeCell ref="M337:AO338"/>
    <mergeCell ref="AP337:AQ338"/>
    <mergeCell ref="AR337:AT338"/>
    <mergeCell ref="AP313:AQ314"/>
    <mergeCell ref="AR313:AT314"/>
    <mergeCell ref="A315:L316"/>
    <mergeCell ref="M315:AO318"/>
    <mergeCell ref="AP315:AQ316"/>
    <mergeCell ref="AR315:AT316"/>
    <mergeCell ref="A317:L318"/>
    <mergeCell ref="AP317:AQ318"/>
    <mergeCell ref="AR317:AT318"/>
    <mergeCell ref="A319:L320"/>
    <mergeCell ref="M319:AO320"/>
    <mergeCell ref="AP319:AQ320"/>
    <mergeCell ref="AR319:AT320"/>
    <mergeCell ref="A321:L322"/>
    <mergeCell ref="M321:AO322"/>
    <mergeCell ref="AP321:AQ322"/>
    <mergeCell ref="AR321:AT322"/>
    <mergeCell ref="A323:L324"/>
    <mergeCell ref="M323:AO324"/>
    <mergeCell ref="A297:L298"/>
    <mergeCell ref="M297:AO298"/>
    <mergeCell ref="AP297:AQ298"/>
    <mergeCell ref="AR297:AT297"/>
    <mergeCell ref="AR298:AT298"/>
    <mergeCell ref="A299:L300"/>
    <mergeCell ref="M299:AO300"/>
    <mergeCell ref="AP299:AQ300"/>
    <mergeCell ref="AR299:AT300"/>
    <mergeCell ref="A303:L304"/>
    <mergeCell ref="M303:AO304"/>
    <mergeCell ref="AP303:AQ304"/>
    <mergeCell ref="AR303:AT304"/>
    <mergeCell ref="A305:L308"/>
    <mergeCell ref="M305:AO306"/>
    <mergeCell ref="AP305:AQ306"/>
    <mergeCell ref="AR305:AT306"/>
    <mergeCell ref="M307:AO308"/>
    <mergeCell ref="AP307:AQ308"/>
    <mergeCell ref="AR307:AT308"/>
    <mergeCell ref="A301:L302"/>
    <mergeCell ref="M301:AO302"/>
    <mergeCell ref="AP301:AQ302"/>
    <mergeCell ref="AR301:AT302"/>
    <mergeCell ref="AI285:AN286"/>
    <mergeCell ref="AO285:AP286"/>
    <mergeCell ref="AQ285:AS286"/>
    <mergeCell ref="G287:K288"/>
    <mergeCell ref="L287:L288"/>
    <mergeCell ref="M287:M288"/>
    <mergeCell ref="Q287:U288"/>
    <mergeCell ref="V287:V288"/>
    <mergeCell ref="W287:W288"/>
    <mergeCell ref="Y287:AC288"/>
    <mergeCell ref="AD287:AD288"/>
    <mergeCell ref="AE287:AE288"/>
    <mergeCell ref="AI287:AN288"/>
    <mergeCell ref="AO287:AP288"/>
    <mergeCell ref="AQ287:AS288"/>
    <mergeCell ref="H289:J290"/>
    <mergeCell ref="K289:K290"/>
    <mergeCell ref="Q289:W290"/>
    <mergeCell ref="Y289:AC290"/>
    <mergeCell ref="AD289:AD290"/>
    <mergeCell ref="AI289:AN290"/>
    <mergeCell ref="AO289:AP290"/>
    <mergeCell ref="AQ289:AS290"/>
    <mergeCell ref="Q291:AD292"/>
    <mergeCell ref="AR293:AR294"/>
    <mergeCell ref="AS293:AT294"/>
    <mergeCell ref="AN295:AV295"/>
    <mergeCell ref="A296:AT296"/>
    <mergeCell ref="AI277:AN278"/>
    <mergeCell ref="AO277:AP278"/>
    <mergeCell ref="AQ277:AS278"/>
    <mergeCell ref="G278:K279"/>
    <mergeCell ref="L278:L279"/>
    <mergeCell ref="M278:M279"/>
    <mergeCell ref="AI279:AN280"/>
    <mergeCell ref="AO279:AP280"/>
    <mergeCell ref="AQ279:AS280"/>
    <mergeCell ref="AF267:AJ268"/>
    <mergeCell ref="AK267:AK268"/>
    <mergeCell ref="AI281:AN282"/>
    <mergeCell ref="AO281:AP282"/>
    <mergeCell ref="AQ281:AS282"/>
    <mergeCell ref="G282:M283"/>
    <mergeCell ref="AI283:AN284"/>
    <mergeCell ref="AO283:AP284"/>
    <mergeCell ref="AQ283:AS284"/>
    <mergeCell ref="AQ275:AS276"/>
    <mergeCell ref="AL267:AL268"/>
    <mergeCell ref="G269:I270"/>
    <mergeCell ref="J269:J270"/>
    <mergeCell ref="AI271:AN272"/>
    <mergeCell ref="AO271:AP272"/>
    <mergeCell ref="AQ271:AS272"/>
    <mergeCell ref="W267:W268"/>
    <mergeCell ref="Y267:AC268"/>
    <mergeCell ref="AI273:AN274"/>
    <mergeCell ref="AO273:AP274"/>
    <mergeCell ref="AQ273:AS274"/>
    <mergeCell ref="AT273:AT274"/>
    <mergeCell ref="AU273:AY274"/>
    <mergeCell ref="G274:K275"/>
    <mergeCell ref="L274:L275"/>
    <mergeCell ref="M274:M275"/>
    <mergeCell ref="AI275:AN276"/>
    <mergeCell ref="AO275:AP276"/>
    <mergeCell ref="AL256:AL257"/>
    <mergeCell ref="AM256:AQ257"/>
    <mergeCell ref="AR256:AR257"/>
    <mergeCell ref="AS256:AS257"/>
    <mergeCell ref="Y258:AC259"/>
    <mergeCell ref="AD258:AD259"/>
    <mergeCell ref="AE258:AE259"/>
    <mergeCell ref="Q261:U262"/>
    <mergeCell ref="V261:V262"/>
    <mergeCell ref="W261:W262"/>
    <mergeCell ref="Y261:AC262"/>
    <mergeCell ref="AD261:AD262"/>
    <mergeCell ref="AE261:AE262"/>
    <mergeCell ref="AG261:AR262"/>
    <mergeCell ref="AW261:BC262"/>
    <mergeCell ref="AR263:AR264"/>
    <mergeCell ref="AS263:AS264"/>
    <mergeCell ref="AW263:BB264"/>
    <mergeCell ref="G267:K268"/>
    <mergeCell ref="L267:L268"/>
    <mergeCell ref="M267:M268"/>
    <mergeCell ref="Q267:U268"/>
    <mergeCell ref="V267:V268"/>
    <mergeCell ref="Y253:AC254"/>
    <mergeCell ref="AD253:AD254"/>
    <mergeCell ref="AE253:AE254"/>
    <mergeCell ref="AF253:AJ254"/>
    <mergeCell ref="AK253:AK254"/>
    <mergeCell ref="AL253:AL254"/>
    <mergeCell ref="AM253:AQ254"/>
    <mergeCell ref="AR253:AR254"/>
    <mergeCell ref="AS253:AS254"/>
    <mergeCell ref="Q256:U257"/>
    <mergeCell ref="V256:V257"/>
    <mergeCell ref="W256:W257"/>
    <mergeCell ref="Y256:AC257"/>
    <mergeCell ref="AD256:AD257"/>
    <mergeCell ref="AE256:AE257"/>
    <mergeCell ref="AF256:AJ257"/>
    <mergeCell ref="AK256:AK257"/>
    <mergeCell ref="AD267:AD268"/>
    <mergeCell ref="AE267:AE268"/>
    <mergeCell ref="Q249:U250"/>
    <mergeCell ref="V249:V250"/>
    <mergeCell ref="W249:W250"/>
    <mergeCell ref="Y249:AC250"/>
    <mergeCell ref="AD249:AD250"/>
    <mergeCell ref="AE249:AE250"/>
    <mergeCell ref="AF249:AJ250"/>
    <mergeCell ref="AK249:AK250"/>
    <mergeCell ref="AL249:AL250"/>
    <mergeCell ref="AM249:AQ250"/>
    <mergeCell ref="AR249:AR250"/>
    <mergeCell ref="AS249:AS250"/>
    <mergeCell ref="Y251:AC252"/>
    <mergeCell ref="AD251:AD252"/>
    <mergeCell ref="AE251:AE252"/>
    <mergeCell ref="AF251:AJ252"/>
    <mergeCell ref="AK251:AK252"/>
    <mergeCell ref="AL251:AL252"/>
    <mergeCell ref="AM251:AQ252"/>
    <mergeCell ref="AR251:AR252"/>
    <mergeCell ref="AS251:AS252"/>
    <mergeCell ref="Y244:AC245"/>
    <mergeCell ref="AD244:AD245"/>
    <mergeCell ref="AE244:AE245"/>
    <mergeCell ref="AF244:AJ245"/>
    <mergeCell ref="AK244:AK245"/>
    <mergeCell ref="AL244:AL245"/>
    <mergeCell ref="AM244:AQ245"/>
    <mergeCell ref="AR244:AR245"/>
    <mergeCell ref="AS244:AS245"/>
    <mergeCell ref="AW244:BB245"/>
    <mergeCell ref="Y246:AC247"/>
    <mergeCell ref="AD246:AD247"/>
    <mergeCell ref="AE246:AE247"/>
    <mergeCell ref="AF246:AJ247"/>
    <mergeCell ref="AK246:AK247"/>
    <mergeCell ref="AL246:AL247"/>
    <mergeCell ref="AM246:AQ247"/>
    <mergeCell ref="AR246:AR247"/>
    <mergeCell ref="AS246:AS247"/>
    <mergeCell ref="AE236:AE237"/>
    <mergeCell ref="AF236:AJ237"/>
    <mergeCell ref="AK236:AK237"/>
    <mergeCell ref="AL236:AL237"/>
    <mergeCell ref="Q239:U240"/>
    <mergeCell ref="V239:V240"/>
    <mergeCell ref="W239:W240"/>
    <mergeCell ref="Y239:AC240"/>
    <mergeCell ref="AD239:AD240"/>
    <mergeCell ref="AE239:AE240"/>
    <mergeCell ref="AW239:BB240"/>
    <mergeCell ref="Q242:U243"/>
    <mergeCell ref="V242:V243"/>
    <mergeCell ref="W242:W243"/>
    <mergeCell ref="Y242:AC243"/>
    <mergeCell ref="AD242:AD243"/>
    <mergeCell ref="AE242:AE243"/>
    <mergeCell ref="AF242:AJ243"/>
    <mergeCell ref="AK242:AK243"/>
    <mergeCell ref="AL242:AL243"/>
    <mergeCell ref="AM242:AQ243"/>
    <mergeCell ref="AR242:AR243"/>
    <mergeCell ref="AS242:AS243"/>
    <mergeCell ref="AK233:AK234"/>
    <mergeCell ref="AL233:AL234"/>
    <mergeCell ref="AM233:AQ234"/>
    <mergeCell ref="Y230:AC231"/>
    <mergeCell ref="AD230:AD231"/>
    <mergeCell ref="AE230:AE231"/>
    <mergeCell ref="G236:L237"/>
    <mergeCell ref="Q236:U237"/>
    <mergeCell ref="V236:V237"/>
    <mergeCell ref="W236:W237"/>
    <mergeCell ref="Y236:AC237"/>
    <mergeCell ref="AD236:AD237"/>
    <mergeCell ref="AW225:BB226"/>
    <mergeCell ref="Q227:W228"/>
    <mergeCell ref="Y227:AD228"/>
    <mergeCell ref="AR233:AR234"/>
    <mergeCell ref="AS233:AS234"/>
    <mergeCell ref="G234:I235"/>
    <mergeCell ref="J234:J235"/>
    <mergeCell ref="AD233:AD234"/>
    <mergeCell ref="AE233:AE234"/>
    <mergeCell ref="AF233:AJ234"/>
    <mergeCell ref="Q230:U231"/>
    <mergeCell ref="V230:V231"/>
    <mergeCell ref="W230:W231"/>
    <mergeCell ref="AF225:AJ226"/>
    <mergeCell ref="AK225:AK226"/>
    <mergeCell ref="AL225:AL226"/>
    <mergeCell ref="AW230:BB231"/>
    <mergeCell ref="G232:I233"/>
    <mergeCell ref="J232:J233"/>
    <mergeCell ref="Q233:U234"/>
    <mergeCell ref="AE221:AE222"/>
    <mergeCell ref="AF217:AJ218"/>
    <mergeCell ref="AK217:AK218"/>
    <mergeCell ref="AL217:AL218"/>
    <mergeCell ref="AM211:AQ212"/>
    <mergeCell ref="AR211:AR212"/>
    <mergeCell ref="AS211:AS212"/>
    <mergeCell ref="F214:H215"/>
    <mergeCell ref="I214:K215"/>
    <mergeCell ref="Q214:U215"/>
    <mergeCell ref="V214:V215"/>
    <mergeCell ref="W214:W215"/>
    <mergeCell ref="Y214:AC215"/>
    <mergeCell ref="AD214:AD215"/>
    <mergeCell ref="V233:V234"/>
    <mergeCell ref="W233:W234"/>
    <mergeCell ref="Y233:AC234"/>
    <mergeCell ref="G230:J231"/>
    <mergeCell ref="K230:L231"/>
    <mergeCell ref="M230:M231"/>
    <mergeCell ref="R219:Y220"/>
    <mergeCell ref="Q221:U222"/>
    <mergeCell ref="V221:V222"/>
    <mergeCell ref="W221:W222"/>
    <mergeCell ref="Y221:AC222"/>
    <mergeCell ref="AD221:AD222"/>
    <mergeCell ref="Q225:U226"/>
    <mergeCell ref="V225:V226"/>
    <mergeCell ref="W225:W226"/>
    <mergeCell ref="Y225:AC226"/>
    <mergeCell ref="AD225:AD226"/>
    <mergeCell ref="AE225:AE226"/>
    <mergeCell ref="AL208:AL209"/>
    <mergeCell ref="AE214:AE215"/>
    <mergeCell ref="Q217:U218"/>
    <mergeCell ref="V217:V218"/>
    <mergeCell ref="W217:W218"/>
    <mergeCell ref="Y217:AC218"/>
    <mergeCell ref="AD217:AD218"/>
    <mergeCell ref="AE217:AE218"/>
    <mergeCell ref="Y211:AC212"/>
    <mergeCell ref="AM208:AQ209"/>
    <mergeCell ref="AR208:AR209"/>
    <mergeCell ref="AS208:AS209"/>
    <mergeCell ref="AW208:BC209"/>
    <mergeCell ref="G209:I210"/>
    <mergeCell ref="J209:J210"/>
    <mergeCell ref="Y208:AC209"/>
    <mergeCell ref="AD208:AD209"/>
    <mergeCell ref="AE208:AE209"/>
    <mergeCell ref="AF208:AJ209"/>
    <mergeCell ref="AD211:AD212"/>
    <mergeCell ref="AE211:AE212"/>
    <mergeCell ref="AF211:AJ212"/>
    <mergeCell ref="AK211:AK212"/>
    <mergeCell ref="AL211:AL212"/>
    <mergeCell ref="AW217:BB218"/>
    <mergeCell ref="B210:B220"/>
    <mergeCell ref="D210:D220"/>
    <mergeCell ref="G211:L212"/>
    <mergeCell ref="Q211:U212"/>
    <mergeCell ref="V211:V212"/>
    <mergeCell ref="W211:W212"/>
    <mergeCell ref="G205:J206"/>
    <mergeCell ref="K205:L206"/>
    <mergeCell ref="M205:M206"/>
    <mergeCell ref="Q205:U206"/>
    <mergeCell ref="V205:V206"/>
    <mergeCell ref="W205:W206"/>
    <mergeCell ref="Y205:AC206"/>
    <mergeCell ref="AD205:AD206"/>
    <mergeCell ref="AE205:AE206"/>
    <mergeCell ref="AF205:AJ206"/>
    <mergeCell ref="AK205:AK206"/>
    <mergeCell ref="AK208:AK209"/>
    <mergeCell ref="AL205:AL206"/>
    <mergeCell ref="AM205:AQ206"/>
    <mergeCell ref="AR205:AR206"/>
    <mergeCell ref="AS205:AS206"/>
    <mergeCell ref="AW205:BC206"/>
    <mergeCell ref="G207:I208"/>
    <mergeCell ref="J207:J208"/>
    <mergeCell ref="Q207:U207"/>
    <mergeCell ref="Q208:U209"/>
    <mergeCell ref="V208:V209"/>
    <mergeCell ref="W208:W209"/>
    <mergeCell ref="AE191:AE192"/>
    <mergeCell ref="AF191:AJ192"/>
    <mergeCell ref="AK191:AK192"/>
    <mergeCell ref="AL191:AL192"/>
    <mergeCell ref="AM191:AQ192"/>
    <mergeCell ref="AR191:AR192"/>
    <mergeCell ref="AS191:AS192"/>
    <mergeCell ref="Q193:W194"/>
    <mergeCell ref="Q196:U197"/>
    <mergeCell ref="V196:V197"/>
    <mergeCell ref="W196:W197"/>
    <mergeCell ref="Y196:AC197"/>
    <mergeCell ref="AD196:AD197"/>
    <mergeCell ref="AE196:AE197"/>
    <mergeCell ref="AF196:AJ197"/>
    <mergeCell ref="AK196:AK197"/>
    <mergeCell ref="AL196:AL197"/>
    <mergeCell ref="Q199:U200"/>
    <mergeCell ref="V199:V200"/>
    <mergeCell ref="W199:W200"/>
    <mergeCell ref="Y199:AC200"/>
    <mergeCell ref="AD199:AD200"/>
    <mergeCell ref="AE199:AE200"/>
    <mergeCell ref="AF199:AJ200"/>
    <mergeCell ref="AK199:AK200"/>
    <mergeCell ref="AL199:AL200"/>
    <mergeCell ref="W186:W187"/>
    <mergeCell ref="Y186:AC187"/>
    <mergeCell ref="AD186:AD187"/>
    <mergeCell ref="AE186:AE187"/>
    <mergeCell ref="AF186:AJ187"/>
    <mergeCell ref="AK186:AK187"/>
    <mergeCell ref="AD191:AD192"/>
    <mergeCell ref="AL186:AL187"/>
    <mergeCell ref="AM186:AQ187"/>
    <mergeCell ref="AR186:AR187"/>
    <mergeCell ref="AS186:AS187"/>
    <mergeCell ref="G188:I189"/>
    <mergeCell ref="J188:K189"/>
    <mergeCell ref="Y188:AC189"/>
    <mergeCell ref="AD188:AD189"/>
    <mergeCell ref="AE188:AE189"/>
    <mergeCell ref="G190:L191"/>
    <mergeCell ref="Q191:U192"/>
    <mergeCell ref="V191:V192"/>
    <mergeCell ref="W191:W192"/>
    <mergeCell ref="Y191:AC192"/>
    <mergeCell ref="AS180:AS181"/>
    <mergeCell ref="AE178:AE179"/>
    <mergeCell ref="AF178:AJ179"/>
    <mergeCell ref="AK178:AK179"/>
    <mergeCell ref="AL178:AL179"/>
    <mergeCell ref="AM178:AQ179"/>
    <mergeCell ref="AR178:AR179"/>
    <mergeCell ref="V186:V187"/>
    <mergeCell ref="AS178:AS179"/>
    <mergeCell ref="Y180:AC181"/>
    <mergeCell ref="AD180:AD181"/>
    <mergeCell ref="AE180:AE181"/>
    <mergeCell ref="AF180:AJ181"/>
    <mergeCell ref="AK180:AK181"/>
    <mergeCell ref="AL180:AL181"/>
    <mergeCell ref="AM180:AQ181"/>
    <mergeCell ref="AR180:AR181"/>
    <mergeCell ref="AW157:BD166"/>
    <mergeCell ref="Y175:AC176"/>
    <mergeCell ref="AD175:AD176"/>
    <mergeCell ref="AE175:AE176"/>
    <mergeCell ref="AF175:AJ176"/>
    <mergeCell ref="AK175:AK176"/>
    <mergeCell ref="B186:E187"/>
    <mergeCell ref="G186:J187"/>
    <mergeCell ref="K186:L187"/>
    <mergeCell ref="M186:M187"/>
    <mergeCell ref="Q186:U187"/>
    <mergeCell ref="AL168:AL169"/>
    <mergeCell ref="AL175:AL176"/>
    <mergeCell ref="AM175:AQ176"/>
    <mergeCell ref="AR175:AR176"/>
    <mergeCell ref="AS175:AS176"/>
    <mergeCell ref="AW175:BC176"/>
    <mergeCell ref="AL173:AL174"/>
    <mergeCell ref="AM173:AQ174"/>
    <mergeCell ref="AR173:AR174"/>
    <mergeCell ref="AS173:AS174"/>
    <mergeCell ref="AS168:AS169"/>
    <mergeCell ref="Q178:U179"/>
    <mergeCell ref="V178:V179"/>
    <mergeCell ref="W178:W179"/>
    <mergeCell ref="Y178:AC179"/>
    <mergeCell ref="AD178:AD179"/>
    <mergeCell ref="AW168:BB169"/>
    <mergeCell ref="Y170:AC171"/>
    <mergeCell ref="AD170:AD171"/>
    <mergeCell ref="AE170:AE171"/>
    <mergeCell ref="AF170:AJ171"/>
    <mergeCell ref="G168:L169"/>
    <mergeCell ref="Q168:U169"/>
    <mergeCell ref="V168:V169"/>
    <mergeCell ref="W168:W169"/>
    <mergeCell ref="AF165:AJ166"/>
    <mergeCell ref="AK165:AK166"/>
    <mergeCell ref="AE165:AE166"/>
    <mergeCell ref="AF168:AJ169"/>
    <mergeCell ref="AK168:AK169"/>
    <mergeCell ref="Y162:AC163"/>
    <mergeCell ref="AK170:AK171"/>
    <mergeCell ref="AL170:AL171"/>
    <mergeCell ref="Y168:AC169"/>
    <mergeCell ref="AS170:AS171"/>
    <mergeCell ref="Q173:U174"/>
    <mergeCell ref="V173:V174"/>
    <mergeCell ref="W173:W174"/>
    <mergeCell ref="Y173:AC174"/>
    <mergeCell ref="AD173:AD174"/>
    <mergeCell ref="AE173:AE174"/>
    <mergeCell ref="AF173:AJ174"/>
    <mergeCell ref="AK173:AK174"/>
    <mergeCell ref="AM170:AQ171"/>
    <mergeCell ref="AR170:AR171"/>
    <mergeCell ref="AM168:AQ169"/>
    <mergeCell ref="AR168:AR169"/>
    <mergeCell ref="AD168:AD169"/>
    <mergeCell ref="AE168:AE169"/>
    <mergeCell ref="AR157:AR158"/>
    <mergeCell ref="AS157:AS158"/>
    <mergeCell ref="G166:I167"/>
    <mergeCell ref="J166:J167"/>
    <mergeCell ref="AL165:AL166"/>
    <mergeCell ref="AN165:AQ166"/>
    <mergeCell ref="AR165:AR166"/>
    <mergeCell ref="AR159:AR160"/>
    <mergeCell ref="AS159:AS160"/>
    <mergeCell ref="Q161:U161"/>
    <mergeCell ref="AN161:AQ162"/>
    <mergeCell ref="AR161:AR162"/>
    <mergeCell ref="AS161:AS162"/>
    <mergeCell ref="AD162:AD163"/>
    <mergeCell ref="AE162:AE163"/>
    <mergeCell ref="AF162:AJ163"/>
    <mergeCell ref="AK162:AK163"/>
    <mergeCell ref="G162:J163"/>
    <mergeCell ref="K162:L163"/>
    <mergeCell ref="M162:M163"/>
    <mergeCell ref="Q162:U163"/>
    <mergeCell ref="AS165:AS166"/>
    <mergeCell ref="AR163:AR164"/>
    <mergeCell ref="AS163:AS164"/>
    <mergeCell ref="G164:I165"/>
    <mergeCell ref="J164:J165"/>
    <mergeCell ref="Q165:U166"/>
    <mergeCell ref="V165:V166"/>
    <mergeCell ref="W165:W166"/>
    <mergeCell ref="Y165:AC166"/>
    <mergeCell ref="AD165:AD166"/>
    <mergeCell ref="Y150:AC151"/>
    <mergeCell ref="V162:V163"/>
    <mergeCell ref="W162:W163"/>
    <mergeCell ref="AD159:AD160"/>
    <mergeCell ref="AE159:AE160"/>
    <mergeCell ref="AN159:AQ160"/>
    <mergeCell ref="AL162:AL163"/>
    <mergeCell ref="AN163:AQ164"/>
    <mergeCell ref="G152:I153"/>
    <mergeCell ref="J152:J153"/>
    <mergeCell ref="Q152:X153"/>
    <mergeCell ref="G154:L155"/>
    <mergeCell ref="AD147:AD148"/>
    <mergeCell ref="AE147:AE148"/>
    <mergeCell ref="Y149:AE149"/>
    <mergeCell ref="G150:J151"/>
    <mergeCell ref="K150:L151"/>
    <mergeCell ref="M150:M151"/>
    <mergeCell ref="Q159:U160"/>
    <mergeCell ref="V159:V160"/>
    <mergeCell ref="W159:W160"/>
    <mergeCell ref="Y159:AC160"/>
    <mergeCell ref="AD150:AD151"/>
    <mergeCell ref="AE150:AE151"/>
    <mergeCell ref="Q150:U151"/>
    <mergeCell ref="V150:V151"/>
    <mergeCell ref="W150:W151"/>
    <mergeCell ref="A156:Q156"/>
    <mergeCell ref="R156:S156"/>
    <mergeCell ref="T156:AJ156"/>
    <mergeCell ref="G147:L148"/>
    <mergeCell ref="Q147:U148"/>
    <mergeCell ref="V147:V148"/>
    <mergeCell ref="W147:W148"/>
    <mergeCell ref="Y147:AC148"/>
    <mergeCell ref="AD141:AD142"/>
    <mergeCell ref="AE137:AE138"/>
    <mergeCell ref="Y144:AC145"/>
    <mergeCell ref="AD144:AD145"/>
    <mergeCell ref="AE144:AE145"/>
    <mergeCell ref="G145:I146"/>
    <mergeCell ref="J145:J146"/>
    <mergeCell ref="AE141:AE142"/>
    <mergeCell ref="W141:W142"/>
    <mergeCell ref="Y141:AC142"/>
    <mergeCell ref="G141:J142"/>
    <mergeCell ref="K141:L142"/>
    <mergeCell ref="M141:M142"/>
    <mergeCell ref="Q141:U142"/>
    <mergeCell ref="V141:V142"/>
    <mergeCell ref="AS132:AS133"/>
    <mergeCell ref="AW132:BA133"/>
    <mergeCell ref="AE127:AE128"/>
    <mergeCell ref="AW127:BB128"/>
    <mergeCell ref="AW141:BA142"/>
    <mergeCell ref="AK132:AK133"/>
    <mergeCell ref="AL132:AL133"/>
    <mergeCell ref="Q129:X130"/>
    <mergeCell ref="Q132:U133"/>
    <mergeCell ref="V132:V133"/>
    <mergeCell ref="W132:W133"/>
    <mergeCell ref="E143:I144"/>
    <mergeCell ref="J143:J144"/>
    <mergeCell ref="AW143:BA144"/>
    <mergeCell ref="L144:M145"/>
    <mergeCell ref="Q144:U145"/>
    <mergeCell ref="V144:V145"/>
    <mergeCell ref="W144:W145"/>
    <mergeCell ref="Y134:AC135"/>
    <mergeCell ref="AD134:AD135"/>
    <mergeCell ref="AE134:AE135"/>
    <mergeCell ref="Q137:U138"/>
    <mergeCell ref="V137:V138"/>
    <mergeCell ref="W137:W138"/>
    <mergeCell ref="Y137:AC138"/>
    <mergeCell ref="AD137:AD138"/>
    <mergeCell ref="AF137:AJ138"/>
    <mergeCell ref="AK137:AK138"/>
    <mergeCell ref="AL137:AL138"/>
    <mergeCell ref="Y132:AC133"/>
    <mergeCell ref="AD132:AD133"/>
    <mergeCell ref="AE132:AE133"/>
    <mergeCell ref="AF132:AJ133"/>
    <mergeCell ref="AM124:AQ125"/>
    <mergeCell ref="AR124:AR125"/>
    <mergeCell ref="AM132:AQ133"/>
    <mergeCell ref="AR132:AR133"/>
    <mergeCell ref="AW121:BA122"/>
    <mergeCell ref="G122:L123"/>
    <mergeCell ref="Q123:W123"/>
    <mergeCell ref="G124:I125"/>
    <mergeCell ref="J124:J125"/>
    <mergeCell ref="Q124:U125"/>
    <mergeCell ref="V124:V125"/>
    <mergeCell ref="W124:W125"/>
    <mergeCell ref="Y124:AC125"/>
    <mergeCell ref="AD124:AD125"/>
    <mergeCell ref="AE124:AE125"/>
    <mergeCell ref="AF124:AJ125"/>
    <mergeCell ref="AK124:AK125"/>
    <mergeCell ref="AL124:AL125"/>
    <mergeCell ref="G126:L127"/>
    <mergeCell ref="Q127:U128"/>
    <mergeCell ref="V127:V128"/>
    <mergeCell ref="W127:W128"/>
    <mergeCell ref="Y127:AC128"/>
    <mergeCell ref="AD127:AD128"/>
    <mergeCell ref="G120:I121"/>
    <mergeCell ref="J120:J121"/>
    <mergeCell ref="Q121:U122"/>
    <mergeCell ref="V121:V122"/>
    <mergeCell ref="AS124:AS125"/>
    <mergeCell ref="AW124:BA125"/>
    <mergeCell ref="AD121:AD122"/>
    <mergeCell ref="AE121:AE122"/>
    <mergeCell ref="AF121:AJ122"/>
    <mergeCell ref="AK121:AK122"/>
    <mergeCell ref="AL121:AL122"/>
    <mergeCell ref="AM121:AQ122"/>
    <mergeCell ref="AM118:AQ119"/>
    <mergeCell ref="AD116:AD117"/>
    <mergeCell ref="AE116:AE117"/>
    <mergeCell ref="AF116:AJ117"/>
    <mergeCell ref="AK116:AK117"/>
    <mergeCell ref="AL116:AL117"/>
    <mergeCell ref="AM116:AQ117"/>
    <mergeCell ref="W121:W122"/>
    <mergeCell ref="Y121:AC122"/>
    <mergeCell ref="AR116:AR117"/>
    <mergeCell ref="AS116:AS117"/>
    <mergeCell ref="G118:I119"/>
    <mergeCell ref="J118:J119"/>
    <mergeCell ref="Q118:X119"/>
    <mergeCell ref="Y118:AC119"/>
    <mergeCell ref="AD118:AD119"/>
    <mergeCell ref="AE118:AE119"/>
    <mergeCell ref="AS121:AS122"/>
    <mergeCell ref="AR121:AR122"/>
    <mergeCell ref="Q110:U111"/>
    <mergeCell ref="V110:V111"/>
    <mergeCell ref="W110:W111"/>
    <mergeCell ref="Y110:AC111"/>
    <mergeCell ref="AD110:AD111"/>
    <mergeCell ref="AE110:AE111"/>
    <mergeCell ref="AF110:AJ111"/>
    <mergeCell ref="AK110:AK111"/>
    <mergeCell ref="AL110:AL111"/>
    <mergeCell ref="AM110:AQ111"/>
    <mergeCell ref="AR110:AR111"/>
    <mergeCell ref="AS110:AS111"/>
    <mergeCell ref="Y112:AC113"/>
    <mergeCell ref="AD112:AD113"/>
    <mergeCell ref="AE112:AE113"/>
    <mergeCell ref="G116:J117"/>
    <mergeCell ref="K116:L117"/>
    <mergeCell ref="M116:M117"/>
    <mergeCell ref="Q116:U117"/>
    <mergeCell ref="V116:V117"/>
    <mergeCell ref="W116:W117"/>
    <mergeCell ref="Y116:AC117"/>
    <mergeCell ref="AF105:AJ106"/>
    <mergeCell ref="AK105:AK106"/>
    <mergeCell ref="AL105:AL106"/>
    <mergeCell ref="G102:I103"/>
    <mergeCell ref="J102:J103"/>
    <mergeCell ref="G104:L105"/>
    <mergeCell ref="Q105:U106"/>
    <mergeCell ref="V105:V106"/>
    <mergeCell ref="W105:W106"/>
    <mergeCell ref="AM105:AQ106"/>
    <mergeCell ref="AR105:AR106"/>
    <mergeCell ref="AS105:AS106"/>
    <mergeCell ref="AW105:BB106"/>
    <mergeCell ref="Y107:AC108"/>
    <mergeCell ref="AD107:AD108"/>
    <mergeCell ref="AE107:AE108"/>
    <mergeCell ref="Y105:AC106"/>
    <mergeCell ref="AD105:AD106"/>
    <mergeCell ref="AE105:AE106"/>
    <mergeCell ref="AK94:AK95"/>
    <mergeCell ref="AL94:AL95"/>
    <mergeCell ref="AM94:AQ95"/>
    <mergeCell ref="AR94:AR95"/>
    <mergeCell ref="AS94:AS95"/>
    <mergeCell ref="AW94:BB95"/>
    <mergeCell ref="G98:J99"/>
    <mergeCell ref="K98:L99"/>
    <mergeCell ref="M98:M99"/>
    <mergeCell ref="Q98:U99"/>
    <mergeCell ref="V98:V99"/>
    <mergeCell ref="W98:W99"/>
    <mergeCell ref="Y98:AC99"/>
    <mergeCell ref="AD98:AD99"/>
    <mergeCell ref="AE98:AE99"/>
    <mergeCell ref="AF98:AJ99"/>
    <mergeCell ref="AK98:AK99"/>
    <mergeCell ref="AL98:AL99"/>
    <mergeCell ref="AM98:AQ99"/>
    <mergeCell ref="AR98:AR99"/>
    <mergeCell ref="AS98:AS99"/>
    <mergeCell ref="AW98:BA99"/>
    <mergeCell ref="G100:I101"/>
    <mergeCell ref="J100:J101"/>
    <mergeCell ref="Y100:AC101"/>
    <mergeCell ref="AD100:AD101"/>
    <mergeCell ref="AE100:AE101"/>
    <mergeCell ref="Y87:AC88"/>
    <mergeCell ref="AD87:AD88"/>
    <mergeCell ref="AE87:AE88"/>
    <mergeCell ref="AF87:AJ88"/>
    <mergeCell ref="AK87:AK88"/>
    <mergeCell ref="AL87:AL88"/>
    <mergeCell ref="AW87:BD88"/>
    <mergeCell ref="Q90:U91"/>
    <mergeCell ref="V90:V91"/>
    <mergeCell ref="W90:W91"/>
    <mergeCell ref="Y90:AC91"/>
    <mergeCell ref="AD90:AD91"/>
    <mergeCell ref="AE90:AE91"/>
    <mergeCell ref="AF90:AJ91"/>
    <mergeCell ref="AK90:AK91"/>
    <mergeCell ref="AL90:AL91"/>
    <mergeCell ref="AM90:AQ91"/>
    <mergeCell ref="AR90:AR91"/>
    <mergeCell ref="AS90:AS91"/>
    <mergeCell ref="AW90:BB91"/>
    <mergeCell ref="Y92:AD93"/>
    <mergeCell ref="AF92:AK93"/>
    <mergeCell ref="Q94:W95"/>
    <mergeCell ref="Y94:AC95"/>
    <mergeCell ref="AD94:AD95"/>
    <mergeCell ref="AE94:AE95"/>
    <mergeCell ref="AF94:AJ95"/>
    <mergeCell ref="G82:I83"/>
    <mergeCell ref="J82:J83"/>
    <mergeCell ref="AN83:AT84"/>
    <mergeCell ref="G84:I85"/>
    <mergeCell ref="J84:J85"/>
    <mergeCell ref="Q84:U85"/>
    <mergeCell ref="V84:V85"/>
    <mergeCell ref="W84:W85"/>
    <mergeCell ref="Y84:AC85"/>
    <mergeCell ref="AD84:AD85"/>
    <mergeCell ref="AE84:AE85"/>
    <mergeCell ref="AF84:AJ85"/>
    <mergeCell ref="AK84:AK85"/>
    <mergeCell ref="AL84:AL85"/>
    <mergeCell ref="AN85:AT87"/>
    <mergeCell ref="G86:L87"/>
    <mergeCell ref="AF86:AK86"/>
    <mergeCell ref="Q87:U88"/>
    <mergeCell ref="V87:V88"/>
    <mergeCell ref="W87:W88"/>
    <mergeCell ref="AF74:AJ75"/>
    <mergeCell ref="AK74:AK75"/>
    <mergeCell ref="AL74:AL75"/>
    <mergeCell ref="AM74:AQ75"/>
    <mergeCell ref="AR74:AR75"/>
    <mergeCell ref="AS74:AS75"/>
    <mergeCell ref="AW74:BB75"/>
    <mergeCell ref="Y76:AD77"/>
    <mergeCell ref="AW78:BB79"/>
    <mergeCell ref="Q79:U80"/>
    <mergeCell ref="V79:V80"/>
    <mergeCell ref="W79:W80"/>
    <mergeCell ref="Y79:AC80"/>
    <mergeCell ref="AD79:AD80"/>
    <mergeCell ref="AE79:AE80"/>
    <mergeCell ref="AF79:AJ80"/>
    <mergeCell ref="AM79:AQ80"/>
    <mergeCell ref="AR79:AR80"/>
    <mergeCell ref="AS79:AS80"/>
    <mergeCell ref="AE74:AE75"/>
    <mergeCell ref="G80:J81"/>
    <mergeCell ref="K80:L81"/>
    <mergeCell ref="M80:M81"/>
    <mergeCell ref="AW80:BB81"/>
    <mergeCell ref="Q81:W82"/>
    <mergeCell ref="Y81:AC82"/>
    <mergeCell ref="AD81:AD82"/>
    <mergeCell ref="AE81:AE82"/>
    <mergeCell ref="AF81:AJ82"/>
    <mergeCell ref="AK81:AK82"/>
    <mergeCell ref="AL81:AL82"/>
    <mergeCell ref="AK79:AK80"/>
    <mergeCell ref="AL79:AL80"/>
    <mergeCell ref="AK66:AK67"/>
    <mergeCell ref="AL66:AL67"/>
    <mergeCell ref="G67:I68"/>
    <mergeCell ref="Q71:U72"/>
    <mergeCell ref="V71:V72"/>
    <mergeCell ref="W71:W72"/>
    <mergeCell ref="Y71:AC72"/>
    <mergeCell ref="AD71:AD72"/>
    <mergeCell ref="AE71:AE72"/>
    <mergeCell ref="AF71:AJ72"/>
    <mergeCell ref="AK71:AK72"/>
    <mergeCell ref="AL71:AL72"/>
    <mergeCell ref="AW72:BB73"/>
    <mergeCell ref="H73:K74"/>
    <mergeCell ref="Q74:U75"/>
    <mergeCell ref="V74:V75"/>
    <mergeCell ref="W74:W75"/>
    <mergeCell ref="Y74:AC75"/>
    <mergeCell ref="AD74:AD75"/>
    <mergeCell ref="A61:C62"/>
    <mergeCell ref="E61:G62"/>
    <mergeCell ref="H61:J62"/>
    <mergeCell ref="K61:L62"/>
    <mergeCell ref="Q61:U62"/>
    <mergeCell ref="V61:V62"/>
    <mergeCell ref="W61:W62"/>
    <mergeCell ref="Y61:AC62"/>
    <mergeCell ref="AD61:AD62"/>
    <mergeCell ref="AE61:AE62"/>
    <mergeCell ref="AF61:AJ62"/>
    <mergeCell ref="AK61:AK62"/>
    <mergeCell ref="AL61:AL62"/>
    <mergeCell ref="AN61:AT62"/>
    <mergeCell ref="Q63:Z64"/>
    <mergeCell ref="Q66:U67"/>
    <mergeCell ref="V66:V67"/>
    <mergeCell ref="W66:W67"/>
    <mergeCell ref="Y66:AC67"/>
    <mergeCell ref="AD66:AD67"/>
    <mergeCell ref="AE66:AE67"/>
    <mergeCell ref="AF66:AJ67"/>
    <mergeCell ref="H59:J59"/>
    <mergeCell ref="AE56:AE57"/>
    <mergeCell ref="AF56:AJ57"/>
    <mergeCell ref="AK56:AK57"/>
    <mergeCell ref="AL56:AL57"/>
    <mergeCell ref="AM56:AQ57"/>
    <mergeCell ref="G56:L57"/>
    <mergeCell ref="Q56:U57"/>
    <mergeCell ref="V56:V57"/>
    <mergeCell ref="W56:W57"/>
    <mergeCell ref="AM50:AQ51"/>
    <mergeCell ref="AS56:AS57"/>
    <mergeCell ref="AW56:BB57"/>
    <mergeCell ref="Y58:AC59"/>
    <mergeCell ref="AD58:AD59"/>
    <mergeCell ref="AE58:AE59"/>
    <mergeCell ref="AR56:AR57"/>
    <mergeCell ref="Y56:AC57"/>
    <mergeCell ref="AD56:AD57"/>
    <mergeCell ref="V53:V54"/>
    <mergeCell ref="W53:W54"/>
    <mergeCell ref="Y53:AC54"/>
    <mergeCell ref="AF50:AJ51"/>
    <mergeCell ref="AK50:AK51"/>
    <mergeCell ref="AL50:AL51"/>
    <mergeCell ref="AD53:AD54"/>
    <mergeCell ref="AE53:AE54"/>
    <mergeCell ref="AF53:AJ54"/>
    <mergeCell ref="AK53:AK54"/>
    <mergeCell ref="AL53:AL54"/>
    <mergeCell ref="G54:I55"/>
    <mergeCell ref="J54:J55"/>
    <mergeCell ref="G52:I53"/>
    <mergeCell ref="J52:J53"/>
    <mergeCell ref="Q53:U54"/>
    <mergeCell ref="AD50:AD51"/>
    <mergeCell ref="AE50:AE51"/>
    <mergeCell ref="AW44:BD45"/>
    <mergeCell ref="Q46:U47"/>
    <mergeCell ref="V46:V47"/>
    <mergeCell ref="W46:W47"/>
    <mergeCell ref="Y46:AC47"/>
    <mergeCell ref="AD46:AD47"/>
    <mergeCell ref="AE46:AE47"/>
    <mergeCell ref="AW46:BB47"/>
    <mergeCell ref="AR50:AR51"/>
    <mergeCell ref="AS50:AS51"/>
    <mergeCell ref="AW48:BA51"/>
    <mergeCell ref="G50:J51"/>
    <mergeCell ref="K50:L51"/>
    <mergeCell ref="M50:M51"/>
    <mergeCell ref="Q50:U51"/>
    <mergeCell ref="V50:V51"/>
    <mergeCell ref="W50:W51"/>
    <mergeCell ref="Y50:AC51"/>
    <mergeCell ref="AW39:BD39"/>
    <mergeCell ref="Q40:U41"/>
    <mergeCell ref="V40:V41"/>
    <mergeCell ref="W40:W41"/>
    <mergeCell ref="Y40:AC41"/>
    <mergeCell ref="AD40:AD41"/>
    <mergeCell ref="AE40:AE41"/>
    <mergeCell ref="AF40:AJ41"/>
    <mergeCell ref="AK40:AK41"/>
    <mergeCell ref="AL40:AL41"/>
    <mergeCell ref="AN40:AT41"/>
    <mergeCell ref="G41:L42"/>
    <mergeCell ref="AN42:AT43"/>
    <mergeCell ref="G39:I40"/>
    <mergeCell ref="J39:J40"/>
    <mergeCell ref="Q39:U39"/>
    <mergeCell ref="AW42:AY43"/>
    <mergeCell ref="Q43:U44"/>
    <mergeCell ref="V43:V44"/>
    <mergeCell ref="W43:W44"/>
    <mergeCell ref="Y43:AC44"/>
    <mergeCell ref="AD43:AD44"/>
    <mergeCell ref="AE43:AE44"/>
    <mergeCell ref="AF43:AJ44"/>
    <mergeCell ref="AK43:AK44"/>
    <mergeCell ref="AL43:AL44"/>
    <mergeCell ref="Y32:AC33"/>
    <mergeCell ref="AD32:AD33"/>
    <mergeCell ref="AE32:AE33"/>
    <mergeCell ref="AK35:AK36"/>
    <mergeCell ref="AL35:AL36"/>
    <mergeCell ref="G35:J36"/>
    <mergeCell ref="K35:L36"/>
    <mergeCell ref="M35:M36"/>
    <mergeCell ref="Q35:U36"/>
    <mergeCell ref="V35:V36"/>
    <mergeCell ref="W35:W36"/>
    <mergeCell ref="AM35:AQ36"/>
    <mergeCell ref="AR35:AR36"/>
    <mergeCell ref="AS35:AS36"/>
    <mergeCell ref="G37:I38"/>
    <mergeCell ref="J37:J38"/>
    <mergeCell ref="Q37:AD38"/>
    <mergeCell ref="Y35:AC36"/>
    <mergeCell ref="AD35:AD36"/>
    <mergeCell ref="AE35:AE36"/>
    <mergeCell ref="AF35:AJ36"/>
    <mergeCell ref="AE25:AE26"/>
    <mergeCell ref="AF25:AJ26"/>
    <mergeCell ref="AK25:AK26"/>
    <mergeCell ref="AL25:AL26"/>
    <mergeCell ref="AM25:AQ26"/>
    <mergeCell ref="AR25:AR26"/>
    <mergeCell ref="AS25:AS26"/>
    <mergeCell ref="Y27:AC28"/>
    <mergeCell ref="AD27:AD28"/>
    <mergeCell ref="AE27:AE28"/>
    <mergeCell ref="G28:H30"/>
    <mergeCell ref="I28:M30"/>
    <mergeCell ref="AF28:AL29"/>
    <mergeCell ref="Q30:U31"/>
    <mergeCell ref="V30:V31"/>
    <mergeCell ref="W30:W31"/>
    <mergeCell ref="Y30:AC31"/>
    <mergeCell ref="AD30:AD31"/>
    <mergeCell ref="AE30:AE31"/>
    <mergeCell ref="AF30:AJ31"/>
    <mergeCell ref="AK30:AK31"/>
    <mergeCell ref="AL30:AL31"/>
    <mergeCell ref="AM30:AQ31"/>
    <mergeCell ref="AR30:AR31"/>
    <mergeCell ref="AS30:AS31"/>
    <mergeCell ref="AK10:AK11"/>
    <mergeCell ref="AL10:AL11"/>
    <mergeCell ref="AW10:BA11"/>
    <mergeCell ref="Q12:W13"/>
    <mergeCell ref="Y12:AS13"/>
    <mergeCell ref="AW12:BC13"/>
    <mergeCell ref="AE14:AE15"/>
    <mergeCell ref="AW14:BC17"/>
    <mergeCell ref="Q17:U18"/>
    <mergeCell ref="V17:V18"/>
    <mergeCell ref="W17:W18"/>
    <mergeCell ref="Y17:AC18"/>
    <mergeCell ref="AD17:AD18"/>
    <mergeCell ref="AE17:AE18"/>
    <mergeCell ref="I18:M20"/>
    <mergeCell ref="AW18:BE19"/>
    <mergeCell ref="Q19:W20"/>
    <mergeCell ref="AW20:AX22"/>
    <mergeCell ref="Q22:U23"/>
    <mergeCell ref="V22:V23"/>
    <mergeCell ref="W22:W23"/>
    <mergeCell ref="Y22:AC23"/>
    <mergeCell ref="AD22:AD23"/>
    <mergeCell ref="AE22:AE23"/>
    <mergeCell ref="AF22:AL23"/>
    <mergeCell ref="I23:M25"/>
    <mergeCell ref="AW23:BC24"/>
    <mergeCell ref="Q25:U26"/>
    <mergeCell ref="V25:V26"/>
    <mergeCell ref="W25:W26"/>
    <mergeCell ref="Y25:AC26"/>
    <mergeCell ref="AD25:AD26"/>
    <mergeCell ref="G14:H16"/>
    <mergeCell ref="I14:M16"/>
    <mergeCell ref="Q14:U15"/>
    <mergeCell ref="V14:V15"/>
    <mergeCell ref="W14:W15"/>
    <mergeCell ref="Y14:AC15"/>
    <mergeCell ref="AD14:AD15"/>
    <mergeCell ref="G4:J5"/>
    <mergeCell ref="K4:L5"/>
    <mergeCell ref="M4:M5"/>
    <mergeCell ref="Q4:U5"/>
    <mergeCell ref="V4:V5"/>
    <mergeCell ref="W4:W5"/>
    <mergeCell ref="Y4:AC5"/>
    <mergeCell ref="AD4:AD5"/>
    <mergeCell ref="AE4:AE5"/>
    <mergeCell ref="AF4:AJ5"/>
    <mergeCell ref="Y7:AC8"/>
    <mergeCell ref="AD7:AD8"/>
    <mergeCell ref="AE7:AE8"/>
    <mergeCell ref="G8:I9"/>
    <mergeCell ref="J8:J9"/>
    <mergeCell ref="G10:L11"/>
    <mergeCell ref="Q10:U11"/>
    <mergeCell ref="V10:V11"/>
    <mergeCell ref="W10:W11"/>
    <mergeCell ref="Y10:AC11"/>
    <mergeCell ref="AD10:AD11"/>
    <mergeCell ref="AE10:AE11"/>
    <mergeCell ref="AF10:AJ11"/>
    <mergeCell ref="AK4:AK5"/>
    <mergeCell ref="AL4:AL5"/>
    <mergeCell ref="AM4:AQ5"/>
    <mergeCell ref="AR4:AR5"/>
    <mergeCell ref="AS4:AS5"/>
    <mergeCell ref="AW4:BE5"/>
    <mergeCell ref="G6:I7"/>
    <mergeCell ref="J6:J7"/>
    <mergeCell ref="AW6:BE8"/>
    <mergeCell ref="Q7:U8"/>
    <mergeCell ref="V7:V8"/>
    <mergeCell ref="W7:W8"/>
    <mergeCell ref="AW1:AZ1"/>
    <mergeCell ref="A2:Q2"/>
    <mergeCell ref="R2:S2"/>
    <mergeCell ref="T2:AJ2"/>
    <mergeCell ref="AK2:AS2"/>
    <mergeCell ref="AW2:BC3"/>
  </mergeCells>
  <phoneticPr fontId="6"/>
  <pageMargins left="0.23622047244094491" right="0" top="0.35433070866141736" bottom="0.15748031496062992" header="0.31496062992125984" footer="0.31496062992125984"/>
  <pageSetup paperSize="9" scale="85" orientation="portrait" r:id="rId1"/>
  <headerFooter alignWithMargins="0"/>
  <rowBreaks count="1" manualBreakCount="1">
    <brk id="155" max="4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view="pageBreakPreview" zoomScaleNormal="25" zoomScaleSheetLayoutView="100" workbookViewId="0"/>
  </sheetViews>
  <sheetFormatPr defaultRowHeight="13.5" x14ac:dyDescent="0.15"/>
  <cols>
    <col min="1" max="2" width="7.5" style="258" customWidth="1"/>
    <col min="3" max="3" width="8.25" style="258" customWidth="1"/>
    <col min="4" max="12" width="7.5" style="258" customWidth="1"/>
    <col min="13" max="16384" width="9" style="258"/>
  </cols>
  <sheetData>
    <row r="1" spans="1:12" ht="21" x14ac:dyDescent="0.15">
      <c r="A1" s="279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2" ht="7.5" customHeight="1" x14ac:dyDescent="0.15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2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263" customFormat="1" ht="12" customHeight="1" x14ac:dyDescent="0.15">
      <c r="A4" s="261"/>
      <c r="B4" s="281"/>
      <c r="C4" s="262"/>
      <c r="D4" s="281"/>
      <c r="E4" s="281"/>
      <c r="F4" s="281"/>
      <c r="G4" s="281"/>
      <c r="H4" s="281"/>
      <c r="I4" s="281"/>
      <c r="J4" s="281"/>
      <c r="K4" s="281"/>
      <c r="L4" s="281"/>
    </row>
    <row r="5" spans="1:12" s="263" customFormat="1" ht="12" customHeight="1" x14ac:dyDescent="0.15">
      <c r="A5" s="264"/>
      <c r="B5" s="281"/>
      <c r="C5" s="262"/>
      <c r="D5" s="281"/>
      <c r="E5" s="281"/>
      <c r="F5" s="281"/>
      <c r="G5" s="281"/>
      <c r="H5" s="281"/>
      <c r="I5" s="281"/>
      <c r="J5" s="281"/>
      <c r="K5" s="281"/>
      <c r="L5" s="281"/>
    </row>
    <row r="6" spans="1:12" ht="12" customHeight="1" x14ac:dyDescent="0.15">
      <c r="A6" s="265"/>
      <c r="B6" s="265"/>
      <c r="C6" s="265"/>
      <c r="D6" s="265"/>
      <c r="E6" s="265"/>
      <c r="F6" s="265"/>
      <c r="G6" s="266"/>
      <c r="H6" s="265"/>
      <c r="I6" s="265"/>
      <c r="J6" s="265"/>
      <c r="K6" s="266"/>
      <c r="L6" s="266"/>
    </row>
    <row r="7" spans="1:12" ht="12" customHeight="1" x14ac:dyDescent="0.15">
      <c r="A7" s="265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</row>
    <row r="8" spans="1:12" ht="12" customHeight="1" x14ac:dyDescent="0.15">
      <c r="A8" s="265"/>
      <c r="B8" s="265"/>
      <c r="C8" s="265"/>
      <c r="D8" s="266"/>
      <c r="E8" s="265"/>
      <c r="F8" s="265"/>
      <c r="G8" s="265"/>
      <c r="H8" s="265"/>
      <c r="I8" s="265"/>
      <c r="J8" s="265"/>
      <c r="K8" s="265"/>
      <c r="L8" s="265"/>
    </row>
    <row r="9" spans="1:12" ht="12" customHeight="1" x14ac:dyDescent="0.15">
      <c r="A9" s="267"/>
      <c r="B9" s="265"/>
      <c r="C9" s="266"/>
      <c r="D9" s="265"/>
      <c r="E9" s="265"/>
      <c r="F9" s="265"/>
      <c r="G9" s="266"/>
      <c r="H9" s="265"/>
      <c r="I9" s="265"/>
      <c r="J9" s="265"/>
      <c r="K9" s="266"/>
      <c r="L9" s="266"/>
    </row>
    <row r="10" spans="1:12" ht="12" customHeight="1" x14ac:dyDescent="0.15">
      <c r="A10" s="265"/>
      <c r="B10" s="265"/>
      <c r="C10" s="266"/>
      <c r="D10" s="265"/>
      <c r="E10" s="265"/>
      <c r="F10" s="265"/>
      <c r="G10" s="266"/>
      <c r="H10" s="265"/>
      <c r="I10" s="265"/>
      <c r="J10" s="265"/>
      <c r="K10" s="266"/>
      <c r="L10" s="266"/>
    </row>
    <row r="11" spans="1:12" ht="12" customHeight="1" x14ac:dyDescent="0.15">
      <c r="A11" s="268"/>
      <c r="B11" s="265"/>
      <c r="C11" s="266"/>
      <c r="D11" s="265"/>
      <c r="E11" s="265"/>
      <c r="F11" s="265"/>
      <c r="G11" s="74"/>
      <c r="H11" s="265"/>
      <c r="I11" s="265"/>
      <c r="J11" s="265"/>
      <c r="K11" s="266"/>
      <c r="L11" s="266"/>
    </row>
    <row r="12" spans="1:12" ht="12" customHeight="1" x14ac:dyDescent="0.15">
      <c r="A12" s="265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</row>
    <row r="13" spans="1:12" ht="12" customHeight="1" x14ac:dyDescent="0.15">
      <c r="A13" s="265"/>
      <c r="B13" s="265"/>
      <c r="C13" s="265"/>
      <c r="D13" s="265"/>
      <c r="E13" s="265"/>
      <c r="F13" s="265"/>
      <c r="G13" s="266"/>
      <c r="H13" s="265"/>
      <c r="I13" s="265"/>
      <c r="J13" s="265"/>
      <c r="K13" s="266"/>
      <c r="L13" s="266"/>
    </row>
    <row r="14" spans="1:12" ht="12" customHeight="1" x14ac:dyDescent="0.15">
      <c r="A14" s="265"/>
      <c r="B14" s="265"/>
      <c r="C14" s="265"/>
      <c r="D14" s="265"/>
      <c r="E14" s="265"/>
      <c r="F14" s="265"/>
      <c r="G14" s="266"/>
      <c r="H14" s="265"/>
      <c r="I14" s="265"/>
      <c r="J14" s="265"/>
      <c r="K14" s="266"/>
      <c r="L14" s="266"/>
    </row>
    <row r="15" spans="1:12" ht="12" customHeight="1" x14ac:dyDescent="0.15">
      <c r="A15" s="265"/>
      <c r="B15" s="265"/>
      <c r="C15" s="265"/>
      <c r="D15" s="265"/>
      <c r="E15" s="265"/>
      <c r="F15" s="265"/>
      <c r="G15" s="266"/>
      <c r="H15" s="265"/>
      <c r="I15" s="265"/>
      <c r="J15" s="265"/>
      <c r="K15" s="265"/>
      <c r="L15" s="265"/>
    </row>
    <row r="16" spans="1:12" ht="12" customHeight="1" x14ac:dyDescent="0.15">
      <c r="A16" s="265"/>
      <c r="B16" s="265"/>
      <c r="C16" s="265"/>
      <c r="D16" s="265"/>
      <c r="E16" s="265"/>
      <c r="F16" s="269"/>
      <c r="G16" s="265"/>
      <c r="H16" s="265"/>
      <c r="I16" s="265"/>
      <c r="J16" s="265"/>
      <c r="K16" s="265"/>
      <c r="L16" s="265"/>
    </row>
    <row r="17" spans="1:12" ht="12" customHeight="1" x14ac:dyDescent="0.15">
      <c r="A17" s="265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</row>
    <row r="18" spans="1:12" ht="7.5" customHeight="1" x14ac:dyDescent="0.15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</row>
    <row r="19" spans="1:12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s="263" customFormat="1" ht="12" customHeight="1" x14ac:dyDescent="0.15">
      <c r="A20" s="262"/>
      <c r="B20" s="281"/>
      <c r="C20" s="281"/>
      <c r="D20" s="262"/>
      <c r="E20" s="262"/>
      <c r="F20" s="262"/>
      <c r="G20" s="281"/>
      <c r="H20" s="262"/>
      <c r="I20" s="281"/>
      <c r="J20" s="281"/>
      <c r="K20" s="281"/>
      <c r="L20" s="281"/>
    </row>
    <row r="21" spans="1:12" s="263" customFormat="1" ht="12" customHeight="1" x14ac:dyDescent="0.15">
      <c r="A21" s="264"/>
      <c r="B21" s="281"/>
      <c r="C21" s="281"/>
      <c r="D21" s="262"/>
      <c r="E21" s="262"/>
      <c r="F21" s="262"/>
      <c r="G21" s="281"/>
      <c r="H21" s="262"/>
      <c r="I21" s="281"/>
      <c r="J21" s="281"/>
      <c r="K21" s="281"/>
      <c r="L21" s="281"/>
    </row>
    <row r="22" spans="1:12" ht="12" customHeight="1" x14ac:dyDescent="0.15">
      <c r="A22" s="271"/>
      <c r="B22" s="271"/>
      <c r="C22" s="271"/>
      <c r="D22" s="271"/>
      <c r="E22" s="271"/>
      <c r="F22" s="271"/>
      <c r="G22" s="271"/>
      <c r="H22" s="266"/>
      <c r="I22" s="271"/>
      <c r="J22" s="271"/>
      <c r="K22" s="271"/>
      <c r="L22" s="271"/>
    </row>
    <row r="23" spans="1:12" ht="12" customHeight="1" x14ac:dyDescent="0.15">
      <c r="A23" s="271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</row>
    <row r="24" spans="1:12" ht="12" customHeight="1" x14ac:dyDescent="0.15">
      <c r="A24" s="271"/>
      <c r="B24" s="271"/>
      <c r="C24" s="271"/>
      <c r="D24" s="271"/>
      <c r="E24" s="266"/>
      <c r="F24" s="271"/>
      <c r="G24" s="271"/>
      <c r="H24" s="271"/>
      <c r="I24" s="271"/>
      <c r="J24" s="271"/>
      <c r="K24" s="271"/>
      <c r="L24" s="271"/>
    </row>
    <row r="25" spans="1:12" ht="12" customHeight="1" x14ac:dyDescent="0.15">
      <c r="A25" s="271"/>
      <c r="B25" s="271"/>
      <c r="C25" s="271"/>
      <c r="D25" s="271"/>
      <c r="E25" s="266"/>
      <c r="F25" s="266"/>
      <c r="G25" s="271"/>
      <c r="H25" s="271"/>
      <c r="I25" s="271"/>
      <c r="J25" s="271"/>
      <c r="K25" s="271"/>
      <c r="L25" s="271"/>
    </row>
    <row r="26" spans="1:12" ht="12" customHeight="1" x14ac:dyDescent="0.15">
      <c r="A26" s="271"/>
      <c r="B26" s="271"/>
      <c r="C26" s="271"/>
      <c r="D26" s="266"/>
      <c r="E26" s="271"/>
      <c r="F26" s="271"/>
      <c r="G26" s="266"/>
      <c r="H26" s="266"/>
      <c r="I26" s="271"/>
      <c r="J26" s="271"/>
      <c r="K26" s="266"/>
      <c r="L26" s="266"/>
    </row>
    <row r="27" spans="1:12" ht="12" customHeight="1" x14ac:dyDescent="0.15">
      <c r="A27" s="271"/>
      <c r="B27" s="271"/>
      <c r="C27" s="271"/>
      <c r="D27" s="266"/>
      <c r="E27" s="271"/>
      <c r="F27" s="271"/>
      <c r="G27" s="266"/>
      <c r="H27" s="266"/>
      <c r="I27" s="271"/>
      <c r="J27" s="271"/>
      <c r="K27" s="266"/>
      <c r="L27" s="266"/>
    </row>
    <row r="28" spans="1:12" ht="12" customHeight="1" x14ac:dyDescent="0.15">
      <c r="A28" s="271"/>
      <c r="B28" s="271"/>
      <c r="C28" s="271"/>
      <c r="D28" s="271"/>
      <c r="E28" s="271"/>
      <c r="F28" s="271"/>
      <c r="G28" s="271"/>
      <c r="H28" s="271"/>
      <c r="I28" s="266"/>
      <c r="J28" s="266"/>
      <c r="K28" s="271"/>
      <c r="L28" s="271"/>
    </row>
    <row r="29" spans="1:12" ht="12" customHeight="1" x14ac:dyDescent="0.15">
      <c r="A29" s="271"/>
      <c r="B29" s="271"/>
      <c r="C29" s="271"/>
      <c r="D29" s="271"/>
      <c r="E29" s="266"/>
      <c r="F29" s="271"/>
      <c r="G29" s="271"/>
      <c r="H29" s="271"/>
      <c r="I29" s="266"/>
      <c r="J29" s="266"/>
      <c r="K29" s="271"/>
      <c r="L29" s="271"/>
    </row>
    <row r="30" spans="1:12" ht="12" customHeight="1" x14ac:dyDescent="0.15">
      <c r="A30" s="271"/>
      <c r="B30" s="271"/>
      <c r="C30" s="271"/>
      <c r="D30" s="266"/>
      <c r="E30" s="271"/>
      <c r="F30" s="271"/>
      <c r="G30" s="266"/>
      <c r="H30" s="266"/>
      <c r="I30" s="271"/>
      <c r="J30" s="271"/>
      <c r="K30" s="266"/>
      <c r="L30" s="266"/>
    </row>
    <row r="31" spans="1:12" ht="12" customHeight="1" x14ac:dyDescent="0.15">
      <c r="A31" s="271"/>
      <c r="B31" s="271"/>
      <c r="C31" s="271"/>
      <c r="D31" s="271"/>
      <c r="E31" s="271"/>
      <c r="F31" s="271"/>
      <c r="G31" s="266"/>
      <c r="H31" s="266"/>
      <c r="I31" s="271"/>
      <c r="J31" s="271"/>
      <c r="K31" s="271"/>
      <c r="L31" s="271"/>
    </row>
    <row r="32" spans="1:12" ht="12" customHeight="1" x14ac:dyDescent="0.15">
      <c r="A32" s="271"/>
      <c r="B32" s="271"/>
      <c r="C32" s="271"/>
      <c r="D32" s="271"/>
      <c r="E32" s="266"/>
      <c r="F32" s="271"/>
      <c r="G32" s="271"/>
      <c r="H32" s="271"/>
      <c r="I32" s="271"/>
      <c r="J32" s="271"/>
      <c r="K32" s="271"/>
      <c r="L32" s="271"/>
    </row>
    <row r="33" spans="1:12" ht="12" customHeight="1" x14ac:dyDescent="0.15">
      <c r="A33" s="271"/>
      <c r="B33" s="271"/>
      <c r="C33" s="271"/>
      <c r="D33" s="271"/>
      <c r="E33" s="266"/>
      <c r="F33" s="271"/>
      <c r="G33" s="271"/>
      <c r="H33" s="271"/>
      <c r="I33" s="271"/>
      <c r="J33" s="271"/>
      <c r="K33" s="271"/>
      <c r="L33" s="271"/>
    </row>
    <row r="34" spans="1:12" ht="7.5" customHeight="1" x14ac:dyDescent="0.15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</row>
    <row r="35" spans="1:12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10.5" customHeight="1" x14ac:dyDescent="0.15">
      <c r="A36" s="272"/>
      <c r="B36" s="262"/>
      <c r="C36" s="282"/>
      <c r="D36" s="282"/>
      <c r="E36" s="282"/>
      <c r="F36" s="282"/>
      <c r="G36" s="273"/>
      <c r="H36" s="273"/>
      <c r="I36" s="273"/>
      <c r="J36" s="273"/>
      <c r="K36" s="273"/>
      <c r="L36" s="273"/>
    </row>
    <row r="37" spans="1:12" ht="10.5" customHeight="1" x14ac:dyDescent="0.15">
      <c r="A37" s="262"/>
      <c r="B37" s="262"/>
      <c r="C37" s="283"/>
      <c r="D37" s="283"/>
      <c r="E37" s="283"/>
      <c r="F37" s="283"/>
      <c r="G37" s="262"/>
      <c r="H37" s="262"/>
      <c r="I37" s="262"/>
      <c r="J37" s="262"/>
      <c r="K37" s="262"/>
      <c r="L37" s="262"/>
    </row>
    <row r="38" spans="1:12" ht="10.5" customHeight="1" x14ac:dyDescent="0.15">
      <c r="A38" s="262"/>
      <c r="B38" s="274"/>
      <c r="C38" s="283"/>
      <c r="D38" s="283"/>
      <c r="E38" s="283"/>
      <c r="F38" s="283"/>
      <c r="G38" s="262"/>
      <c r="H38" s="262"/>
      <c r="I38" s="262"/>
      <c r="J38" s="262"/>
      <c r="K38" s="262"/>
      <c r="L38" s="262"/>
    </row>
    <row r="39" spans="1:12" ht="12" customHeight="1" x14ac:dyDescent="0.15">
      <c r="A39" s="265"/>
      <c r="B39" s="265"/>
      <c r="C39" s="265"/>
      <c r="D39" s="265"/>
      <c r="E39" s="265"/>
      <c r="F39" s="266"/>
      <c r="G39" s="266"/>
      <c r="H39" s="266"/>
      <c r="I39" s="265"/>
      <c r="J39" s="266"/>
      <c r="K39" s="266"/>
      <c r="L39" s="266"/>
    </row>
    <row r="40" spans="1:12" ht="12" customHeight="1" x14ac:dyDescent="0.15">
      <c r="A40" s="265"/>
      <c r="B40" s="265"/>
      <c r="C40" s="265"/>
      <c r="D40" s="265"/>
      <c r="E40" s="265"/>
      <c r="F40" s="266"/>
      <c r="G40" s="265"/>
      <c r="H40" s="265"/>
      <c r="I40" s="265"/>
      <c r="J40" s="265"/>
      <c r="K40" s="266"/>
      <c r="L40" s="266"/>
    </row>
    <row r="41" spans="1:12" ht="12" customHeight="1" x14ac:dyDescent="0.15">
      <c r="A41" s="265"/>
      <c r="B41" s="265"/>
      <c r="C41" s="265"/>
      <c r="D41" s="266"/>
      <c r="E41" s="265"/>
      <c r="F41" s="265"/>
      <c r="G41" s="265"/>
      <c r="H41" s="265"/>
      <c r="I41" s="265"/>
      <c r="J41" s="266"/>
      <c r="K41" s="265"/>
      <c r="L41" s="265"/>
    </row>
    <row r="42" spans="1:12" ht="12" customHeight="1" x14ac:dyDescent="0.15">
      <c r="A42" s="268"/>
      <c r="B42" s="265"/>
      <c r="C42" s="266"/>
      <c r="D42" s="265"/>
      <c r="E42" s="266"/>
      <c r="F42" s="266"/>
      <c r="G42" s="266"/>
      <c r="H42" s="266"/>
      <c r="I42" s="266"/>
      <c r="J42" s="266"/>
      <c r="K42" s="266"/>
      <c r="L42" s="266"/>
    </row>
    <row r="43" spans="1:12" ht="12" customHeight="1" x14ac:dyDescent="0.15">
      <c r="A43" s="265"/>
      <c r="B43" s="265"/>
      <c r="C43" s="266"/>
      <c r="D43" s="265"/>
      <c r="E43" s="265"/>
      <c r="F43" s="265"/>
      <c r="G43" s="266"/>
      <c r="H43" s="265"/>
      <c r="I43" s="265"/>
      <c r="J43" s="265"/>
      <c r="K43" s="266"/>
      <c r="L43" s="266"/>
    </row>
    <row r="44" spans="1:12" ht="12" customHeight="1" x14ac:dyDescent="0.15">
      <c r="A44" s="275"/>
      <c r="B44" s="265"/>
      <c r="C44" s="266"/>
      <c r="D44" s="265"/>
      <c r="E44" s="265"/>
      <c r="F44" s="265"/>
      <c r="G44" s="266"/>
      <c r="H44" s="265"/>
      <c r="I44" s="265"/>
      <c r="J44" s="265"/>
      <c r="K44" s="266"/>
      <c r="L44" s="266"/>
    </row>
    <row r="45" spans="1:12" ht="12" customHeight="1" x14ac:dyDescent="0.15">
      <c r="A45" s="265"/>
      <c r="B45" s="265"/>
      <c r="C45" s="266"/>
      <c r="D45" s="265"/>
      <c r="E45" s="266"/>
      <c r="F45" s="266"/>
      <c r="G45" s="265"/>
      <c r="H45" s="265"/>
      <c r="I45" s="266"/>
      <c r="J45" s="265"/>
      <c r="K45" s="266"/>
      <c r="L45" s="266"/>
    </row>
    <row r="46" spans="1:12" ht="12" customHeight="1" x14ac:dyDescent="0.15">
      <c r="A46" s="265"/>
      <c r="B46" s="265"/>
      <c r="C46" s="265"/>
      <c r="D46" s="265"/>
      <c r="E46" s="265"/>
      <c r="F46" s="266"/>
      <c r="G46" s="266"/>
      <c r="H46" s="265"/>
      <c r="I46" s="265"/>
      <c r="J46" s="265"/>
      <c r="K46" s="266"/>
      <c r="L46" s="266"/>
    </row>
    <row r="47" spans="1:12" ht="12" customHeight="1" x14ac:dyDescent="0.15">
      <c r="A47" s="265"/>
      <c r="B47" s="265"/>
      <c r="C47" s="265"/>
      <c r="D47" s="265"/>
      <c r="E47" s="265"/>
      <c r="F47" s="265"/>
      <c r="G47" s="266"/>
      <c r="H47" s="265"/>
      <c r="I47" s="265"/>
      <c r="J47" s="265"/>
      <c r="K47" s="266"/>
      <c r="L47" s="266"/>
    </row>
    <row r="48" spans="1:12" ht="12" customHeight="1" x14ac:dyDescent="0.15">
      <c r="A48" s="265"/>
      <c r="B48" s="265"/>
      <c r="C48" s="266"/>
      <c r="D48" s="265"/>
      <c r="E48" s="265"/>
      <c r="F48" s="266"/>
      <c r="G48" s="266"/>
      <c r="H48" s="265"/>
      <c r="I48" s="265"/>
      <c r="J48" s="265"/>
      <c r="K48" s="265"/>
      <c r="L48" s="265"/>
    </row>
    <row r="49" spans="1:12" ht="12" customHeight="1" x14ac:dyDescent="0.15">
      <c r="A49" s="265"/>
      <c r="B49" s="265"/>
      <c r="C49" s="265"/>
      <c r="D49" s="265"/>
      <c r="E49" s="265"/>
      <c r="F49" s="276"/>
      <c r="G49" s="265"/>
      <c r="H49" s="265"/>
      <c r="I49" s="265"/>
      <c r="J49" s="265"/>
      <c r="K49" s="265"/>
      <c r="L49" s="265"/>
    </row>
    <row r="50" spans="1:12" ht="12" customHeight="1" x14ac:dyDescent="0.15">
      <c r="A50" s="266"/>
      <c r="B50" s="265"/>
      <c r="C50" s="265"/>
      <c r="D50" s="266"/>
      <c r="E50" s="265"/>
      <c r="F50" s="265"/>
      <c r="G50" s="266"/>
      <c r="H50" s="266"/>
      <c r="I50" s="265"/>
      <c r="J50" s="265"/>
      <c r="K50" s="265"/>
      <c r="L50" s="265"/>
    </row>
    <row r="51" spans="1:12" ht="7.5" customHeight="1" x14ac:dyDescent="0.15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</row>
    <row r="52" spans="1:12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ht="12" customHeight="1" x14ac:dyDescent="0.15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</row>
    <row r="54" spans="1:12" ht="12" customHeight="1" x14ac:dyDescent="0.15">
      <c r="A54" s="284"/>
      <c r="B54" s="285"/>
      <c r="C54" s="284"/>
      <c r="D54" s="285"/>
      <c r="E54" s="285"/>
      <c r="F54" s="285"/>
      <c r="G54" s="285"/>
      <c r="H54" s="285"/>
      <c r="I54" s="285"/>
      <c r="J54" s="285"/>
      <c r="K54" s="285"/>
    </row>
    <row r="55" spans="1:12" ht="12" customHeight="1" x14ac:dyDescent="0.15">
      <c r="A55" s="271"/>
      <c r="B55" s="271"/>
      <c r="C55" s="266"/>
      <c r="D55" s="271"/>
      <c r="E55" s="271"/>
      <c r="F55" s="271"/>
      <c r="G55" s="266"/>
      <c r="H55" s="266"/>
      <c r="I55" s="271"/>
      <c r="J55" s="271"/>
      <c r="K55" s="266"/>
    </row>
    <row r="56" spans="1:12" ht="12" customHeight="1" x14ac:dyDescent="0.15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2" ht="12" customHeight="1" x14ac:dyDescent="0.15">
      <c r="A57" s="271"/>
      <c r="B57" s="271"/>
      <c r="C57" s="271"/>
      <c r="D57" s="266"/>
      <c r="E57" s="266"/>
      <c r="F57" s="271"/>
      <c r="G57" s="271"/>
      <c r="H57" s="271"/>
      <c r="I57" s="266"/>
      <c r="J57" s="271"/>
      <c r="K57" s="271"/>
    </row>
    <row r="58" spans="1:12" ht="12" customHeight="1" x14ac:dyDescent="0.15">
      <c r="A58" s="271"/>
      <c r="B58" s="266"/>
      <c r="C58" s="266"/>
      <c r="D58" s="271"/>
      <c r="E58" s="271"/>
      <c r="F58" s="271"/>
      <c r="G58" s="266"/>
      <c r="H58" s="266"/>
      <c r="I58" s="271"/>
      <c r="J58" s="271"/>
      <c r="K58" s="266"/>
    </row>
    <row r="59" spans="1:12" ht="12" customHeight="1" x14ac:dyDescent="0.15">
      <c r="A59" s="277"/>
      <c r="B59" s="271"/>
      <c r="C59" s="266"/>
      <c r="D59" s="271"/>
      <c r="E59" s="271"/>
      <c r="F59" s="271"/>
      <c r="G59" s="266"/>
      <c r="H59" s="266"/>
      <c r="I59" s="271"/>
      <c r="J59" s="271"/>
      <c r="K59" s="266"/>
    </row>
    <row r="60" spans="1:12" ht="12" customHeight="1" x14ac:dyDescent="0.15">
      <c r="A60" s="271"/>
      <c r="B60" s="271"/>
      <c r="C60" s="271"/>
      <c r="D60" s="271"/>
      <c r="E60" s="271"/>
      <c r="F60" s="271"/>
      <c r="G60" s="271"/>
      <c r="H60" s="271"/>
      <c r="I60" s="271"/>
      <c r="J60" s="271"/>
      <c r="K60" s="271"/>
    </row>
    <row r="61" spans="1:12" ht="12" customHeight="1" x14ac:dyDescent="0.15">
      <c r="A61" s="266"/>
      <c r="B61" s="271"/>
      <c r="C61" s="271"/>
      <c r="D61" s="266"/>
      <c r="E61" s="271"/>
      <c r="F61" s="271"/>
      <c r="G61" s="271"/>
      <c r="H61" s="271"/>
      <c r="I61" s="266"/>
      <c r="J61" s="271"/>
      <c r="K61" s="271"/>
    </row>
    <row r="62" spans="1:12" ht="12" customHeight="1" x14ac:dyDescent="0.15">
      <c r="A62" s="266"/>
      <c r="B62" s="271"/>
      <c r="C62" s="278"/>
      <c r="D62" s="266"/>
      <c r="E62" s="271"/>
      <c r="F62" s="271"/>
      <c r="G62" s="271"/>
      <c r="H62" s="271"/>
      <c r="I62" s="271"/>
      <c r="J62" s="271"/>
      <c r="K62" s="271"/>
    </row>
    <row r="63" spans="1:12" ht="12" customHeight="1" x14ac:dyDescent="0.15">
      <c r="A63" s="271"/>
      <c r="B63" s="266"/>
      <c r="C63" s="266"/>
      <c r="D63" s="271"/>
      <c r="E63" s="271"/>
      <c r="F63" s="271"/>
      <c r="G63" s="266"/>
      <c r="H63" s="266"/>
      <c r="I63" s="271"/>
      <c r="J63" s="266"/>
      <c r="K63" s="266"/>
    </row>
    <row r="64" spans="1:12" ht="12" customHeight="1" x14ac:dyDescent="0.15">
      <c r="A64" s="271"/>
      <c r="B64" s="271"/>
      <c r="C64" s="271"/>
      <c r="D64" s="271"/>
      <c r="E64" s="271"/>
      <c r="F64" s="271"/>
      <c r="G64" s="266"/>
      <c r="H64" s="266"/>
      <c r="I64" s="271"/>
      <c r="J64" s="271"/>
      <c r="K64" s="271"/>
    </row>
    <row r="65" spans="1:11" ht="12" customHeight="1" x14ac:dyDescent="0.15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</row>
  </sheetData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view="pageBreakPreview" zoomScaleNormal="25" zoomScaleSheetLayoutView="100" workbookViewId="0">
      <selection sqref="A1:L1"/>
    </sheetView>
  </sheetViews>
  <sheetFormatPr defaultRowHeight="13.5" x14ac:dyDescent="0.15"/>
  <cols>
    <col min="1" max="2" width="7.5" style="28" customWidth="1"/>
    <col min="3" max="3" width="8.25" style="28" customWidth="1"/>
    <col min="4" max="12" width="7.5" style="28" customWidth="1"/>
    <col min="13" max="16384" width="9" style="28"/>
  </cols>
  <sheetData>
    <row r="1" spans="1:12" ht="21" x14ac:dyDescent="0.15">
      <c r="A1" s="347" t="s">
        <v>234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</row>
    <row r="2" spans="1:12" ht="7.5" customHeight="1" x14ac:dyDescent="0.1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15">
      <c r="A3" s="650" t="s">
        <v>235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</row>
    <row r="4" spans="1:12" s="33" customFormat="1" ht="12" customHeight="1" x14ac:dyDescent="0.15">
      <c r="A4" s="31" t="s">
        <v>236</v>
      </c>
      <c r="B4" s="647" t="s">
        <v>237</v>
      </c>
      <c r="C4" s="32" t="s">
        <v>238</v>
      </c>
      <c r="D4" s="647" t="s">
        <v>239</v>
      </c>
      <c r="E4" s="647" t="s">
        <v>240</v>
      </c>
      <c r="F4" s="647" t="s">
        <v>241</v>
      </c>
      <c r="G4" s="647" t="s">
        <v>242</v>
      </c>
      <c r="H4" s="647" t="s">
        <v>243</v>
      </c>
      <c r="I4" s="647" t="s">
        <v>244</v>
      </c>
      <c r="J4" s="647" t="s">
        <v>245</v>
      </c>
      <c r="K4" s="647" t="s">
        <v>246</v>
      </c>
      <c r="L4" s="651" t="s">
        <v>247</v>
      </c>
    </row>
    <row r="5" spans="1:12" s="33" customFormat="1" ht="12" customHeight="1" x14ac:dyDescent="0.15">
      <c r="A5" s="34" t="s">
        <v>237</v>
      </c>
      <c r="B5" s="648"/>
      <c r="C5" s="35" t="s">
        <v>237</v>
      </c>
      <c r="D5" s="648"/>
      <c r="E5" s="648"/>
      <c r="F5" s="648"/>
      <c r="G5" s="648"/>
      <c r="H5" s="648"/>
      <c r="I5" s="648"/>
      <c r="J5" s="648"/>
      <c r="K5" s="648"/>
      <c r="L5" s="652"/>
    </row>
    <row r="6" spans="1:12" ht="12" customHeight="1" x14ac:dyDescent="0.15">
      <c r="A6" s="90">
        <v>1</v>
      </c>
      <c r="B6" s="38">
        <v>0.01</v>
      </c>
      <c r="C6" s="38">
        <v>1.0000000000000001E-5</v>
      </c>
      <c r="D6" s="38">
        <v>0.39369999999999999</v>
      </c>
      <c r="E6" s="38">
        <v>3.2809999999999999E-2</v>
      </c>
      <c r="F6" s="38">
        <v>1.094E-2</v>
      </c>
      <c r="G6" s="39" t="s">
        <v>248</v>
      </c>
      <c r="H6" s="38">
        <v>2.64E-2</v>
      </c>
      <c r="I6" s="38">
        <v>3.3000000000000002E-2</v>
      </c>
      <c r="J6" s="38">
        <v>5.4999999999999997E-3</v>
      </c>
      <c r="K6" s="39" t="s">
        <v>248</v>
      </c>
      <c r="L6" s="40" t="s">
        <v>248</v>
      </c>
    </row>
    <row r="7" spans="1:12" ht="12" customHeight="1" x14ac:dyDescent="0.15">
      <c r="A7" s="37">
        <v>100</v>
      </c>
      <c r="B7" s="91">
        <v>1</v>
      </c>
      <c r="C7" s="38">
        <v>1E-3</v>
      </c>
      <c r="D7" s="38">
        <v>39.369999999999997</v>
      </c>
      <c r="E7" s="38">
        <v>3.2808299999999999</v>
      </c>
      <c r="F7" s="38">
        <v>1.0935999999999999</v>
      </c>
      <c r="G7" s="38">
        <v>6.2E-4</v>
      </c>
      <c r="H7" s="38">
        <v>2.64</v>
      </c>
      <c r="I7" s="38">
        <v>3.3</v>
      </c>
      <c r="J7" s="38">
        <v>0.55000000000000004</v>
      </c>
      <c r="K7" s="38">
        <v>9.1999999999999998E-3</v>
      </c>
      <c r="L7" s="41">
        <v>2.5000000000000001E-4</v>
      </c>
    </row>
    <row r="8" spans="1:12" ht="12" customHeight="1" x14ac:dyDescent="0.15">
      <c r="A8" s="37">
        <v>100000</v>
      </c>
      <c r="B8" s="38">
        <v>1000</v>
      </c>
      <c r="C8" s="91">
        <v>1</v>
      </c>
      <c r="D8" s="39" t="s">
        <v>248</v>
      </c>
      <c r="E8" s="38">
        <v>3280.8</v>
      </c>
      <c r="F8" s="38">
        <v>1093.5999999999999</v>
      </c>
      <c r="G8" s="38">
        <v>0.62136999999999998</v>
      </c>
      <c r="H8" s="38">
        <v>2640</v>
      </c>
      <c r="I8" s="38">
        <v>3300</v>
      </c>
      <c r="J8" s="38">
        <v>550</v>
      </c>
      <c r="K8" s="38">
        <v>9.1667000000000005</v>
      </c>
      <c r="L8" s="41">
        <v>0.25463000000000002</v>
      </c>
    </row>
    <row r="9" spans="1:12" ht="12" customHeight="1" x14ac:dyDescent="0.15">
      <c r="A9" s="42">
        <v>2.54</v>
      </c>
      <c r="B9" s="38">
        <v>2.5399999999999999E-2</v>
      </c>
      <c r="C9" s="39" t="s">
        <v>248</v>
      </c>
      <c r="D9" s="91">
        <v>1</v>
      </c>
      <c r="E9" s="38">
        <v>8.3330000000000001E-2</v>
      </c>
      <c r="F9" s="38">
        <v>2.777E-2</v>
      </c>
      <c r="G9" s="39" t="s">
        <v>248</v>
      </c>
      <c r="H9" s="38">
        <v>6.7059999999999995E-2</v>
      </c>
      <c r="I9" s="38">
        <v>8.3820000000000006E-2</v>
      </c>
      <c r="J9" s="38">
        <v>1.397E-2</v>
      </c>
      <c r="K9" s="39" t="s">
        <v>248</v>
      </c>
      <c r="L9" s="40" t="s">
        <v>248</v>
      </c>
    </row>
    <row r="10" spans="1:12" ht="12" customHeight="1" x14ac:dyDescent="0.15">
      <c r="A10" s="37">
        <v>30.48</v>
      </c>
      <c r="B10" s="38">
        <v>0.30480000000000002</v>
      </c>
      <c r="C10" s="39" t="s">
        <v>248</v>
      </c>
      <c r="D10" s="38">
        <v>12</v>
      </c>
      <c r="E10" s="91">
        <v>1</v>
      </c>
      <c r="F10" s="38">
        <v>0.33333000000000002</v>
      </c>
      <c r="G10" s="39" t="s">
        <v>248</v>
      </c>
      <c r="H10" s="38">
        <v>0.80469000000000002</v>
      </c>
      <c r="I10" s="38">
        <v>1.0058</v>
      </c>
      <c r="J10" s="38">
        <v>0.16763</v>
      </c>
      <c r="K10" s="39" t="s">
        <v>248</v>
      </c>
      <c r="L10" s="40" t="s">
        <v>248</v>
      </c>
    </row>
    <row r="11" spans="1:12" ht="12" customHeight="1" x14ac:dyDescent="0.15">
      <c r="A11" s="43">
        <v>91.44</v>
      </c>
      <c r="B11" s="38">
        <v>0.91439999999999999</v>
      </c>
      <c r="C11" s="39" t="s">
        <v>248</v>
      </c>
      <c r="D11" s="38">
        <v>36</v>
      </c>
      <c r="E11" s="38">
        <v>3</v>
      </c>
      <c r="F11" s="91">
        <v>1</v>
      </c>
      <c r="G11" s="44"/>
      <c r="H11" s="38">
        <v>2.4140000000000001</v>
      </c>
      <c r="I11" s="38">
        <v>3.0175000000000001</v>
      </c>
      <c r="J11" s="38">
        <v>0.50292000000000003</v>
      </c>
      <c r="K11" s="39" t="s">
        <v>248</v>
      </c>
      <c r="L11" s="40" t="s">
        <v>248</v>
      </c>
    </row>
    <row r="12" spans="1:12" ht="12" customHeight="1" x14ac:dyDescent="0.15">
      <c r="A12" s="37">
        <v>160934</v>
      </c>
      <c r="B12" s="38">
        <v>1609.3</v>
      </c>
      <c r="C12" s="38">
        <v>1.6093</v>
      </c>
      <c r="D12" s="38">
        <v>63360</v>
      </c>
      <c r="E12" s="38">
        <v>5280</v>
      </c>
      <c r="F12" s="38">
        <v>1760</v>
      </c>
      <c r="G12" s="91">
        <v>1</v>
      </c>
      <c r="H12" s="38">
        <v>4248.6400000000003</v>
      </c>
      <c r="I12" s="38">
        <v>5310.8</v>
      </c>
      <c r="J12" s="38">
        <v>885.12</v>
      </c>
      <c r="K12" s="38">
        <v>14.752000000000001</v>
      </c>
      <c r="L12" s="41">
        <v>0.40977999999999998</v>
      </c>
    </row>
    <row r="13" spans="1:12" ht="12" customHeight="1" x14ac:dyDescent="0.15">
      <c r="A13" s="37">
        <v>37.878999999999998</v>
      </c>
      <c r="B13" s="38">
        <v>0.37879000000000002</v>
      </c>
      <c r="C13" s="38">
        <v>3.8000000000000002E-4</v>
      </c>
      <c r="D13" s="38">
        <v>14.913</v>
      </c>
      <c r="E13" s="38">
        <v>1.2426999999999999</v>
      </c>
      <c r="F13" s="38">
        <v>0.41425000000000001</v>
      </c>
      <c r="G13" s="39" t="s">
        <v>248</v>
      </c>
      <c r="H13" s="91">
        <v>1</v>
      </c>
      <c r="I13" s="38">
        <v>1.25</v>
      </c>
      <c r="J13" s="38">
        <v>0.20824999999999999</v>
      </c>
      <c r="K13" s="39" t="s">
        <v>248</v>
      </c>
      <c r="L13" s="40" t="s">
        <v>248</v>
      </c>
    </row>
    <row r="14" spans="1:12" ht="12" customHeight="1" x14ac:dyDescent="0.15">
      <c r="A14" s="37">
        <v>30.303000000000001</v>
      </c>
      <c r="B14" s="38">
        <v>0.30303000000000002</v>
      </c>
      <c r="C14" s="38">
        <v>2.9999999999999997E-4</v>
      </c>
      <c r="D14" s="38">
        <v>11.93</v>
      </c>
      <c r="E14" s="38">
        <v>0.99419999999999997</v>
      </c>
      <c r="F14" s="38">
        <v>0.33139999999999997</v>
      </c>
      <c r="G14" s="39" t="s">
        <v>248</v>
      </c>
      <c r="H14" s="38">
        <v>0.8</v>
      </c>
      <c r="I14" s="91">
        <v>1</v>
      </c>
      <c r="J14" s="38">
        <v>0.16667000000000001</v>
      </c>
      <c r="K14" s="39" t="s">
        <v>248</v>
      </c>
      <c r="L14" s="40" t="s">
        <v>248</v>
      </c>
    </row>
    <row r="15" spans="1:12" ht="12" customHeight="1" x14ac:dyDescent="0.15">
      <c r="A15" s="37">
        <v>181.82</v>
      </c>
      <c r="B15" s="38">
        <v>1.8182</v>
      </c>
      <c r="C15" s="38">
        <v>1.82E-3</v>
      </c>
      <c r="D15" s="38">
        <v>71.581999999999994</v>
      </c>
      <c r="E15" s="38">
        <v>5.9652000000000003</v>
      </c>
      <c r="F15" s="38">
        <v>1.9883999999999999</v>
      </c>
      <c r="G15" s="39" t="s">
        <v>248</v>
      </c>
      <c r="H15" s="38">
        <v>4.8</v>
      </c>
      <c r="I15" s="38">
        <v>6</v>
      </c>
      <c r="J15" s="91">
        <v>1</v>
      </c>
      <c r="K15" s="38">
        <v>1.6670000000000001E-2</v>
      </c>
      <c r="L15" s="41">
        <v>4.6000000000000001E-4</v>
      </c>
    </row>
    <row r="16" spans="1:12" ht="12" customHeight="1" x14ac:dyDescent="0.15">
      <c r="A16" s="37">
        <v>10909</v>
      </c>
      <c r="B16" s="38">
        <v>109.09</v>
      </c>
      <c r="C16" s="38">
        <v>0.10909000000000001</v>
      </c>
      <c r="D16" s="38">
        <v>4295.04</v>
      </c>
      <c r="E16" s="38">
        <v>357.92</v>
      </c>
      <c r="F16" s="45">
        <v>119.3</v>
      </c>
      <c r="G16" s="38">
        <v>6.7780000000000007E-2</v>
      </c>
      <c r="H16" s="38">
        <v>288</v>
      </c>
      <c r="I16" s="38">
        <v>360</v>
      </c>
      <c r="J16" s="38">
        <v>60</v>
      </c>
      <c r="K16" s="91">
        <v>1</v>
      </c>
      <c r="L16" s="41">
        <v>2.7779999999999999E-2</v>
      </c>
    </row>
    <row r="17" spans="1:12" ht="12" customHeight="1" x14ac:dyDescent="0.15">
      <c r="A17" s="46">
        <v>392730</v>
      </c>
      <c r="B17" s="47">
        <v>3927.3</v>
      </c>
      <c r="C17" s="47">
        <v>3.9272999999999998</v>
      </c>
      <c r="D17" s="47">
        <v>154620</v>
      </c>
      <c r="E17" s="47">
        <v>12885</v>
      </c>
      <c r="F17" s="47">
        <v>4295</v>
      </c>
      <c r="G17" s="47">
        <v>2.4403000000000001</v>
      </c>
      <c r="H17" s="47">
        <v>10368</v>
      </c>
      <c r="I17" s="47">
        <v>12960</v>
      </c>
      <c r="J17" s="47">
        <v>2160</v>
      </c>
      <c r="K17" s="47">
        <v>36</v>
      </c>
      <c r="L17" s="92">
        <v>1</v>
      </c>
    </row>
    <row r="18" spans="1:12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650" t="s">
        <v>249</v>
      </c>
      <c r="B19" s="650"/>
      <c r="C19" s="650"/>
      <c r="D19" s="650"/>
      <c r="E19" s="650"/>
      <c r="F19" s="650"/>
      <c r="G19" s="650"/>
      <c r="H19" s="650"/>
      <c r="I19" s="650"/>
      <c r="J19" s="650"/>
      <c r="K19" s="650"/>
      <c r="L19" s="650"/>
    </row>
    <row r="20" spans="1:12" s="33" customFormat="1" ht="12" customHeight="1" x14ac:dyDescent="0.15">
      <c r="A20" s="48" t="s">
        <v>250</v>
      </c>
      <c r="B20" s="647" t="s">
        <v>251</v>
      </c>
      <c r="C20" s="647" t="s">
        <v>252</v>
      </c>
      <c r="D20" s="32" t="s">
        <v>253</v>
      </c>
      <c r="E20" s="32" t="s">
        <v>250</v>
      </c>
      <c r="F20" s="32" t="s">
        <v>254</v>
      </c>
      <c r="G20" s="647" t="s">
        <v>255</v>
      </c>
      <c r="H20" s="32" t="s">
        <v>256</v>
      </c>
      <c r="I20" s="647" t="s">
        <v>257</v>
      </c>
      <c r="J20" s="647" t="s">
        <v>258</v>
      </c>
      <c r="K20" s="647" t="s">
        <v>259</v>
      </c>
      <c r="L20" s="651" t="s">
        <v>260</v>
      </c>
    </row>
    <row r="21" spans="1:12" s="33" customFormat="1" ht="12" customHeight="1" x14ac:dyDescent="0.15">
      <c r="A21" s="34" t="s">
        <v>261</v>
      </c>
      <c r="B21" s="648"/>
      <c r="C21" s="648"/>
      <c r="D21" s="35" t="s">
        <v>261</v>
      </c>
      <c r="E21" s="35" t="s">
        <v>262</v>
      </c>
      <c r="F21" s="35" t="s">
        <v>263</v>
      </c>
      <c r="G21" s="648"/>
      <c r="H21" s="35" t="s">
        <v>264</v>
      </c>
      <c r="I21" s="648"/>
      <c r="J21" s="648"/>
      <c r="K21" s="648"/>
      <c r="L21" s="652"/>
    </row>
    <row r="22" spans="1:12" ht="12" customHeight="1" x14ac:dyDescent="0.15">
      <c r="A22" s="93">
        <v>1</v>
      </c>
      <c r="B22" s="50">
        <v>0.01</v>
      </c>
      <c r="C22" s="50">
        <v>1E-4</v>
      </c>
      <c r="D22" s="50">
        <v>9.9999999999999995E-7</v>
      </c>
      <c r="E22" s="50">
        <v>10.763999999999999</v>
      </c>
      <c r="F22" s="50">
        <v>1.196</v>
      </c>
      <c r="G22" s="50">
        <v>2.4699999999999999E-4</v>
      </c>
      <c r="H22" s="39" t="s">
        <v>265</v>
      </c>
      <c r="I22" s="50">
        <v>10.89</v>
      </c>
      <c r="J22" s="50">
        <v>0.30249999999999999</v>
      </c>
      <c r="K22" s="50">
        <v>1.008E-3</v>
      </c>
      <c r="L22" s="51">
        <v>1.008E-3</v>
      </c>
    </row>
    <row r="23" spans="1:12" ht="12" customHeight="1" x14ac:dyDescent="0.15">
      <c r="A23" s="49">
        <v>100</v>
      </c>
      <c r="B23" s="94">
        <v>1</v>
      </c>
      <c r="C23" s="50">
        <v>0.01</v>
      </c>
      <c r="D23" s="50">
        <v>1E-4</v>
      </c>
      <c r="E23" s="50">
        <v>1076.4000000000001</v>
      </c>
      <c r="F23" s="50">
        <v>119.6</v>
      </c>
      <c r="G23" s="50">
        <v>2.4711E-2</v>
      </c>
      <c r="H23" s="50">
        <v>3.8999999999999999E-5</v>
      </c>
      <c r="I23" s="50">
        <v>1089</v>
      </c>
      <c r="J23" s="50">
        <v>30.25</v>
      </c>
      <c r="K23" s="50">
        <v>0.10083</v>
      </c>
      <c r="L23" s="51">
        <v>1.0083E-2</v>
      </c>
    </row>
    <row r="24" spans="1:12" ht="12" customHeight="1" x14ac:dyDescent="0.15">
      <c r="A24" s="49">
        <v>10000</v>
      </c>
      <c r="B24" s="50">
        <v>100</v>
      </c>
      <c r="C24" s="94">
        <v>1</v>
      </c>
      <c r="D24" s="50">
        <v>0.01</v>
      </c>
      <c r="E24" s="39" t="s">
        <v>265</v>
      </c>
      <c r="F24" s="50">
        <v>11960</v>
      </c>
      <c r="G24" s="50">
        <v>2.4710999999999999</v>
      </c>
      <c r="H24" s="50">
        <v>3.8609999999999998E-3</v>
      </c>
      <c r="I24" s="50">
        <v>108900</v>
      </c>
      <c r="J24" s="50">
        <v>3025</v>
      </c>
      <c r="K24" s="50">
        <v>10.083</v>
      </c>
      <c r="L24" s="51">
        <v>1.0083</v>
      </c>
    </row>
    <row r="25" spans="1:12" ht="12" customHeight="1" x14ac:dyDescent="0.15">
      <c r="A25" s="49">
        <v>1000000</v>
      </c>
      <c r="B25" s="50">
        <v>10000</v>
      </c>
      <c r="C25" s="50">
        <v>100</v>
      </c>
      <c r="D25" s="94">
        <v>1</v>
      </c>
      <c r="E25" s="39" t="s">
        <v>265</v>
      </c>
      <c r="F25" s="39" t="s">
        <v>265</v>
      </c>
      <c r="G25" s="50">
        <v>247.11</v>
      </c>
      <c r="H25" s="50">
        <v>0.3861</v>
      </c>
      <c r="I25" s="50">
        <v>10890000</v>
      </c>
      <c r="J25" s="50">
        <v>302500</v>
      </c>
      <c r="K25" s="50">
        <v>1008.3</v>
      </c>
      <c r="L25" s="51">
        <v>100.83</v>
      </c>
    </row>
    <row r="26" spans="1:12" ht="12" customHeight="1" x14ac:dyDescent="0.15">
      <c r="A26" s="49">
        <v>9.2902999999999999E-2</v>
      </c>
      <c r="B26" s="50">
        <v>9.2900000000000003E-4</v>
      </c>
      <c r="C26" s="50">
        <v>9.3000000000000007E-6</v>
      </c>
      <c r="D26" s="39" t="s">
        <v>265</v>
      </c>
      <c r="E26" s="94">
        <v>1</v>
      </c>
      <c r="F26" s="50">
        <v>0.11</v>
      </c>
      <c r="G26" s="39" t="s">
        <v>265</v>
      </c>
      <c r="H26" s="39" t="s">
        <v>265</v>
      </c>
      <c r="I26" s="50">
        <v>1.0117</v>
      </c>
      <c r="J26" s="50">
        <v>2.81E-2</v>
      </c>
      <c r="K26" s="39" t="s">
        <v>265</v>
      </c>
      <c r="L26" s="40" t="s">
        <v>265</v>
      </c>
    </row>
    <row r="27" spans="1:12" ht="12" customHeight="1" x14ac:dyDescent="0.15">
      <c r="A27" s="49">
        <v>0.83613000000000004</v>
      </c>
      <c r="B27" s="50">
        <v>8.3610000000000004E-3</v>
      </c>
      <c r="C27" s="50">
        <v>8.3999999999999995E-5</v>
      </c>
      <c r="D27" s="39" t="s">
        <v>265</v>
      </c>
      <c r="E27" s="50">
        <v>9</v>
      </c>
      <c r="F27" s="94">
        <v>1</v>
      </c>
      <c r="G27" s="39" t="s">
        <v>265</v>
      </c>
      <c r="H27" s="39" t="s">
        <v>265</v>
      </c>
      <c r="I27" s="50">
        <v>9.1054999999999993</v>
      </c>
      <c r="J27" s="50">
        <v>0.25292999999999999</v>
      </c>
      <c r="K27" s="39" t="s">
        <v>265</v>
      </c>
      <c r="L27" s="40" t="s">
        <v>265</v>
      </c>
    </row>
    <row r="28" spans="1:12" ht="12" customHeight="1" x14ac:dyDescent="0.15">
      <c r="A28" s="49">
        <v>4046.8</v>
      </c>
      <c r="B28" s="50">
        <v>40.468000000000004</v>
      </c>
      <c r="C28" s="50">
        <v>0.40467999999999998</v>
      </c>
      <c r="D28" s="50">
        <v>4.0470000000000002E-3</v>
      </c>
      <c r="E28" s="50">
        <v>43560</v>
      </c>
      <c r="F28" s="50">
        <v>4840</v>
      </c>
      <c r="G28" s="94">
        <v>1</v>
      </c>
      <c r="H28" s="50">
        <v>1.56E-3</v>
      </c>
      <c r="I28" s="39" t="s">
        <v>265</v>
      </c>
      <c r="J28" s="39" t="s">
        <v>265</v>
      </c>
      <c r="K28" s="50">
        <v>4.0804299999999998</v>
      </c>
      <c r="L28" s="51">
        <v>0.40804000000000001</v>
      </c>
    </row>
    <row r="29" spans="1:12" ht="12" customHeight="1" x14ac:dyDescent="0.15">
      <c r="A29" s="49">
        <v>2589998</v>
      </c>
      <c r="B29" s="50">
        <v>25899</v>
      </c>
      <c r="C29" s="50">
        <v>258.99</v>
      </c>
      <c r="D29" s="50">
        <v>2.5899000000000001</v>
      </c>
      <c r="E29" s="39" t="s">
        <v>265</v>
      </c>
      <c r="F29" s="50">
        <v>3097600</v>
      </c>
      <c r="G29" s="50">
        <v>640</v>
      </c>
      <c r="H29" s="94">
        <v>1</v>
      </c>
      <c r="I29" s="39" t="s">
        <v>265</v>
      </c>
      <c r="J29" s="39" t="s">
        <v>265</v>
      </c>
      <c r="K29" s="50">
        <v>2611.5</v>
      </c>
      <c r="L29" s="51">
        <v>261.14999999999998</v>
      </c>
    </row>
    <row r="30" spans="1:12" ht="12" customHeight="1" x14ac:dyDescent="0.15">
      <c r="A30" s="49">
        <v>9.1827000000000006E-2</v>
      </c>
      <c r="B30" s="50">
        <v>9.1799999999999998E-4</v>
      </c>
      <c r="C30" s="50">
        <v>9.2E-5</v>
      </c>
      <c r="D30" s="39" t="s">
        <v>265</v>
      </c>
      <c r="E30" s="50">
        <v>0.98846000000000001</v>
      </c>
      <c r="F30" s="50">
        <v>0.10982</v>
      </c>
      <c r="G30" s="39" t="s">
        <v>265</v>
      </c>
      <c r="H30" s="39" t="s">
        <v>265</v>
      </c>
      <c r="I30" s="94">
        <v>1</v>
      </c>
      <c r="J30" s="50">
        <v>2.7779999999999999E-2</v>
      </c>
      <c r="K30" s="39" t="s">
        <v>265</v>
      </c>
      <c r="L30" s="40" t="s">
        <v>265</v>
      </c>
    </row>
    <row r="31" spans="1:12" ht="12" customHeight="1" x14ac:dyDescent="0.15">
      <c r="A31" s="49">
        <v>3.3058000000000001</v>
      </c>
      <c r="B31" s="50">
        <v>3.3057999999999997E-2</v>
      </c>
      <c r="C31" s="50">
        <v>3.3100000000000002E-4</v>
      </c>
      <c r="D31" s="50">
        <v>3.0000000000000001E-6</v>
      </c>
      <c r="E31" s="50">
        <v>35.582999999999998</v>
      </c>
      <c r="F31" s="50">
        <v>3.9537</v>
      </c>
      <c r="G31" s="39" t="s">
        <v>265</v>
      </c>
      <c r="H31" s="39" t="s">
        <v>265</v>
      </c>
      <c r="I31" s="50">
        <v>36</v>
      </c>
      <c r="J31" s="94">
        <v>1</v>
      </c>
      <c r="K31" s="50">
        <v>3.3300000000000001E-3</v>
      </c>
      <c r="L31" s="51">
        <v>3.3E-4</v>
      </c>
    </row>
    <row r="32" spans="1:12" ht="12" customHeight="1" x14ac:dyDescent="0.15">
      <c r="A32" s="49">
        <v>991.74</v>
      </c>
      <c r="B32" s="50">
        <v>9.9174000000000007</v>
      </c>
      <c r="C32" s="50">
        <v>9.9173999999999998E-2</v>
      </c>
      <c r="D32" s="50">
        <v>9.9200000000000004E-4</v>
      </c>
      <c r="E32" s="39" t="s">
        <v>265</v>
      </c>
      <c r="F32" s="50">
        <v>1186.0999999999999</v>
      </c>
      <c r="G32" s="50">
        <v>0.24506</v>
      </c>
      <c r="H32" s="50">
        <v>3.8200000000000002E-4</v>
      </c>
      <c r="I32" s="50">
        <v>10800</v>
      </c>
      <c r="J32" s="50">
        <v>300</v>
      </c>
      <c r="K32" s="94">
        <v>1</v>
      </c>
      <c r="L32" s="51">
        <v>0.1</v>
      </c>
    </row>
    <row r="33" spans="1:12" ht="12" customHeight="1" x14ac:dyDescent="0.15">
      <c r="A33" s="52">
        <v>9917.36</v>
      </c>
      <c r="B33" s="53">
        <v>99.173599999999993</v>
      </c>
      <c r="C33" s="53">
        <v>0.99173599999999995</v>
      </c>
      <c r="D33" s="53">
        <v>9.9170000000000005E-3</v>
      </c>
      <c r="E33" s="54" t="s">
        <v>265</v>
      </c>
      <c r="F33" s="53">
        <v>11861</v>
      </c>
      <c r="G33" s="53">
        <v>2.4506999999999999</v>
      </c>
      <c r="H33" s="53">
        <v>3.8289999999999999E-3</v>
      </c>
      <c r="I33" s="53">
        <v>108000</v>
      </c>
      <c r="J33" s="53">
        <v>3000</v>
      </c>
      <c r="K33" s="53">
        <v>10</v>
      </c>
      <c r="L33" s="95">
        <v>1</v>
      </c>
    </row>
    <row r="34" spans="1:12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 s="650" t="s">
        <v>266</v>
      </c>
      <c r="B35" s="650"/>
      <c r="C35" s="650"/>
      <c r="D35" s="650"/>
      <c r="E35" s="650"/>
      <c r="F35" s="650"/>
      <c r="G35" s="650"/>
      <c r="H35" s="650"/>
      <c r="I35" s="650"/>
      <c r="J35" s="650"/>
      <c r="K35" s="650"/>
      <c r="L35" s="650"/>
    </row>
    <row r="36" spans="1:12" ht="10.5" customHeight="1" x14ac:dyDescent="0.15">
      <c r="A36" s="55" t="s">
        <v>267</v>
      </c>
      <c r="B36" s="32" t="s">
        <v>268</v>
      </c>
      <c r="C36" s="644" t="s">
        <v>269</v>
      </c>
      <c r="D36" s="644" t="s">
        <v>270</v>
      </c>
      <c r="E36" s="644" t="s">
        <v>271</v>
      </c>
      <c r="F36" s="644" t="s">
        <v>272</v>
      </c>
      <c r="G36" s="56"/>
      <c r="H36" s="56"/>
      <c r="I36" s="56"/>
      <c r="J36" s="56"/>
      <c r="K36" s="56"/>
      <c r="L36" s="57"/>
    </row>
    <row r="37" spans="1:12" ht="10.5" customHeight="1" x14ac:dyDescent="0.15">
      <c r="A37" s="58" t="s">
        <v>273</v>
      </c>
      <c r="B37" s="59" t="s">
        <v>261</v>
      </c>
      <c r="C37" s="645"/>
      <c r="D37" s="645"/>
      <c r="E37" s="645"/>
      <c r="F37" s="645"/>
      <c r="G37" s="59" t="s">
        <v>274</v>
      </c>
      <c r="H37" s="59" t="s">
        <v>275</v>
      </c>
      <c r="I37" s="59" t="s">
        <v>276</v>
      </c>
      <c r="J37" s="59" t="s">
        <v>277</v>
      </c>
      <c r="K37" s="59" t="s">
        <v>278</v>
      </c>
      <c r="L37" s="60" t="s">
        <v>279</v>
      </c>
    </row>
    <row r="38" spans="1:12" ht="10.5" customHeight="1" x14ac:dyDescent="0.15">
      <c r="A38" s="61" t="s">
        <v>280</v>
      </c>
      <c r="B38" s="62" t="s">
        <v>281</v>
      </c>
      <c r="C38" s="646"/>
      <c r="D38" s="646"/>
      <c r="E38" s="646"/>
      <c r="F38" s="646"/>
      <c r="G38" s="35"/>
      <c r="H38" s="35"/>
      <c r="I38" s="35"/>
      <c r="J38" s="35"/>
      <c r="K38" s="35"/>
      <c r="L38" s="36"/>
    </row>
    <row r="39" spans="1:12" ht="12" customHeight="1" x14ac:dyDescent="0.15">
      <c r="A39" s="90">
        <v>1</v>
      </c>
      <c r="B39" s="38">
        <v>1E-3</v>
      </c>
      <c r="C39" s="38">
        <v>9.9999999999999995E-7</v>
      </c>
      <c r="D39" s="38">
        <v>6.1024000000000002E-2</v>
      </c>
      <c r="E39" s="38">
        <v>3.4999999999999997E-5</v>
      </c>
      <c r="F39" s="39" t="s">
        <v>282</v>
      </c>
      <c r="G39" s="39" t="s">
        <v>282</v>
      </c>
      <c r="H39" s="39" t="s">
        <v>282</v>
      </c>
      <c r="I39" s="38">
        <v>4.0000000000000003E-5</v>
      </c>
      <c r="J39" s="39" t="s">
        <v>282</v>
      </c>
      <c r="K39" s="39" t="s">
        <v>282</v>
      </c>
      <c r="L39" s="40" t="s">
        <v>282</v>
      </c>
    </row>
    <row r="40" spans="1:12" ht="12" customHeight="1" x14ac:dyDescent="0.15">
      <c r="A40" s="37">
        <v>1000</v>
      </c>
      <c r="B40" s="91">
        <v>1</v>
      </c>
      <c r="C40" s="38">
        <v>1E-3</v>
      </c>
      <c r="D40" s="38">
        <v>61.024000000000001</v>
      </c>
      <c r="E40" s="38">
        <v>3.5310000000000001E-2</v>
      </c>
      <c r="F40" s="39" t="s">
        <v>282</v>
      </c>
      <c r="G40" s="38">
        <v>2.1133999999999999</v>
      </c>
      <c r="H40" s="38">
        <v>0.26417000000000002</v>
      </c>
      <c r="I40" s="38">
        <v>3.594E-2</v>
      </c>
      <c r="J40" s="38">
        <v>0.55435000000000001</v>
      </c>
      <c r="K40" s="39" t="s">
        <v>282</v>
      </c>
      <c r="L40" s="40" t="s">
        <v>282</v>
      </c>
    </row>
    <row r="41" spans="1:12" ht="12" customHeight="1" x14ac:dyDescent="0.15">
      <c r="A41" s="37">
        <v>1000000</v>
      </c>
      <c r="B41" s="38">
        <v>1000</v>
      </c>
      <c r="C41" s="91">
        <v>1</v>
      </c>
      <c r="D41" s="39">
        <v>61024</v>
      </c>
      <c r="E41" s="38">
        <v>35.314999999999998</v>
      </c>
      <c r="F41" s="38">
        <v>1.3079499999999999</v>
      </c>
      <c r="G41" s="38">
        <v>2113.4</v>
      </c>
      <c r="H41" s="38">
        <v>264.17</v>
      </c>
      <c r="I41" s="38">
        <v>35.936999999999998</v>
      </c>
      <c r="J41" s="39" t="s">
        <v>282</v>
      </c>
      <c r="K41" s="38">
        <v>5.5434999999999999</v>
      </c>
      <c r="L41" s="41">
        <v>0.16636999999999999</v>
      </c>
    </row>
    <row r="42" spans="1:12" ht="12" customHeight="1" x14ac:dyDescent="0.15">
      <c r="A42" s="43">
        <v>16.387</v>
      </c>
      <c r="B42" s="38">
        <v>1.6379999999999999E-2</v>
      </c>
      <c r="C42" s="39">
        <v>1.5999999999999999E-5</v>
      </c>
      <c r="D42" s="91">
        <v>1</v>
      </c>
      <c r="E42" s="39" t="s">
        <v>282</v>
      </c>
      <c r="F42" s="39" t="s">
        <v>282</v>
      </c>
      <c r="G42" s="39" t="s">
        <v>282</v>
      </c>
      <c r="H42" s="39" t="s">
        <v>282</v>
      </c>
      <c r="I42" s="39" t="s">
        <v>282</v>
      </c>
      <c r="J42" s="39" t="s">
        <v>282</v>
      </c>
      <c r="K42" s="39" t="s">
        <v>282</v>
      </c>
      <c r="L42" s="40" t="s">
        <v>282</v>
      </c>
    </row>
    <row r="43" spans="1:12" ht="12" customHeight="1" x14ac:dyDescent="0.15">
      <c r="A43" s="37">
        <v>28317</v>
      </c>
      <c r="B43" s="38">
        <v>28.317</v>
      </c>
      <c r="C43" s="39">
        <v>2.8309999999999998E-2</v>
      </c>
      <c r="D43" s="38">
        <v>1728</v>
      </c>
      <c r="E43" s="91">
        <v>1</v>
      </c>
      <c r="F43" s="38">
        <v>3.7039999999999997E-2</v>
      </c>
      <c r="G43" s="39" t="s">
        <v>282</v>
      </c>
      <c r="H43" s="38">
        <v>7.4805000000000001</v>
      </c>
      <c r="I43" s="38">
        <v>1.0176000000000001</v>
      </c>
      <c r="J43" s="38">
        <v>15.698</v>
      </c>
      <c r="K43" s="39">
        <v>0.15698000000000001</v>
      </c>
      <c r="L43" s="40" t="s">
        <v>282</v>
      </c>
    </row>
    <row r="44" spans="1:12" ht="12" customHeight="1" x14ac:dyDescent="0.15">
      <c r="A44" s="63">
        <v>764559.8</v>
      </c>
      <c r="B44" s="38">
        <v>764.53</v>
      </c>
      <c r="C44" s="39">
        <v>0.76453000000000004</v>
      </c>
      <c r="D44" s="38">
        <v>46656</v>
      </c>
      <c r="E44" s="38">
        <v>27</v>
      </c>
      <c r="F44" s="91">
        <v>1</v>
      </c>
      <c r="G44" s="39" t="s">
        <v>248</v>
      </c>
      <c r="H44" s="38">
        <v>201.97</v>
      </c>
      <c r="I44" s="38">
        <v>27.475000000000001</v>
      </c>
      <c r="J44" s="38">
        <v>423.83</v>
      </c>
      <c r="K44" s="39">
        <v>4.2382999999999997</v>
      </c>
      <c r="L44" s="40">
        <v>0.12719</v>
      </c>
    </row>
    <row r="45" spans="1:12" ht="12" customHeight="1" x14ac:dyDescent="0.15">
      <c r="A45" s="37">
        <v>473.18</v>
      </c>
      <c r="B45" s="38">
        <v>0.47317999999999999</v>
      </c>
      <c r="C45" s="39" t="s">
        <v>248</v>
      </c>
      <c r="D45" s="38">
        <v>28.875</v>
      </c>
      <c r="E45" s="39" t="s">
        <v>248</v>
      </c>
      <c r="F45" s="39" t="s">
        <v>248</v>
      </c>
      <c r="G45" s="91">
        <v>1</v>
      </c>
      <c r="H45" s="38">
        <v>0.125</v>
      </c>
      <c r="I45" s="39" t="s">
        <v>248</v>
      </c>
      <c r="J45" s="38">
        <v>0.26230999999999999</v>
      </c>
      <c r="K45" s="39" t="s">
        <v>248</v>
      </c>
      <c r="L45" s="40" t="s">
        <v>248</v>
      </c>
    </row>
    <row r="46" spans="1:12" ht="12" customHeight="1" x14ac:dyDescent="0.15">
      <c r="A46" s="37">
        <v>3785.4</v>
      </c>
      <c r="B46" s="38">
        <v>3.7854000000000001</v>
      </c>
      <c r="C46" s="38">
        <v>3.7799999999999999E-3</v>
      </c>
      <c r="D46" s="38">
        <v>231</v>
      </c>
      <c r="E46" s="38">
        <v>0.13367999999999999</v>
      </c>
      <c r="F46" s="39" t="s">
        <v>248</v>
      </c>
      <c r="G46" s="39">
        <v>8</v>
      </c>
      <c r="H46" s="91">
        <v>1</v>
      </c>
      <c r="I46" s="38">
        <v>0.13603999999999999</v>
      </c>
      <c r="J46" s="38">
        <v>2.0985</v>
      </c>
      <c r="K46" s="39">
        <v>2.0985E-2</v>
      </c>
      <c r="L46" s="40" t="s">
        <v>248</v>
      </c>
    </row>
    <row r="47" spans="1:12" ht="12" customHeight="1" x14ac:dyDescent="0.15">
      <c r="A47" s="37">
        <v>27826</v>
      </c>
      <c r="B47" s="38">
        <v>27.826000000000001</v>
      </c>
      <c r="C47" s="38">
        <v>2.7830000000000001E-2</v>
      </c>
      <c r="D47" s="38">
        <v>1698.1</v>
      </c>
      <c r="E47" s="38">
        <v>0.98273999999999995</v>
      </c>
      <c r="F47" s="38">
        <v>3.6700000000000003E-2</v>
      </c>
      <c r="G47" s="39" t="s">
        <v>248</v>
      </c>
      <c r="H47" s="38">
        <v>7.3509000000000002</v>
      </c>
      <c r="I47" s="91">
        <v>1</v>
      </c>
      <c r="J47" s="38">
        <v>15.426</v>
      </c>
      <c r="K47" s="39">
        <v>0.15426000000000001</v>
      </c>
      <c r="L47" s="40">
        <v>4.6299999999999996E-3</v>
      </c>
    </row>
    <row r="48" spans="1:12" ht="12" customHeight="1" x14ac:dyDescent="0.15">
      <c r="A48" s="37">
        <v>1803.9</v>
      </c>
      <c r="B48" s="38">
        <v>1.8039000000000001</v>
      </c>
      <c r="C48" s="39" t="s">
        <v>248</v>
      </c>
      <c r="D48" s="38">
        <v>110.08</v>
      </c>
      <c r="E48" s="38">
        <v>6.3703999999999997E-2</v>
      </c>
      <c r="F48" s="39" t="s">
        <v>248</v>
      </c>
      <c r="G48" s="39">
        <v>3.8123</v>
      </c>
      <c r="H48" s="38">
        <v>0.47654000000000002</v>
      </c>
      <c r="I48" s="38">
        <v>6.4826999999999996E-2</v>
      </c>
      <c r="J48" s="91">
        <v>1</v>
      </c>
      <c r="K48" s="38">
        <v>0.01</v>
      </c>
      <c r="L48" s="41">
        <v>2.9999999999999997E-4</v>
      </c>
    </row>
    <row r="49" spans="1:12" ht="12" customHeight="1" x14ac:dyDescent="0.15">
      <c r="A49" s="37">
        <v>180390</v>
      </c>
      <c r="B49" s="38">
        <v>180.39</v>
      </c>
      <c r="C49" s="38">
        <v>0.18038999999999999</v>
      </c>
      <c r="D49" s="38">
        <v>11008</v>
      </c>
      <c r="E49" s="38">
        <v>6.3704000000000001</v>
      </c>
      <c r="F49" s="64">
        <v>0.23668</v>
      </c>
      <c r="G49" s="38">
        <v>381.23</v>
      </c>
      <c r="H49" s="38">
        <v>47.654000000000003</v>
      </c>
      <c r="I49" s="38">
        <v>6.4827000000000004</v>
      </c>
      <c r="J49" s="38">
        <v>100</v>
      </c>
      <c r="K49" s="91">
        <v>1</v>
      </c>
      <c r="L49" s="41">
        <v>3.0009999999999998E-2</v>
      </c>
    </row>
    <row r="50" spans="1:12" ht="12" customHeight="1" x14ac:dyDescent="0.15">
      <c r="A50" s="65" t="s">
        <v>248</v>
      </c>
      <c r="B50" s="47">
        <v>6010.5</v>
      </c>
      <c r="C50" s="47">
        <v>6.0105000000000004</v>
      </c>
      <c r="D50" s="54" t="s">
        <v>248</v>
      </c>
      <c r="E50" s="47">
        <v>212.26</v>
      </c>
      <c r="F50" s="47">
        <v>7.8615000000000004</v>
      </c>
      <c r="G50" s="54" t="s">
        <v>248</v>
      </c>
      <c r="H50" s="54" t="s">
        <v>248</v>
      </c>
      <c r="I50" s="47">
        <v>216</v>
      </c>
      <c r="J50" s="47">
        <v>3331.9</v>
      </c>
      <c r="K50" s="47">
        <v>33.19</v>
      </c>
      <c r="L50" s="92">
        <v>1</v>
      </c>
    </row>
    <row r="51" spans="1:12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650" t="s">
        <v>283</v>
      </c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</row>
    <row r="53" spans="1:12" ht="12" customHeight="1" x14ac:dyDescent="0.15">
      <c r="A53" s="655" t="s">
        <v>284</v>
      </c>
      <c r="B53" s="647" t="s">
        <v>285</v>
      </c>
      <c r="C53" s="647" t="s">
        <v>286</v>
      </c>
      <c r="D53" s="647" t="s">
        <v>287</v>
      </c>
      <c r="E53" s="647" t="s">
        <v>288</v>
      </c>
      <c r="F53" s="647" t="s">
        <v>289</v>
      </c>
      <c r="G53" s="647" t="s">
        <v>290</v>
      </c>
      <c r="H53" s="647" t="s">
        <v>291</v>
      </c>
      <c r="I53" s="647" t="s">
        <v>292</v>
      </c>
      <c r="J53" s="647" t="s">
        <v>293</v>
      </c>
      <c r="K53" s="651" t="s">
        <v>294</v>
      </c>
    </row>
    <row r="54" spans="1:12" ht="12" customHeight="1" x14ac:dyDescent="0.15">
      <c r="A54" s="656"/>
      <c r="B54" s="654"/>
      <c r="C54" s="657"/>
      <c r="D54" s="654"/>
      <c r="E54" s="654"/>
      <c r="F54" s="654"/>
      <c r="G54" s="654"/>
      <c r="H54" s="654"/>
      <c r="I54" s="654"/>
      <c r="J54" s="654"/>
      <c r="K54" s="653"/>
    </row>
    <row r="55" spans="1:12" ht="12" customHeight="1" x14ac:dyDescent="0.15">
      <c r="A55" s="93">
        <v>1</v>
      </c>
      <c r="B55" s="50">
        <v>1E-3</v>
      </c>
      <c r="C55" s="39" t="s">
        <v>295</v>
      </c>
      <c r="D55" s="50">
        <v>15.432</v>
      </c>
      <c r="E55" s="50">
        <v>3.5270000000000003E-2</v>
      </c>
      <c r="F55" s="50">
        <v>2.2000000000000001E-3</v>
      </c>
      <c r="G55" s="39" t="s">
        <v>295</v>
      </c>
      <c r="H55" s="39" t="s">
        <v>295</v>
      </c>
      <c r="I55" s="50">
        <v>0.26667000000000002</v>
      </c>
      <c r="J55" s="50">
        <v>1.67E-3</v>
      </c>
      <c r="K55" s="40" t="s">
        <v>295</v>
      </c>
    </row>
    <row r="56" spans="1:12" ht="12" customHeight="1" x14ac:dyDescent="0.15">
      <c r="A56" s="49">
        <v>1000</v>
      </c>
      <c r="B56" s="94">
        <v>1</v>
      </c>
      <c r="C56" s="50">
        <v>1E-4</v>
      </c>
      <c r="D56" s="50">
        <v>15432</v>
      </c>
      <c r="E56" s="50">
        <v>35.273000000000003</v>
      </c>
      <c r="F56" s="50">
        <v>2.2046000000000001</v>
      </c>
      <c r="G56" s="50">
        <v>1.1000000000000001E-3</v>
      </c>
      <c r="H56" s="50">
        <v>9.7999999999999997E-4</v>
      </c>
      <c r="I56" s="50">
        <v>266.67</v>
      </c>
      <c r="J56" s="50">
        <v>1.6667000000000001</v>
      </c>
      <c r="K56" s="51">
        <v>0.26667000000000002</v>
      </c>
    </row>
    <row r="57" spans="1:12" ht="12" customHeight="1" x14ac:dyDescent="0.15">
      <c r="A57" s="49">
        <v>1000000</v>
      </c>
      <c r="B57" s="50">
        <v>1000</v>
      </c>
      <c r="C57" s="94">
        <v>1</v>
      </c>
      <c r="D57" s="39" t="s">
        <v>295</v>
      </c>
      <c r="E57" s="39" t="s">
        <v>295</v>
      </c>
      <c r="F57" s="50">
        <v>2204.6</v>
      </c>
      <c r="G57" s="50">
        <v>1.1023000000000001</v>
      </c>
      <c r="H57" s="50">
        <v>0.98421000000000003</v>
      </c>
      <c r="I57" s="39" t="s">
        <v>295</v>
      </c>
      <c r="J57" s="50">
        <v>1666.7</v>
      </c>
      <c r="K57" s="51">
        <v>266.67</v>
      </c>
    </row>
    <row r="58" spans="1:12" ht="12" customHeight="1" x14ac:dyDescent="0.15">
      <c r="A58" s="49">
        <v>6.4799999999999996E-2</v>
      </c>
      <c r="B58" s="39" t="s">
        <v>295</v>
      </c>
      <c r="C58" s="39" t="s">
        <v>295</v>
      </c>
      <c r="D58" s="94">
        <v>1</v>
      </c>
      <c r="E58" s="50">
        <v>2.2899999999999999E-3</v>
      </c>
      <c r="F58" s="50">
        <v>7.4299999999999995E-4</v>
      </c>
      <c r="G58" s="39" t="s">
        <v>295</v>
      </c>
      <c r="H58" s="39" t="s">
        <v>295</v>
      </c>
      <c r="I58" s="50">
        <v>1.728E-2</v>
      </c>
      <c r="J58" s="50">
        <v>1.08E-3</v>
      </c>
      <c r="K58" s="40" t="s">
        <v>295</v>
      </c>
    </row>
    <row r="59" spans="1:12" ht="12" customHeight="1" x14ac:dyDescent="0.15">
      <c r="A59" s="66">
        <v>28.35</v>
      </c>
      <c r="B59" s="50">
        <v>2.835E-2</v>
      </c>
      <c r="C59" s="39" t="s">
        <v>295</v>
      </c>
      <c r="D59" s="50">
        <v>437.5</v>
      </c>
      <c r="E59" s="94">
        <v>1</v>
      </c>
      <c r="F59" s="50">
        <v>6.25E-2</v>
      </c>
      <c r="G59" s="39" t="s">
        <v>295</v>
      </c>
      <c r="H59" s="39" t="s">
        <v>295</v>
      </c>
      <c r="I59" s="50">
        <v>7.5598000000000001</v>
      </c>
      <c r="J59" s="50">
        <v>4.725E-2</v>
      </c>
      <c r="K59" s="40" t="s">
        <v>295</v>
      </c>
    </row>
    <row r="60" spans="1:12" ht="12" customHeight="1" x14ac:dyDescent="0.15">
      <c r="A60" s="49">
        <v>453.6</v>
      </c>
      <c r="B60" s="50">
        <v>0.4536</v>
      </c>
      <c r="C60" s="50">
        <v>4.5399999999999998E-4</v>
      </c>
      <c r="D60" s="50">
        <v>7000</v>
      </c>
      <c r="E60" s="50">
        <v>16</v>
      </c>
      <c r="F60" s="94">
        <v>1</v>
      </c>
      <c r="G60" s="50">
        <v>4.4999999999999999E-4</v>
      </c>
      <c r="H60" s="50">
        <v>4.4999999999999999E-4</v>
      </c>
      <c r="I60" s="50">
        <v>120.96</v>
      </c>
      <c r="J60" s="50">
        <v>0.75599000000000005</v>
      </c>
      <c r="K60" s="51">
        <v>0.12096</v>
      </c>
    </row>
    <row r="61" spans="1:12" ht="12" customHeight="1" x14ac:dyDescent="0.15">
      <c r="A61" s="67" t="s">
        <v>295</v>
      </c>
      <c r="B61" s="50">
        <v>907.18</v>
      </c>
      <c r="C61" s="50">
        <v>0.90717999999999999</v>
      </c>
      <c r="D61" s="39" t="s">
        <v>295</v>
      </c>
      <c r="E61" s="50">
        <v>32000</v>
      </c>
      <c r="F61" s="50">
        <v>2000</v>
      </c>
      <c r="G61" s="50">
        <v>0.89290000000000003</v>
      </c>
      <c r="H61" s="50">
        <v>0.89290000000000003</v>
      </c>
      <c r="I61" s="39" t="s">
        <v>295</v>
      </c>
      <c r="J61" s="50">
        <v>1512</v>
      </c>
      <c r="K61" s="51">
        <v>241.92</v>
      </c>
    </row>
    <row r="62" spans="1:12" ht="12" customHeight="1" x14ac:dyDescent="0.15">
      <c r="A62" s="67" t="s">
        <v>295</v>
      </c>
      <c r="B62" s="50">
        <v>1016.05</v>
      </c>
      <c r="C62" s="68">
        <v>1.016</v>
      </c>
      <c r="D62" s="39" t="s">
        <v>295</v>
      </c>
      <c r="E62" s="50">
        <v>35840</v>
      </c>
      <c r="F62" s="50">
        <v>2240</v>
      </c>
      <c r="G62" s="50">
        <v>1.1200000000000001</v>
      </c>
      <c r="H62" s="94">
        <v>1</v>
      </c>
      <c r="I62" s="50">
        <v>270944</v>
      </c>
      <c r="J62" s="50">
        <v>1693.4</v>
      </c>
      <c r="K62" s="51">
        <v>270.95</v>
      </c>
    </row>
    <row r="63" spans="1:12" ht="12" customHeight="1" x14ac:dyDescent="0.15">
      <c r="A63" s="49">
        <v>3.75</v>
      </c>
      <c r="B63" s="39" t="s">
        <v>295</v>
      </c>
      <c r="C63" s="39" t="s">
        <v>295</v>
      </c>
      <c r="D63" s="50">
        <v>57.872</v>
      </c>
      <c r="E63" s="50">
        <v>0.13228000000000001</v>
      </c>
      <c r="F63" s="50">
        <v>8.2699999999999996E-3</v>
      </c>
      <c r="G63" s="39" t="s">
        <v>295</v>
      </c>
      <c r="H63" s="39" t="s">
        <v>295</v>
      </c>
      <c r="I63" s="94">
        <v>1</v>
      </c>
      <c r="J63" s="39" t="s">
        <v>295</v>
      </c>
      <c r="K63" s="40" t="s">
        <v>295</v>
      </c>
    </row>
    <row r="64" spans="1:12" ht="12" customHeight="1" x14ac:dyDescent="0.15">
      <c r="A64" s="49">
        <v>600</v>
      </c>
      <c r="B64" s="50">
        <v>0.6</v>
      </c>
      <c r="C64" s="50">
        <v>5.9999999999999995E-4</v>
      </c>
      <c r="D64" s="50">
        <v>9259.6</v>
      </c>
      <c r="E64" s="50">
        <v>21.164000000000001</v>
      </c>
      <c r="F64" s="50">
        <v>1.3228</v>
      </c>
      <c r="G64" s="39" t="s">
        <v>295</v>
      </c>
      <c r="H64" s="39" t="s">
        <v>295</v>
      </c>
      <c r="I64" s="50">
        <v>160</v>
      </c>
      <c r="J64" s="94">
        <v>1</v>
      </c>
      <c r="K64" s="51">
        <v>0.16</v>
      </c>
    </row>
    <row r="65" spans="1:11" ht="12" customHeight="1" x14ac:dyDescent="0.15">
      <c r="A65" s="46">
        <v>3750</v>
      </c>
      <c r="B65" s="47">
        <v>3.75</v>
      </c>
      <c r="C65" s="47">
        <v>3.7499999999999999E-3</v>
      </c>
      <c r="D65" s="47">
        <v>57872</v>
      </c>
      <c r="E65" s="47">
        <v>132.28</v>
      </c>
      <c r="F65" s="47">
        <v>8.2672000000000008</v>
      </c>
      <c r="G65" s="47">
        <v>4.13E-3</v>
      </c>
      <c r="H65" s="47">
        <v>3.6900000000000001E-3</v>
      </c>
      <c r="I65" s="47">
        <v>1000</v>
      </c>
      <c r="J65" s="47">
        <v>6.25</v>
      </c>
      <c r="K65" s="92">
        <v>1</v>
      </c>
    </row>
  </sheetData>
  <mergeCells count="37">
    <mergeCell ref="A35:L35"/>
    <mergeCell ref="C36:C38"/>
    <mergeCell ref="D36:D38"/>
    <mergeCell ref="K53:K54"/>
    <mergeCell ref="F53:F54"/>
    <mergeCell ref="G53:G54"/>
    <mergeCell ref="H53:H54"/>
    <mergeCell ref="A52:L52"/>
    <mergeCell ref="J53:J54"/>
    <mergeCell ref="A53:A54"/>
    <mergeCell ref="B53:B54"/>
    <mergeCell ref="C53:C54"/>
    <mergeCell ref="D53:D54"/>
    <mergeCell ref="E53:E54"/>
    <mergeCell ref="I53:I54"/>
    <mergeCell ref="E36:E38"/>
    <mergeCell ref="L20:L21"/>
    <mergeCell ref="C20:C21"/>
    <mergeCell ref="G20:G21"/>
    <mergeCell ref="K20:K21"/>
    <mergeCell ref="J20:J21"/>
    <mergeCell ref="F36:F38"/>
    <mergeCell ref="I20:I21"/>
    <mergeCell ref="A1:L1"/>
    <mergeCell ref="A3:L3"/>
    <mergeCell ref="B4:B5"/>
    <mergeCell ref="D4:D5"/>
    <mergeCell ref="E4:E5"/>
    <mergeCell ref="F4:F5"/>
    <mergeCell ref="G4:G5"/>
    <mergeCell ref="H4:H5"/>
    <mergeCell ref="I4:I5"/>
    <mergeCell ref="K4:K5"/>
    <mergeCell ref="L4:L5"/>
    <mergeCell ref="A19:L19"/>
    <mergeCell ref="B20:B21"/>
    <mergeCell ref="J4:J5"/>
  </mergeCells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付録◎宜野湾市自治会長名簿 </vt:lpstr>
      <vt:lpstr>付録◎市内の公共施設</vt:lpstr>
      <vt:lpstr>付録◎行政組織図 </vt:lpstr>
      <vt:lpstr>付録◎日本標準産業分類の大分類体系</vt:lpstr>
      <vt:lpstr>付録◎度量衡換算表</vt:lpstr>
      <vt:lpstr>'付録◎宜野湾市自治会長名簿 '!Print_Area</vt:lpstr>
      <vt:lpstr>'付録◎行政組織図 '!Print_Area</vt:lpstr>
      <vt:lpstr>付録◎市内の公共施設!Print_Area</vt:lpstr>
      <vt:lpstr>付録◎度量衡換算表!Print_Area</vt:lpstr>
      <vt:lpstr>付録◎日本標準産業分類の大分類体系!Print_Area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2021-03-26T15:20:51Z</cp:lastPrinted>
  <dcterms:created xsi:type="dcterms:W3CDTF">2013-02-26T04:32:24Z</dcterms:created>
  <dcterms:modified xsi:type="dcterms:W3CDTF">2021-04-02T07:42:11Z</dcterms:modified>
</cp:coreProperties>
</file>