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2985" yWindow="-120" windowWidth="20730" windowHeight="11160" tabRatio="760"/>
  </bookViews>
  <sheets>
    <sheet name="グラフ" sheetId="5" r:id="rId1"/>
    <sheet name="4-1経済活動別市内総生産の推移" sheetId="1" r:id="rId2"/>
    <sheet name="4-2市民所得（分配）の推移" sheetId="2" r:id="rId3"/>
    <sheet name="4-3市別総生産、4-4市別市民所得(分配)" sheetId="3" r:id="rId4"/>
    <sheet name="4-5市別１人当たり市民所得（分配）の推移" sheetId="6" r:id="rId5"/>
  </sheets>
  <definedNames>
    <definedName name="_xlnm.Print_Area" localSheetId="1">'4-1経済活動別市内総生産の推移'!$A$1:$V$20</definedName>
    <definedName name="_xlnm.Print_Area" localSheetId="2">'4-2市民所得（分配）の推移'!$A$1:$L$13</definedName>
    <definedName name="_xlnm.Print_Area" localSheetId="3">'4-3市別総生産、4-4市別市民所得(分配)'!$A$1:$Q$42</definedName>
    <definedName name="_xlnm.Print_Area" localSheetId="4">'4-5市別１人当たり市民所得（分配）の推移'!$A$1:$Q$18</definedName>
    <definedName name="_xlnm.Print_Area" localSheetId="0">グラフ!$A$1:$K$62</definedName>
  </definedNames>
  <calcPr calcId="162913"/>
</workbook>
</file>

<file path=xl/calcChain.xml><?xml version="1.0" encoding="utf-8"?>
<calcChain xmlns="http://schemas.openxmlformats.org/spreadsheetml/2006/main">
  <c r="H7" i="6" l="1"/>
  <c r="D75" i="5"/>
  <c r="D76" i="5"/>
  <c r="D77" i="5"/>
  <c r="D78" i="5"/>
  <c r="L7" i="6"/>
  <c r="L8" i="6" l="1"/>
  <c r="L5" i="6"/>
  <c r="L10" i="6"/>
  <c r="H5" i="6" l="1"/>
  <c r="H17" i="6"/>
  <c r="K6" i="2"/>
  <c r="J6" i="2"/>
  <c r="I6" i="2"/>
  <c r="H8" i="2"/>
  <c r="H7" i="2"/>
  <c r="H6" i="2"/>
  <c r="H5" i="2" s="1"/>
  <c r="L11" i="2"/>
  <c r="L10" i="2"/>
  <c r="L9" i="2"/>
  <c r="L8" i="2"/>
  <c r="L7" i="2"/>
  <c r="L6" i="2"/>
  <c r="K11" i="2"/>
  <c r="K10" i="2"/>
  <c r="K9" i="2"/>
  <c r="K8" i="2"/>
  <c r="K7" i="2"/>
  <c r="J11" i="2"/>
  <c r="T17" i="1"/>
  <c r="T18" i="1"/>
  <c r="L5" i="2" l="1"/>
  <c r="K5" i="2"/>
  <c r="U18" i="1"/>
  <c r="V18" i="1" s="1"/>
  <c r="U17" i="1"/>
  <c r="V17" i="1" s="1"/>
  <c r="S18" i="1"/>
  <c r="S17" i="1"/>
  <c r="R18" i="1"/>
  <c r="R17" i="1"/>
  <c r="Q18" i="1"/>
  <c r="Q17" i="1"/>
  <c r="P18" i="1"/>
  <c r="P17" i="1"/>
  <c r="O18" i="1"/>
  <c r="O17" i="1"/>
  <c r="N18" i="1"/>
  <c r="N17" i="1"/>
  <c r="M18" i="1"/>
  <c r="M17" i="1"/>
  <c r="M16" i="1"/>
  <c r="L18" i="1"/>
  <c r="L17" i="1"/>
  <c r="K18" i="1"/>
  <c r="K17" i="1"/>
  <c r="J18" i="1"/>
  <c r="J17" i="1"/>
  <c r="I18" i="1"/>
  <c r="I17" i="1"/>
  <c r="H18" i="1"/>
  <c r="H17" i="1"/>
  <c r="F18" i="1"/>
  <c r="F17" i="1"/>
  <c r="G18" i="1"/>
  <c r="G17" i="1"/>
  <c r="E18" i="1"/>
  <c r="E17" i="1"/>
  <c r="D18" i="1"/>
  <c r="D17" i="1"/>
  <c r="B18" i="1"/>
  <c r="B17" i="1"/>
  <c r="D14" i="1"/>
  <c r="B14" i="1"/>
  <c r="K7" i="3" l="1"/>
  <c r="U16" i="1" l="1"/>
  <c r="U15" i="1"/>
  <c r="U14" i="1"/>
  <c r="Q7" i="6"/>
  <c r="N41" i="3"/>
  <c r="N40" i="3"/>
  <c r="N39" i="3"/>
  <c r="N38" i="3"/>
  <c r="N37" i="3"/>
  <c r="N36" i="3"/>
  <c r="N35" i="3"/>
  <c r="N34" i="3"/>
  <c r="N33" i="3"/>
  <c r="N32" i="3"/>
  <c r="N31" i="3"/>
  <c r="H36" i="3"/>
  <c r="H41" i="3"/>
  <c r="H40" i="3"/>
  <c r="H39" i="3"/>
  <c r="H38" i="3"/>
  <c r="H37" i="3"/>
  <c r="H35" i="3"/>
  <c r="H34" i="3"/>
  <c r="H33" i="3"/>
  <c r="H32" i="3"/>
  <c r="H31" i="3"/>
  <c r="H8" i="3" l="1"/>
  <c r="H7" i="3"/>
  <c r="M8" i="3"/>
  <c r="M7" i="3"/>
  <c r="H5" i="3"/>
  <c r="L8" i="3"/>
  <c r="L7" i="3"/>
  <c r="K5" i="3"/>
  <c r="H17" i="3"/>
  <c r="H16" i="3"/>
  <c r="H15" i="3"/>
  <c r="H14" i="3"/>
  <c r="H13" i="3"/>
  <c r="H12" i="3"/>
  <c r="H11" i="3"/>
  <c r="H10" i="3"/>
  <c r="H9" i="3"/>
  <c r="J10" i="2"/>
  <c r="J9" i="2"/>
  <c r="J8" i="2"/>
  <c r="J7" i="2"/>
  <c r="I11" i="2"/>
  <c r="I10" i="2"/>
  <c r="I9" i="2"/>
  <c r="I8" i="2"/>
  <c r="I7" i="2"/>
  <c r="I5" i="2" s="1"/>
  <c r="H11" i="2"/>
  <c r="H10" i="2"/>
  <c r="H9" i="2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Q10" i="6"/>
  <c r="P10" i="6"/>
  <c r="O10" i="6"/>
  <c r="N10" i="6"/>
  <c r="M10" i="6"/>
  <c r="Q9" i="6"/>
  <c r="P9" i="6"/>
  <c r="O9" i="6"/>
  <c r="N9" i="6"/>
  <c r="M9" i="6"/>
  <c r="N8" i="6"/>
  <c r="O8" i="6"/>
  <c r="P8" i="6"/>
  <c r="Q8" i="6"/>
  <c r="M8" i="6"/>
  <c r="P7" i="6"/>
  <c r="O7" i="6"/>
  <c r="N7" i="6"/>
  <c r="M7" i="6"/>
  <c r="L17" i="6"/>
  <c r="K17" i="6"/>
  <c r="J17" i="6"/>
  <c r="I17" i="6"/>
  <c r="L16" i="6"/>
  <c r="K16" i="6"/>
  <c r="J16" i="6"/>
  <c r="I16" i="6"/>
  <c r="H16" i="6"/>
  <c r="L15" i="6"/>
  <c r="K15" i="6"/>
  <c r="J15" i="6"/>
  <c r="I15" i="6"/>
  <c r="H15" i="6"/>
  <c r="L14" i="6"/>
  <c r="K14" i="6"/>
  <c r="J14" i="6"/>
  <c r="I14" i="6"/>
  <c r="H14" i="6"/>
  <c r="L13" i="6"/>
  <c r="K13" i="6"/>
  <c r="J13" i="6"/>
  <c r="I13" i="6"/>
  <c r="H13" i="6"/>
  <c r="L12" i="6"/>
  <c r="K12" i="6"/>
  <c r="J12" i="6"/>
  <c r="I12" i="6"/>
  <c r="H12" i="6"/>
  <c r="L11" i="6"/>
  <c r="K11" i="6"/>
  <c r="J11" i="6"/>
  <c r="I11" i="6"/>
  <c r="H11" i="6"/>
  <c r="K10" i="6"/>
  <c r="J10" i="6"/>
  <c r="I10" i="6"/>
  <c r="H10" i="6"/>
  <c r="L9" i="6"/>
  <c r="K9" i="6"/>
  <c r="J9" i="6"/>
  <c r="I9" i="6"/>
  <c r="H9" i="6"/>
  <c r="K8" i="6"/>
  <c r="J8" i="6"/>
  <c r="I8" i="6"/>
  <c r="H8" i="6"/>
  <c r="I7" i="6"/>
  <c r="J7" i="6"/>
  <c r="K7" i="6"/>
  <c r="K5" i="6"/>
  <c r="J5" i="6"/>
  <c r="I5" i="6"/>
  <c r="Q17" i="3"/>
  <c r="Q16" i="3"/>
  <c r="Q15" i="3"/>
  <c r="Q14" i="3"/>
  <c r="Q13" i="3"/>
  <c r="Q12" i="3"/>
  <c r="Q11" i="3"/>
  <c r="Q10" i="3"/>
  <c r="Q9" i="3"/>
  <c r="Q8" i="3"/>
  <c r="Q7" i="3"/>
  <c r="P17" i="3"/>
  <c r="P16" i="3"/>
  <c r="P15" i="3"/>
  <c r="P14" i="3"/>
  <c r="P13" i="3"/>
  <c r="P12" i="3"/>
  <c r="P11" i="3"/>
  <c r="P10" i="3"/>
  <c r="P9" i="3"/>
  <c r="P8" i="3"/>
  <c r="P7" i="3"/>
  <c r="O17" i="3"/>
  <c r="O16" i="3"/>
  <c r="O15" i="3"/>
  <c r="O14" i="3"/>
  <c r="O13" i="3"/>
  <c r="O12" i="3"/>
  <c r="O11" i="3"/>
  <c r="O10" i="3"/>
  <c r="O9" i="3"/>
  <c r="O8" i="3"/>
  <c r="O7" i="3"/>
  <c r="N8" i="3"/>
  <c r="N9" i="3"/>
  <c r="N10" i="3"/>
  <c r="N11" i="3"/>
  <c r="N12" i="3"/>
  <c r="N13" i="3"/>
  <c r="N14" i="3"/>
  <c r="N15" i="3"/>
  <c r="N16" i="3"/>
  <c r="N17" i="3"/>
  <c r="N7" i="3"/>
  <c r="M17" i="3"/>
  <c r="M16" i="3"/>
  <c r="M15" i="3"/>
  <c r="M14" i="3"/>
  <c r="M13" i="3"/>
  <c r="M12" i="3"/>
  <c r="M11" i="3"/>
  <c r="M10" i="3"/>
  <c r="M9" i="3"/>
  <c r="L17" i="3"/>
  <c r="L16" i="3"/>
  <c r="L15" i="3"/>
  <c r="L14" i="3"/>
  <c r="L13" i="3"/>
  <c r="L12" i="3"/>
  <c r="L11" i="3"/>
  <c r="L10" i="3"/>
  <c r="L9" i="3"/>
  <c r="K17" i="3"/>
  <c r="K16" i="3"/>
  <c r="K15" i="3"/>
  <c r="K14" i="3"/>
  <c r="K13" i="3"/>
  <c r="K12" i="3"/>
  <c r="K11" i="3"/>
  <c r="K10" i="3"/>
  <c r="K9" i="3"/>
  <c r="K8" i="3"/>
  <c r="J17" i="3"/>
  <c r="J16" i="3"/>
  <c r="J15" i="3"/>
  <c r="J14" i="3"/>
  <c r="J13" i="3"/>
  <c r="J12" i="3"/>
  <c r="J11" i="3"/>
  <c r="J10" i="3"/>
  <c r="J9" i="3"/>
  <c r="J8" i="3"/>
  <c r="J7" i="3"/>
  <c r="I17" i="3"/>
  <c r="I16" i="3"/>
  <c r="I15" i="3"/>
  <c r="I14" i="3"/>
  <c r="I13" i="3"/>
  <c r="I12" i="3"/>
  <c r="I11" i="3"/>
  <c r="I10" i="3"/>
  <c r="I9" i="3"/>
  <c r="I8" i="3"/>
  <c r="I7" i="3"/>
  <c r="L5" i="3"/>
  <c r="J5" i="3"/>
  <c r="I5" i="3"/>
  <c r="Q41" i="3"/>
  <c r="Q40" i="3"/>
  <c r="Q39" i="3"/>
  <c r="Q38" i="3"/>
  <c r="Q37" i="3"/>
  <c r="Q36" i="3"/>
  <c r="Q35" i="3"/>
  <c r="Q34" i="3"/>
  <c r="Q33" i="3"/>
  <c r="Q32" i="3"/>
  <c r="Q31" i="3"/>
  <c r="P41" i="3"/>
  <c r="P40" i="3"/>
  <c r="P39" i="3"/>
  <c r="P38" i="3"/>
  <c r="P37" i="3"/>
  <c r="P36" i="3"/>
  <c r="P35" i="3"/>
  <c r="P34" i="3"/>
  <c r="P33" i="3"/>
  <c r="P32" i="3"/>
  <c r="P31" i="3"/>
  <c r="O41" i="3"/>
  <c r="O40" i="3"/>
  <c r="O39" i="3"/>
  <c r="O38" i="3"/>
  <c r="O37" i="3"/>
  <c r="O36" i="3"/>
  <c r="O35" i="3"/>
  <c r="O34" i="3"/>
  <c r="O33" i="3"/>
  <c r="O32" i="3"/>
  <c r="O31" i="3"/>
  <c r="M41" i="3"/>
  <c r="M40" i="3"/>
  <c r="M39" i="3"/>
  <c r="M38" i="3"/>
  <c r="M37" i="3"/>
  <c r="M36" i="3"/>
  <c r="M35" i="3"/>
  <c r="M34" i="3"/>
  <c r="M33" i="3"/>
  <c r="M32" i="3"/>
  <c r="M31" i="3"/>
  <c r="L41" i="3"/>
  <c r="L40" i="3"/>
  <c r="L39" i="3"/>
  <c r="L38" i="3"/>
  <c r="L37" i="3"/>
  <c r="L36" i="3"/>
  <c r="L35" i="3"/>
  <c r="L34" i="3"/>
  <c r="L33" i="3"/>
  <c r="L32" i="3"/>
  <c r="L31" i="3"/>
  <c r="K41" i="3"/>
  <c r="K40" i="3"/>
  <c r="K39" i="3"/>
  <c r="K38" i="3"/>
  <c r="K37" i="3"/>
  <c r="K36" i="3"/>
  <c r="K35" i="3"/>
  <c r="K34" i="3"/>
  <c r="K33" i="3"/>
  <c r="K32" i="3"/>
  <c r="K31" i="3"/>
  <c r="J41" i="3"/>
  <c r="J40" i="3"/>
  <c r="J39" i="3"/>
  <c r="J38" i="3"/>
  <c r="J37" i="3"/>
  <c r="J36" i="3"/>
  <c r="J35" i="3"/>
  <c r="J34" i="3"/>
  <c r="J33" i="3"/>
  <c r="J32" i="3"/>
  <c r="J31" i="3"/>
  <c r="L29" i="3"/>
  <c r="K29" i="3"/>
  <c r="J29" i="3"/>
  <c r="H29" i="3"/>
  <c r="T16" i="1"/>
  <c r="V16" i="1" s="1"/>
  <c r="F16" i="1"/>
  <c r="G16" i="1"/>
  <c r="H16" i="1"/>
  <c r="I16" i="1"/>
  <c r="J16" i="1"/>
  <c r="K16" i="1"/>
  <c r="L16" i="1"/>
  <c r="N16" i="1"/>
  <c r="O16" i="1"/>
  <c r="P16" i="1"/>
  <c r="Q16" i="1"/>
  <c r="R16" i="1"/>
  <c r="S16" i="1"/>
  <c r="E16" i="1"/>
  <c r="D16" i="1"/>
  <c r="B16" i="1"/>
  <c r="T15" i="1"/>
  <c r="V15" i="1" s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F15" i="1"/>
  <c r="E15" i="1"/>
  <c r="D15" i="1"/>
  <c r="B15" i="1"/>
  <c r="T14" i="1"/>
  <c r="V14" i="1" s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79" i="5"/>
  <c r="I32" i="3"/>
  <c r="I33" i="3"/>
  <c r="I34" i="3"/>
  <c r="I35" i="3"/>
  <c r="I36" i="3"/>
  <c r="I37" i="3"/>
  <c r="I38" i="3"/>
  <c r="I39" i="3"/>
  <c r="I40" i="3"/>
  <c r="I41" i="3"/>
  <c r="I31" i="3"/>
  <c r="I29" i="3"/>
  <c r="J5" i="2" l="1"/>
</calcChain>
</file>

<file path=xl/sharedStrings.xml><?xml version="1.0" encoding="utf-8"?>
<sst xmlns="http://schemas.openxmlformats.org/spreadsheetml/2006/main" count="232" uniqueCount="115">
  <si>
    <t>総数</t>
    <rPh sb="0" eb="2">
      <t>ソウスウ</t>
    </rPh>
    <phoneticPr fontId="3"/>
  </si>
  <si>
    <t>建設業</t>
    <rPh sb="0" eb="3">
      <t>ケンセツギョウ</t>
    </rPh>
    <phoneticPr fontId="3"/>
  </si>
  <si>
    <t>雇用者報酬</t>
    <rPh sb="0" eb="3">
      <t>コヨウシャ</t>
    </rPh>
    <rPh sb="3" eb="5">
      <t>ホウシュウ</t>
    </rPh>
    <phoneticPr fontId="3"/>
  </si>
  <si>
    <t>財産所得</t>
    <rPh sb="0" eb="2">
      <t>ザイサン</t>
    </rPh>
    <rPh sb="2" eb="4">
      <t>ショトク</t>
    </rPh>
    <phoneticPr fontId="3"/>
  </si>
  <si>
    <t>企業所得</t>
    <rPh sb="0" eb="2">
      <t>キギョウ</t>
    </rPh>
    <rPh sb="2" eb="4">
      <t>ショトク</t>
    </rPh>
    <phoneticPr fontId="3"/>
  </si>
  <si>
    <t>民間企業</t>
    <rPh sb="0" eb="2">
      <t>ミンカン</t>
    </rPh>
    <rPh sb="2" eb="4">
      <t>キギョウ</t>
    </rPh>
    <phoneticPr fontId="3"/>
  </si>
  <si>
    <t>公的企業</t>
    <rPh sb="0" eb="2">
      <t>コウテキ</t>
    </rPh>
    <rPh sb="2" eb="4">
      <t>キギョウ</t>
    </rPh>
    <phoneticPr fontId="3"/>
  </si>
  <si>
    <t>個人企業</t>
    <rPh sb="0" eb="2">
      <t>コジン</t>
    </rPh>
    <rPh sb="2" eb="4">
      <t>キギョウ</t>
    </rPh>
    <phoneticPr fontId="3"/>
  </si>
  <si>
    <t>県計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</si>
  <si>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</si>
  <si>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</si>
  <si>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</si>
  <si>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</si>
  <si>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</si>
  <si>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</si>
  <si>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</si>
  <si>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</si>
  <si>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</si>
  <si>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</si>
  <si>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</si>
  <si>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４. 　市　別　市　民　所　得</t>
    <rPh sb="4" eb="5">
      <t>シ</t>
    </rPh>
    <rPh sb="6" eb="7">
      <t>ベツ</t>
    </rPh>
    <rPh sb="8" eb="9">
      <t>シ</t>
    </rPh>
    <rPh sb="10" eb="11">
      <t>タミ</t>
    </rPh>
    <rPh sb="12" eb="13">
      <t>トコロ</t>
    </rPh>
    <rPh sb="14" eb="15">
      <t>エ</t>
    </rPh>
    <phoneticPr fontId="3"/>
  </si>
  <si>
    <t>５. 市別1人当たり市民所得（分配）の推移</t>
    <rPh sb="3" eb="4">
      <t>シ</t>
    </rPh>
    <rPh sb="4" eb="5">
      <t>ベツ</t>
    </rPh>
    <rPh sb="6" eb="7">
      <t>ニン</t>
    </rPh>
    <rPh sb="7" eb="8">
      <t>ア</t>
    </rPh>
    <rPh sb="10" eb="12">
      <t>シミン</t>
    </rPh>
    <rPh sb="12" eb="14">
      <t>ショトク</t>
    </rPh>
    <phoneticPr fontId="3"/>
  </si>
  <si>
    <t>２．市 民 所 得 (分 配） の 推 移</t>
    <rPh sb="2" eb="3">
      <t>シ</t>
    </rPh>
    <rPh sb="4" eb="5">
      <t>ミン</t>
    </rPh>
    <rPh sb="6" eb="7">
      <t>ショ</t>
    </rPh>
    <rPh sb="8" eb="9">
      <t>トク</t>
    </rPh>
    <rPh sb="11" eb="12">
      <t>ブン</t>
    </rPh>
    <rPh sb="13" eb="14">
      <t>クバ</t>
    </rPh>
    <rPh sb="18" eb="19">
      <t>スイ</t>
    </rPh>
    <rPh sb="20" eb="21">
      <t>ウツリ</t>
    </rPh>
    <phoneticPr fontId="3"/>
  </si>
  <si>
    <t>総 数</t>
    <rPh sb="0" eb="1">
      <t>フサ</t>
    </rPh>
    <rPh sb="2" eb="3">
      <t>カズ</t>
    </rPh>
    <phoneticPr fontId="3"/>
  </si>
  <si>
    <t>対前年比増加率</t>
    <rPh sb="0" eb="1">
      <t>タイ</t>
    </rPh>
    <rPh sb="1" eb="4">
      <t>ゼンネンヒ</t>
    </rPh>
    <rPh sb="4" eb="6">
      <t>ゾウカ</t>
    </rPh>
    <rPh sb="6" eb="7">
      <t>リツ</t>
    </rPh>
    <phoneticPr fontId="3"/>
  </si>
  <si>
    <t>２．市民所得（分配）の推移</t>
    <rPh sb="2" eb="4">
      <t>シミン</t>
    </rPh>
    <rPh sb="4" eb="6">
      <t>ショトク</t>
    </rPh>
    <rPh sb="7" eb="9">
      <t>ブンパイ</t>
    </rPh>
    <rPh sb="11" eb="13">
      <t>スイイ</t>
    </rPh>
    <phoneticPr fontId="3"/>
  </si>
  <si>
    <t>一人当たりの市民所得</t>
    <rPh sb="0" eb="2">
      <t>ヒトリ</t>
    </rPh>
    <rPh sb="2" eb="3">
      <t>ア</t>
    </rPh>
    <rPh sb="6" eb="8">
      <t>シミン</t>
    </rPh>
    <rPh sb="8" eb="10">
      <t>ショトク</t>
    </rPh>
    <phoneticPr fontId="3"/>
  </si>
  <si>
    <t>（つづき）</t>
    <phoneticPr fontId="3"/>
  </si>
  <si>
    <t xml:space="preserve">                年　度
区　分</t>
    <rPh sb="16" eb="17">
      <t>ネン</t>
    </rPh>
    <rPh sb="18" eb="19">
      <t>ド</t>
    </rPh>
    <rPh sb="20" eb="21">
      <t>ク</t>
    </rPh>
    <rPh sb="22" eb="23">
      <t>ブン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</si>
  <si>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</si>
  <si>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</si>
  <si>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</si>
  <si>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３. 　市　別　総　生</t>
    <rPh sb="4" eb="5">
      <t>シ</t>
    </rPh>
    <rPh sb="6" eb="7">
      <t>ベツ</t>
    </rPh>
    <rPh sb="8" eb="9">
      <t>ソウ</t>
    </rPh>
    <rPh sb="10" eb="11">
      <t>ショウ</t>
    </rPh>
    <phoneticPr fontId="3"/>
  </si>
  <si>
    <t>26年度</t>
    <rPh sb="2" eb="4">
      <t>ネンド</t>
    </rPh>
    <phoneticPr fontId="3"/>
  </si>
  <si>
    <t>平成26年度</t>
    <rPh sb="0" eb="2">
      <t>ヘイセイ</t>
    </rPh>
    <rPh sb="4" eb="6">
      <t>ネンド</t>
    </rPh>
    <phoneticPr fontId="3"/>
  </si>
  <si>
    <t>１．市内総生産の推移</t>
    <rPh sb="2" eb="4">
      <t>シナイ</t>
    </rPh>
    <rPh sb="4" eb="5">
      <t>ソウ</t>
    </rPh>
    <rPh sb="5" eb="7">
      <t>セイサン</t>
    </rPh>
    <rPh sb="8" eb="10">
      <t>スイイ</t>
    </rPh>
    <phoneticPr fontId="3"/>
  </si>
  <si>
    <t>１．市　内　総　生　産　の　推　移</t>
    <rPh sb="2" eb="3">
      <t>シ</t>
    </rPh>
    <rPh sb="4" eb="5">
      <t>ナイ</t>
    </rPh>
    <rPh sb="6" eb="7">
      <t>ソウ</t>
    </rPh>
    <rPh sb="8" eb="9">
      <t>ショウ</t>
    </rPh>
    <rPh sb="10" eb="11">
      <t>サン</t>
    </rPh>
    <rPh sb="14" eb="15">
      <t>スイ</t>
    </rPh>
    <rPh sb="16" eb="17">
      <t>ウツリ</t>
    </rPh>
    <phoneticPr fontId="3"/>
  </si>
  <si>
    <t>平成27年度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</si>
  <si>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</si>
  <si>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27年度</t>
    <rPh sb="2" eb="4">
      <t>ネンド</t>
    </rPh>
    <phoneticPr fontId="3"/>
  </si>
  <si>
    <t>26年度</t>
  </si>
  <si>
    <t>農  業</t>
    <phoneticPr fontId="3"/>
  </si>
  <si>
    <t>林 業</t>
  </si>
  <si>
    <t>水産業</t>
  </si>
  <si>
    <t>鉱 業</t>
  </si>
  <si>
    <t>製造業</t>
  </si>
  <si>
    <t xml:space="preserve"> 卸売・</t>
    <phoneticPr fontId="3"/>
  </si>
  <si>
    <t>運輸・</t>
    <rPh sb="0" eb="2">
      <t>ウンユ</t>
    </rPh>
    <phoneticPr fontId="3"/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</si>
  <si>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</si>
  <si>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情報通信業</t>
    <rPh sb="0" eb="2">
      <t>ジョウホウ</t>
    </rPh>
    <rPh sb="2" eb="5">
      <t>ツウシンギョウ</t>
    </rPh>
    <phoneticPr fontId="11"/>
  </si>
  <si>
    <t>金融・
保険業</t>
    <rPh sb="0" eb="2">
      <t>キンユウ</t>
    </rPh>
    <rPh sb="4" eb="7">
      <t>ホケンギョウ</t>
    </rPh>
    <phoneticPr fontId="11"/>
  </si>
  <si>
    <t>不動産業</t>
    <rPh sb="0" eb="4">
      <t>フドウサンギョウ</t>
    </rPh>
    <phoneticPr fontId="3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</si>
  <si>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"/>
  </si>
  <si>
    <t>公務</t>
    <rPh sb="0" eb="2">
      <t>コウム</t>
    </rPh>
    <phoneticPr fontId="3"/>
  </si>
  <si>
    <t>教育</t>
    <rPh sb="0" eb="2">
      <t>キョウイク</t>
    </rPh>
    <phoneticPr fontId="3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</si>
  <si>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3"/>
  </si>
  <si>
    <t>その他の
サービス</t>
    <rPh sb="2" eb="3">
      <t>タ</t>
    </rPh>
    <phoneticPr fontId="3"/>
  </si>
  <si>
    <t>小　 計</t>
    <rPh sb="0" eb="1">
      <t>ショウ</t>
    </rPh>
    <phoneticPr fontId="11"/>
  </si>
  <si>
    <t>合　計</t>
    <rPh sb="0" eb="1">
      <t>ア</t>
    </rPh>
    <rPh sb="2" eb="3">
      <t>ケイ</t>
    </rPh>
    <phoneticPr fontId="11"/>
  </si>
  <si>
    <t>小売業</t>
  </si>
  <si>
    <t>郵便業</t>
    <rPh sb="0" eb="2">
      <t>ユウビン</t>
    </rPh>
    <rPh sb="2" eb="3">
      <t>ギョウ</t>
    </rPh>
    <phoneticPr fontId="3"/>
  </si>
  <si>
    <t>-</t>
    <phoneticPr fontId="3"/>
  </si>
  <si>
    <t>※5年前の増加率は、Ｂ列に数値を最新に置き換え算出する事。Ｂ列は非表示状態。</t>
    <rPh sb="2" eb="4">
      <t>ネンマエ</t>
    </rPh>
    <rPh sb="5" eb="7">
      <t>ゾウカ</t>
    </rPh>
    <rPh sb="7" eb="8">
      <t>リツ</t>
    </rPh>
    <rPh sb="11" eb="12">
      <t>レツ</t>
    </rPh>
    <rPh sb="13" eb="15">
      <t>スウチ</t>
    </rPh>
    <rPh sb="16" eb="18">
      <t>サイシン</t>
    </rPh>
    <rPh sb="19" eb="20">
      <t>オ</t>
    </rPh>
    <rPh sb="21" eb="22">
      <t>カ</t>
    </rPh>
    <rPh sb="23" eb="25">
      <t>サンシュツ</t>
    </rPh>
    <rPh sb="27" eb="28">
      <t>コト</t>
    </rPh>
    <rPh sb="30" eb="31">
      <t>レツ</t>
    </rPh>
    <rPh sb="32" eb="35">
      <t>ヒヒョウジ</t>
    </rPh>
    <rPh sb="35" eb="37">
      <t>ジョウタイ</t>
    </rPh>
    <phoneticPr fontId="3"/>
  </si>
  <si>
    <t>　 　 年度
市別</t>
    <rPh sb="4" eb="6">
      <t>ネンド</t>
    </rPh>
    <rPh sb="7" eb="8">
      <t>シ</t>
    </rPh>
    <rPh sb="8" eb="9">
      <t>ベツ</t>
    </rPh>
    <phoneticPr fontId="3"/>
  </si>
  <si>
    <t>　　　年度
市別</t>
    <rPh sb="3" eb="5">
      <t>ネンド</t>
    </rPh>
    <rPh sb="6" eb="7">
      <t>シ</t>
    </rPh>
    <rPh sb="7" eb="8">
      <t>ベツ</t>
    </rPh>
    <phoneticPr fontId="3"/>
  </si>
  <si>
    <t>平成26年度</t>
  </si>
  <si>
    <t>平成27年度</t>
  </si>
  <si>
    <t>平成28年度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</si>
  <si>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6">
      <t>ネンド</t>
    </rPh>
    <phoneticPr fontId="3"/>
  </si>
  <si>
    <t>28年度</t>
    <rPh sb="2" eb="4">
      <t>ネンド</t>
    </rPh>
    <phoneticPr fontId="3"/>
  </si>
  <si>
    <t>１.　経　済　活　動　別　市　内</t>
    <phoneticPr fontId="3"/>
  </si>
  <si>
    <t xml:space="preserve"> 総　生　産　の　推　移</t>
    <phoneticPr fontId="3"/>
  </si>
  <si>
    <t>電気・
ガス・
水道・
廃棄物
処理業</t>
    <rPh sb="8" eb="10">
      <t>スイドウ</t>
    </rPh>
    <rPh sb="12" eb="15">
      <t>ハイキブツ</t>
    </rPh>
    <rPh sb="16" eb="19">
      <t>ショリギョウ</t>
    </rPh>
    <phoneticPr fontId="3"/>
  </si>
  <si>
    <t>輸入品に課される税・関税 等</t>
    <rPh sb="0" eb="3">
      <t>ユニュウヒン</t>
    </rPh>
    <rPh sb="4" eb="5">
      <t>カ</t>
    </rPh>
    <phoneticPr fontId="3"/>
  </si>
  <si>
    <t>（　分　配　）　の　推　移</t>
    <rPh sb="2" eb="3">
      <t>フン</t>
    </rPh>
    <rPh sb="4" eb="5">
      <t>ハイ</t>
    </rPh>
    <rPh sb="10" eb="11">
      <t>スイ</t>
    </rPh>
    <rPh sb="12" eb="13">
      <t>ワタル</t>
    </rPh>
    <phoneticPr fontId="3"/>
  </si>
  <si>
    <t>（単位：百万円・％）</t>
    <rPh sb="1" eb="3">
      <t>タンイ</t>
    </rPh>
    <rPh sb="4" eb="7">
      <t>ヒャクマンエン</t>
    </rPh>
    <phoneticPr fontId="3"/>
  </si>
  <si>
    <t>実数</t>
    <rPh sb="0" eb="2">
      <t>ジッスウ</t>
    </rPh>
    <phoneticPr fontId="3"/>
  </si>
  <si>
    <t>対前年度増加率</t>
    <rPh sb="4" eb="6">
      <t>ゾウカ</t>
    </rPh>
    <rPh sb="6" eb="7">
      <t>リツ</t>
    </rPh>
    <phoneticPr fontId="3"/>
  </si>
  <si>
    <t>県に対する割合</t>
    <rPh sb="0" eb="1">
      <t>ケン</t>
    </rPh>
    <rPh sb="2" eb="3">
      <t>タイ</t>
    </rPh>
    <rPh sb="5" eb="7">
      <t>ワリアイ</t>
    </rPh>
    <phoneticPr fontId="3"/>
  </si>
  <si>
    <t>（単位：百万円・％）</t>
    <phoneticPr fontId="3"/>
  </si>
  <si>
    <t>（単位：千円・％）</t>
    <phoneticPr fontId="3"/>
  </si>
  <si>
    <t>（単位：百万円）</t>
    <phoneticPr fontId="3"/>
  </si>
  <si>
    <t>（単位：％）</t>
    <phoneticPr fontId="3"/>
  </si>
  <si>
    <t>産　の　推　移</t>
    <rPh sb="0" eb="1">
      <t>サン</t>
    </rPh>
    <rPh sb="4" eb="5">
      <t>スイ</t>
    </rPh>
    <rPh sb="6" eb="7">
      <t>ワタル</t>
    </rPh>
    <phoneticPr fontId="3"/>
  </si>
  <si>
    <t>実　　数</t>
    <phoneticPr fontId="3"/>
  </si>
  <si>
    <t>構成比</t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</si>
  <si>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</si>
  <si>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-</t>
  </si>
  <si>
    <t>実数</t>
    <phoneticPr fontId="3"/>
  </si>
  <si>
    <t>構成比</t>
    <phoneticPr fontId="3"/>
  </si>
  <si>
    <t>平成29年度</t>
    <rPh sb="0" eb="2">
      <t>ヘイセイ</t>
    </rPh>
    <rPh sb="4" eb="6">
      <t>ネンド</t>
    </rPh>
    <phoneticPr fontId="3"/>
  </si>
  <si>
    <t>29年度</t>
    <rPh sb="2" eb="4">
      <t>ネンド</t>
    </rPh>
    <phoneticPr fontId="3"/>
  </si>
  <si>
    <t>-</t>
    <phoneticPr fontId="3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</si>
  <si>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3"/>
  </si>
  <si>
    <t>県に対する割合</t>
    <rPh sb="0" eb="1">
      <t>ケン</t>
    </rPh>
    <rPh sb="2" eb="3">
      <t>タイ</t>
    </rPh>
    <rPh sb="5" eb="7">
      <t>ワリアイ</t>
    </rPh>
    <phoneticPr fontId="3"/>
  </si>
  <si>
    <t>増加率</t>
    <rPh sb="0" eb="2">
      <t>ゾウカ</t>
    </rPh>
    <rPh sb="2" eb="3">
      <t>リツ</t>
    </rPh>
    <phoneticPr fontId="3"/>
  </si>
  <si>
    <t>所得水準　（県＝100）</t>
    <rPh sb="0" eb="2">
      <t>ショトク</t>
    </rPh>
    <rPh sb="2" eb="4">
      <t>スイジュン</t>
    </rPh>
    <rPh sb="6" eb="7">
      <t>ケン</t>
    </rPh>
    <phoneticPr fontId="3"/>
  </si>
  <si>
    <t>　注：構成比の計数は四捨五入によるため、必ずしも符合しない。</t>
    <rPh sb="3" eb="6">
      <t>コウセイヒ</t>
    </rPh>
    <rPh sb="7" eb="9">
      <t>ケイスウ</t>
    </rPh>
    <phoneticPr fontId="3"/>
  </si>
  <si>
    <t>２. 　市　民　所　得</t>
    <rPh sb="4" eb="5">
      <t>シ</t>
    </rPh>
    <rPh sb="6" eb="7">
      <t>タミ</t>
    </rPh>
    <phoneticPr fontId="3"/>
  </si>
  <si>
    <t>（分 配） の 推 移</t>
    <rPh sb="1" eb="2">
      <t>ブン</t>
    </rPh>
    <rPh sb="3" eb="4">
      <t>ハイ</t>
    </rPh>
    <rPh sb="8" eb="9">
      <t>スイ</t>
    </rPh>
    <rPh sb="10" eb="11">
      <t>イ</t>
    </rPh>
    <phoneticPr fontId="3"/>
  </si>
  <si>
    <t>年度</t>
    <rPh sb="0" eb="2">
      <t>ネンド</t>
    </rPh>
    <phoneticPr fontId="3"/>
  </si>
  <si>
    <t>　　　利用している基礎資料の数値の修正等に伴い、過年度の計数を遡及して改訂している。</t>
    <rPh sb="3" eb="5">
      <t>リヨウ</t>
    </rPh>
    <rPh sb="9" eb="11">
      <t>キソ</t>
    </rPh>
    <rPh sb="11" eb="13">
      <t>シリョウ</t>
    </rPh>
    <rPh sb="14" eb="16">
      <t>スウチ</t>
    </rPh>
    <rPh sb="17" eb="19">
      <t>シュウセイ</t>
    </rPh>
    <rPh sb="19" eb="20">
      <t>ナド</t>
    </rPh>
    <rPh sb="21" eb="22">
      <t>トモナ</t>
    </rPh>
    <rPh sb="24" eb="27">
      <t>カネンド</t>
    </rPh>
    <rPh sb="25" eb="27">
      <t>ネンド</t>
    </rPh>
    <rPh sb="28" eb="30">
      <t>ケイスウ</t>
    </rPh>
    <rPh sb="31" eb="33">
      <t>ソキュウ</t>
    </rPh>
    <rPh sb="35" eb="37">
      <t>カイテイ</t>
    </rPh>
    <phoneticPr fontId="3"/>
  </si>
  <si>
    <t>　　　　　　　　年度
市別</t>
    <rPh sb="8" eb="10">
      <t>ネンド</t>
    </rPh>
    <rPh sb="11" eb="12">
      <t>シ</t>
    </rPh>
    <rPh sb="12" eb="13">
      <t>ベツ</t>
    </rPh>
    <phoneticPr fontId="3"/>
  </si>
  <si>
    <t>県平均</t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</si>
  <si>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</si>
  <si>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資料：平成30年度沖縄県市町村民所得</t>
    <phoneticPr fontId="3"/>
  </si>
  <si>
    <t>資料：平成30年度沖縄県市町村民所得</t>
    <rPh sb="0" eb="2">
      <t>シリョウ</t>
    </rPh>
    <rPh sb="3" eb="5">
      <t>ヘイセイ</t>
    </rPh>
    <rPh sb="7" eb="8">
      <t>ネン</t>
    </rPh>
    <rPh sb="8" eb="9">
      <t>ド</t>
    </rPh>
    <rPh sb="9" eb="12">
      <t>オキナワケン</t>
    </rPh>
    <rPh sb="12" eb="15">
      <t>シチョウソン</t>
    </rPh>
    <rPh sb="15" eb="16">
      <t>ミン</t>
    </rPh>
    <rPh sb="16" eb="18">
      <t>ショトク</t>
    </rPh>
    <phoneticPr fontId="3"/>
  </si>
  <si>
    <t>平成30年度</t>
    <rPh sb="0" eb="2">
      <t>ヘイセイ</t>
    </rPh>
    <rPh sb="4" eb="6">
      <t>ネンド</t>
    </rPh>
    <phoneticPr fontId="3"/>
  </si>
  <si>
    <t>30年度</t>
    <rPh sb="2" eb="4">
      <t>ネンド</t>
    </rPh>
    <phoneticPr fontId="3"/>
  </si>
  <si>
    <t>　注：利用している基礎資料の数値の修正等に伴い、過年度の計数を遡及して改訂している</t>
    <phoneticPr fontId="3"/>
  </si>
  <si>
    <t>　注：利用している基礎資料の数値の修正等に伴い、過年度の計数を遡及して改訂している</t>
    <rPh sb="1" eb="2">
      <t>チュウ</t>
    </rPh>
    <rPh sb="3" eb="5">
      <t>リヨウ</t>
    </rPh>
    <rPh sb="9" eb="11">
      <t>キソ</t>
    </rPh>
    <rPh sb="11" eb="13">
      <t>シリョウ</t>
    </rPh>
    <rPh sb="14" eb="16">
      <t>スウチ</t>
    </rPh>
    <rPh sb="17" eb="19">
      <t>シュウセイ</t>
    </rPh>
    <rPh sb="19" eb="20">
      <t>トウ</t>
    </rPh>
    <rPh sb="21" eb="22">
      <t>トモナ</t>
    </rPh>
    <rPh sb="24" eb="27">
      <t>カネンド</t>
    </rPh>
    <rPh sb="28" eb="30">
      <t>ケイスウ</t>
    </rPh>
    <rPh sb="31" eb="33">
      <t>ソキュウ</t>
    </rPh>
    <rPh sb="35" eb="37">
      <t>カイテイ</t>
    </rPh>
    <phoneticPr fontId="3"/>
  </si>
  <si>
    <t>注：利用している基礎資料の数値の修正等に伴い、過年度の計数を遡及して改訂している</t>
    <rPh sb="0" eb="1">
      <t>チュウ</t>
    </rPh>
    <phoneticPr fontId="3"/>
  </si>
  <si>
    <t>注：利用している基礎資料の数値の修正等に伴い、過年度の計数を遡及して改訂している</t>
    <phoneticPr fontId="3"/>
  </si>
  <si>
    <t>　　　利用している基礎資料の数値の修正等に伴い、過年度の計数を遡及して改訂している</t>
    <rPh sb="3" eb="5">
      <t>リヨウ</t>
    </rPh>
    <rPh sb="9" eb="11">
      <t>キソ</t>
    </rPh>
    <rPh sb="11" eb="13">
      <t>シリョウ</t>
    </rPh>
    <rPh sb="14" eb="16">
      <t>スウチ</t>
    </rPh>
    <rPh sb="17" eb="19">
      <t>シュウセイ</t>
    </rPh>
    <rPh sb="19" eb="20">
      <t>トウ</t>
    </rPh>
    <rPh sb="21" eb="22">
      <t>トモナ</t>
    </rPh>
    <rPh sb="24" eb="27">
      <t>カネンド</t>
    </rPh>
    <rPh sb="28" eb="30">
      <t>ケイスウ</t>
    </rPh>
    <rPh sb="31" eb="33">
      <t>ソキュウ</t>
    </rPh>
    <rPh sb="35" eb="37">
      <t>カイテイ</t>
    </rPh>
    <phoneticPr fontId="3"/>
  </si>
  <si>
    <t>　注：構成比の計数は四捨五入によるため、必ずしも符合しない</t>
    <rPh sb="3" eb="6">
      <t>コウセイヒ</t>
    </rPh>
    <rPh sb="7" eb="9">
      <t>ケイスウ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</si>
</sst>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;&quot;△ &quot;#,##0"/>
    <numFmt numFmtId="178" formatCode="#,##0.0;&quot;△ &quot;#,##0.0"/>
    <numFmt numFmtId="179" formatCode="0.0;&quot;△ &quot;0.0"/>
    <numFmt numFmtId="180" formatCode="0.0;&quot;△&quot;0.0"/>
    <numFmt numFmtId="181" formatCode="#,##0.00;&quot;△ &quot;#,##0.00"/>
    <numFmt numFmtId="182" formatCode="0.00_);[Red]\(0.00\)"/>
    <numFmt numFmtId="183" formatCode="#,##0;&quot;△&quot;#,##0"/>
  </numFmts>
  <fonts count="3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ＭＳ Ｐ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ゴシック"/>
      <family val="3"/>
      <charset val="128"/>
    </font>
    <font>
      <b/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8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2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28" borderId="25" applyNumberFormat="0" applyFon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30" borderId="3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2" fillId="0" borderId="0"/>
    <xf numFmtId="0" fontId="2" fillId="0" borderId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5" fillId="0" borderId="0"/>
    <xf numFmtId="0" fontId="30" fillId="32" borderId="0" applyNumberFormat="0" applyBorder="0" applyAlignment="0" applyProtection="0">
      <alignment vertical="center"/>
    </xf>
  </cellStyleXfs>
  <cellXfs count="193">
    <xf numFmtId="0" fontId="0" fillId="0" borderId="0" xfId="0"/>
    <xf numFmtId="0" fontId="5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38" fontId="5" fillId="0" borderId="0" xfId="34" applyFont="1" applyFill="1"/>
    <xf numFmtId="38" fontId="5" fillId="0" borderId="0" xfId="34" applyFont="1" applyFill="1" applyAlignment="1">
      <alignment vertical="center"/>
    </xf>
    <xf numFmtId="38" fontId="5" fillId="0" borderId="0" xfId="34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66" applyNumberFormat="1" applyFont="1" applyFill="1" applyBorder="1" applyAlignment="1" applyProtection="1">
      <alignment vertical="center"/>
      <protection locked="0"/>
    </xf>
    <xf numFmtId="3" fontId="10" fillId="0" borderId="0" xfId="66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3" fontId="5" fillId="0" borderId="0" xfId="0" applyNumberFormat="1" applyFont="1" applyFill="1"/>
    <xf numFmtId="3" fontId="10" fillId="0" borderId="1" xfId="0" applyNumberFormat="1" applyFont="1" applyFill="1" applyBorder="1" applyAlignment="1">
      <alignment vertical="center"/>
    </xf>
    <xf numFmtId="3" fontId="10" fillId="0" borderId="7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0" fontId="10" fillId="0" borderId="1" xfId="66" applyFont="1" applyFill="1" applyBorder="1" applyAlignment="1" applyProtection="1">
      <alignment vertical="center"/>
      <protection locked="0"/>
    </xf>
    <xf numFmtId="0" fontId="10" fillId="0" borderId="6" xfId="66" applyFont="1" applyFill="1" applyBorder="1" applyAlignment="1" applyProtection="1">
      <alignment vertical="center"/>
      <protection locked="0"/>
    </xf>
    <xf numFmtId="3" fontId="10" fillId="0" borderId="1" xfId="66" applyNumberFormat="1" applyFont="1" applyFill="1" applyBorder="1" applyAlignment="1" applyProtection="1">
      <alignment vertical="center"/>
      <protection locked="0"/>
    </xf>
    <xf numFmtId="3" fontId="10" fillId="0" borderId="6" xfId="66" applyNumberFormat="1" applyFont="1" applyFill="1" applyBorder="1" applyAlignment="1" applyProtection="1">
      <alignment vertical="center"/>
      <protection locked="0"/>
    </xf>
    <xf numFmtId="3" fontId="10" fillId="0" borderId="7" xfId="66" applyNumberFormat="1" applyFont="1" applyFill="1" applyBorder="1" applyAlignment="1" applyProtection="1">
      <alignment vertical="center"/>
      <protection locked="0"/>
    </xf>
    <xf numFmtId="3" fontId="10" fillId="0" borderId="8" xfId="66" applyNumberFormat="1" applyFont="1" applyFill="1" applyBorder="1" applyAlignment="1" applyProtection="1">
      <alignment vertical="center"/>
      <protection locked="0"/>
    </xf>
    <xf numFmtId="179" fontId="10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179" fontId="10" fillId="0" borderId="7" xfId="0" applyNumberFormat="1" applyFont="1" applyFill="1" applyBorder="1" applyAlignment="1">
      <alignment vertical="center"/>
    </xf>
    <xf numFmtId="0" fontId="31" fillId="0" borderId="0" xfId="0" applyFont="1" applyFill="1"/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Alignment="1"/>
    <xf numFmtId="0" fontId="5" fillId="0" borderId="11" xfId="0" applyFont="1" applyFill="1" applyBorder="1"/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0" xfId="0" applyNumberFormat="1" applyFont="1" applyFill="1" applyAlignment="1" applyProtection="1">
      <protection locked="0"/>
    </xf>
    <xf numFmtId="0" fontId="6" fillId="0" borderId="0" xfId="0" quotePrefix="1" applyNumberFormat="1" applyFont="1" applyFill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181" fontId="10" fillId="0" borderId="6" xfId="0" applyNumberFormat="1" applyFont="1" applyFill="1" applyBorder="1" applyAlignment="1">
      <alignment vertical="center"/>
    </xf>
    <xf numFmtId="182" fontId="10" fillId="0" borderId="6" xfId="0" applyNumberFormat="1" applyFont="1" applyFill="1" applyBorder="1" applyAlignment="1">
      <alignment vertical="center"/>
    </xf>
    <xf numFmtId="182" fontId="10" fillId="0" borderId="1" xfId="0" applyNumberFormat="1" applyFont="1" applyFill="1" applyBorder="1" applyAlignment="1">
      <alignment vertical="center"/>
    </xf>
    <xf numFmtId="182" fontId="10" fillId="0" borderId="7" xfId="0" applyNumberFormat="1" applyFont="1" applyFill="1" applyBorder="1" applyAlignment="1">
      <alignment vertical="center"/>
    </xf>
    <xf numFmtId="181" fontId="10" fillId="0" borderId="7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7" fontId="5" fillId="0" borderId="0" xfId="34" applyNumberFormat="1" applyFont="1" applyAlignment="1">
      <alignment vertical="center"/>
    </xf>
    <xf numFmtId="177" fontId="5" fillId="0" borderId="0" xfId="34" applyNumberFormat="1" applyFont="1" applyAlignment="1">
      <alignment horizontal="center" vertical="center"/>
    </xf>
    <xf numFmtId="177" fontId="5" fillId="0" borderId="0" xfId="34" applyNumberFormat="1" applyFont="1" applyBorder="1" applyAlignment="1">
      <alignment vertical="center"/>
    </xf>
    <xf numFmtId="177" fontId="9" fillId="0" borderId="18" xfId="0" applyNumberFormat="1" applyFont="1" applyFill="1" applyBorder="1" applyAlignment="1" applyProtection="1">
      <alignment vertical="center"/>
      <protection locked="0"/>
    </xf>
    <xf numFmtId="177" fontId="9" fillId="0" borderId="19" xfId="34" applyNumberFormat="1" applyFont="1" applyFill="1" applyBorder="1" applyAlignment="1" applyProtection="1">
      <alignment vertical="center"/>
      <protection locked="0"/>
    </xf>
    <xf numFmtId="177" fontId="9" fillId="0" borderId="17" xfId="34" applyNumberFormat="1" applyFont="1" applyFill="1" applyBorder="1" applyAlignment="1" applyProtection="1">
      <alignment vertical="center"/>
      <protection locked="0"/>
    </xf>
    <xf numFmtId="177" fontId="9" fillId="0" borderId="18" xfId="34" applyNumberFormat="1" applyFont="1" applyFill="1" applyBorder="1" applyAlignment="1" applyProtection="1">
      <alignment vertical="center"/>
      <protection locked="0"/>
    </xf>
    <xf numFmtId="177" fontId="9" fillId="0" borderId="17" xfId="34" applyNumberFormat="1" applyFont="1" applyFill="1" applyBorder="1" applyAlignment="1">
      <alignment vertical="center"/>
    </xf>
    <xf numFmtId="177" fontId="9" fillId="0" borderId="18" xfId="34" applyNumberFormat="1" applyFont="1" applyFill="1" applyBorder="1" applyAlignment="1">
      <alignment vertical="center"/>
    </xf>
    <xf numFmtId="178" fontId="9" fillId="0" borderId="19" xfId="0" applyNumberFormat="1" applyFont="1" applyFill="1" applyBorder="1" applyAlignment="1" applyProtection="1">
      <alignment vertical="center"/>
      <protection locked="0"/>
    </xf>
    <xf numFmtId="178" fontId="9" fillId="0" borderId="17" xfId="0" applyNumberFormat="1" applyFont="1" applyFill="1" applyBorder="1" applyAlignment="1" applyProtection="1">
      <alignment horizontal="center" vertical="center"/>
      <protection locked="0"/>
    </xf>
    <xf numFmtId="178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1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178" fontId="9" fillId="0" borderId="7" xfId="0" applyNumberFormat="1" applyFont="1" applyFill="1" applyBorder="1" applyAlignment="1">
      <alignment vertical="center"/>
    </xf>
    <xf numFmtId="0" fontId="7" fillId="0" borderId="34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3" fontId="10" fillId="34" borderId="4" xfId="0" applyNumberFormat="1" applyFont="1" applyFill="1" applyBorder="1" applyAlignment="1">
      <alignment vertical="center"/>
    </xf>
    <xf numFmtId="3" fontId="10" fillId="34" borderId="4" xfId="0" applyNumberFormat="1" applyFont="1" applyFill="1" applyBorder="1" applyAlignment="1">
      <alignment horizontal="right" vertical="center"/>
    </xf>
    <xf numFmtId="3" fontId="10" fillId="34" borderId="3" xfId="0" applyNumberFormat="1" applyFont="1" applyFill="1" applyBorder="1" applyAlignment="1">
      <alignment horizontal="right" vertical="center"/>
    </xf>
    <xf numFmtId="178" fontId="10" fillId="0" borderId="4" xfId="0" applyNumberFormat="1" applyFont="1" applyFill="1" applyBorder="1" applyAlignment="1">
      <alignment vertical="center"/>
    </xf>
    <xf numFmtId="179" fontId="10" fillId="0" borderId="4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 wrapText="1"/>
    </xf>
    <xf numFmtId="178" fontId="10" fillId="0" borderId="3" xfId="0" applyNumberFormat="1" applyFont="1" applyFill="1" applyBorder="1" applyAlignment="1">
      <alignment vertical="center"/>
    </xf>
    <xf numFmtId="179" fontId="10" fillId="0" borderId="3" xfId="0" applyNumberFormat="1" applyFont="1" applyFill="1" applyBorder="1" applyAlignment="1">
      <alignment vertical="center"/>
    </xf>
    <xf numFmtId="177" fontId="9" fillId="0" borderId="19" xfId="34" applyNumberFormat="1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10" fillId="35" borderId="4" xfId="66" applyFont="1" applyFill="1" applyBorder="1" applyAlignment="1" applyProtection="1">
      <alignment vertical="center"/>
      <protection locked="0"/>
    </xf>
    <xf numFmtId="3" fontId="10" fillId="35" borderId="4" xfId="66" applyNumberFormat="1" applyFont="1" applyFill="1" applyBorder="1" applyAlignment="1" applyProtection="1">
      <alignment vertical="center"/>
      <protection locked="0"/>
    </xf>
    <xf numFmtId="3" fontId="10" fillId="35" borderId="4" xfId="66" applyNumberFormat="1" applyFont="1" applyFill="1" applyBorder="1" applyAlignment="1" applyProtection="1">
      <alignment horizontal="right" vertical="center"/>
      <protection locked="0"/>
    </xf>
    <xf numFmtId="3" fontId="10" fillId="35" borderId="3" xfId="66" applyNumberFormat="1" applyFont="1" applyFill="1" applyBorder="1" applyAlignment="1" applyProtection="1">
      <alignment horizontal="right" vertical="center"/>
      <protection locked="0"/>
    </xf>
    <xf numFmtId="177" fontId="31" fillId="0" borderId="0" xfId="34" applyNumberFormat="1" applyFont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3" fontId="10" fillId="34" borderId="2" xfId="0" applyNumberFormat="1" applyFont="1" applyFill="1" applyBorder="1" applyAlignment="1">
      <alignment vertical="center"/>
    </xf>
    <xf numFmtId="3" fontId="10" fillId="34" borderId="2" xfId="0" applyNumberFormat="1" applyFont="1" applyFill="1" applyBorder="1" applyAlignment="1">
      <alignment horizontal="right" vertical="center"/>
    </xf>
    <xf numFmtId="3" fontId="10" fillId="34" borderId="12" xfId="0" applyNumberFormat="1" applyFont="1" applyFill="1" applyBorder="1" applyAlignment="1">
      <alignment horizontal="right" vertical="center"/>
    </xf>
    <xf numFmtId="0" fontId="7" fillId="34" borderId="4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34" borderId="42" xfId="0" applyFont="1" applyFill="1" applyBorder="1" applyAlignment="1">
      <alignment horizontal="center" vertical="center"/>
    </xf>
    <xf numFmtId="0" fontId="7" fillId="35" borderId="41" xfId="0" applyFont="1" applyFill="1" applyBorder="1" applyAlignment="1">
      <alignment horizontal="center" vertical="center"/>
    </xf>
    <xf numFmtId="0" fontId="7" fillId="33" borderId="41" xfId="0" applyFont="1" applyFill="1" applyBorder="1" applyAlignment="1">
      <alignment horizontal="center" vertical="center"/>
    </xf>
    <xf numFmtId="0" fontId="7" fillId="33" borderId="35" xfId="0" applyFont="1" applyFill="1" applyBorder="1" applyAlignment="1">
      <alignment horizontal="center" vertical="center"/>
    </xf>
    <xf numFmtId="0" fontId="7" fillId="0" borderId="44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177" fontId="6" fillId="0" borderId="0" xfId="34" applyNumberFormat="1" applyFont="1" applyAlignment="1">
      <alignment vertical="center"/>
    </xf>
    <xf numFmtId="0" fontId="6" fillId="0" borderId="0" xfId="0" applyFont="1" applyFill="1"/>
    <xf numFmtId="0" fontId="3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77" fontId="9" fillId="0" borderId="17" xfId="34" applyNumberFormat="1" applyFont="1" applyFill="1" applyBorder="1" applyAlignment="1">
      <alignment vertical="center" shrinkToFit="1"/>
    </xf>
    <xf numFmtId="178" fontId="9" fillId="0" borderId="16" xfId="0" applyNumberFormat="1" applyFont="1" applyFill="1" applyBorder="1" applyAlignment="1" applyProtection="1">
      <alignment vertical="center"/>
      <protection locked="0"/>
    </xf>
    <xf numFmtId="183" fontId="5" fillId="36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178" fontId="9" fillId="0" borderId="9" xfId="0" applyNumberFormat="1" applyFont="1" applyFill="1" applyBorder="1" applyAlignment="1">
      <alignment vertical="center"/>
    </xf>
    <xf numFmtId="178" fontId="9" fillId="0" borderId="10" xfId="0" applyNumberFormat="1" applyFont="1" applyFill="1" applyBorder="1" applyAlignment="1">
      <alignment vertical="center"/>
    </xf>
    <xf numFmtId="177" fontId="9" fillId="0" borderId="9" xfId="0" applyNumberFormat="1" applyFont="1" applyFill="1" applyBorder="1" applyAlignment="1">
      <alignment vertical="center"/>
    </xf>
    <xf numFmtId="177" fontId="9" fillId="0" borderId="10" xfId="0" applyNumberFormat="1" applyFont="1" applyFill="1" applyBorder="1" applyAlignment="1">
      <alignment vertical="center"/>
    </xf>
    <xf numFmtId="0" fontId="5" fillId="0" borderId="0" xfId="0" applyFont="1" applyFill="1" applyBorder="1"/>
    <xf numFmtId="3" fontId="10" fillId="0" borderId="9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0" fillId="0" borderId="0" xfId="0" applyFont="1" applyFill="1"/>
    <xf numFmtId="178" fontId="10" fillId="0" borderId="9" xfId="0" applyNumberFormat="1" applyFont="1" applyFill="1" applyBorder="1" applyAlignment="1">
      <alignment vertical="center"/>
    </xf>
    <xf numFmtId="181" fontId="10" fillId="0" borderId="9" xfId="0" applyNumberFormat="1" applyFont="1" applyFill="1" applyBorder="1" applyAlignment="1">
      <alignment vertical="center"/>
    </xf>
    <xf numFmtId="178" fontId="10" fillId="0" borderId="10" xfId="0" applyNumberFormat="1" applyFont="1" applyFill="1" applyBorder="1" applyAlignment="1">
      <alignment vertical="center"/>
    </xf>
    <xf numFmtId="181" fontId="10" fillId="0" borderId="10" xfId="0" applyNumberFormat="1" applyFont="1" applyFill="1" applyBorder="1" applyAlignment="1">
      <alignment vertical="center"/>
    </xf>
    <xf numFmtId="0" fontId="0" fillId="0" borderId="5" xfId="0" applyFont="1" applyFill="1" applyBorder="1" applyAlignment="1"/>
    <xf numFmtId="182" fontId="10" fillId="0" borderId="9" xfId="0" applyNumberFormat="1" applyFont="1" applyFill="1" applyBorder="1" applyAlignment="1">
      <alignment vertical="center"/>
    </xf>
    <xf numFmtId="182" fontId="10" fillId="0" borderId="1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7" fillId="33" borderId="36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10" fillId="0" borderId="9" xfId="66" applyFont="1" applyFill="1" applyBorder="1" applyAlignment="1" applyProtection="1">
      <alignment vertical="center"/>
      <protection locked="0"/>
    </xf>
    <xf numFmtId="179" fontId="10" fillId="0" borderId="9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3" fontId="10" fillId="0" borderId="9" xfId="66" applyNumberFormat="1" applyFont="1" applyFill="1" applyBorder="1" applyAlignment="1" applyProtection="1">
      <alignment vertical="center"/>
      <protection locked="0"/>
    </xf>
    <xf numFmtId="176" fontId="10" fillId="0" borderId="9" xfId="0" applyNumberFormat="1" applyFont="1" applyFill="1" applyBorder="1" applyAlignment="1">
      <alignment vertical="center"/>
    </xf>
    <xf numFmtId="3" fontId="10" fillId="0" borderId="10" xfId="66" applyNumberFormat="1" applyFont="1" applyFill="1" applyBorder="1" applyAlignment="1" applyProtection="1">
      <alignment vertical="center"/>
      <protection locked="0"/>
    </xf>
    <xf numFmtId="179" fontId="10" fillId="0" borderId="10" xfId="0" applyNumberFormat="1" applyFont="1" applyFill="1" applyBorder="1" applyAlignment="1">
      <alignment vertical="center"/>
    </xf>
    <xf numFmtId="176" fontId="10" fillId="0" borderId="1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78" fontId="10" fillId="0" borderId="6" xfId="0" applyNumberFormat="1" applyFont="1" applyFill="1" applyBorder="1" applyAlignment="1">
      <alignment vertical="center"/>
    </xf>
    <xf numFmtId="177" fontId="31" fillId="0" borderId="0" xfId="34" applyNumberFormat="1" applyFont="1" applyBorder="1" applyAlignment="1">
      <alignment vertical="center"/>
    </xf>
    <xf numFmtId="177" fontId="33" fillId="0" borderId="0" xfId="34" applyNumberFormat="1" applyFont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7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44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45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7" xfId="0" applyNumberFormat="1" applyFont="1" applyFill="1" applyBorder="1" applyAlignment="1" applyProtection="1">
      <alignment horizontal="left" wrapText="1"/>
      <protection locked="0"/>
    </xf>
    <xf numFmtId="0" fontId="7" fillId="0" borderId="14" xfId="0" applyNumberFormat="1" applyFont="1" applyFill="1" applyBorder="1" applyAlignment="1" applyProtection="1">
      <alignment horizontal="left"/>
      <protection locked="0"/>
    </xf>
    <xf numFmtId="0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>
      <alignment horizontal="distributed" vertical="center" indent="7"/>
    </xf>
    <xf numFmtId="0" fontId="8" fillId="0" borderId="22" xfId="0" applyFont="1" applyFill="1" applyBorder="1" applyAlignment="1">
      <alignment horizontal="distributed" vertical="center" indent="7"/>
    </xf>
    <xf numFmtId="0" fontId="8" fillId="0" borderId="23" xfId="0" applyFont="1" applyFill="1" applyBorder="1" applyAlignment="1">
      <alignment horizontal="distributed" vertical="center" indent="7"/>
    </xf>
    <xf numFmtId="0" fontId="7" fillId="0" borderId="33" xfId="0" applyFont="1" applyFill="1" applyBorder="1" applyAlignment="1">
      <alignment horizontal="distributed" vertical="center"/>
    </xf>
    <xf numFmtId="0" fontId="7" fillId="0" borderId="34" xfId="0" applyFont="1" applyFill="1" applyBorder="1" applyAlignment="1">
      <alignment horizontal="distributed" vertical="center"/>
    </xf>
    <xf numFmtId="0" fontId="7" fillId="0" borderId="48" xfId="0" applyFont="1" applyFill="1" applyBorder="1" applyAlignment="1">
      <alignment horizontal="left" vertical="distributed" wrapText="1"/>
    </xf>
    <xf numFmtId="0" fontId="7" fillId="0" borderId="20" xfId="0" applyFont="1" applyFill="1" applyBorder="1" applyAlignment="1">
      <alignment horizontal="left" vertical="distributed" wrapText="1"/>
    </xf>
    <xf numFmtId="0" fontId="7" fillId="0" borderId="15" xfId="0" applyFont="1" applyFill="1" applyBorder="1" applyAlignment="1">
      <alignment horizontal="left" vertical="distributed" wrapText="1"/>
    </xf>
    <xf numFmtId="0" fontId="7" fillId="0" borderId="21" xfId="0" applyFont="1" applyFill="1" applyBorder="1" applyAlignment="1">
      <alignment horizontal="left" vertical="distributed" wrapText="1"/>
    </xf>
    <xf numFmtId="0" fontId="7" fillId="0" borderId="22" xfId="0" applyFont="1" applyFill="1" applyBorder="1" applyAlignment="1">
      <alignment horizontal="distributed" vertical="center" indent="3"/>
    </xf>
    <xf numFmtId="0" fontId="7" fillId="0" borderId="23" xfId="0" applyFont="1" applyFill="1" applyBorder="1" applyAlignment="1">
      <alignment horizontal="distributed" vertical="center" indent="3"/>
    </xf>
    <xf numFmtId="0" fontId="7" fillId="0" borderId="22" xfId="0" applyFont="1" applyFill="1" applyBorder="1" applyAlignment="1">
      <alignment horizontal="distributed" vertical="center" indent="2"/>
    </xf>
    <xf numFmtId="0" fontId="7" fillId="0" borderId="23" xfId="0" applyFont="1" applyFill="1" applyBorder="1" applyAlignment="1">
      <alignment horizontal="distributed" vertical="center" indent="2"/>
    </xf>
    <xf numFmtId="0" fontId="7" fillId="0" borderId="38" xfId="0" applyFont="1" applyFill="1" applyBorder="1" applyAlignment="1">
      <alignment horizontal="left" vertical="distributed" wrapText="1"/>
    </xf>
    <xf numFmtId="0" fontId="7" fillId="0" borderId="40" xfId="0" applyFont="1" applyFill="1" applyBorder="1" applyAlignment="1">
      <alignment horizontal="left" vertical="distributed"/>
    </xf>
    <xf numFmtId="0" fontId="7" fillId="0" borderId="3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77" fontId="35" fillId="0" borderId="0" xfId="34" applyNumberFormat="1" applyFont="1" applyBorder="1" applyAlignment="1">
      <alignment vertical="center"/>
    </xf>
    <xf numFmtId="3" fontId="36" fillId="0" borderId="0" xfId="0" applyNumberFormat="1" applyFont="1" applyFill="1" applyBorder="1" applyAlignment="1">
      <alignment vertical="center"/>
    </xf>
    <xf numFmtId="177" fontId="37" fillId="0" borderId="0" xfId="34" applyNumberFormat="1" applyFont="1" applyBorder="1" applyAlignment="1">
      <alignment vertical="center"/>
    </xf>
    <xf numFmtId="3" fontId="36" fillId="34" borderId="0" xfId="0" applyNumberFormat="1" applyFont="1" applyFill="1" applyBorder="1" applyAlignment="1">
      <alignment vertical="center"/>
    </xf>
    <xf numFmtId="177" fontId="35" fillId="0" borderId="0" xfId="34" applyNumberFormat="1" applyFont="1" applyAlignment="1">
      <alignment vertical="center"/>
    </xf>
    <xf numFmtId="178" fontId="35" fillId="0" borderId="0" xfId="34" applyNumberFormat="1" applyFont="1" applyBorder="1" applyAlignment="1">
      <alignment vertical="center"/>
    </xf>
    <xf numFmtId="177" fontId="38" fillId="0" borderId="0" xfId="34" applyNumberFormat="1" applyFont="1" applyBorder="1" applyAlignment="1">
      <alignment vertical="center"/>
    </xf>
    <xf numFmtId="3" fontId="36" fillId="0" borderId="0" xfId="66" applyNumberFormat="1" applyFont="1" applyFill="1" applyBorder="1" applyAlignment="1" applyProtection="1">
      <alignment vertical="center"/>
      <protection locked="0"/>
    </xf>
    <xf numFmtId="180" fontId="35" fillId="0" borderId="0" xfId="0" applyNumberFormat="1" applyFont="1" applyFill="1" applyBorder="1" applyAlignment="1" applyProtection="1">
      <alignment horizontal="right"/>
      <protection locked="0"/>
    </xf>
    <xf numFmtId="3" fontId="36" fillId="35" borderId="0" xfId="66" applyNumberFormat="1" applyFont="1" applyFill="1" applyBorder="1" applyAlignment="1" applyProtection="1">
      <alignment vertical="center"/>
      <protection locked="0"/>
    </xf>
  </cellXfs>
  <cellStyles count="6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2" xfId="35"/>
    <cellStyle name="桁区切り 2 2" xfId="36"/>
    <cellStyle name="桁区切り 2 2 2" xfId="37"/>
    <cellStyle name="桁区切り 2 3" xfId="38"/>
    <cellStyle name="桁区切り 2 4" xfId="39"/>
    <cellStyle name="桁区切り 3" xfId="40"/>
    <cellStyle name="桁区切り 4" xfId="41"/>
    <cellStyle name="見出し 1 2" xfId="42"/>
    <cellStyle name="見出し 2 2" xfId="43"/>
    <cellStyle name="見出し 3 2" xfId="44"/>
    <cellStyle name="見出し 4 2" xfId="45"/>
    <cellStyle name="集計 2" xfId="46"/>
    <cellStyle name="出力 2" xfId="47"/>
    <cellStyle name="説明文 2" xfId="48"/>
    <cellStyle name="入力 2" xfId="49"/>
    <cellStyle name="標準" xfId="0" builtinId="0"/>
    <cellStyle name="標準 2" xfId="50"/>
    <cellStyle name="標準 2 2" xfId="51"/>
    <cellStyle name="標準 2 2 2" xfId="52"/>
    <cellStyle name="標準 2 3" xfId="53"/>
    <cellStyle name="標準 2 4" xfId="54"/>
    <cellStyle name="標準 2_Sheet5" xfId="55"/>
    <cellStyle name="標準 3" xfId="56"/>
    <cellStyle name="標準 3 2" xfId="57"/>
    <cellStyle name="標準 3 3" xfId="58"/>
    <cellStyle name="標準 4" xfId="59"/>
    <cellStyle name="標準 4 2" xfId="60"/>
    <cellStyle name="標準 5" xfId="61"/>
    <cellStyle name="標準 6" xfId="62"/>
    <cellStyle name="標準 7" xfId="63"/>
    <cellStyle name="標準 8" xfId="64"/>
    <cellStyle name="標準 9" xfId="65"/>
    <cellStyle name="標準_ctv2_3-2" xfId="66"/>
    <cellStyle name="良い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（単位：百万円）</a:t>
            </a:r>
          </a:p>
        </c:rich>
      </c:tx>
      <c:layout>
        <c:manualLayout>
          <c:xMode val="edge"/>
          <c:yMode val="edge"/>
          <c:x val="6.8306010928961746E-3"/>
          <c:y val="1.111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5915308438072"/>
          <c:y val="9.7777989969596288E-2"/>
          <c:w val="0.7773234414001684"/>
          <c:h val="0.822224006562514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グラフ!$C$73</c:f>
              <c:strCache>
                <c:ptCount val="1"/>
                <c:pt idx="0">
                  <c:v>総 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272306125668718E-3"/>
                  <c:y val="9.38349372995042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06-4E3E-8DFE-0DA20A794AB6}"/>
                </c:ext>
              </c:extLst>
            </c:dLbl>
            <c:dLbl>
              <c:idx val="1"/>
              <c:layout>
                <c:manualLayout>
                  <c:x val="5.8804124893556415E-6"/>
                  <c:y val="-6.0171478565179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06-4E3E-8DFE-0DA20A794AB6}"/>
                </c:ext>
              </c:extLst>
            </c:dLbl>
            <c:dLbl>
              <c:idx val="2"/>
              <c:layout>
                <c:manualLayout>
                  <c:x val="1.8417165067481319E-3"/>
                  <c:y val="-1.09979585885103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06-4E3E-8DFE-0DA20A794AB6}"/>
                </c:ext>
              </c:extLst>
            </c:dLbl>
            <c:dLbl>
              <c:idx val="3"/>
              <c:layout>
                <c:manualLayout>
                  <c:x val="-1.8130315677753397E-3"/>
                  <c:y val="1.74698162729658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06-4E3E-8DFE-0DA20A794AB6}"/>
                </c:ext>
              </c:extLst>
            </c:dLbl>
            <c:dLbl>
              <c:idx val="4"/>
              <c:layout>
                <c:manualLayout>
                  <c:x val="-1.8156132122828909E-3"/>
                  <c:y val="1.2031496062992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06-4E3E-8DFE-0DA20A794AB6}"/>
                </c:ext>
              </c:extLst>
            </c:dLbl>
            <c:dLbl>
              <c:idx val="5"/>
              <c:layout>
                <c:manualLayout>
                  <c:x val="1.8273675777221829E-3"/>
                  <c:y val="0.380800079958022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06-4E3E-8DFE-0DA20A794AB6}"/>
                </c:ext>
              </c:extLst>
            </c:dLbl>
            <c:dLbl>
              <c:idx val="6"/>
              <c:layout>
                <c:manualLayout>
                  <c:x val="5.4821027331663471E-3"/>
                  <c:y val="0.60746679421874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06-4E3E-8DFE-0DA20A794AB6}"/>
                </c:ext>
              </c:extLst>
            </c:dLbl>
            <c:dLbl>
              <c:idx val="7"/>
              <c:layout>
                <c:manualLayout>
                  <c:x val="3.6547351554442318E-3"/>
                  <c:y val="0.655822359927704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06-4E3E-8DFE-0DA20A794AB6}"/>
                </c:ext>
              </c:extLst>
            </c:dLbl>
            <c:dLbl>
              <c:idx val="8"/>
              <c:layout>
                <c:manualLayout>
                  <c:x val="0"/>
                  <c:y val="0.498666771373600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06-4E3E-8DFE-0DA20A794AB6}"/>
                </c:ext>
              </c:extLst>
            </c:dLbl>
            <c:dLbl>
              <c:idx val="9"/>
              <c:layout>
                <c:manualLayout>
                  <c:x val="-1.8273675777221159E-3"/>
                  <c:y val="0.64977791421408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06-4E3E-8DFE-0DA20A794AB6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グラフ!$C$75:$C$79</c:f>
              <c:numCache>
                <c:formatCode>#,##0;"△ "#,##0</c:formatCode>
                <c:ptCount val="5"/>
                <c:pt idx="0">
                  <c:v>178559</c:v>
                </c:pt>
                <c:pt idx="1">
                  <c:v>189191</c:v>
                </c:pt>
                <c:pt idx="2">
                  <c:v>194650</c:v>
                </c:pt>
                <c:pt idx="3">
                  <c:v>201830</c:v>
                </c:pt>
                <c:pt idx="4">
                  <c:v>205279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06-4E3E-8DFE-0DA20A794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23125999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グラフ!$D$73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94320382083387E-2"/>
                  <c:y val="4.9244444444444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706-4E3E-8DFE-0DA20A794AB6}"/>
                </c:ext>
              </c:extLst>
            </c:dLbl>
            <c:dLbl>
              <c:idx val="1"/>
              <c:layout>
                <c:manualLayout>
                  <c:x val="-3.1182680033848227E-2"/>
                  <c:y val="5.042939632545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706-4E3E-8DFE-0DA20A794AB6}"/>
                </c:ext>
              </c:extLst>
            </c:dLbl>
            <c:dLbl>
              <c:idx val="2"/>
              <c:layout>
                <c:manualLayout>
                  <c:x val="-2.9203275820030693E-2"/>
                  <c:y val="4.675998833479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706-4E3E-8DFE-0DA20A794AB6}"/>
                </c:ext>
              </c:extLst>
            </c:dLbl>
            <c:dLbl>
              <c:idx val="3"/>
              <c:layout>
                <c:manualLayout>
                  <c:x val="-2.7293145733832451E-2"/>
                  <c:y val="5.7185185185185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706-4E3E-8DFE-0DA20A794AB6}"/>
                </c:ext>
              </c:extLst>
            </c:dLbl>
            <c:dLbl>
              <c:idx val="4"/>
              <c:layout>
                <c:manualLayout>
                  <c:x val="-2.9209873355994436E-2"/>
                  <c:y val="4.95405074365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706-4E3E-8DFE-0DA20A794AB6}"/>
                </c:ext>
              </c:extLst>
            </c:dLbl>
            <c:dLbl>
              <c:idx val="5"/>
              <c:layout>
                <c:manualLayout>
                  <c:x val="-4.0202086709886481E-2"/>
                  <c:y val="3.9288897138526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06-4E3E-8DFE-0DA20A794AB6}"/>
                </c:ext>
              </c:extLst>
            </c:dLbl>
            <c:dLbl>
              <c:idx val="6"/>
              <c:layout>
                <c:manualLayout>
                  <c:x val="-2.9237881243553854E-2"/>
                  <c:y val="-3.3244451424906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06-4E3E-8DFE-0DA20A794AB6}"/>
                </c:ext>
              </c:extLst>
            </c:dLbl>
            <c:dLbl>
              <c:idx val="7"/>
              <c:layout>
                <c:manualLayout>
                  <c:x val="-1.8273675777221159E-2"/>
                  <c:y val="-6.0444457136193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706-4E3E-8DFE-0DA20A794AB6}"/>
                </c:ext>
              </c:extLst>
            </c:dLbl>
            <c:dLbl>
              <c:idx val="9"/>
              <c:layout>
                <c:manualLayout>
                  <c:x val="-2.7410513665831738E-2"/>
                  <c:y val="-4.231111999533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706-4E3E-8DFE-0DA20A794AB6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グラフ!$A$75:$A$78</c:f>
              <c:strCache>
                <c:ptCount val="4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</c:strCache>
            </c:strRef>
          </c:cat>
          <c:val>
            <c:numRef>
              <c:f>グラフ!$D$75:$D$79</c:f>
              <c:numCache>
                <c:formatCode>#,##0.0;"△ "#,##0.0</c:formatCode>
                <c:ptCount val="5"/>
                <c:pt idx="0">
                  <c:v>1.0434881023116294</c:v>
                </c:pt>
                <c:pt idx="1">
                  <c:v>5.9543344216757443</c:v>
                </c:pt>
                <c:pt idx="2">
                  <c:v>2.8854438107520863</c:v>
                </c:pt>
                <c:pt idx="3">
                  <c:v>3.6886719753403518</c:v>
                </c:pt>
                <c:pt idx="4">
                  <c:v>1.7088638953574709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706-4E3E-8DFE-0DA20A794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2312599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/>
                </a:pPr>
                <a:r>
                  <a:rPr lang="ja-JP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1147655723362444"/>
              <c:y val="2.4444444444444446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125999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  <c:min val="-8"/>
        </c:scaling>
        <c:delete val="0"/>
        <c:axPos val="r"/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551955595714468"/>
          <c:y val="5.7778011081948091E-2"/>
          <c:w val="0.32103868164020483"/>
          <c:h val="5.11111111111111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（単位：百万円）</a:t>
            </a:r>
          </a:p>
        </c:rich>
      </c:tx>
      <c:layout>
        <c:manualLayout>
          <c:xMode val="edge"/>
          <c:yMode val="edge"/>
          <c:x val="6.8212143873077318E-3"/>
          <c:y val="1.1135746189621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193041754403"/>
          <c:y val="0.12026726057906459"/>
          <c:w val="0.78399329688154606"/>
          <c:h val="0.80252412769116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グラフ!$C$82</c:f>
              <c:strCache>
                <c:ptCount val="1"/>
                <c:pt idx="0">
                  <c:v>総数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グラフ!$A$83:$A$87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グラフ!$C$83:$C$87</c:f>
              <c:numCache>
                <c:formatCode>#,##0;"△ "#,##0</c:formatCode>
                <c:ptCount val="5"/>
                <c:pt idx="0">
                  <c:v>193800</c:v>
                </c:pt>
                <c:pt idx="1">
                  <c:v>204400</c:v>
                </c:pt>
                <c:pt idx="2">
                  <c:v>215397</c:v>
                </c:pt>
                <c:pt idx="3">
                  <c:v>221033</c:v>
                </c:pt>
                <c:pt idx="4">
                  <c:v>224118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5-40EE-886A-B8FB77623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23126415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グラフ!$D$82</c:f>
              <c:strCache>
                <c:ptCount val="1"/>
                <c:pt idx="0">
                  <c:v>一人当たりの市民所得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37263537828575E-2"/>
                  <c:y val="5.1947459796924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25-40EE-886A-B8FB77623EF8}"/>
                </c:ext>
              </c:extLst>
            </c:dLbl>
            <c:dLbl>
              <c:idx val="1"/>
              <c:layout>
                <c:manualLayout>
                  <c:x val="-4.2137263537828575E-2"/>
                  <c:y val="5.4825596689055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25-40EE-886A-B8FB77623EF8}"/>
                </c:ext>
              </c:extLst>
            </c:dLbl>
            <c:dLbl>
              <c:idx val="2"/>
              <c:layout>
                <c:manualLayout>
                  <c:x val="-4.0318254897537535E-2"/>
                  <c:y val="5.7978242697391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25-40EE-886A-B8FB77623EF8}"/>
                </c:ext>
              </c:extLst>
            </c:dLbl>
            <c:dLbl>
              <c:idx val="3"/>
              <c:layout>
                <c:manualLayout>
                  <c:x val="-4.2165909343187494E-2"/>
                  <c:y val="4.9252874571079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25-40EE-886A-B8FB77623EF8}"/>
                </c:ext>
              </c:extLst>
            </c:dLbl>
            <c:dLbl>
              <c:idx val="4"/>
              <c:layout>
                <c:manualLayout>
                  <c:x val="-3.8485066583593831E-2"/>
                  <c:y val="4.8977897807317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25-40EE-886A-B8FB77623EF8}"/>
                </c:ext>
              </c:extLst>
            </c:dLbl>
            <c:dLbl>
              <c:idx val="5"/>
              <c:layout>
                <c:manualLayout>
                  <c:x val="-3.1022731371165929E-2"/>
                  <c:y val="6.361084947793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25-40EE-886A-B8FB77623EF8}"/>
                </c:ext>
              </c:extLst>
            </c:dLbl>
            <c:dLbl>
              <c:idx val="6"/>
              <c:layout>
                <c:manualLayout>
                  <c:x val="-3.6497331024901096E-2"/>
                  <c:y val="5.1494497196423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25-40EE-886A-B8FB77623EF8}"/>
                </c:ext>
              </c:extLst>
            </c:dLbl>
            <c:dLbl>
              <c:idx val="7"/>
              <c:layout>
                <c:manualLayout>
                  <c:x val="-3.6497331024901096E-2"/>
                  <c:y val="4.8465409126046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25-40EE-886A-B8FB77623EF8}"/>
                </c:ext>
              </c:extLst>
            </c:dLbl>
            <c:dLbl>
              <c:idx val="8"/>
              <c:layout>
                <c:manualLayout>
                  <c:x val="-3.6497331024901096E-2"/>
                  <c:y val="5.1494497196423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25-40EE-886A-B8FB77623EF8}"/>
                </c:ext>
              </c:extLst>
            </c:dLbl>
            <c:dLbl>
              <c:idx val="9"/>
              <c:layout>
                <c:manualLayout>
                  <c:x val="-3.1022731371165929E-2"/>
                  <c:y val="6.361084947793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25-40EE-886A-B8FB77623EF8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グラフ!$A$83:$A$86</c:f>
              <c:strCache>
                <c:ptCount val="4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</c:strCache>
            </c:strRef>
          </c:cat>
          <c:val>
            <c:numRef>
              <c:f>グラフ!$D$83:$D$87</c:f>
              <c:numCache>
                <c:formatCode>#,##0;"△ "#,##0</c:formatCode>
                <c:ptCount val="5"/>
                <c:pt idx="0">
                  <c:v>2036</c:v>
                </c:pt>
                <c:pt idx="1">
                  <c:v>2124</c:v>
                </c:pt>
                <c:pt idx="2">
                  <c:v>2223</c:v>
                </c:pt>
                <c:pt idx="3">
                  <c:v>2283</c:v>
                </c:pt>
                <c:pt idx="4">
                  <c:v>2306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25-40EE-886A-B8FB77623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231264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 baseline="0"/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0.83219695303450203"/>
              <c:y val="4.899778974996546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126415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500"/>
          <c:min val="150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467954075572955"/>
          <c:y val="4.4543445227241331E-2"/>
          <c:w val="0.37517075030425662"/>
          <c:h val="5.12248468941382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5</xdr:row>
      <xdr:rowOff>0</xdr:rowOff>
    </xdr:from>
    <xdr:to>
      <xdr:col>10</xdr:col>
      <xdr:colOff>619125</xdr:colOff>
      <xdr:row>30</xdr:row>
      <xdr:rowOff>0</xdr:rowOff>
    </xdr:to>
    <xdr:graphicFrame macro="">
      <xdr:nvGraphicFramePr>
        <xdr:cNvPr id="1501" name="グラフ 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35</xdr:row>
      <xdr:rowOff>0</xdr:rowOff>
    </xdr:from>
    <xdr:to>
      <xdr:col>10</xdr:col>
      <xdr:colOff>447675</xdr:colOff>
      <xdr:row>60</xdr:row>
      <xdr:rowOff>57150</xdr:rowOff>
    </xdr:to>
    <xdr:graphicFrame macro="">
      <xdr:nvGraphicFramePr>
        <xdr:cNvPr id="1502" name="グラフ 2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0</xdr:rowOff>
    </xdr:from>
    <xdr:to>
      <xdr:col>1</xdr:col>
      <xdr:colOff>57150</xdr:colOff>
      <xdr:row>2</xdr:row>
      <xdr:rowOff>333375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57200" y="514350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457200</xdr:colOff>
      <xdr:row>11</xdr:row>
      <xdr:rowOff>0</xdr:rowOff>
    </xdr:from>
    <xdr:to>
      <xdr:col>1</xdr:col>
      <xdr:colOff>57150</xdr:colOff>
      <xdr:row>11</xdr:row>
      <xdr:rowOff>333375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57200" y="514350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0</xdr:colOff>
      <xdr:row>4</xdr:row>
      <xdr:rowOff>2381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0" y="516731"/>
          <a:ext cx="809625" cy="819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0" y="3324225"/>
          <a:ext cx="809625" cy="819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207169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0" y="438150"/>
          <a:ext cx="1666875" cy="4167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26</xdr:row>
      <xdr:rowOff>7143</xdr:rowOff>
    </xdr:from>
    <xdr:to>
      <xdr:col>7</xdr:col>
      <xdr:colOff>0</xdr:colOff>
      <xdr:row>34</xdr:row>
      <xdr:rowOff>177403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638800" y="5083968"/>
          <a:ext cx="0" cy="177046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</xdr:rowOff>
    </xdr:from>
    <xdr:to>
      <xdr:col>7</xdr:col>
      <xdr:colOff>0</xdr:colOff>
      <xdr:row>7</xdr:row>
      <xdr:rowOff>104777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V="1">
          <a:off x="6362700" y="438152"/>
          <a:ext cx="0" cy="11049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93"/>
  <sheetViews>
    <sheetView showGridLines="0" tabSelected="1" view="pageBreakPreview" zoomScaleNormal="100" zoomScaleSheetLayoutView="100" zoomScalePageLayoutView="70" workbookViewId="0"/>
  </sheetViews>
  <sheetFormatPr defaultRowHeight="13.5"/>
  <cols>
    <col min="1" max="16384" width="9" style="47"/>
  </cols>
  <sheetData>
    <row r="4" spans="1:11" ht="17.25">
      <c r="A4" s="145" t="s">
        <v>36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1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31" spans="3:3">
      <c r="C31" s="104" t="s">
        <v>111</v>
      </c>
    </row>
    <row r="34" spans="1:11" ht="17.25">
      <c r="A34" s="145" t="s">
        <v>22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</row>
    <row r="62" spans="3:3">
      <c r="C62" s="104" t="s">
        <v>112</v>
      </c>
    </row>
    <row r="70" spans="1:11" s="49" customFormat="1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</row>
    <row r="71" spans="1:11" s="49" customFormat="1">
      <c r="A71" s="183"/>
      <c r="B71" s="183"/>
      <c r="C71" s="183"/>
      <c r="D71" s="183"/>
      <c r="E71" s="183"/>
      <c r="F71" s="183"/>
      <c r="G71" s="183"/>
      <c r="H71" s="184"/>
      <c r="I71" s="183"/>
      <c r="J71" s="183"/>
      <c r="K71" s="183"/>
    </row>
    <row r="72" spans="1:11" s="49" customFormat="1">
      <c r="A72" s="183" t="s">
        <v>35</v>
      </c>
      <c r="B72" s="183"/>
      <c r="C72" s="183"/>
      <c r="D72" s="183"/>
      <c r="E72" s="183"/>
      <c r="F72" s="183"/>
      <c r="G72" s="183"/>
      <c r="H72" s="184"/>
      <c r="I72" s="183"/>
      <c r="J72" s="183"/>
      <c r="K72" s="183"/>
    </row>
    <row r="73" spans="1:11" s="49" customFormat="1">
      <c r="A73" s="183"/>
      <c r="B73" s="183"/>
      <c r="C73" s="185" t="s">
        <v>23</v>
      </c>
      <c r="D73" s="183" t="s">
        <v>24</v>
      </c>
      <c r="E73" s="183"/>
      <c r="F73" s="183"/>
      <c r="G73" s="183"/>
      <c r="H73" s="184"/>
      <c r="I73" s="186"/>
      <c r="J73" s="183"/>
      <c r="K73" s="183"/>
    </row>
    <row r="74" spans="1:11" s="49" customFormat="1">
      <c r="A74" s="183" t="s">
        <v>29</v>
      </c>
      <c r="B74" s="183"/>
      <c r="C74" s="183">
        <v>176715</v>
      </c>
      <c r="D74" s="183"/>
      <c r="E74" s="183"/>
      <c r="F74" s="183"/>
      <c r="G74" s="183"/>
      <c r="H74" s="184"/>
      <c r="I74" s="184"/>
      <c r="J74" s="183"/>
      <c r="K74" s="183"/>
    </row>
    <row r="75" spans="1:11" s="49" customFormat="1">
      <c r="A75" s="187" t="s">
        <v>31</v>
      </c>
      <c r="B75" s="183"/>
      <c r="C75" s="187">
        <v>178559</v>
      </c>
      <c r="D75" s="188">
        <f>(C75/C74-1)*100</f>
        <v>1.0434881023116294</v>
      </c>
      <c r="E75" s="183"/>
      <c r="F75" s="183"/>
      <c r="G75" s="183"/>
      <c r="H75" s="184"/>
      <c r="I75" s="184"/>
      <c r="J75" s="183"/>
      <c r="K75" s="183"/>
    </row>
    <row r="76" spans="1:11" s="49" customFormat="1">
      <c r="A76" s="187" t="s">
        <v>38</v>
      </c>
      <c r="B76" s="183"/>
      <c r="C76" s="187">
        <v>189191</v>
      </c>
      <c r="D76" s="188">
        <f>(C76/C75-1)*100</f>
        <v>5.9543344216757443</v>
      </c>
      <c r="E76" s="183"/>
      <c r="F76" s="183"/>
      <c r="G76" s="183"/>
      <c r="H76" s="184"/>
      <c r="I76" s="184"/>
      <c r="J76" s="183"/>
      <c r="K76" s="183"/>
    </row>
    <row r="77" spans="1:11" s="49" customFormat="1">
      <c r="A77" s="187" t="s">
        <v>67</v>
      </c>
      <c r="B77" s="183"/>
      <c r="C77" s="187">
        <v>194650</v>
      </c>
      <c r="D77" s="188">
        <f>(C77/C76-1)*100</f>
        <v>2.8854438107520863</v>
      </c>
      <c r="E77" s="183"/>
      <c r="F77" s="183"/>
      <c r="G77" s="183"/>
      <c r="H77" s="183"/>
      <c r="I77" s="184"/>
      <c r="J77" s="183"/>
      <c r="K77" s="183"/>
    </row>
    <row r="78" spans="1:11" s="49" customFormat="1">
      <c r="A78" s="187" t="s">
        <v>86</v>
      </c>
      <c r="B78" s="183"/>
      <c r="C78" s="187">
        <v>201830</v>
      </c>
      <c r="D78" s="188">
        <f>(C78/C77-1)*100</f>
        <v>3.6886719753403518</v>
      </c>
      <c r="E78" s="183"/>
      <c r="F78" s="183"/>
      <c r="G78" s="183"/>
      <c r="H78" s="183"/>
      <c r="I78" s="184"/>
      <c r="J78" s="183"/>
      <c r="K78" s="183"/>
    </row>
    <row r="79" spans="1:11" s="49" customFormat="1">
      <c r="A79" s="187" t="s">
        <v>104</v>
      </c>
      <c r="B79" s="183"/>
      <c r="C79" s="187">
        <v>205279</v>
      </c>
      <c r="D79" s="188">
        <f>(C79/C78-1)*100</f>
        <v>1.7088638953574709</v>
      </c>
      <c r="E79" s="183"/>
      <c r="F79" s="183"/>
      <c r="G79" s="183"/>
      <c r="H79" s="183"/>
      <c r="I79" s="183"/>
      <c r="J79" s="183"/>
      <c r="K79" s="183"/>
    </row>
    <row r="80" spans="1:11" s="49" customFormat="1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</row>
    <row r="81" spans="1:11" s="49" customFormat="1">
      <c r="A81" s="183" t="s">
        <v>25</v>
      </c>
      <c r="B81" s="183"/>
      <c r="C81" s="183"/>
      <c r="D81" s="183"/>
      <c r="E81" s="183"/>
      <c r="F81" s="183"/>
      <c r="G81" s="183"/>
      <c r="H81" s="183"/>
      <c r="I81" s="183"/>
      <c r="J81" s="183"/>
      <c r="K81" s="183"/>
    </row>
    <row r="82" spans="1:11" s="49" customFormat="1">
      <c r="A82" s="183"/>
      <c r="B82" s="183"/>
      <c r="C82" s="183" t="s">
        <v>0</v>
      </c>
      <c r="D82" s="189" t="s">
        <v>26</v>
      </c>
      <c r="E82" s="183"/>
      <c r="F82" s="183"/>
      <c r="G82" s="183"/>
      <c r="H82" s="190"/>
      <c r="I82" s="191"/>
      <c r="J82" s="191"/>
      <c r="K82" s="191"/>
    </row>
    <row r="83" spans="1:11" s="49" customFormat="1">
      <c r="A83" s="187" t="s">
        <v>31</v>
      </c>
      <c r="B83" s="183"/>
      <c r="C83" s="187">
        <v>193800</v>
      </c>
      <c r="D83" s="187">
        <v>2036</v>
      </c>
      <c r="E83" s="183"/>
      <c r="F83" s="183"/>
      <c r="G83" s="183"/>
      <c r="H83" s="190"/>
      <c r="I83" s="188"/>
      <c r="J83" s="188"/>
      <c r="K83" s="188"/>
    </row>
    <row r="84" spans="1:11" s="49" customFormat="1">
      <c r="A84" s="187" t="s">
        <v>38</v>
      </c>
      <c r="B84" s="183"/>
      <c r="C84" s="187">
        <v>204400</v>
      </c>
      <c r="D84" s="187">
        <v>2124</v>
      </c>
      <c r="E84" s="183"/>
      <c r="F84" s="183"/>
      <c r="G84" s="183"/>
      <c r="H84" s="184"/>
      <c r="I84" s="183"/>
      <c r="J84" s="190"/>
      <c r="K84" s="183"/>
    </row>
    <row r="85" spans="1:11" s="49" customFormat="1">
      <c r="A85" s="187" t="s">
        <v>67</v>
      </c>
      <c r="B85" s="183"/>
      <c r="C85" s="187">
        <v>215397</v>
      </c>
      <c r="D85" s="187">
        <v>2223</v>
      </c>
      <c r="E85" s="183"/>
      <c r="F85" s="183"/>
      <c r="G85" s="192"/>
      <c r="H85" s="184"/>
      <c r="I85" s="183"/>
      <c r="J85" s="190"/>
      <c r="K85" s="183"/>
    </row>
    <row r="86" spans="1:11" s="49" customFormat="1">
      <c r="A86" s="187" t="s">
        <v>86</v>
      </c>
      <c r="B86" s="183"/>
      <c r="C86" s="187">
        <v>221033</v>
      </c>
      <c r="D86" s="187">
        <v>2283</v>
      </c>
      <c r="E86" s="183"/>
      <c r="F86" s="183"/>
      <c r="G86" s="190"/>
      <c r="H86" s="184"/>
      <c r="I86" s="183"/>
      <c r="J86" s="190"/>
      <c r="K86" s="183"/>
    </row>
    <row r="87" spans="1:11" s="49" customFormat="1">
      <c r="A87" s="187" t="s">
        <v>104</v>
      </c>
      <c r="B87" s="183"/>
      <c r="C87" s="187">
        <v>224118</v>
      </c>
      <c r="D87" s="187">
        <v>2306</v>
      </c>
      <c r="E87" s="183"/>
      <c r="F87" s="183"/>
      <c r="G87" s="190"/>
      <c r="H87" s="184"/>
      <c r="I87" s="183"/>
      <c r="J87" s="190"/>
      <c r="K87" s="183"/>
    </row>
    <row r="88" spans="1:11" s="49" customFormat="1">
      <c r="A88" s="187"/>
      <c r="B88" s="187"/>
      <c r="C88" s="187"/>
      <c r="D88" s="187"/>
      <c r="E88" s="183"/>
      <c r="F88" s="183"/>
      <c r="G88" s="190"/>
      <c r="H88" s="184"/>
      <c r="I88" s="183"/>
      <c r="J88" s="190"/>
      <c r="K88" s="183"/>
    </row>
    <row r="89" spans="1:11">
      <c r="A89" s="187"/>
      <c r="B89" s="187"/>
      <c r="C89" s="187"/>
      <c r="D89" s="187"/>
      <c r="E89" s="187"/>
      <c r="F89" s="187"/>
      <c r="G89" s="190"/>
      <c r="H89" s="183"/>
      <c r="I89" s="183"/>
      <c r="J89" s="183"/>
      <c r="K89" s="183"/>
    </row>
    <row r="90" spans="1:11">
      <c r="A90" s="187"/>
      <c r="B90" s="187"/>
      <c r="C90" s="187"/>
      <c r="D90" s="187"/>
      <c r="E90" s="187"/>
      <c r="F90" s="187"/>
      <c r="G90" s="190"/>
      <c r="H90" s="183"/>
      <c r="I90" s="183"/>
      <c r="J90" s="183"/>
      <c r="K90" s="183"/>
    </row>
    <row r="91" spans="1:11">
      <c r="A91" s="89"/>
      <c r="B91" s="89"/>
      <c r="C91" s="89"/>
      <c r="D91" s="89"/>
      <c r="E91" s="89"/>
      <c r="F91" s="89"/>
      <c r="G91" s="144"/>
      <c r="H91" s="144"/>
      <c r="I91" s="49"/>
      <c r="J91" s="49"/>
      <c r="K91" s="49"/>
    </row>
    <row r="92" spans="1:11">
      <c r="A92" s="89"/>
      <c r="B92" s="89"/>
      <c r="C92" s="89"/>
      <c r="D92" s="89"/>
      <c r="E92" s="89"/>
      <c r="F92" s="89"/>
      <c r="G92" s="144"/>
      <c r="H92" s="144"/>
      <c r="I92" s="49"/>
      <c r="J92" s="49"/>
      <c r="K92" s="49"/>
    </row>
    <row r="93" spans="1:11">
      <c r="A93" s="89"/>
      <c r="B93" s="89"/>
      <c r="C93" s="89"/>
      <c r="D93" s="89"/>
      <c r="E93" s="89"/>
      <c r="F93" s="89"/>
      <c r="G93" s="89"/>
      <c r="H93" s="89"/>
    </row>
  </sheetData>
  <mergeCells count="2">
    <mergeCell ref="A4:K4"/>
    <mergeCell ref="A34:K34"/>
  </mergeCells>
  <phoneticPr fontId="3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V20"/>
  <sheetViews>
    <sheetView showGridLines="0" view="pageBreakPreview" zoomScaleNormal="100" zoomScaleSheetLayoutView="100" workbookViewId="0">
      <selection sqref="A1:K1"/>
    </sheetView>
  </sheetViews>
  <sheetFormatPr defaultRowHeight="13.5"/>
  <cols>
    <col min="1" max="1" width="10.625" style="76" customWidth="1"/>
    <col min="2" max="6" width="6.625" style="1" customWidth="1"/>
    <col min="7" max="9" width="8" style="1" customWidth="1"/>
    <col min="10" max="14" width="7.625" style="1" customWidth="1"/>
    <col min="15" max="15" width="8" style="1" customWidth="1"/>
    <col min="16" max="16" width="7.625" style="1" customWidth="1"/>
    <col min="17" max="19" width="8" style="1" customWidth="1"/>
    <col min="20" max="20" width="8.625" style="1" customWidth="1"/>
    <col min="21" max="21" width="7.625" style="1" customWidth="1"/>
    <col min="22" max="22" width="9.625" style="1" customWidth="1"/>
    <col min="23" max="16384" width="9" style="1"/>
  </cols>
  <sheetData>
    <row r="1" spans="1:22" ht="21">
      <c r="A1" s="146" t="s">
        <v>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6" t="s">
        <v>71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s="37" customFormat="1" ht="19.5" customHeight="1">
      <c r="A2" s="84" t="s">
        <v>84</v>
      </c>
      <c r="D2" s="38"/>
      <c r="E2" s="38"/>
      <c r="F2" s="38"/>
      <c r="G2" s="39"/>
      <c r="H2" s="38"/>
      <c r="I2" s="38"/>
      <c r="J2" s="38"/>
      <c r="K2" s="38"/>
      <c r="L2" s="40"/>
      <c r="M2" s="38"/>
      <c r="N2" s="38"/>
      <c r="O2" s="38"/>
      <c r="P2" s="82"/>
      <c r="Q2" s="82"/>
      <c r="R2" s="82"/>
      <c r="S2" s="82"/>
      <c r="T2" s="82"/>
      <c r="U2" s="82"/>
      <c r="V2" s="82" t="s">
        <v>81</v>
      </c>
    </row>
    <row r="3" spans="1:22" s="78" customFormat="1" ht="32.25" customHeight="1">
      <c r="A3" s="159" t="s">
        <v>100</v>
      </c>
      <c r="B3" s="155" t="s">
        <v>41</v>
      </c>
      <c r="C3" s="153" t="s">
        <v>42</v>
      </c>
      <c r="D3" s="153" t="s">
        <v>43</v>
      </c>
      <c r="E3" s="149" t="s">
        <v>44</v>
      </c>
      <c r="F3" s="149" t="s">
        <v>45</v>
      </c>
      <c r="G3" s="153" t="s">
        <v>72</v>
      </c>
      <c r="H3" s="153" t="s">
        <v>1</v>
      </c>
      <c r="I3" s="102" t="s">
        <v>46</v>
      </c>
      <c r="J3" s="102" t="s">
        <v>47</v>
      </c>
      <c r="K3" s="149" t="s">
        <v>48</v>
      </c>
      <c r="L3" s="149" t="s">
        <v>49</v>
      </c>
      <c r="M3" s="149" t="s">
        <v>50</v>
      </c>
      <c r="N3" s="149" t="s">
        <v>51</v>
      </c>
      <c r="O3" s="153" t="s">
        <v>52</v>
      </c>
      <c r="P3" s="149" t="s">
        <v>53</v>
      </c>
      <c r="Q3" s="149" t="s">
        <v>54</v>
      </c>
      <c r="R3" s="149" t="s">
        <v>55</v>
      </c>
      <c r="S3" s="149" t="s">
        <v>56</v>
      </c>
      <c r="T3" s="149" t="s">
        <v>57</v>
      </c>
      <c r="U3" s="147" t="s">
        <v>73</v>
      </c>
      <c r="V3" s="161" t="s">
        <v>58</v>
      </c>
    </row>
    <row r="4" spans="1:22" s="78" customFormat="1" ht="32.25" customHeight="1">
      <c r="A4" s="160"/>
      <c r="B4" s="156"/>
      <c r="C4" s="154"/>
      <c r="D4" s="154"/>
      <c r="E4" s="150"/>
      <c r="F4" s="150"/>
      <c r="G4" s="154"/>
      <c r="H4" s="154"/>
      <c r="I4" s="103" t="s">
        <v>59</v>
      </c>
      <c r="J4" s="103" t="s">
        <v>60</v>
      </c>
      <c r="K4" s="150"/>
      <c r="L4" s="150"/>
      <c r="M4" s="150"/>
      <c r="N4" s="150"/>
      <c r="O4" s="154"/>
      <c r="P4" s="150"/>
      <c r="Q4" s="150"/>
      <c r="R4" s="150"/>
      <c r="S4" s="150"/>
      <c r="T4" s="150"/>
      <c r="U4" s="148"/>
      <c r="V4" s="162"/>
    </row>
    <row r="5" spans="1:22" s="4" customFormat="1" ht="24.95" customHeight="1">
      <c r="A5" s="77" t="s">
        <v>65</v>
      </c>
      <c r="B5" s="51">
        <v>97</v>
      </c>
      <c r="C5" s="52">
        <v>0</v>
      </c>
      <c r="D5" s="52">
        <v>115</v>
      </c>
      <c r="E5" s="52">
        <v>351</v>
      </c>
      <c r="F5" s="52">
        <v>3836</v>
      </c>
      <c r="G5" s="52">
        <v>4098</v>
      </c>
      <c r="H5" s="52">
        <v>19900</v>
      </c>
      <c r="I5" s="52">
        <v>24007</v>
      </c>
      <c r="J5" s="52">
        <v>4818</v>
      </c>
      <c r="K5" s="52">
        <v>7961</v>
      </c>
      <c r="L5" s="52">
        <v>9971</v>
      </c>
      <c r="M5" s="52">
        <v>4330</v>
      </c>
      <c r="N5" s="52">
        <v>29528</v>
      </c>
      <c r="O5" s="52">
        <v>16588</v>
      </c>
      <c r="P5" s="52">
        <v>8321</v>
      </c>
      <c r="Q5" s="52">
        <v>12725</v>
      </c>
      <c r="R5" s="52">
        <v>17244</v>
      </c>
      <c r="S5" s="52">
        <v>14537</v>
      </c>
      <c r="T5" s="52">
        <v>178427</v>
      </c>
      <c r="U5" s="52">
        <v>132</v>
      </c>
      <c r="V5" s="53">
        <v>178559</v>
      </c>
    </row>
    <row r="6" spans="1:22" s="4" customFormat="1" ht="24.95" customHeight="1">
      <c r="A6" s="77" t="s">
        <v>66</v>
      </c>
      <c r="B6" s="81">
        <v>96</v>
      </c>
      <c r="C6" s="52">
        <v>0</v>
      </c>
      <c r="D6" s="52">
        <v>195</v>
      </c>
      <c r="E6" s="52">
        <v>322</v>
      </c>
      <c r="F6" s="52">
        <v>6024</v>
      </c>
      <c r="G6" s="52">
        <v>4309</v>
      </c>
      <c r="H6" s="52">
        <v>21650</v>
      </c>
      <c r="I6" s="52">
        <v>24712</v>
      </c>
      <c r="J6" s="52">
        <v>5369</v>
      </c>
      <c r="K6" s="52">
        <v>7970</v>
      </c>
      <c r="L6" s="52">
        <v>10840</v>
      </c>
      <c r="M6" s="52">
        <v>4669</v>
      </c>
      <c r="N6" s="52">
        <v>30522</v>
      </c>
      <c r="O6" s="52">
        <v>17813</v>
      </c>
      <c r="P6" s="52">
        <v>8446</v>
      </c>
      <c r="Q6" s="52">
        <v>13638</v>
      </c>
      <c r="R6" s="52">
        <v>18022</v>
      </c>
      <c r="S6" s="52">
        <v>15141</v>
      </c>
      <c r="T6" s="52">
        <v>189738</v>
      </c>
      <c r="U6" s="52">
        <v>-547</v>
      </c>
      <c r="V6" s="53">
        <v>189191</v>
      </c>
    </row>
    <row r="7" spans="1:22" s="4" customFormat="1" ht="24.95" customHeight="1">
      <c r="A7" s="77" t="s">
        <v>67</v>
      </c>
      <c r="B7" s="51">
        <v>134</v>
      </c>
      <c r="C7" s="52">
        <v>0</v>
      </c>
      <c r="D7" s="52">
        <v>166</v>
      </c>
      <c r="E7" s="52">
        <v>292</v>
      </c>
      <c r="F7" s="52">
        <v>2719</v>
      </c>
      <c r="G7" s="52">
        <v>4210</v>
      </c>
      <c r="H7" s="54">
        <v>26270</v>
      </c>
      <c r="I7" s="52">
        <v>24346</v>
      </c>
      <c r="J7" s="54">
        <v>5543</v>
      </c>
      <c r="K7" s="52">
        <v>9087</v>
      </c>
      <c r="L7" s="52">
        <v>11066</v>
      </c>
      <c r="M7" s="52">
        <v>4524</v>
      </c>
      <c r="N7" s="52">
        <v>31385</v>
      </c>
      <c r="O7" s="54">
        <v>19349</v>
      </c>
      <c r="P7" s="54">
        <v>8372</v>
      </c>
      <c r="Q7" s="54">
        <v>14309</v>
      </c>
      <c r="R7" s="54">
        <v>18529</v>
      </c>
      <c r="S7" s="54">
        <v>15308</v>
      </c>
      <c r="T7" s="54">
        <v>195609</v>
      </c>
      <c r="U7" s="54">
        <v>-959</v>
      </c>
      <c r="V7" s="55">
        <v>194650</v>
      </c>
    </row>
    <row r="8" spans="1:22" s="4" customFormat="1" ht="24.95" customHeight="1">
      <c r="A8" s="77" t="s">
        <v>86</v>
      </c>
      <c r="B8" s="51">
        <v>115</v>
      </c>
      <c r="C8" s="52">
        <v>0</v>
      </c>
      <c r="D8" s="52">
        <v>133</v>
      </c>
      <c r="E8" s="52">
        <v>306</v>
      </c>
      <c r="F8" s="52">
        <v>2803</v>
      </c>
      <c r="G8" s="52">
        <v>5403</v>
      </c>
      <c r="H8" s="54">
        <v>29941</v>
      </c>
      <c r="I8" s="52">
        <v>24875</v>
      </c>
      <c r="J8" s="54">
        <v>5418</v>
      </c>
      <c r="K8" s="52">
        <v>9323</v>
      </c>
      <c r="L8" s="52">
        <v>10822</v>
      </c>
      <c r="M8" s="52">
        <v>4721</v>
      </c>
      <c r="N8" s="52">
        <v>32444</v>
      </c>
      <c r="O8" s="54">
        <v>19064</v>
      </c>
      <c r="P8" s="54">
        <v>8769</v>
      </c>
      <c r="Q8" s="54">
        <v>14572</v>
      </c>
      <c r="R8" s="54">
        <v>18760</v>
      </c>
      <c r="S8" s="54">
        <v>15380</v>
      </c>
      <c r="T8" s="54">
        <v>202849</v>
      </c>
      <c r="U8" s="109">
        <v>-1019</v>
      </c>
      <c r="V8" s="55">
        <v>201830</v>
      </c>
    </row>
    <row r="9" spans="1:22" s="4" customFormat="1" ht="24.95" customHeight="1">
      <c r="A9" s="77" t="s">
        <v>104</v>
      </c>
      <c r="B9" s="51">
        <v>130</v>
      </c>
      <c r="C9" s="52">
        <v>0</v>
      </c>
      <c r="D9" s="52">
        <v>156</v>
      </c>
      <c r="E9" s="52">
        <v>288</v>
      </c>
      <c r="F9" s="52">
        <v>2511</v>
      </c>
      <c r="G9" s="52">
        <v>4701</v>
      </c>
      <c r="H9" s="54">
        <v>33345</v>
      </c>
      <c r="I9" s="52">
        <v>24309</v>
      </c>
      <c r="J9" s="54">
        <v>5469</v>
      </c>
      <c r="K9" s="52">
        <v>8893</v>
      </c>
      <c r="L9" s="52">
        <v>11350</v>
      </c>
      <c r="M9" s="52">
        <v>4846</v>
      </c>
      <c r="N9" s="52">
        <v>33463</v>
      </c>
      <c r="O9" s="54">
        <v>19176</v>
      </c>
      <c r="P9" s="54">
        <v>8715</v>
      </c>
      <c r="Q9" s="54">
        <v>14631</v>
      </c>
      <c r="R9" s="54">
        <v>19480</v>
      </c>
      <c r="S9" s="54">
        <v>14890</v>
      </c>
      <c r="T9" s="54">
        <v>206353</v>
      </c>
      <c r="U9" s="109">
        <v>-1074</v>
      </c>
      <c r="V9" s="55">
        <v>205279</v>
      </c>
    </row>
    <row r="10" spans="1:22">
      <c r="V10" s="3" t="s">
        <v>105</v>
      </c>
    </row>
    <row r="11" spans="1:22" s="83" customFormat="1" ht="19.5" customHeight="1">
      <c r="A11" s="84" t="s">
        <v>85</v>
      </c>
      <c r="B11" s="37"/>
      <c r="C11" s="37"/>
      <c r="D11" s="38"/>
      <c r="E11" s="38"/>
      <c r="F11" s="38"/>
      <c r="G11" s="39"/>
      <c r="H11" s="38"/>
      <c r="I11" s="38"/>
      <c r="J11" s="38"/>
      <c r="K11" s="38"/>
      <c r="L11" s="40"/>
      <c r="M11" s="38"/>
      <c r="N11" s="38"/>
      <c r="O11" s="38"/>
      <c r="P11" s="82"/>
      <c r="Q11" s="82"/>
      <c r="R11" s="82"/>
      <c r="S11" s="82"/>
      <c r="T11" s="82"/>
      <c r="U11" s="82"/>
      <c r="V11" s="82" t="s">
        <v>82</v>
      </c>
    </row>
    <row r="12" spans="1:22" s="78" customFormat="1" ht="32.25" customHeight="1">
      <c r="A12" s="159" t="s">
        <v>100</v>
      </c>
      <c r="B12" s="151" t="s">
        <v>41</v>
      </c>
      <c r="C12" s="153" t="s">
        <v>42</v>
      </c>
      <c r="D12" s="153" t="s">
        <v>43</v>
      </c>
      <c r="E12" s="149" t="s">
        <v>44</v>
      </c>
      <c r="F12" s="149" t="s">
        <v>45</v>
      </c>
      <c r="G12" s="153" t="s">
        <v>72</v>
      </c>
      <c r="H12" s="153" t="s">
        <v>1</v>
      </c>
      <c r="I12" s="102" t="s">
        <v>46</v>
      </c>
      <c r="J12" s="102" t="s">
        <v>47</v>
      </c>
      <c r="K12" s="149" t="s">
        <v>48</v>
      </c>
      <c r="L12" s="149" t="s">
        <v>49</v>
      </c>
      <c r="M12" s="149" t="s">
        <v>50</v>
      </c>
      <c r="N12" s="149" t="s">
        <v>51</v>
      </c>
      <c r="O12" s="153" t="s">
        <v>52</v>
      </c>
      <c r="P12" s="149" t="s">
        <v>53</v>
      </c>
      <c r="Q12" s="149" t="s">
        <v>54</v>
      </c>
      <c r="R12" s="149" t="s">
        <v>55</v>
      </c>
      <c r="S12" s="149" t="s">
        <v>56</v>
      </c>
      <c r="T12" s="149" t="s">
        <v>57</v>
      </c>
      <c r="U12" s="147" t="s">
        <v>73</v>
      </c>
      <c r="V12" s="157" t="s">
        <v>58</v>
      </c>
    </row>
    <row r="13" spans="1:22" s="78" customFormat="1" ht="32.25" customHeight="1">
      <c r="A13" s="160"/>
      <c r="B13" s="152"/>
      <c r="C13" s="154"/>
      <c r="D13" s="154"/>
      <c r="E13" s="150"/>
      <c r="F13" s="150"/>
      <c r="G13" s="154"/>
      <c r="H13" s="154"/>
      <c r="I13" s="103" t="s">
        <v>59</v>
      </c>
      <c r="J13" s="103" t="s">
        <v>60</v>
      </c>
      <c r="K13" s="150"/>
      <c r="L13" s="150"/>
      <c r="M13" s="150"/>
      <c r="N13" s="150"/>
      <c r="O13" s="154"/>
      <c r="P13" s="150"/>
      <c r="Q13" s="150"/>
      <c r="R13" s="150"/>
      <c r="S13" s="150"/>
      <c r="T13" s="150"/>
      <c r="U13" s="148"/>
      <c r="V13" s="158"/>
    </row>
    <row r="14" spans="1:22" s="4" customFormat="1" ht="24.95" customHeight="1">
      <c r="A14" s="77" t="s">
        <v>31</v>
      </c>
      <c r="B14" s="56">
        <f>B5/$V$5*100</f>
        <v>5.4323780935153089E-2</v>
      </c>
      <c r="C14" s="57" t="s">
        <v>61</v>
      </c>
      <c r="D14" s="58">
        <f>D5/$V$5*100</f>
        <v>6.4404482551985623E-2</v>
      </c>
      <c r="E14" s="58">
        <f t="shared" ref="E14:U14" si="0">E5/$V$5*100</f>
        <v>0.19657368152823437</v>
      </c>
      <c r="F14" s="58">
        <f t="shared" si="0"/>
        <v>2.1483095223427551</v>
      </c>
      <c r="G14" s="58">
        <f t="shared" si="0"/>
        <v>2.29503973476554</v>
      </c>
      <c r="H14" s="58">
        <f t="shared" si="0"/>
        <v>11.144775676387077</v>
      </c>
      <c r="I14" s="58">
        <f t="shared" si="0"/>
        <v>13.444855761961033</v>
      </c>
      <c r="J14" s="58">
        <f t="shared" si="0"/>
        <v>2.6982677994388409</v>
      </c>
      <c r="K14" s="58">
        <f t="shared" si="0"/>
        <v>4.4584703095335438</v>
      </c>
      <c r="L14" s="58">
        <f t="shared" si="0"/>
        <v>5.5841486567465095</v>
      </c>
      <c r="M14" s="58">
        <f t="shared" si="0"/>
        <v>2.4249687778269369</v>
      </c>
      <c r="N14" s="58">
        <f t="shared" si="0"/>
        <v>16.536830963435058</v>
      </c>
      <c r="O14" s="58">
        <f t="shared" si="0"/>
        <v>9.2899265788898919</v>
      </c>
      <c r="P14" s="58">
        <f t="shared" si="0"/>
        <v>4.6600843418701947</v>
      </c>
      <c r="Q14" s="58">
        <f t="shared" si="0"/>
        <v>7.1264960041218863</v>
      </c>
      <c r="R14" s="58">
        <f t="shared" si="0"/>
        <v>9.6573121489255644</v>
      </c>
      <c r="S14" s="58">
        <f t="shared" si="0"/>
        <v>8.1412866335496954</v>
      </c>
      <c r="T14" s="58">
        <f t="shared" si="0"/>
        <v>99.926074854809897</v>
      </c>
      <c r="U14" s="58">
        <f t="shared" si="0"/>
        <v>7.3925145190105235E-2</v>
      </c>
      <c r="V14" s="50">
        <f>T14+U14</f>
        <v>100</v>
      </c>
    </row>
    <row r="15" spans="1:22" s="4" customFormat="1" ht="24.95" customHeight="1">
      <c r="A15" s="77" t="s">
        <v>38</v>
      </c>
      <c r="B15" s="56">
        <f>B6/$V$6*100</f>
        <v>5.0742371465873105E-2</v>
      </c>
      <c r="C15" s="57" t="s">
        <v>61</v>
      </c>
      <c r="D15" s="58">
        <f>D6/$V$6*100</f>
        <v>0.10307044204005476</v>
      </c>
      <c r="E15" s="58">
        <f>E6/$V$6*100</f>
        <v>0.17019837095844939</v>
      </c>
      <c r="F15" s="58">
        <f>F6/$V$6*100</f>
        <v>3.1840838094835378</v>
      </c>
      <c r="G15" s="58">
        <f t="shared" ref="G15:S15" si="1">G6/$V$6*100</f>
        <v>2.2775924859004921</v>
      </c>
      <c r="H15" s="58">
        <f t="shared" si="1"/>
        <v>11.443461898293259</v>
      </c>
      <c r="I15" s="58">
        <f t="shared" si="1"/>
        <v>13.061932121506835</v>
      </c>
      <c r="J15" s="58">
        <f t="shared" si="1"/>
        <v>2.8378728375028408</v>
      </c>
      <c r="K15" s="58">
        <f t="shared" si="1"/>
        <v>4.2126739644063411</v>
      </c>
      <c r="L15" s="58">
        <f t="shared" si="1"/>
        <v>5.7296594446881723</v>
      </c>
      <c r="M15" s="58">
        <f t="shared" si="1"/>
        <v>2.4678763788975164</v>
      </c>
      <c r="N15" s="58">
        <f t="shared" si="1"/>
        <v>16.132902727931032</v>
      </c>
      <c r="O15" s="58">
        <f t="shared" si="1"/>
        <v>9.4153527387666429</v>
      </c>
      <c r="P15" s="58">
        <f t="shared" si="1"/>
        <v>4.4642715562579616</v>
      </c>
      <c r="Q15" s="58">
        <f t="shared" si="1"/>
        <v>7.2085881463705999</v>
      </c>
      <c r="R15" s="58">
        <f t="shared" si="1"/>
        <v>9.5258231099788055</v>
      </c>
      <c r="S15" s="58">
        <f t="shared" si="1"/>
        <v>8.0030233996331752</v>
      </c>
      <c r="T15" s="58">
        <f>T6/$V$6*100</f>
        <v>100.28912580408158</v>
      </c>
      <c r="U15" s="58">
        <f>U6/$V$6*100</f>
        <v>-0.2891258040815895</v>
      </c>
      <c r="V15" s="50">
        <f>T15+U15</f>
        <v>99.999999999999986</v>
      </c>
    </row>
    <row r="16" spans="1:22" s="4" customFormat="1" ht="24.95" customHeight="1">
      <c r="A16" s="77" t="s">
        <v>67</v>
      </c>
      <c r="B16" s="56">
        <f>B7/$V$7*100</f>
        <v>6.8841510403287953E-2</v>
      </c>
      <c r="C16" s="57" t="s">
        <v>61</v>
      </c>
      <c r="D16" s="58">
        <f>D7/$V$7*100</f>
        <v>8.528127408168508E-2</v>
      </c>
      <c r="E16" s="58">
        <f>E7/$V$7*100</f>
        <v>0.15001284356537375</v>
      </c>
      <c r="F16" s="58">
        <f t="shared" ref="F16:S16" si="2">F7/$V$7*100</f>
        <v>1.3968661700488054</v>
      </c>
      <c r="G16" s="58">
        <f t="shared" si="2"/>
        <v>2.1628564089391218</v>
      </c>
      <c r="H16" s="58">
        <f t="shared" si="2"/>
        <v>13.496018494734138</v>
      </c>
      <c r="I16" s="58">
        <f t="shared" si="2"/>
        <v>12.50757770357051</v>
      </c>
      <c r="J16" s="58">
        <f t="shared" si="2"/>
        <v>2.8476753146673519</v>
      </c>
      <c r="K16" s="58">
        <f t="shared" si="2"/>
        <v>4.6683791420498331</v>
      </c>
      <c r="L16" s="58">
        <f t="shared" si="2"/>
        <v>5.6850757770357054</v>
      </c>
      <c r="M16" s="58">
        <f>M7/$V$7*100</f>
        <v>2.324171590033393</v>
      </c>
      <c r="N16" s="58">
        <f t="shared" si="2"/>
        <v>16.123811970202929</v>
      </c>
      <c r="O16" s="58">
        <f t="shared" si="2"/>
        <v>9.9404058566658104</v>
      </c>
      <c r="P16" s="58">
        <f t="shared" si="2"/>
        <v>4.3010531723606471</v>
      </c>
      <c r="Q16" s="58">
        <f t="shared" si="2"/>
        <v>7.3511430773182633</v>
      </c>
      <c r="R16" s="58">
        <f t="shared" si="2"/>
        <v>9.5191369124068839</v>
      </c>
      <c r="S16" s="58">
        <f t="shared" si="2"/>
        <v>7.8643719496532229</v>
      </c>
      <c r="T16" s="58">
        <f>T7/$V$7*100</f>
        <v>100.49267916773697</v>
      </c>
      <c r="U16" s="58">
        <f>U7/$V$7*100</f>
        <v>-0.49267916773696374</v>
      </c>
      <c r="V16" s="50">
        <f>T16+U16</f>
        <v>100</v>
      </c>
    </row>
    <row r="17" spans="1:22" s="4" customFormat="1" ht="24.95" customHeight="1">
      <c r="A17" s="77" t="s">
        <v>86</v>
      </c>
      <c r="B17" s="56">
        <f>B8/$V$8*100</f>
        <v>5.6978645394639052E-2</v>
      </c>
      <c r="C17" s="57" t="s">
        <v>87</v>
      </c>
      <c r="D17" s="58">
        <f t="shared" ref="D17:U17" si="3">D8/$V$8*100</f>
        <v>6.5897042065104286E-2</v>
      </c>
      <c r="E17" s="58">
        <f t="shared" si="3"/>
        <v>0.15161274339790914</v>
      </c>
      <c r="F17" s="58">
        <f t="shared" si="3"/>
        <v>1.3887925481841152</v>
      </c>
      <c r="G17" s="58">
        <f t="shared" si="3"/>
        <v>2.6770054005846506</v>
      </c>
      <c r="H17" s="58">
        <f t="shared" si="3"/>
        <v>14.834761928355547</v>
      </c>
      <c r="I17" s="58">
        <f t="shared" si="3"/>
        <v>12.324728732101272</v>
      </c>
      <c r="J17" s="58">
        <f t="shared" si="3"/>
        <v>2.6844373978100382</v>
      </c>
      <c r="K17" s="58">
        <f t="shared" si="3"/>
        <v>4.6192340088193031</v>
      </c>
      <c r="L17" s="58">
        <f t="shared" si="3"/>
        <v>5.3619382648763816</v>
      </c>
      <c r="M17" s="58">
        <f t="shared" si="3"/>
        <v>2.3390972600703561</v>
      </c>
      <c r="N17" s="58">
        <f t="shared" si="3"/>
        <v>16.074914532031908</v>
      </c>
      <c r="O17" s="58">
        <f t="shared" si="3"/>
        <v>9.445573006986077</v>
      </c>
      <c r="P17" s="58">
        <f t="shared" si="3"/>
        <v>4.3447455779616506</v>
      </c>
      <c r="Q17" s="58">
        <f t="shared" si="3"/>
        <v>7.2199375712233076</v>
      </c>
      <c r="R17" s="58">
        <f t="shared" si="3"/>
        <v>9.294951196551553</v>
      </c>
      <c r="S17" s="58">
        <f t="shared" si="3"/>
        <v>7.6202744884308578</v>
      </c>
      <c r="T17" s="58">
        <f>T8/$V$8*100</f>
        <v>100.50488034484466</v>
      </c>
      <c r="U17" s="58">
        <f t="shared" si="3"/>
        <v>-0.50488034484467126</v>
      </c>
      <c r="V17" s="50">
        <f>T17+U17</f>
        <v>100</v>
      </c>
    </row>
    <row r="18" spans="1:22" s="4" customFormat="1" ht="24.95" customHeight="1">
      <c r="A18" s="77" t="s">
        <v>104</v>
      </c>
      <c r="B18" s="110">
        <f>B9/$V$9*100</f>
        <v>6.3328445676372164E-2</v>
      </c>
      <c r="C18" s="57" t="s">
        <v>92</v>
      </c>
      <c r="D18" s="58">
        <f t="shared" ref="D18:S18" si="4">D9/$V$9*100</f>
        <v>7.5994134811646588E-2</v>
      </c>
      <c r="E18" s="58">
        <f t="shared" si="4"/>
        <v>0.14029686426765525</v>
      </c>
      <c r="F18" s="58">
        <f t="shared" si="4"/>
        <v>1.2232132853336191</v>
      </c>
      <c r="G18" s="58">
        <f t="shared" si="4"/>
        <v>2.2900540240355807</v>
      </c>
      <c r="H18" s="58">
        <f t="shared" si="4"/>
        <v>16.243746315989458</v>
      </c>
      <c r="I18" s="58">
        <f t="shared" si="4"/>
        <v>11.841932199591774</v>
      </c>
      <c r="J18" s="58">
        <f t="shared" si="4"/>
        <v>2.6641789954159947</v>
      </c>
      <c r="K18" s="58">
        <f t="shared" si="4"/>
        <v>4.3321528261536733</v>
      </c>
      <c r="L18" s="58">
        <f t="shared" si="4"/>
        <v>5.5290604494371074</v>
      </c>
      <c r="M18" s="58">
        <f t="shared" si="4"/>
        <v>2.3606895980592268</v>
      </c>
      <c r="N18" s="58">
        <f t="shared" si="4"/>
        <v>16.301229058988014</v>
      </c>
      <c r="O18" s="58">
        <f t="shared" si="4"/>
        <v>9.341432879154711</v>
      </c>
      <c r="P18" s="58">
        <f t="shared" si="4"/>
        <v>4.2454415697660259</v>
      </c>
      <c r="Q18" s="58">
        <f t="shared" si="4"/>
        <v>7.1273729899307776</v>
      </c>
      <c r="R18" s="58">
        <f t="shared" si="4"/>
        <v>9.4895240136594587</v>
      </c>
      <c r="S18" s="58">
        <f t="shared" si="4"/>
        <v>7.2535427393937031</v>
      </c>
      <c r="T18" s="58">
        <f>T9/$V$9*100</f>
        <v>100.52319038966479</v>
      </c>
      <c r="U18" s="58">
        <f>U9/$V$9*100</f>
        <v>-0.52319038966479769</v>
      </c>
      <c r="V18" s="50">
        <f>T18+U18</f>
        <v>100</v>
      </c>
    </row>
    <row r="19" spans="1:22">
      <c r="A19" s="84" t="s">
        <v>97</v>
      </c>
      <c r="V19" s="3" t="s">
        <v>105</v>
      </c>
    </row>
    <row r="20" spans="1:22">
      <c r="A20" s="84" t="s">
        <v>101</v>
      </c>
    </row>
  </sheetData>
  <mergeCells count="41">
    <mergeCell ref="A3:A4"/>
    <mergeCell ref="A12:A13"/>
    <mergeCell ref="V3:V4"/>
    <mergeCell ref="O3:O4"/>
    <mergeCell ref="P3:P4"/>
    <mergeCell ref="Q3:Q4"/>
    <mergeCell ref="R3:R4"/>
    <mergeCell ref="S3:S4"/>
    <mergeCell ref="K3:K4"/>
    <mergeCell ref="L3:L4"/>
    <mergeCell ref="M3:M4"/>
    <mergeCell ref="N3:N4"/>
    <mergeCell ref="T3:T4"/>
    <mergeCell ref="D3:D4"/>
    <mergeCell ref="E3:E4"/>
    <mergeCell ref="F3:F4"/>
    <mergeCell ref="G3:G4"/>
    <mergeCell ref="H3:H4"/>
    <mergeCell ref="V12:V13"/>
    <mergeCell ref="M12:M13"/>
    <mergeCell ref="N12:N13"/>
    <mergeCell ref="O12:O13"/>
    <mergeCell ref="P12:P13"/>
    <mergeCell ref="Q12:Q13"/>
    <mergeCell ref="R12:R13"/>
    <mergeCell ref="A1:K1"/>
    <mergeCell ref="U12:U13"/>
    <mergeCell ref="U3:U4"/>
    <mergeCell ref="S12:S13"/>
    <mergeCell ref="T12:T13"/>
    <mergeCell ref="B12:B13"/>
    <mergeCell ref="C12:C13"/>
    <mergeCell ref="D12:D13"/>
    <mergeCell ref="E12:E13"/>
    <mergeCell ref="F12:F13"/>
    <mergeCell ref="G12:G13"/>
    <mergeCell ref="H12:H13"/>
    <mergeCell ref="K12:K13"/>
    <mergeCell ref="L12:L13"/>
    <mergeCell ref="B3:B4"/>
    <mergeCell ref="C3:C4"/>
  </mergeCells>
  <phoneticPr fontId="3"/>
  <pageMargins left="0.75" right="0.75" top="1" bottom="1" header="0.51200000000000001" footer="0.51200000000000001"/>
  <pageSetup paperSize="9" scale="51" orientation="portrait" r:id="rId1"/>
  <headerFooter alignWithMargins="0"/>
  <colBreaks count="1" manualBreakCount="1">
    <brk id="8" max="19" man="1"/>
  </colBreaks>
  <ignoredErrors>
    <ignoredError sqref="B14:B16 B17:T17 N16:U16 D16:L16 E14:V14 D15:V15 C14:D14 C16 C15 M16 V16 B18:T18 U18:V18 U17:V1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M27"/>
  <sheetViews>
    <sheetView showGridLines="0" view="pageBreakPreview" zoomScaleNormal="115" zoomScaleSheetLayoutView="100" workbookViewId="0">
      <selection sqref="A1:G1"/>
    </sheetView>
  </sheetViews>
  <sheetFormatPr defaultRowHeight="13.5"/>
  <cols>
    <col min="1" max="1" width="5.625" style="1" customWidth="1"/>
    <col min="2" max="2" width="16.25" style="1" customWidth="1"/>
    <col min="3" max="12" width="10.875" style="1" customWidth="1"/>
    <col min="13" max="13" width="9" style="31"/>
    <col min="14" max="16384" width="9" style="2"/>
  </cols>
  <sheetData>
    <row r="1" spans="1:13" ht="21">
      <c r="A1" s="146" t="s">
        <v>98</v>
      </c>
      <c r="B1" s="146"/>
      <c r="C1" s="146"/>
      <c r="D1" s="146"/>
      <c r="E1" s="146"/>
      <c r="F1" s="146"/>
      <c r="G1" s="146"/>
      <c r="H1" s="6" t="s">
        <v>99</v>
      </c>
      <c r="I1" s="6"/>
      <c r="J1" s="6"/>
      <c r="K1" s="6"/>
      <c r="L1" s="6"/>
      <c r="M1" s="34"/>
    </row>
    <row r="2" spans="1:13">
      <c r="H2" s="3"/>
      <c r="I2" s="3"/>
      <c r="J2" s="3"/>
      <c r="K2" s="3"/>
      <c r="L2" s="3" t="s">
        <v>75</v>
      </c>
    </row>
    <row r="3" spans="1:13" s="5" customFormat="1" ht="16.5" customHeight="1">
      <c r="A3" s="168" t="s">
        <v>28</v>
      </c>
      <c r="B3" s="169"/>
      <c r="C3" s="163" t="s">
        <v>88</v>
      </c>
      <c r="D3" s="164"/>
      <c r="E3" s="164"/>
      <c r="F3" s="164"/>
      <c r="G3" s="165"/>
      <c r="H3" s="163" t="s">
        <v>89</v>
      </c>
      <c r="I3" s="164"/>
      <c r="J3" s="164"/>
      <c r="K3" s="164"/>
      <c r="L3" s="165"/>
      <c r="M3" s="32"/>
    </row>
    <row r="4" spans="1:13" s="5" customFormat="1" ht="16.5" customHeight="1">
      <c r="A4" s="170"/>
      <c r="B4" s="171"/>
      <c r="C4" s="67" t="s">
        <v>31</v>
      </c>
      <c r="D4" s="67" t="s">
        <v>38</v>
      </c>
      <c r="E4" s="67" t="s">
        <v>67</v>
      </c>
      <c r="F4" s="90" t="s">
        <v>86</v>
      </c>
      <c r="G4" s="68" t="s">
        <v>104</v>
      </c>
      <c r="H4" s="67" t="s">
        <v>31</v>
      </c>
      <c r="I4" s="67" t="s">
        <v>38</v>
      </c>
      <c r="J4" s="67" t="s">
        <v>67</v>
      </c>
      <c r="K4" s="90" t="s">
        <v>86</v>
      </c>
      <c r="L4" s="68" t="s">
        <v>104</v>
      </c>
      <c r="M4" s="32"/>
    </row>
    <row r="5" spans="1:13" s="112" customFormat="1" ht="17.25" customHeight="1">
      <c r="A5" s="166" t="s">
        <v>0</v>
      </c>
      <c r="B5" s="167"/>
      <c r="C5" s="59">
        <v>193800</v>
      </c>
      <c r="D5" s="59">
        <v>204400</v>
      </c>
      <c r="E5" s="59">
        <v>215397</v>
      </c>
      <c r="F5" s="91">
        <v>221033</v>
      </c>
      <c r="G5" s="115">
        <v>224118</v>
      </c>
      <c r="H5" s="60">
        <f>SUM(H6:H8)</f>
        <v>99.999999999999986</v>
      </c>
      <c r="I5" s="60">
        <f>SUM(I6:I8)</f>
        <v>100</v>
      </c>
      <c r="J5" s="60">
        <f>SUM(J6:J8)</f>
        <v>100</v>
      </c>
      <c r="K5" s="60">
        <f>SUM(K6:K8)</f>
        <v>100</v>
      </c>
      <c r="L5" s="113">
        <f>SUM(L6:L8)</f>
        <v>100</v>
      </c>
      <c r="M5" s="32"/>
    </row>
    <row r="6" spans="1:13" s="5" customFormat="1" ht="17.25" customHeight="1">
      <c r="A6" s="166" t="s">
        <v>2</v>
      </c>
      <c r="B6" s="167"/>
      <c r="C6" s="59">
        <v>139860</v>
      </c>
      <c r="D6" s="59">
        <v>144737</v>
      </c>
      <c r="E6" s="59">
        <v>150280</v>
      </c>
      <c r="F6" s="91">
        <v>156245</v>
      </c>
      <c r="G6" s="115">
        <v>158648</v>
      </c>
      <c r="H6" s="60">
        <f>C6/C$5*100</f>
        <v>72.167182662538693</v>
      </c>
      <c r="I6" s="60">
        <f>D6/D$5*100</f>
        <v>70.810665362035223</v>
      </c>
      <c r="J6" s="60">
        <f>E6/E$5*100</f>
        <v>69.768845434244682</v>
      </c>
      <c r="K6" s="60">
        <f>F6/F$5*100</f>
        <v>70.688539720313258</v>
      </c>
      <c r="L6" s="113">
        <f>G6/G$5*100</f>
        <v>70.787710045600988</v>
      </c>
      <c r="M6" s="32"/>
    </row>
    <row r="7" spans="1:13" s="5" customFormat="1" ht="17.25" customHeight="1">
      <c r="A7" s="166" t="s">
        <v>3</v>
      </c>
      <c r="B7" s="167"/>
      <c r="C7" s="59">
        <v>19490</v>
      </c>
      <c r="D7" s="59">
        <v>19079</v>
      </c>
      <c r="E7" s="59">
        <v>19622</v>
      </c>
      <c r="F7" s="91">
        <v>19233</v>
      </c>
      <c r="G7" s="115">
        <v>19665</v>
      </c>
      <c r="H7" s="60">
        <f>C7/C$5*100</f>
        <v>10.056759545923633</v>
      </c>
      <c r="I7" s="60">
        <f t="shared" ref="I7:I11" si="0">D7/D$5*100</f>
        <v>9.3341487279843438</v>
      </c>
      <c r="J7" s="60">
        <f t="shared" ref="J7:L11" si="1">E7/E$5*100</f>
        <v>9.1096904785117712</v>
      </c>
      <c r="K7" s="60">
        <f t="shared" si="1"/>
        <v>8.7014156257210455</v>
      </c>
      <c r="L7" s="113">
        <f t="shared" si="1"/>
        <v>8.7743956308730215</v>
      </c>
      <c r="M7" s="32"/>
    </row>
    <row r="8" spans="1:13" s="5" customFormat="1" ht="17.25" customHeight="1">
      <c r="A8" s="166" t="s">
        <v>4</v>
      </c>
      <c r="B8" s="167"/>
      <c r="C8" s="59">
        <v>34450</v>
      </c>
      <c r="D8" s="59">
        <v>40584</v>
      </c>
      <c r="E8" s="59">
        <v>45495</v>
      </c>
      <c r="F8" s="91">
        <v>45555</v>
      </c>
      <c r="G8" s="115">
        <v>45805</v>
      </c>
      <c r="H8" s="60">
        <f>C8/C$5*100</f>
        <v>17.776057791537667</v>
      </c>
      <c r="I8" s="60">
        <f t="shared" si="0"/>
        <v>19.855185909980431</v>
      </c>
      <c r="J8" s="60">
        <f t="shared" si="1"/>
        <v>21.121464087243556</v>
      </c>
      <c r="K8" s="60">
        <f t="shared" si="1"/>
        <v>20.610044653965698</v>
      </c>
      <c r="L8" s="113">
        <f t="shared" si="1"/>
        <v>20.437894323525999</v>
      </c>
      <c r="M8" s="32"/>
    </row>
    <row r="9" spans="1:13" s="5" customFormat="1" ht="17.25" customHeight="1">
      <c r="A9" s="61"/>
      <c r="B9" s="65" t="s">
        <v>5</v>
      </c>
      <c r="C9" s="59">
        <v>16671</v>
      </c>
      <c r="D9" s="59">
        <v>22125</v>
      </c>
      <c r="E9" s="59">
        <v>26544</v>
      </c>
      <c r="F9" s="91">
        <v>26078</v>
      </c>
      <c r="G9" s="115">
        <v>26446</v>
      </c>
      <c r="H9" s="60">
        <f t="shared" ref="H9:H11" si="2">C9/C$5*100</f>
        <v>8.602167182662539</v>
      </c>
      <c r="I9" s="60">
        <f t="shared" si="0"/>
        <v>10.824363992172211</v>
      </c>
      <c r="J9" s="60">
        <f t="shared" si="1"/>
        <v>12.323291410743883</v>
      </c>
      <c r="K9" s="60">
        <f t="shared" si="1"/>
        <v>11.798238272113213</v>
      </c>
      <c r="L9" s="113">
        <f t="shared" si="1"/>
        <v>11.800033910707752</v>
      </c>
      <c r="M9" s="32"/>
    </row>
    <row r="10" spans="1:13" s="5" customFormat="1" ht="17.25" customHeight="1">
      <c r="A10" s="61"/>
      <c r="B10" s="65" t="s">
        <v>6</v>
      </c>
      <c r="C10" s="59">
        <v>820</v>
      </c>
      <c r="D10" s="59">
        <v>788</v>
      </c>
      <c r="E10" s="59">
        <v>1905</v>
      </c>
      <c r="F10" s="91">
        <v>1650</v>
      </c>
      <c r="G10" s="115">
        <v>216</v>
      </c>
      <c r="H10" s="60">
        <f t="shared" si="2"/>
        <v>0.42311661506707948</v>
      </c>
      <c r="I10" s="60">
        <f t="shared" si="0"/>
        <v>0.38551859099804303</v>
      </c>
      <c r="J10" s="60">
        <f t="shared" si="1"/>
        <v>0.8844134319419491</v>
      </c>
      <c r="K10" s="60">
        <f t="shared" si="1"/>
        <v>0.746494867282261</v>
      </c>
      <c r="L10" s="113">
        <f t="shared" si="1"/>
        <v>9.6377800979840986E-2</v>
      </c>
      <c r="M10" s="32"/>
    </row>
    <row r="11" spans="1:13" s="5" customFormat="1" ht="17.25" customHeight="1">
      <c r="A11" s="62"/>
      <c r="B11" s="66" t="s">
        <v>7</v>
      </c>
      <c r="C11" s="63">
        <v>16959</v>
      </c>
      <c r="D11" s="63">
        <v>17671</v>
      </c>
      <c r="E11" s="63">
        <v>17046</v>
      </c>
      <c r="F11" s="92">
        <v>17827</v>
      </c>
      <c r="G11" s="116">
        <v>19143</v>
      </c>
      <c r="H11" s="64">
        <f t="shared" si="2"/>
        <v>8.7507739938080498</v>
      </c>
      <c r="I11" s="64">
        <f t="shared" si="0"/>
        <v>8.6453033268101755</v>
      </c>
      <c r="J11" s="64">
        <f t="shared" si="1"/>
        <v>7.9137592445577232</v>
      </c>
      <c r="K11" s="64">
        <f t="shared" si="1"/>
        <v>8.0653115145702223</v>
      </c>
      <c r="L11" s="114">
        <f t="shared" si="1"/>
        <v>8.541482611838406</v>
      </c>
      <c r="M11" s="33"/>
    </row>
    <row r="12" spans="1:13" s="5" customFormat="1">
      <c r="A12" s="83" t="s">
        <v>114</v>
      </c>
      <c r="B12" s="4"/>
      <c r="C12" s="4"/>
      <c r="D12" s="4"/>
      <c r="E12" s="4"/>
      <c r="F12" s="4"/>
      <c r="G12" s="4"/>
      <c r="H12" s="10"/>
      <c r="I12" s="15"/>
      <c r="J12" s="15"/>
      <c r="K12" s="15"/>
      <c r="L12" s="16" t="s">
        <v>106</v>
      </c>
      <c r="M12" s="32"/>
    </row>
    <row r="13" spans="1:13">
      <c r="A13" s="83" t="s">
        <v>113</v>
      </c>
    </row>
    <row r="17" spans="3:7">
      <c r="C17" s="117"/>
      <c r="D17" s="111"/>
      <c r="E17" s="111"/>
      <c r="F17" s="111"/>
      <c r="G17" s="111"/>
    </row>
    <row r="18" spans="3:7">
      <c r="C18" s="111"/>
      <c r="D18" s="111"/>
      <c r="E18" s="111"/>
      <c r="F18" s="111"/>
      <c r="G18" s="111"/>
    </row>
    <row r="19" spans="3:7">
      <c r="C19" s="111"/>
      <c r="D19" s="111"/>
      <c r="E19" s="111"/>
      <c r="F19" s="111"/>
      <c r="G19" s="111"/>
    </row>
    <row r="20" spans="3:7">
      <c r="C20" s="111"/>
      <c r="D20" s="111"/>
      <c r="E20" s="111"/>
      <c r="F20" s="111"/>
      <c r="G20" s="111"/>
    </row>
    <row r="21" spans="3:7">
      <c r="C21" s="111"/>
      <c r="D21" s="111"/>
      <c r="E21" s="111"/>
      <c r="F21" s="111"/>
      <c r="G21" s="111"/>
    </row>
    <row r="22" spans="3:7">
      <c r="C22" s="111"/>
      <c r="D22" s="111"/>
      <c r="E22" s="111"/>
      <c r="F22" s="111"/>
      <c r="G22" s="111"/>
    </row>
    <row r="23" spans="3:7">
      <c r="C23" s="111"/>
      <c r="D23" s="111"/>
      <c r="E23" s="111"/>
      <c r="F23" s="111"/>
      <c r="G23" s="111"/>
    </row>
    <row r="24" spans="3:7">
      <c r="C24" s="111"/>
      <c r="D24" s="117"/>
      <c r="E24" s="117"/>
      <c r="F24" s="117"/>
      <c r="G24" s="117"/>
    </row>
    <row r="25" spans="3:7">
      <c r="C25" s="117"/>
      <c r="D25" s="117"/>
      <c r="E25" s="117"/>
      <c r="F25" s="117"/>
      <c r="G25" s="117"/>
    </row>
    <row r="26" spans="3:7">
      <c r="C26" s="117"/>
      <c r="D26" s="117"/>
      <c r="E26" s="117"/>
      <c r="F26" s="117"/>
      <c r="G26" s="117"/>
    </row>
    <row r="27" spans="3:7">
      <c r="C27" s="117"/>
      <c r="D27" s="117"/>
      <c r="E27" s="117"/>
      <c r="F27" s="117"/>
      <c r="G27" s="117"/>
    </row>
  </sheetData>
  <mergeCells count="8">
    <mergeCell ref="C3:G3"/>
    <mergeCell ref="H3:L3"/>
    <mergeCell ref="A1:G1"/>
    <mergeCell ref="A7:B7"/>
    <mergeCell ref="A8:B8"/>
    <mergeCell ref="A3:B4"/>
    <mergeCell ref="A5:B5"/>
    <mergeCell ref="A6:B6"/>
  </mergeCells>
  <phoneticPr fontId="3"/>
  <pageMargins left="0.75" right="0.75" top="1" bottom="1" header="0.51200000000000001" footer="0.51200000000000001"/>
  <pageSetup paperSize="9" scale="6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R42"/>
  <sheetViews>
    <sheetView showGridLines="0" view="pageBreakPreview" zoomScaleNormal="100" zoomScaleSheetLayoutView="100" workbookViewId="0">
      <selection activeCell="J14" sqref="J14"/>
    </sheetView>
  </sheetViews>
  <sheetFormatPr defaultRowHeight="13.5"/>
  <cols>
    <col min="1" max="1" width="10.375" style="1" customWidth="1"/>
    <col min="2" max="2" width="10.375" style="1" hidden="1" customWidth="1"/>
    <col min="3" max="6" width="12.875" style="1" customWidth="1"/>
    <col min="7" max="7" width="12.125" style="1" customWidth="1"/>
    <col min="8" max="12" width="7.125" style="1" customWidth="1"/>
    <col min="13" max="17" width="7.75" style="1" customWidth="1"/>
    <col min="18" max="18" width="12.75" style="7" bestFit="1" customWidth="1"/>
    <col min="19" max="16384" width="9" style="120"/>
  </cols>
  <sheetData>
    <row r="1" spans="1:18" ht="21">
      <c r="A1" s="146" t="s">
        <v>32</v>
      </c>
      <c r="B1" s="146"/>
      <c r="C1" s="146"/>
      <c r="D1" s="146"/>
      <c r="E1" s="146"/>
      <c r="F1" s="146"/>
      <c r="G1" s="146"/>
      <c r="H1" s="107" t="s">
        <v>83</v>
      </c>
      <c r="I1" s="107"/>
      <c r="J1" s="107"/>
      <c r="K1" s="107"/>
      <c r="L1" s="107"/>
      <c r="M1" s="107"/>
      <c r="N1" s="107"/>
      <c r="O1" s="107"/>
      <c r="P1" s="107"/>
      <c r="Q1" s="107"/>
    </row>
    <row r="2" spans="1:18">
      <c r="A2" s="35"/>
      <c r="M2" s="3"/>
      <c r="N2" s="3"/>
      <c r="O2" s="3"/>
      <c r="P2" s="3"/>
      <c r="Q2" s="3" t="s">
        <v>79</v>
      </c>
    </row>
    <row r="3" spans="1:18" s="112" customFormat="1" ht="15.75" customHeight="1">
      <c r="A3" s="176" t="s">
        <v>63</v>
      </c>
      <c r="B3" s="163" t="s">
        <v>76</v>
      </c>
      <c r="C3" s="164"/>
      <c r="D3" s="164"/>
      <c r="E3" s="164"/>
      <c r="F3" s="164"/>
      <c r="G3" s="165"/>
      <c r="H3" s="178" t="s">
        <v>77</v>
      </c>
      <c r="I3" s="179"/>
      <c r="J3" s="179"/>
      <c r="K3" s="179"/>
      <c r="L3" s="180"/>
      <c r="M3" s="178" t="s">
        <v>78</v>
      </c>
      <c r="N3" s="179"/>
      <c r="O3" s="179"/>
      <c r="P3" s="179"/>
      <c r="Q3" s="180"/>
      <c r="R3" s="8"/>
    </row>
    <row r="4" spans="1:18" s="112" customFormat="1" ht="15.75" customHeight="1">
      <c r="A4" s="177"/>
      <c r="B4" s="96" t="s">
        <v>30</v>
      </c>
      <c r="C4" s="67" t="s">
        <v>34</v>
      </c>
      <c r="D4" s="67" t="s">
        <v>37</v>
      </c>
      <c r="E4" s="67" t="s">
        <v>68</v>
      </c>
      <c r="F4" s="67" t="s">
        <v>90</v>
      </c>
      <c r="G4" s="68" t="s">
        <v>107</v>
      </c>
      <c r="H4" s="97" t="s">
        <v>33</v>
      </c>
      <c r="I4" s="67" t="s">
        <v>39</v>
      </c>
      <c r="J4" s="67" t="s">
        <v>69</v>
      </c>
      <c r="K4" s="67" t="s">
        <v>91</v>
      </c>
      <c r="L4" s="68" t="s">
        <v>108</v>
      </c>
      <c r="M4" s="67" t="s">
        <v>33</v>
      </c>
      <c r="N4" s="67" t="s">
        <v>39</v>
      </c>
      <c r="O4" s="67" t="s">
        <v>69</v>
      </c>
      <c r="P4" s="90" t="s">
        <v>91</v>
      </c>
      <c r="Q4" s="68" t="s">
        <v>108</v>
      </c>
      <c r="R4" s="9"/>
    </row>
    <row r="5" spans="1:18" s="112" customFormat="1" ht="15.75" customHeight="1">
      <c r="A5" s="69" t="s">
        <v>8</v>
      </c>
      <c r="B5" s="71">
        <v>3836534</v>
      </c>
      <c r="C5" s="18">
        <v>3905192</v>
      </c>
      <c r="D5" s="18">
        <v>4168147</v>
      </c>
      <c r="E5" s="18">
        <v>4340289</v>
      </c>
      <c r="F5" s="18">
        <v>4415717</v>
      </c>
      <c r="G5" s="118">
        <v>4505641</v>
      </c>
      <c r="H5" s="74">
        <f>(C5/B5-1)*100</f>
        <v>1.7895840360075077</v>
      </c>
      <c r="I5" s="20">
        <f>(D5/C5-1)*100</f>
        <v>6.7334717473558348</v>
      </c>
      <c r="J5" s="20">
        <f>(E5/D5-1)*100</f>
        <v>4.1299407146629052</v>
      </c>
      <c r="K5" s="20">
        <f>(F5/E5-1)*100</f>
        <v>1.7378566265979112</v>
      </c>
      <c r="L5" s="121">
        <f>(G5/F5-1)*100</f>
        <v>2.0364529701518475</v>
      </c>
      <c r="M5" s="41">
        <v>100</v>
      </c>
      <c r="N5" s="41">
        <v>100</v>
      </c>
      <c r="O5" s="41">
        <v>100</v>
      </c>
      <c r="P5" s="41">
        <v>100</v>
      </c>
      <c r="Q5" s="122">
        <v>100</v>
      </c>
      <c r="R5" s="8"/>
    </row>
    <row r="6" spans="1:18" s="112" customFormat="1" ht="15.75" customHeight="1">
      <c r="A6" s="69"/>
      <c r="B6" s="71"/>
      <c r="C6" s="18"/>
      <c r="D6" s="18"/>
      <c r="E6" s="18"/>
      <c r="F6" s="18"/>
      <c r="G6" s="118"/>
      <c r="H6" s="74"/>
      <c r="I6" s="20"/>
      <c r="J6" s="20"/>
      <c r="K6" s="20"/>
      <c r="L6" s="121"/>
      <c r="M6" s="41"/>
      <c r="N6" s="41"/>
      <c r="O6" s="41"/>
      <c r="P6" s="41"/>
      <c r="Q6" s="122"/>
      <c r="R6" s="8"/>
    </row>
    <row r="7" spans="1:18" s="112" customFormat="1" ht="15.75" customHeight="1">
      <c r="A7" s="69" t="s">
        <v>9</v>
      </c>
      <c r="B7" s="71">
        <v>1240156</v>
      </c>
      <c r="C7" s="18">
        <v>1278835</v>
      </c>
      <c r="D7" s="18">
        <v>1346414</v>
      </c>
      <c r="E7" s="18">
        <v>1401360</v>
      </c>
      <c r="F7" s="18">
        <v>1409159</v>
      </c>
      <c r="G7" s="118">
        <v>1431819</v>
      </c>
      <c r="H7" s="74">
        <f t="shared" ref="H7:H17" si="0">(C7/B7-1)*100</f>
        <v>3.1188818180938549</v>
      </c>
      <c r="I7" s="20">
        <f t="shared" ref="I7:I17" si="1">(D7/C7-1)*100</f>
        <v>5.2844190220004972</v>
      </c>
      <c r="J7" s="20">
        <f t="shared" ref="J7:J17" si="2">(E7/D7-1)*100</f>
        <v>4.0809141913259905</v>
      </c>
      <c r="K7" s="20">
        <f t="shared" ref="K7:K17" si="3">(F7/E7-1)*100</f>
        <v>0.55653079865274346</v>
      </c>
      <c r="L7" s="121">
        <f>(G7/F7-1)*100</f>
        <v>1.6080513270681385</v>
      </c>
      <c r="M7" s="41">
        <f>C7/C$5*100</f>
        <v>32.747045471771941</v>
      </c>
      <c r="N7" s="41">
        <f>D7/D$5*100</f>
        <v>32.302459582159649</v>
      </c>
      <c r="O7" s="41">
        <f>E7/E$5*100</f>
        <v>32.287250918084027</v>
      </c>
      <c r="P7" s="41">
        <f>F7/F$5*100</f>
        <v>31.91234854951076</v>
      </c>
      <c r="Q7" s="122">
        <f>G7/G$5*100</f>
        <v>31.778364055192149</v>
      </c>
      <c r="R7" s="8"/>
    </row>
    <row r="8" spans="1:18" s="112" customFormat="1" ht="15.75" customHeight="1">
      <c r="A8" s="69" t="s">
        <v>10</v>
      </c>
      <c r="B8" s="71">
        <v>176715</v>
      </c>
      <c r="C8" s="18">
        <v>178559</v>
      </c>
      <c r="D8" s="18">
        <v>189191</v>
      </c>
      <c r="E8" s="18">
        <v>194650</v>
      </c>
      <c r="F8" s="18">
        <v>201830</v>
      </c>
      <c r="G8" s="118">
        <v>205279</v>
      </c>
      <c r="H8" s="74">
        <f t="shared" si="0"/>
        <v>1.0434881023116294</v>
      </c>
      <c r="I8" s="20">
        <f t="shared" si="1"/>
        <v>5.9543344216757443</v>
      </c>
      <c r="J8" s="20">
        <f t="shared" si="2"/>
        <v>2.8854438107520863</v>
      </c>
      <c r="K8" s="20">
        <f t="shared" si="3"/>
        <v>3.6886719753403518</v>
      </c>
      <c r="L8" s="121">
        <f>(G8/F8-1)*100</f>
        <v>1.7088638953574709</v>
      </c>
      <c r="M8" s="41">
        <f>C8/C$5*100</f>
        <v>4.5723488115309054</v>
      </c>
      <c r="N8" s="41">
        <f t="shared" ref="N8:Q17" si="4">D8/D$5*100</f>
        <v>4.5389713942430534</v>
      </c>
      <c r="O8" s="41">
        <f t="shared" si="4"/>
        <v>4.4847244042965801</v>
      </c>
      <c r="P8" s="41">
        <f t="shared" si="4"/>
        <v>4.5707186398041362</v>
      </c>
      <c r="Q8" s="122">
        <f t="shared" si="4"/>
        <v>4.5560443009107914</v>
      </c>
      <c r="R8" s="8"/>
    </row>
    <row r="9" spans="1:18" s="112" customFormat="1" ht="15.75" customHeight="1">
      <c r="A9" s="69" t="s">
        <v>11</v>
      </c>
      <c r="B9" s="71">
        <v>143950</v>
      </c>
      <c r="C9" s="18">
        <v>145295</v>
      </c>
      <c r="D9" s="18">
        <v>156536</v>
      </c>
      <c r="E9" s="18">
        <v>160119</v>
      </c>
      <c r="F9" s="18">
        <v>166117</v>
      </c>
      <c r="G9" s="118">
        <v>169394</v>
      </c>
      <c r="H9" s="74">
        <f t="shared" si="0"/>
        <v>0.93435220562696486</v>
      </c>
      <c r="I9" s="20">
        <f t="shared" si="1"/>
        <v>7.7366736639251199</v>
      </c>
      <c r="J9" s="20">
        <f t="shared" si="2"/>
        <v>2.2889303419021845</v>
      </c>
      <c r="K9" s="20">
        <f t="shared" si="3"/>
        <v>3.7459639393201405</v>
      </c>
      <c r="L9" s="121">
        <f t="shared" ref="L9:L17" si="5">(G9/F9-1)*100</f>
        <v>1.9727059843363426</v>
      </c>
      <c r="M9" s="41">
        <f t="shared" ref="M9:M17" si="6">C9/C$5*100</f>
        <v>3.7205597061552931</v>
      </c>
      <c r="N9" s="41">
        <f t="shared" si="4"/>
        <v>3.755529735395609</v>
      </c>
      <c r="O9" s="41">
        <f t="shared" si="4"/>
        <v>3.6891322213797282</v>
      </c>
      <c r="P9" s="41">
        <f t="shared" si="4"/>
        <v>3.7619485125518688</v>
      </c>
      <c r="Q9" s="122">
        <f t="shared" si="4"/>
        <v>3.7595982458433772</v>
      </c>
      <c r="R9" s="8"/>
    </row>
    <row r="10" spans="1:18" s="112" customFormat="1" ht="15.75" customHeight="1">
      <c r="A10" s="69" t="s">
        <v>12</v>
      </c>
      <c r="B10" s="71">
        <v>393991</v>
      </c>
      <c r="C10" s="18">
        <v>399137</v>
      </c>
      <c r="D10" s="18">
        <v>427974</v>
      </c>
      <c r="E10" s="18">
        <v>434112</v>
      </c>
      <c r="F10" s="18">
        <v>447789</v>
      </c>
      <c r="G10" s="118">
        <v>450803</v>
      </c>
      <c r="H10" s="74">
        <f t="shared" si="0"/>
        <v>1.3061212058143479</v>
      </c>
      <c r="I10" s="20">
        <f t="shared" si="1"/>
        <v>7.2248375870941572</v>
      </c>
      <c r="J10" s="20">
        <f t="shared" si="2"/>
        <v>1.4341992737876508</v>
      </c>
      <c r="K10" s="20">
        <f t="shared" si="3"/>
        <v>3.1505694383016314</v>
      </c>
      <c r="L10" s="121">
        <f t="shared" si="5"/>
        <v>0.67308486809636303</v>
      </c>
      <c r="M10" s="41">
        <f t="shared" si="6"/>
        <v>10.220675449504148</v>
      </c>
      <c r="N10" s="41">
        <f t="shared" si="4"/>
        <v>10.26772808156718</v>
      </c>
      <c r="O10" s="41">
        <f t="shared" si="4"/>
        <v>10.001914619049561</v>
      </c>
      <c r="P10" s="41">
        <f t="shared" si="4"/>
        <v>10.140799331116556</v>
      </c>
      <c r="Q10" s="122">
        <f t="shared" si="4"/>
        <v>10.005302242233679</v>
      </c>
      <c r="R10" s="8"/>
    </row>
    <row r="11" spans="1:18" s="112" customFormat="1" ht="15.75" customHeight="1">
      <c r="A11" s="69" t="s">
        <v>13</v>
      </c>
      <c r="B11" s="71">
        <v>167397</v>
      </c>
      <c r="C11" s="18">
        <v>174172</v>
      </c>
      <c r="D11" s="18">
        <v>185703</v>
      </c>
      <c r="E11" s="18">
        <v>187589</v>
      </c>
      <c r="F11" s="18">
        <v>211386</v>
      </c>
      <c r="G11" s="118">
        <v>208377</v>
      </c>
      <c r="H11" s="74">
        <f t="shared" si="0"/>
        <v>4.0472648852727389</v>
      </c>
      <c r="I11" s="20">
        <f t="shared" si="1"/>
        <v>6.620467124451701</v>
      </c>
      <c r="J11" s="20">
        <f t="shared" si="2"/>
        <v>1.015600178780085</v>
      </c>
      <c r="K11" s="20">
        <f t="shared" si="3"/>
        <v>12.685711848775782</v>
      </c>
      <c r="L11" s="121">
        <f t="shared" si="5"/>
        <v>-1.4234622917317141</v>
      </c>
      <c r="M11" s="41">
        <f t="shared" si="6"/>
        <v>4.4600111851094644</v>
      </c>
      <c r="N11" s="41">
        <f t="shared" si="4"/>
        <v>4.4552891248797124</v>
      </c>
      <c r="O11" s="41">
        <f t="shared" si="4"/>
        <v>4.3220393849349659</v>
      </c>
      <c r="P11" s="41">
        <f t="shared" si="4"/>
        <v>4.7871274359294311</v>
      </c>
      <c r="Q11" s="122">
        <f t="shared" si="4"/>
        <v>4.6248025530662558</v>
      </c>
      <c r="R11" s="8"/>
    </row>
    <row r="12" spans="1:18" s="112" customFormat="1" ht="15.75" customHeight="1">
      <c r="A12" s="69" t="s">
        <v>14</v>
      </c>
      <c r="B12" s="71">
        <v>121982</v>
      </c>
      <c r="C12" s="18">
        <v>120436</v>
      </c>
      <c r="D12" s="18">
        <v>131507</v>
      </c>
      <c r="E12" s="18">
        <v>135545</v>
      </c>
      <c r="F12" s="18">
        <v>135300</v>
      </c>
      <c r="G12" s="118">
        <v>134805</v>
      </c>
      <c r="H12" s="74">
        <f t="shared" si="0"/>
        <v>-1.2674001082126907</v>
      </c>
      <c r="I12" s="20">
        <f t="shared" si="1"/>
        <v>9.1924341559002301</v>
      </c>
      <c r="J12" s="20">
        <f t="shared" si="2"/>
        <v>3.0705589816511614</v>
      </c>
      <c r="K12" s="20">
        <f t="shared" si="3"/>
        <v>-0.18075177985170665</v>
      </c>
      <c r="L12" s="121">
        <f t="shared" si="5"/>
        <v>-0.36585365853658569</v>
      </c>
      <c r="M12" s="41">
        <f t="shared" si="6"/>
        <v>3.083996894390852</v>
      </c>
      <c r="N12" s="41">
        <f t="shared" si="4"/>
        <v>3.1550470748752382</v>
      </c>
      <c r="O12" s="41">
        <f t="shared" si="4"/>
        <v>3.1229487253037758</v>
      </c>
      <c r="P12" s="41">
        <f t="shared" si="4"/>
        <v>3.0640550560645079</v>
      </c>
      <c r="Q12" s="122">
        <f t="shared" si="4"/>
        <v>2.9919161335756663</v>
      </c>
      <c r="R12" s="8"/>
    </row>
    <row r="13" spans="1:18" s="112" customFormat="1" ht="15.75" customHeight="1">
      <c r="A13" s="69" t="s">
        <v>15</v>
      </c>
      <c r="B13" s="71">
        <v>275308</v>
      </c>
      <c r="C13" s="18">
        <v>281160</v>
      </c>
      <c r="D13" s="18">
        <v>293272</v>
      </c>
      <c r="E13" s="18">
        <v>309658</v>
      </c>
      <c r="F13" s="18">
        <v>315279</v>
      </c>
      <c r="G13" s="118">
        <v>323772</v>
      </c>
      <c r="H13" s="74">
        <f t="shared" si="0"/>
        <v>2.1256193063768469</v>
      </c>
      <c r="I13" s="20">
        <f t="shared" si="1"/>
        <v>4.307867406458965</v>
      </c>
      <c r="J13" s="20">
        <f t="shared" si="2"/>
        <v>5.5873046182383534</v>
      </c>
      <c r="K13" s="20">
        <f t="shared" si="3"/>
        <v>1.8152284132817442</v>
      </c>
      <c r="L13" s="121">
        <f t="shared" si="5"/>
        <v>2.6938045350308748</v>
      </c>
      <c r="M13" s="41">
        <f t="shared" si="6"/>
        <v>7.1996460097224411</v>
      </c>
      <c r="N13" s="41">
        <f t="shared" si="4"/>
        <v>7.0360282398869334</v>
      </c>
      <c r="O13" s="41">
        <f t="shared" si="4"/>
        <v>7.1345018730319563</v>
      </c>
      <c r="P13" s="41">
        <f t="shared" si="4"/>
        <v>7.1399276719952844</v>
      </c>
      <c r="Q13" s="122">
        <f t="shared" si="4"/>
        <v>7.1859253766556188</v>
      </c>
      <c r="R13" s="8"/>
    </row>
    <row r="14" spans="1:18" s="112" customFormat="1" ht="15.75" customHeight="1">
      <c r="A14" s="69" t="s">
        <v>16</v>
      </c>
      <c r="B14" s="71">
        <v>134854</v>
      </c>
      <c r="C14" s="18">
        <v>131826</v>
      </c>
      <c r="D14" s="18">
        <v>145024</v>
      </c>
      <c r="E14" s="18">
        <v>153155</v>
      </c>
      <c r="F14" s="18">
        <v>150405</v>
      </c>
      <c r="G14" s="118">
        <v>153990</v>
      </c>
      <c r="H14" s="74">
        <f t="shared" si="0"/>
        <v>-2.245391312085665</v>
      </c>
      <c r="I14" s="20">
        <f t="shared" si="1"/>
        <v>10.011682065753336</v>
      </c>
      <c r="J14" s="20">
        <f t="shared" si="2"/>
        <v>5.6066582082965555</v>
      </c>
      <c r="K14" s="20">
        <f t="shared" si="3"/>
        <v>-1.7955665828735645</v>
      </c>
      <c r="L14" s="121">
        <f t="shared" si="5"/>
        <v>2.3835643761842995</v>
      </c>
      <c r="M14" s="41">
        <f t="shared" si="6"/>
        <v>3.3756598907300845</v>
      </c>
      <c r="N14" s="41">
        <f t="shared" si="4"/>
        <v>3.4793398601344916</v>
      </c>
      <c r="O14" s="41">
        <f t="shared" si="4"/>
        <v>3.5286820762396238</v>
      </c>
      <c r="P14" s="41">
        <f t="shared" si="4"/>
        <v>3.4061286083324633</v>
      </c>
      <c r="Q14" s="122">
        <f t="shared" si="4"/>
        <v>3.4177157034925778</v>
      </c>
      <c r="R14" s="8"/>
    </row>
    <row r="15" spans="1:18" s="112" customFormat="1" ht="15.75" customHeight="1">
      <c r="A15" s="69" t="s">
        <v>17</v>
      </c>
      <c r="B15" s="72">
        <v>246340</v>
      </c>
      <c r="C15" s="18">
        <v>262103</v>
      </c>
      <c r="D15" s="18">
        <v>279588</v>
      </c>
      <c r="E15" s="18">
        <v>288253</v>
      </c>
      <c r="F15" s="18">
        <v>298025</v>
      </c>
      <c r="G15" s="118">
        <v>304337</v>
      </c>
      <c r="H15" s="74">
        <f t="shared" si="0"/>
        <v>6.3988795973045409</v>
      </c>
      <c r="I15" s="20">
        <f t="shared" si="1"/>
        <v>6.6710415371056486</v>
      </c>
      <c r="J15" s="20">
        <f t="shared" si="2"/>
        <v>3.0992031131522157</v>
      </c>
      <c r="K15" s="20">
        <f t="shared" si="3"/>
        <v>3.3900774666699052</v>
      </c>
      <c r="L15" s="121">
        <f t="shared" si="5"/>
        <v>2.1179431255767156</v>
      </c>
      <c r="M15" s="41">
        <f t="shared" si="6"/>
        <v>6.7116546382354567</v>
      </c>
      <c r="N15" s="41">
        <f t="shared" si="4"/>
        <v>6.7077288780841942</v>
      </c>
      <c r="O15" s="41">
        <f t="shared" si="4"/>
        <v>6.6413319481721151</v>
      </c>
      <c r="P15" s="41">
        <f t="shared" si="4"/>
        <v>6.749187051615853</v>
      </c>
      <c r="Q15" s="122">
        <f t="shared" si="4"/>
        <v>6.7545772066616045</v>
      </c>
      <c r="R15" s="8"/>
    </row>
    <row r="16" spans="1:18" s="112" customFormat="1" ht="15.75" customHeight="1">
      <c r="A16" s="69" t="s">
        <v>18</v>
      </c>
      <c r="B16" s="72">
        <v>146541</v>
      </c>
      <c r="C16" s="18">
        <v>144940</v>
      </c>
      <c r="D16" s="18">
        <v>148643</v>
      </c>
      <c r="E16" s="18">
        <v>164015</v>
      </c>
      <c r="F16" s="18">
        <v>162178</v>
      </c>
      <c r="G16" s="118">
        <v>171614</v>
      </c>
      <c r="H16" s="74">
        <f t="shared" si="0"/>
        <v>-1.0925270060938574</v>
      </c>
      <c r="I16" s="20">
        <f t="shared" si="1"/>
        <v>2.5548502828756758</v>
      </c>
      <c r="J16" s="20">
        <f t="shared" si="2"/>
        <v>10.341556615515035</v>
      </c>
      <c r="K16" s="20">
        <f t="shared" si="3"/>
        <v>-1.1200195104106303</v>
      </c>
      <c r="L16" s="121">
        <f t="shared" si="5"/>
        <v>5.8182984128550164</v>
      </c>
      <c r="M16" s="41">
        <f t="shared" si="6"/>
        <v>3.7114692440218047</v>
      </c>
      <c r="N16" s="41">
        <f t="shared" si="4"/>
        <v>3.5661650128942188</v>
      </c>
      <c r="O16" s="41">
        <f t="shared" si="4"/>
        <v>3.7788958292869435</v>
      </c>
      <c r="P16" s="41">
        <f t="shared" si="4"/>
        <v>3.6727444263298574</v>
      </c>
      <c r="Q16" s="122">
        <f t="shared" si="4"/>
        <v>3.8088698145280548</v>
      </c>
      <c r="R16" s="8"/>
    </row>
    <row r="17" spans="1:18" ht="15.75" customHeight="1">
      <c r="A17" s="70" t="s">
        <v>19</v>
      </c>
      <c r="B17" s="73">
        <v>64914</v>
      </c>
      <c r="C17" s="19">
        <v>67021</v>
      </c>
      <c r="D17" s="19">
        <v>70336</v>
      </c>
      <c r="E17" s="19">
        <v>77209</v>
      </c>
      <c r="F17" s="19">
        <v>77436</v>
      </c>
      <c r="G17" s="119">
        <v>81164</v>
      </c>
      <c r="H17" s="79">
        <f t="shared" si="0"/>
        <v>3.2458329482083936</v>
      </c>
      <c r="I17" s="21">
        <f t="shared" si="1"/>
        <v>4.9462108891243028</v>
      </c>
      <c r="J17" s="21">
        <f t="shared" si="2"/>
        <v>9.7716674249317634</v>
      </c>
      <c r="K17" s="21">
        <f t="shared" si="3"/>
        <v>0.29400717532930276</v>
      </c>
      <c r="L17" s="123">
        <f t="shared" si="5"/>
        <v>4.8142982592076056</v>
      </c>
      <c r="M17" s="41">
        <f t="shared" si="6"/>
        <v>1.7162024299957594</v>
      </c>
      <c r="N17" s="41">
        <f t="shared" si="4"/>
        <v>1.6874644776203911</v>
      </c>
      <c r="O17" s="45">
        <f t="shared" si="4"/>
        <v>1.7788907605000497</v>
      </c>
      <c r="P17" s="45">
        <f t="shared" si="4"/>
        <v>1.7536449912890704</v>
      </c>
      <c r="Q17" s="124">
        <f t="shared" si="4"/>
        <v>1.8013863066320641</v>
      </c>
    </row>
    <row r="18" spans="1:18">
      <c r="A18" s="105" t="s">
        <v>110</v>
      </c>
      <c r="M18" s="14"/>
      <c r="N18" s="125"/>
      <c r="O18" s="16"/>
      <c r="P18" s="16"/>
      <c r="Q18" s="16" t="s">
        <v>106</v>
      </c>
    </row>
    <row r="20" spans="1:18">
      <c r="E20" s="17"/>
      <c r="F20" s="17"/>
    </row>
    <row r="25" spans="1:18" ht="21">
      <c r="A25" s="146" t="s">
        <v>20</v>
      </c>
      <c r="B25" s="146"/>
      <c r="C25" s="146"/>
      <c r="D25" s="146"/>
      <c r="E25" s="146"/>
      <c r="F25" s="146"/>
      <c r="G25" s="146"/>
      <c r="H25" s="107" t="s">
        <v>74</v>
      </c>
      <c r="I25" s="107"/>
      <c r="J25" s="107"/>
      <c r="K25" s="107"/>
      <c r="L25" s="107"/>
      <c r="M25" s="107"/>
      <c r="N25" s="107"/>
      <c r="O25" s="107"/>
      <c r="P25" s="107"/>
      <c r="Q25" s="107"/>
    </row>
    <row r="26" spans="1:18">
      <c r="M26" s="3"/>
      <c r="N26" s="3"/>
      <c r="O26" s="3"/>
      <c r="P26" s="3"/>
      <c r="Q26" s="3" t="s">
        <v>79</v>
      </c>
    </row>
    <row r="27" spans="1:18" s="112" customFormat="1" ht="15.75" customHeight="1">
      <c r="A27" s="176" t="s">
        <v>64</v>
      </c>
      <c r="B27" s="164" t="s">
        <v>76</v>
      </c>
      <c r="C27" s="164"/>
      <c r="D27" s="164"/>
      <c r="E27" s="164"/>
      <c r="F27" s="164"/>
      <c r="G27" s="165"/>
      <c r="H27" s="172" t="s">
        <v>93</v>
      </c>
      <c r="I27" s="172"/>
      <c r="J27" s="172"/>
      <c r="K27" s="172"/>
      <c r="L27" s="173"/>
      <c r="M27" s="174" t="s">
        <v>94</v>
      </c>
      <c r="N27" s="174"/>
      <c r="O27" s="174"/>
      <c r="P27" s="174"/>
      <c r="Q27" s="175"/>
      <c r="R27" s="8"/>
    </row>
    <row r="28" spans="1:18" s="112" customFormat="1" ht="15.75" customHeight="1">
      <c r="A28" s="177"/>
      <c r="B28" s="98" t="s">
        <v>30</v>
      </c>
      <c r="C28" s="67" t="s">
        <v>34</v>
      </c>
      <c r="D28" s="67" t="s">
        <v>37</v>
      </c>
      <c r="E28" s="67" t="s">
        <v>68</v>
      </c>
      <c r="F28" s="67" t="s">
        <v>90</v>
      </c>
      <c r="G28" s="68" t="s">
        <v>107</v>
      </c>
      <c r="H28" s="97" t="s">
        <v>33</v>
      </c>
      <c r="I28" s="67" t="s">
        <v>39</v>
      </c>
      <c r="J28" s="67" t="s">
        <v>69</v>
      </c>
      <c r="K28" s="67" t="s">
        <v>91</v>
      </c>
      <c r="L28" s="68" t="s">
        <v>108</v>
      </c>
      <c r="M28" s="67" t="s">
        <v>40</v>
      </c>
      <c r="N28" s="67" t="s">
        <v>39</v>
      </c>
      <c r="O28" s="67" t="s">
        <v>69</v>
      </c>
      <c r="P28" s="90" t="s">
        <v>91</v>
      </c>
      <c r="Q28" s="68" t="s">
        <v>108</v>
      </c>
      <c r="R28" s="9"/>
    </row>
    <row r="29" spans="1:18" s="112" customFormat="1" ht="15.75" customHeight="1">
      <c r="A29" s="69" t="s">
        <v>8</v>
      </c>
      <c r="B29" s="93">
        <v>2914582</v>
      </c>
      <c r="C29" s="18">
        <v>2932052</v>
      </c>
      <c r="D29" s="18">
        <v>3141395</v>
      </c>
      <c r="E29" s="18">
        <v>3329342</v>
      </c>
      <c r="F29" s="18">
        <v>3386687</v>
      </c>
      <c r="G29" s="118">
        <v>3461073</v>
      </c>
      <c r="H29" s="74">
        <f>(C29-B29)/B29*100</f>
        <v>0.59939984532945034</v>
      </c>
      <c r="I29" s="20">
        <f>(D29-C29)/C29*100</f>
        <v>7.1398119815064662</v>
      </c>
      <c r="J29" s="20">
        <f>(E29-D29)/D29*100</f>
        <v>5.9829152335188667</v>
      </c>
      <c r="K29" s="20">
        <f>(F29-E29)/E29*100</f>
        <v>1.7224124166276702</v>
      </c>
      <c r="L29" s="121">
        <f>(G29-F29)/F29*100</f>
        <v>2.1964238206837536</v>
      </c>
      <c r="M29" s="43">
        <v>100</v>
      </c>
      <c r="N29" s="43">
        <v>100</v>
      </c>
      <c r="O29" s="43">
        <v>100</v>
      </c>
      <c r="P29" s="42">
        <v>100</v>
      </c>
      <c r="Q29" s="126">
        <v>100</v>
      </c>
      <c r="R29" s="8" t="s">
        <v>62</v>
      </c>
    </row>
    <row r="30" spans="1:18" s="112" customFormat="1" ht="15.75" customHeight="1">
      <c r="A30" s="69"/>
      <c r="B30" s="93"/>
      <c r="C30" s="18"/>
      <c r="D30" s="18"/>
      <c r="E30" s="18"/>
      <c r="F30" s="18"/>
      <c r="G30" s="118"/>
      <c r="H30" s="74"/>
      <c r="I30" s="20"/>
      <c r="J30" s="20"/>
      <c r="K30" s="20"/>
      <c r="L30" s="121"/>
      <c r="M30" s="42"/>
      <c r="N30" s="42"/>
      <c r="O30" s="42"/>
      <c r="P30" s="42"/>
      <c r="Q30" s="126"/>
      <c r="R30" s="8"/>
    </row>
    <row r="31" spans="1:18" s="112" customFormat="1" ht="15.75" customHeight="1">
      <c r="A31" s="69" t="s">
        <v>9</v>
      </c>
      <c r="B31" s="93">
        <v>729590</v>
      </c>
      <c r="C31" s="18">
        <v>726062</v>
      </c>
      <c r="D31" s="18">
        <v>790510</v>
      </c>
      <c r="E31" s="18">
        <v>845163</v>
      </c>
      <c r="F31" s="18">
        <v>848876</v>
      </c>
      <c r="G31" s="118">
        <v>873193</v>
      </c>
      <c r="H31" s="74">
        <f>(C31-B31)/B31*100</f>
        <v>-0.48355925931002341</v>
      </c>
      <c r="I31" s="20">
        <f>(D31-C31)/C31*100</f>
        <v>8.8763769485250563</v>
      </c>
      <c r="J31" s="20">
        <f>(E31-D31)/D31*100</f>
        <v>6.9136380311444503</v>
      </c>
      <c r="K31" s="20">
        <f>(F31-E31)/E31*100</f>
        <v>0.43932353877299407</v>
      </c>
      <c r="L31" s="121">
        <f>(G31-F31)/F31*100</f>
        <v>2.8646115569293982</v>
      </c>
      <c r="M31" s="43">
        <f>C31/C29*100</f>
        <v>24.762930534656274</v>
      </c>
      <c r="N31" s="43">
        <f>D31/D29*100</f>
        <v>25.164298026832029</v>
      </c>
      <c r="O31" s="43">
        <f>E31/E29*100</f>
        <v>25.385286341865747</v>
      </c>
      <c r="P31" s="43">
        <f>F31/F29*100</f>
        <v>25.065085731276614</v>
      </c>
      <c r="Q31" s="126">
        <f>G31/G29*100</f>
        <v>25.228968010787405</v>
      </c>
      <c r="R31" s="8"/>
    </row>
    <row r="32" spans="1:18" s="112" customFormat="1" ht="15.75" customHeight="1">
      <c r="A32" s="69" t="s">
        <v>10</v>
      </c>
      <c r="B32" s="93">
        <v>191964</v>
      </c>
      <c r="C32" s="18">
        <v>193800</v>
      </c>
      <c r="D32" s="18">
        <v>204400</v>
      </c>
      <c r="E32" s="18">
        <v>215397</v>
      </c>
      <c r="F32" s="18">
        <v>221033</v>
      </c>
      <c r="G32" s="118">
        <v>224118</v>
      </c>
      <c r="H32" s="74">
        <f t="shared" ref="H32:H41" si="7">(C32-B32)/B32*100</f>
        <v>0.95642933049946877</v>
      </c>
      <c r="I32" s="20">
        <f t="shared" ref="I32:L41" si="8">(D32-C32)/C32*100</f>
        <v>5.4695562435500511</v>
      </c>
      <c r="J32" s="20">
        <f t="shared" si="8"/>
        <v>5.3801369863013697</v>
      </c>
      <c r="K32" s="20">
        <f t="shared" si="8"/>
        <v>2.6165638332938714</v>
      </c>
      <c r="L32" s="121">
        <f t="shared" si="8"/>
        <v>1.3957191912519851</v>
      </c>
      <c r="M32" s="43">
        <f>C32/C29*100</f>
        <v>6.6097054213226771</v>
      </c>
      <c r="N32" s="43">
        <f>D32/D29*100</f>
        <v>6.5066634409235391</v>
      </c>
      <c r="O32" s="43">
        <f>E32/E29*100</f>
        <v>6.4696567670128218</v>
      </c>
      <c r="P32" s="43">
        <f>F32/F29*100</f>
        <v>6.526525775780283</v>
      </c>
      <c r="Q32" s="126">
        <f>G32/G29*100</f>
        <v>6.475390724206048</v>
      </c>
      <c r="R32" s="8"/>
    </row>
    <row r="33" spans="1:18" s="112" customFormat="1" ht="15.75" customHeight="1">
      <c r="A33" s="69" t="s">
        <v>11</v>
      </c>
      <c r="B33" s="93">
        <v>100923</v>
      </c>
      <c r="C33" s="18">
        <v>102416</v>
      </c>
      <c r="D33" s="18">
        <v>110295</v>
      </c>
      <c r="E33" s="18">
        <v>117444</v>
      </c>
      <c r="F33" s="18">
        <v>119315</v>
      </c>
      <c r="G33" s="118">
        <v>121996</v>
      </c>
      <c r="H33" s="74">
        <f t="shared" si="7"/>
        <v>1.4793456397451523</v>
      </c>
      <c r="I33" s="20">
        <f t="shared" si="8"/>
        <v>7.6931338853304165</v>
      </c>
      <c r="J33" s="20">
        <f t="shared" si="8"/>
        <v>6.4817081463348289</v>
      </c>
      <c r="K33" s="20">
        <f t="shared" si="8"/>
        <v>1.5930996900650523</v>
      </c>
      <c r="L33" s="121">
        <f t="shared" si="8"/>
        <v>2.2469932531534176</v>
      </c>
      <c r="M33" s="43">
        <f>C33/C29*100</f>
        <v>3.4929803427770039</v>
      </c>
      <c r="N33" s="43">
        <f>D33/D29*100</f>
        <v>3.5110197857958005</v>
      </c>
      <c r="O33" s="43">
        <f>E33/E29*100</f>
        <v>3.5275438810431612</v>
      </c>
      <c r="P33" s="43">
        <f>F33/F29*100</f>
        <v>3.5230595564337657</v>
      </c>
      <c r="Q33" s="126">
        <f>G33/G29*100</f>
        <v>3.5248028573797781</v>
      </c>
      <c r="R33" s="8"/>
    </row>
    <row r="34" spans="1:18" s="112" customFormat="1" ht="15.75" customHeight="1">
      <c r="A34" s="69" t="s">
        <v>12</v>
      </c>
      <c r="B34" s="93">
        <v>251450</v>
      </c>
      <c r="C34" s="18">
        <v>249764</v>
      </c>
      <c r="D34" s="18">
        <v>267882</v>
      </c>
      <c r="E34" s="18">
        <v>283453</v>
      </c>
      <c r="F34" s="18">
        <v>290731</v>
      </c>
      <c r="G34" s="118">
        <v>292496</v>
      </c>
      <c r="H34" s="74">
        <f t="shared" si="7"/>
        <v>-0.67051103599125073</v>
      </c>
      <c r="I34" s="20">
        <f t="shared" si="8"/>
        <v>7.2540478211431587</v>
      </c>
      <c r="J34" s="20">
        <f t="shared" si="8"/>
        <v>5.8126339209054727</v>
      </c>
      <c r="K34" s="20">
        <f t="shared" si="8"/>
        <v>2.5676214398859774</v>
      </c>
      <c r="L34" s="121">
        <f t="shared" si="8"/>
        <v>0.60709040315618223</v>
      </c>
      <c r="M34" s="43">
        <f>C34/C29*100</f>
        <v>8.518402811409894</v>
      </c>
      <c r="N34" s="43">
        <f>D34/D29*100</f>
        <v>8.5274854005943208</v>
      </c>
      <c r="O34" s="43">
        <f>E34/E29*100</f>
        <v>8.5137844054470815</v>
      </c>
      <c r="P34" s="43">
        <f>F34/F29*100</f>
        <v>8.5845252307048163</v>
      </c>
      <c r="Q34" s="126">
        <f>G34/G29*100</f>
        <v>8.4510208250447185</v>
      </c>
      <c r="R34" s="8"/>
    </row>
    <row r="35" spans="1:18" s="112" customFormat="1" ht="15.75" customHeight="1">
      <c r="A35" s="69" t="s">
        <v>13</v>
      </c>
      <c r="B35" s="93">
        <v>118244</v>
      </c>
      <c r="C35" s="18">
        <v>117780</v>
      </c>
      <c r="D35" s="18">
        <v>125783</v>
      </c>
      <c r="E35" s="18">
        <v>133679</v>
      </c>
      <c r="F35" s="18">
        <v>136141</v>
      </c>
      <c r="G35" s="118">
        <v>138937</v>
      </c>
      <c r="H35" s="74">
        <f t="shared" si="7"/>
        <v>-0.39240891715435877</v>
      </c>
      <c r="I35" s="20">
        <f t="shared" si="8"/>
        <v>6.7948717948717947</v>
      </c>
      <c r="J35" s="20">
        <f t="shared" si="8"/>
        <v>6.2774778785686465</v>
      </c>
      <c r="K35" s="20">
        <f t="shared" si="8"/>
        <v>1.8417253270895204</v>
      </c>
      <c r="L35" s="121">
        <f t="shared" si="8"/>
        <v>2.0537530942184938</v>
      </c>
      <c r="M35" s="43">
        <f>C35/C29*100</f>
        <v>4.0169819634849588</v>
      </c>
      <c r="N35" s="43">
        <f>D35/D29*100</f>
        <v>4.0040491565053102</v>
      </c>
      <c r="O35" s="43">
        <f>E35/E29*100</f>
        <v>4.0151777738664274</v>
      </c>
      <c r="P35" s="43">
        <f>F35/F29*100</f>
        <v>4.0198872821728138</v>
      </c>
      <c r="Q35" s="126">
        <f>G35/G29*100</f>
        <v>4.0142753417798467</v>
      </c>
      <c r="R35" s="8"/>
    </row>
    <row r="36" spans="1:18" s="112" customFormat="1" ht="15.75" customHeight="1">
      <c r="A36" s="69" t="s">
        <v>14</v>
      </c>
      <c r="B36" s="93">
        <v>111996</v>
      </c>
      <c r="C36" s="18">
        <v>116055</v>
      </c>
      <c r="D36" s="18">
        <v>125248</v>
      </c>
      <c r="E36" s="18">
        <v>133581</v>
      </c>
      <c r="F36" s="18">
        <v>136257</v>
      </c>
      <c r="G36" s="118">
        <v>138821</v>
      </c>
      <c r="H36" s="74">
        <f t="shared" si="7"/>
        <v>3.6242365798778526</v>
      </c>
      <c r="I36" s="20">
        <f t="shared" si="8"/>
        <v>7.9212442376459444</v>
      </c>
      <c r="J36" s="20">
        <f t="shared" si="8"/>
        <v>6.6532000510986204</v>
      </c>
      <c r="K36" s="20">
        <f t="shared" si="8"/>
        <v>2.0032789094257417</v>
      </c>
      <c r="L36" s="121">
        <f t="shared" si="8"/>
        <v>1.8817381859280624</v>
      </c>
      <c r="M36" s="43">
        <f>C36/C29*100</f>
        <v>3.9581494461899043</v>
      </c>
      <c r="N36" s="43">
        <f>D36/D29*100</f>
        <v>3.9870185061095471</v>
      </c>
      <c r="O36" s="43">
        <f>E36/E29*100</f>
        <v>4.0122342492901</v>
      </c>
      <c r="P36" s="43">
        <f>F36/F29*100</f>
        <v>4.0233124584586646</v>
      </c>
      <c r="Q36" s="126">
        <f>G36/G29*100</f>
        <v>4.0109237799953945</v>
      </c>
      <c r="R36" s="8"/>
    </row>
    <row r="37" spans="1:18" s="112" customFormat="1" ht="15.75" customHeight="1">
      <c r="A37" s="69" t="s">
        <v>15</v>
      </c>
      <c r="B37" s="93">
        <v>249080</v>
      </c>
      <c r="C37" s="18">
        <v>248499</v>
      </c>
      <c r="D37" s="18">
        <v>260169</v>
      </c>
      <c r="E37" s="18">
        <v>270532</v>
      </c>
      <c r="F37" s="18">
        <v>275301</v>
      </c>
      <c r="G37" s="118">
        <v>282629</v>
      </c>
      <c r="H37" s="74">
        <f t="shared" si="7"/>
        <v>-0.23325839087843264</v>
      </c>
      <c r="I37" s="20">
        <f t="shared" si="8"/>
        <v>4.6961959605471248</v>
      </c>
      <c r="J37" s="20">
        <f t="shared" si="8"/>
        <v>3.9831801636628499</v>
      </c>
      <c r="K37" s="20">
        <f t="shared" si="8"/>
        <v>1.7628228823207606</v>
      </c>
      <c r="L37" s="121">
        <f t="shared" si="8"/>
        <v>2.6618137965354287</v>
      </c>
      <c r="M37" s="43">
        <f>C37/C29*100</f>
        <v>8.47525896539352</v>
      </c>
      <c r="N37" s="43">
        <f>D37/D29*100</f>
        <v>8.2819575379727794</v>
      </c>
      <c r="O37" s="43">
        <f>E37/E29*100</f>
        <v>8.1256897008477953</v>
      </c>
      <c r="P37" s="43">
        <f>F37/F29*100</f>
        <v>8.1289177299230779</v>
      </c>
      <c r="Q37" s="126">
        <f>G37/G29*100</f>
        <v>8.1659358239482387</v>
      </c>
      <c r="R37" s="8"/>
    </row>
    <row r="38" spans="1:18" s="112" customFormat="1" ht="15.75" customHeight="1">
      <c r="A38" s="69" t="s">
        <v>16</v>
      </c>
      <c r="B38" s="93">
        <v>122234</v>
      </c>
      <c r="C38" s="18">
        <v>123838</v>
      </c>
      <c r="D38" s="18">
        <v>132591</v>
      </c>
      <c r="E38" s="18">
        <v>139739</v>
      </c>
      <c r="F38" s="18">
        <v>143856</v>
      </c>
      <c r="G38" s="118">
        <v>146935</v>
      </c>
      <c r="H38" s="74">
        <f t="shared" si="7"/>
        <v>1.3122371844167744</v>
      </c>
      <c r="I38" s="20">
        <f t="shared" si="8"/>
        <v>7.0681051050566062</v>
      </c>
      <c r="J38" s="20">
        <f t="shared" si="8"/>
        <v>5.3910144730788669</v>
      </c>
      <c r="K38" s="20">
        <f t="shared" si="8"/>
        <v>2.9462068570692503</v>
      </c>
      <c r="L38" s="121">
        <f t="shared" si="8"/>
        <v>2.140334779223668</v>
      </c>
      <c r="M38" s="43">
        <f>C38/C29*100</f>
        <v>4.223594943063766</v>
      </c>
      <c r="N38" s="43">
        <f>D38/D29*100</f>
        <v>4.220768161915327</v>
      </c>
      <c r="O38" s="43">
        <f>E38/E29*100</f>
        <v>4.1971957221577112</v>
      </c>
      <c r="P38" s="43">
        <f>F38/F29*100</f>
        <v>4.2476910325636821</v>
      </c>
      <c r="Q38" s="126">
        <f>G38/G29*100</f>
        <v>4.2453597482630387</v>
      </c>
      <c r="R38" s="8"/>
    </row>
    <row r="39" spans="1:18" s="112" customFormat="1" ht="15.75" customHeight="1">
      <c r="A39" s="69" t="s">
        <v>17</v>
      </c>
      <c r="B39" s="94">
        <v>196895</v>
      </c>
      <c r="C39" s="18">
        <v>198953</v>
      </c>
      <c r="D39" s="18">
        <v>209670</v>
      </c>
      <c r="E39" s="18">
        <v>218592</v>
      </c>
      <c r="F39" s="18">
        <v>224235</v>
      </c>
      <c r="G39" s="118">
        <v>230575</v>
      </c>
      <c r="H39" s="74">
        <f t="shared" si="7"/>
        <v>1.0452271515274638</v>
      </c>
      <c r="I39" s="20">
        <f t="shared" si="8"/>
        <v>5.3866993712082758</v>
      </c>
      <c r="J39" s="20">
        <f t="shared" si="8"/>
        <v>4.2552582629846905</v>
      </c>
      <c r="K39" s="20">
        <f t="shared" si="8"/>
        <v>2.5815217391304346</v>
      </c>
      <c r="L39" s="121">
        <f t="shared" si="8"/>
        <v>2.8273909068611056</v>
      </c>
      <c r="M39" s="43">
        <f>C39/C29*100</f>
        <v>6.785452645451036</v>
      </c>
      <c r="N39" s="43">
        <f>D39/D29*100</f>
        <v>6.6744233055696602</v>
      </c>
      <c r="O39" s="43">
        <f>E39/E29*100</f>
        <v>6.5656216753941159</v>
      </c>
      <c r="P39" s="43">
        <f>F39/F29*100</f>
        <v>6.6210724522224815</v>
      </c>
      <c r="Q39" s="126">
        <f>G39/G29*100</f>
        <v>6.6619513659492302</v>
      </c>
      <c r="R39" s="8"/>
    </row>
    <row r="40" spans="1:18" s="112" customFormat="1" ht="15.75" customHeight="1">
      <c r="A40" s="69" t="s">
        <v>18</v>
      </c>
      <c r="B40" s="94">
        <v>97929</v>
      </c>
      <c r="C40" s="18">
        <v>98130</v>
      </c>
      <c r="D40" s="18">
        <v>102648</v>
      </c>
      <c r="E40" s="18">
        <v>111374</v>
      </c>
      <c r="F40" s="18">
        <v>112069</v>
      </c>
      <c r="G40" s="118">
        <v>115092</v>
      </c>
      <c r="H40" s="74">
        <f t="shared" si="7"/>
        <v>0.20525074288515149</v>
      </c>
      <c r="I40" s="20">
        <f t="shared" si="8"/>
        <v>4.6040966065423419</v>
      </c>
      <c r="J40" s="20">
        <f t="shared" si="8"/>
        <v>8.5008962668537134</v>
      </c>
      <c r="K40" s="20">
        <f t="shared" si="8"/>
        <v>0.62402356025643324</v>
      </c>
      <c r="L40" s="121">
        <f t="shared" si="8"/>
        <v>2.697445323862977</v>
      </c>
      <c r="M40" s="43">
        <f>C40/C29*100</f>
        <v>3.3468028534282475</v>
      </c>
      <c r="N40" s="43">
        <f>D40/D29*100</f>
        <v>3.2675929006062594</v>
      </c>
      <c r="O40" s="43">
        <f>E40/E29*100</f>
        <v>3.3452255731012315</v>
      </c>
      <c r="P40" s="43">
        <f>F40/F29*100</f>
        <v>3.3091041480951739</v>
      </c>
      <c r="Q40" s="126">
        <f>G40/G29*100</f>
        <v>3.3253271456568525</v>
      </c>
      <c r="R40" s="8"/>
    </row>
    <row r="41" spans="1:18" s="112" customFormat="1" ht="15.75" customHeight="1">
      <c r="A41" s="70" t="s">
        <v>19</v>
      </c>
      <c r="B41" s="95">
        <v>75897</v>
      </c>
      <c r="C41" s="19">
        <v>78709</v>
      </c>
      <c r="D41" s="19">
        <v>83919</v>
      </c>
      <c r="E41" s="19">
        <v>88317</v>
      </c>
      <c r="F41" s="19">
        <v>91662</v>
      </c>
      <c r="G41" s="119">
        <v>93413</v>
      </c>
      <c r="H41" s="79">
        <f t="shared" si="7"/>
        <v>3.705021278838426</v>
      </c>
      <c r="I41" s="21">
        <f t="shared" si="8"/>
        <v>6.619319264633015</v>
      </c>
      <c r="J41" s="21">
        <f t="shared" si="8"/>
        <v>5.2407678833160549</v>
      </c>
      <c r="K41" s="21">
        <f t="shared" si="8"/>
        <v>3.7874927816841604</v>
      </c>
      <c r="L41" s="123">
        <f t="shared" si="8"/>
        <v>1.910279068752591</v>
      </c>
      <c r="M41" s="44">
        <f>C41/C29*100</f>
        <v>2.6844339732037494</v>
      </c>
      <c r="N41" s="44">
        <f>D41/D29*100</f>
        <v>2.671392804788955</v>
      </c>
      <c r="O41" s="44">
        <f>E41/E29*100</f>
        <v>2.6526863266074798</v>
      </c>
      <c r="P41" s="44">
        <f>F41/F29*100</f>
        <v>2.706538868221362</v>
      </c>
      <c r="Q41" s="127">
        <f>G41/G29*100</f>
        <v>2.6989606980263057</v>
      </c>
      <c r="R41" s="8"/>
    </row>
    <row r="42" spans="1:18">
      <c r="A42" s="105" t="s">
        <v>109</v>
      </c>
      <c r="M42" s="16"/>
      <c r="N42" s="128"/>
      <c r="O42" s="16"/>
      <c r="P42" s="16"/>
      <c r="Q42" s="16" t="s">
        <v>106</v>
      </c>
    </row>
  </sheetData>
  <mergeCells count="10">
    <mergeCell ref="B27:G27"/>
    <mergeCell ref="H27:L27"/>
    <mergeCell ref="M27:Q27"/>
    <mergeCell ref="A1:G1"/>
    <mergeCell ref="B3:G3"/>
    <mergeCell ref="A25:G25"/>
    <mergeCell ref="A27:A28"/>
    <mergeCell ref="A3:A4"/>
    <mergeCell ref="H3:L3"/>
    <mergeCell ref="M3:Q3"/>
  </mergeCells>
  <phoneticPr fontId="3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zoomScaleNormal="100" zoomScaleSheetLayoutView="100" workbookViewId="0">
      <selection sqref="A1:G1"/>
    </sheetView>
  </sheetViews>
  <sheetFormatPr defaultRowHeight="13.5"/>
  <cols>
    <col min="1" max="1" width="19.75" style="120" customWidth="1"/>
    <col min="2" max="2" width="10.625" style="120" hidden="1" customWidth="1"/>
    <col min="3" max="7" width="10.625" style="120" customWidth="1"/>
    <col min="8" max="12" width="7.125" style="120" customWidth="1"/>
    <col min="13" max="17" width="7.25" style="120" customWidth="1"/>
    <col min="18" max="16384" width="9" style="120"/>
  </cols>
  <sheetData>
    <row r="1" spans="1:19" ht="21">
      <c r="A1" s="182" t="s">
        <v>21</v>
      </c>
      <c r="B1" s="182"/>
      <c r="C1" s="182"/>
      <c r="D1" s="182"/>
      <c r="E1" s="182"/>
      <c r="F1" s="182"/>
      <c r="G1" s="182"/>
      <c r="H1" s="181"/>
      <c r="I1" s="181"/>
      <c r="J1" s="181"/>
      <c r="K1" s="181"/>
      <c r="L1" s="181"/>
      <c r="M1" s="181"/>
      <c r="N1" s="108"/>
      <c r="O1" s="108"/>
      <c r="P1" s="108"/>
      <c r="Q1" s="108"/>
    </row>
    <row r="2" spans="1:19">
      <c r="A2" s="1"/>
      <c r="B2" s="1"/>
      <c r="C2" s="1"/>
      <c r="D2" s="1"/>
      <c r="E2" s="1"/>
      <c r="F2" s="1"/>
      <c r="G2" s="1"/>
      <c r="H2" s="1" t="s">
        <v>27</v>
      </c>
      <c r="I2" s="1"/>
      <c r="J2" s="1"/>
      <c r="K2" s="1"/>
      <c r="L2" s="1"/>
      <c r="M2" s="3"/>
      <c r="N2" s="3"/>
      <c r="O2" s="3"/>
      <c r="P2" s="3"/>
      <c r="Q2" s="3" t="s">
        <v>80</v>
      </c>
    </row>
    <row r="3" spans="1:19" s="112" customFormat="1" ht="15.75" customHeight="1">
      <c r="A3" s="176" t="s">
        <v>102</v>
      </c>
      <c r="B3" s="163" t="s">
        <v>76</v>
      </c>
      <c r="C3" s="164"/>
      <c r="D3" s="164"/>
      <c r="E3" s="164"/>
      <c r="F3" s="164"/>
      <c r="G3" s="165"/>
      <c r="H3" s="172" t="s">
        <v>95</v>
      </c>
      <c r="I3" s="172"/>
      <c r="J3" s="172"/>
      <c r="K3" s="172"/>
      <c r="L3" s="173"/>
      <c r="M3" s="179" t="s">
        <v>96</v>
      </c>
      <c r="N3" s="179"/>
      <c r="O3" s="179"/>
      <c r="P3" s="179"/>
      <c r="Q3" s="180"/>
      <c r="R3" s="36"/>
      <c r="S3" s="129"/>
    </row>
    <row r="4" spans="1:19" s="112" customFormat="1" ht="15.75" customHeight="1">
      <c r="A4" s="177"/>
      <c r="B4" s="99" t="s">
        <v>30</v>
      </c>
      <c r="C4" s="90" t="s">
        <v>34</v>
      </c>
      <c r="D4" s="90" t="s">
        <v>37</v>
      </c>
      <c r="E4" s="90" t="s">
        <v>68</v>
      </c>
      <c r="F4" s="90" t="s">
        <v>90</v>
      </c>
      <c r="G4" s="68" t="s">
        <v>107</v>
      </c>
      <c r="H4" s="100" t="s">
        <v>33</v>
      </c>
      <c r="I4" s="101" t="s">
        <v>39</v>
      </c>
      <c r="J4" s="101" t="s">
        <v>69</v>
      </c>
      <c r="K4" s="101" t="s">
        <v>91</v>
      </c>
      <c r="L4" s="130" t="s">
        <v>108</v>
      </c>
      <c r="M4" s="90" t="s">
        <v>33</v>
      </c>
      <c r="N4" s="90" t="s">
        <v>39</v>
      </c>
      <c r="O4" s="90" t="s">
        <v>69</v>
      </c>
      <c r="P4" s="67" t="s">
        <v>91</v>
      </c>
      <c r="Q4" s="131" t="s">
        <v>108</v>
      </c>
      <c r="R4" s="11"/>
    </row>
    <row r="5" spans="1:19" s="112" customFormat="1" ht="15.75" customHeight="1">
      <c r="A5" s="69" t="s">
        <v>103</v>
      </c>
      <c r="B5" s="86">
        <v>2054</v>
      </c>
      <c r="C5" s="24">
        <v>2057</v>
      </c>
      <c r="D5" s="25">
        <v>2191</v>
      </c>
      <c r="E5" s="25">
        <v>2313</v>
      </c>
      <c r="F5" s="25">
        <v>2347</v>
      </c>
      <c r="G5" s="137">
        <v>2391</v>
      </c>
      <c r="H5" s="74">
        <f>(C5/B5-1)*100</f>
        <v>0.14605647517040854</v>
      </c>
      <c r="I5" s="20">
        <f>(D5/C5-1)*100</f>
        <v>6.5143412736995643</v>
      </c>
      <c r="J5" s="20">
        <f>(E5/D5-1)*100</f>
        <v>5.5682336832496571</v>
      </c>
      <c r="K5" s="20">
        <f>(F5/E5-1)*100</f>
        <v>1.4699524427150834</v>
      </c>
      <c r="L5" s="121">
        <f>(G5/F5-1)*100</f>
        <v>1.8747337025990518</v>
      </c>
      <c r="M5" s="20">
        <v>100</v>
      </c>
      <c r="N5" s="20">
        <v>100</v>
      </c>
      <c r="O5" s="20">
        <v>100</v>
      </c>
      <c r="P5" s="143">
        <v>100</v>
      </c>
      <c r="Q5" s="121">
        <v>100</v>
      </c>
      <c r="R5" s="13"/>
    </row>
    <row r="6" spans="1:19" s="112" customFormat="1" ht="15.75" customHeight="1">
      <c r="A6" s="69"/>
      <c r="B6" s="85"/>
      <c r="C6" s="22"/>
      <c r="D6" s="23"/>
      <c r="E6" s="23"/>
      <c r="F6" s="23"/>
      <c r="G6" s="132"/>
      <c r="H6" s="75"/>
      <c r="I6" s="28"/>
      <c r="J6" s="28"/>
      <c r="K6" s="28"/>
      <c r="L6" s="133"/>
      <c r="M6" s="134"/>
      <c r="N6" s="134"/>
      <c r="O6" s="135"/>
      <c r="P6" s="135"/>
      <c r="Q6" s="136"/>
      <c r="R6" s="12"/>
    </row>
    <row r="7" spans="1:19" s="112" customFormat="1" ht="15.75" customHeight="1">
      <c r="A7" s="69" t="s">
        <v>9</v>
      </c>
      <c r="B7" s="86">
        <v>2290</v>
      </c>
      <c r="C7" s="24">
        <v>2276</v>
      </c>
      <c r="D7" s="25">
        <v>2475</v>
      </c>
      <c r="E7" s="25">
        <v>2642</v>
      </c>
      <c r="F7" s="25">
        <v>2662</v>
      </c>
      <c r="G7" s="137">
        <v>2744</v>
      </c>
      <c r="H7" s="75">
        <f>(C7/B7-1)*100</f>
        <v>-0.61135371179039666</v>
      </c>
      <c r="I7" s="28">
        <f>(D7/C7-1)*100</f>
        <v>8.7434094903339208</v>
      </c>
      <c r="J7" s="28">
        <f>(E7/D7-1)*100</f>
        <v>6.7474747474747465</v>
      </c>
      <c r="K7" s="28">
        <f>(F7/E7-1)*100</f>
        <v>0.7570022710068125</v>
      </c>
      <c r="L7" s="133">
        <f>(G7/F7-1)*100</f>
        <v>3.0803906836964767</v>
      </c>
      <c r="M7" s="29">
        <f>C7/C5*100</f>
        <v>110.64657267865825</v>
      </c>
      <c r="N7" s="29">
        <f>D7/D5*100</f>
        <v>112.96211775445002</v>
      </c>
      <c r="O7" s="29">
        <f>E7/E5*100</f>
        <v>114.22395157803717</v>
      </c>
      <c r="P7" s="29">
        <f>F7/F5*100</f>
        <v>113.42138900724328</v>
      </c>
      <c r="Q7" s="138">
        <f>G7/G5*100</f>
        <v>114.76369719782518</v>
      </c>
      <c r="R7" s="13"/>
    </row>
    <row r="8" spans="1:19" s="112" customFormat="1" ht="15.75" customHeight="1">
      <c r="A8" s="69" t="s">
        <v>10</v>
      </c>
      <c r="B8" s="86">
        <v>2033</v>
      </c>
      <c r="C8" s="24">
        <v>2036</v>
      </c>
      <c r="D8" s="25">
        <v>2124</v>
      </c>
      <c r="E8" s="25">
        <v>2223</v>
      </c>
      <c r="F8" s="25">
        <v>2283</v>
      </c>
      <c r="G8" s="137">
        <v>2306</v>
      </c>
      <c r="H8" s="75">
        <f t="shared" ref="H8:H17" si="0">(C8/B8-1)*100</f>
        <v>0.14756517461878005</v>
      </c>
      <c r="I8" s="28">
        <f t="shared" ref="I8:I17" si="1">(D8/C8-1)*100</f>
        <v>4.3222003929273001</v>
      </c>
      <c r="J8" s="28">
        <f t="shared" ref="J8:J17" si="2">(E8/D8-1)*100</f>
        <v>4.6610169491525522</v>
      </c>
      <c r="K8" s="28">
        <f t="shared" ref="K8:K17" si="3">(F8/E8-1)*100</f>
        <v>2.6990553306342813</v>
      </c>
      <c r="L8" s="133">
        <f>(G8/F8-1)*100</f>
        <v>1.0074463425317592</v>
      </c>
      <c r="M8" s="29">
        <f>C8/C$5*100</f>
        <v>98.979095770539615</v>
      </c>
      <c r="N8" s="29">
        <f>D8/D$5*100</f>
        <v>96.942035600182564</v>
      </c>
      <c r="O8" s="29">
        <f>E8/E$5*100</f>
        <v>96.108949416342412</v>
      </c>
      <c r="P8" s="29">
        <f>F8/F$5*100</f>
        <v>97.273114614401365</v>
      </c>
      <c r="Q8" s="138">
        <f>G8/G$5*100</f>
        <v>96.44500209117524</v>
      </c>
      <c r="R8" s="13"/>
    </row>
    <row r="9" spans="1:19" s="112" customFormat="1" ht="15.75" customHeight="1">
      <c r="A9" s="69" t="s">
        <v>11</v>
      </c>
      <c r="B9" s="86">
        <v>2143</v>
      </c>
      <c r="C9" s="24">
        <v>2171</v>
      </c>
      <c r="D9" s="25">
        <v>2319</v>
      </c>
      <c r="E9" s="25">
        <v>2469</v>
      </c>
      <c r="F9" s="25">
        <v>2503</v>
      </c>
      <c r="G9" s="137">
        <v>2549</v>
      </c>
      <c r="H9" s="75">
        <f t="shared" si="0"/>
        <v>1.3065795613625752</v>
      </c>
      <c r="I9" s="28">
        <f t="shared" si="1"/>
        <v>6.8171349608475262</v>
      </c>
      <c r="J9" s="28">
        <f t="shared" si="2"/>
        <v>6.4683053040103466</v>
      </c>
      <c r="K9" s="28">
        <f t="shared" si="3"/>
        <v>1.3770757391656563</v>
      </c>
      <c r="L9" s="133">
        <f t="shared" ref="L9:L17" si="4">(G9/F9-1)*100</f>
        <v>1.8377946464242845</v>
      </c>
      <c r="M9" s="29">
        <f t="shared" ref="M9:M17" si="5">C9/C$5*100</f>
        <v>105.54205153135634</v>
      </c>
      <c r="N9" s="29">
        <f t="shared" ref="N9:N17" si="6">D9/D$5*100</f>
        <v>105.84208124144226</v>
      </c>
      <c r="O9" s="29">
        <f t="shared" ref="O9:O17" si="7">E9/E$5*100</f>
        <v>106.74448767833982</v>
      </c>
      <c r="P9" s="29">
        <f t="shared" ref="P9:P17" si="8">F9/F$5*100</f>
        <v>106.64678312739669</v>
      </c>
      <c r="Q9" s="138">
        <f t="shared" ref="Q9:Q17" si="9">G9/G$5*100</f>
        <v>106.60811375993309</v>
      </c>
      <c r="R9" s="13"/>
    </row>
    <row r="10" spans="1:19" s="112" customFormat="1" ht="15.75" customHeight="1">
      <c r="A10" s="69" t="s">
        <v>12</v>
      </c>
      <c r="B10" s="86">
        <v>2213</v>
      </c>
      <c r="C10" s="24">
        <v>2194</v>
      </c>
      <c r="D10" s="25">
        <v>2345</v>
      </c>
      <c r="E10" s="25">
        <v>2482</v>
      </c>
      <c r="F10" s="25">
        <v>2543</v>
      </c>
      <c r="G10" s="137">
        <v>2556</v>
      </c>
      <c r="H10" s="75">
        <f t="shared" si="0"/>
        <v>-0.85856303660190036</v>
      </c>
      <c r="I10" s="28">
        <f t="shared" si="1"/>
        <v>6.8824065633545928</v>
      </c>
      <c r="J10" s="28">
        <f t="shared" si="2"/>
        <v>5.8422174840085273</v>
      </c>
      <c r="K10" s="28">
        <f t="shared" si="3"/>
        <v>2.4576954069299051</v>
      </c>
      <c r="L10" s="133">
        <f>(G10/F10-1)*100</f>
        <v>0.51120723554856085</v>
      </c>
      <c r="M10" s="29">
        <f t="shared" si="5"/>
        <v>106.66018473505106</v>
      </c>
      <c r="N10" s="29">
        <f t="shared" si="6"/>
        <v>107.02875399361022</v>
      </c>
      <c r="O10" s="29">
        <f t="shared" si="7"/>
        <v>107.30652831820147</v>
      </c>
      <c r="P10" s="29">
        <f t="shared" si="8"/>
        <v>108.35108649339583</v>
      </c>
      <c r="Q10" s="138">
        <f t="shared" si="9"/>
        <v>106.900878293601</v>
      </c>
      <c r="R10" s="13"/>
    </row>
    <row r="11" spans="1:19" s="112" customFormat="1" ht="15.75" customHeight="1">
      <c r="A11" s="69" t="s">
        <v>13</v>
      </c>
      <c r="B11" s="86">
        <v>1928</v>
      </c>
      <c r="C11" s="24">
        <v>1911</v>
      </c>
      <c r="D11" s="25">
        <v>2039</v>
      </c>
      <c r="E11" s="25">
        <v>2156</v>
      </c>
      <c r="F11" s="25">
        <v>2191</v>
      </c>
      <c r="G11" s="137">
        <v>2228</v>
      </c>
      <c r="H11" s="75">
        <f t="shared" si="0"/>
        <v>-0.88174273858920849</v>
      </c>
      <c r="I11" s="28">
        <f t="shared" si="1"/>
        <v>6.6980638409209758</v>
      </c>
      <c r="J11" s="28">
        <f t="shared" si="2"/>
        <v>5.7381069151544839</v>
      </c>
      <c r="K11" s="28">
        <f t="shared" si="3"/>
        <v>1.6233766233766156</v>
      </c>
      <c r="L11" s="133">
        <f t="shared" si="4"/>
        <v>1.6887266088543962</v>
      </c>
      <c r="M11" s="29">
        <f t="shared" si="5"/>
        <v>92.902284880894499</v>
      </c>
      <c r="N11" s="29">
        <f t="shared" si="6"/>
        <v>93.062528525787314</v>
      </c>
      <c r="O11" s="29">
        <f t="shared" si="7"/>
        <v>93.212278426286204</v>
      </c>
      <c r="P11" s="29">
        <f t="shared" si="8"/>
        <v>93.353216872603326</v>
      </c>
      <c r="Q11" s="138">
        <f t="shared" si="9"/>
        <v>93.182768716018401</v>
      </c>
      <c r="R11" s="13"/>
    </row>
    <row r="12" spans="1:19" s="112" customFormat="1" ht="15.75" customHeight="1">
      <c r="A12" s="69" t="s">
        <v>14</v>
      </c>
      <c r="B12" s="86">
        <v>1926</v>
      </c>
      <c r="C12" s="24">
        <v>1986</v>
      </c>
      <c r="D12" s="25">
        <v>2139</v>
      </c>
      <c r="E12" s="25">
        <v>2259</v>
      </c>
      <c r="F12" s="25">
        <v>2286</v>
      </c>
      <c r="G12" s="137">
        <v>2310</v>
      </c>
      <c r="H12" s="75">
        <f t="shared" si="0"/>
        <v>3.1152647975077885</v>
      </c>
      <c r="I12" s="28">
        <f t="shared" si="1"/>
        <v>7.7039274924471268</v>
      </c>
      <c r="J12" s="28">
        <f t="shared" si="2"/>
        <v>5.6100981767180924</v>
      </c>
      <c r="K12" s="28">
        <f t="shared" si="3"/>
        <v>1.195219123505975</v>
      </c>
      <c r="L12" s="133">
        <f t="shared" si="4"/>
        <v>1.049868766404205</v>
      </c>
      <c r="M12" s="29">
        <f t="shared" si="5"/>
        <v>96.548371414681583</v>
      </c>
      <c r="N12" s="29">
        <f t="shared" si="6"/>
        <v>97.626654495664084</v>
      </c>
      <c r="O12" s="29">
        <f t="shared" si="7"/>
        <v>97.665369649805442</v>
      </c>
      <c r="P12" s="29">
        <f t="shared" si="8"/>
        <v>97.400937366851309</v>
      </c>
      <c r="Q12" s="138">
        <f t="shared" si="9"/>
        <v>96.61229611041405</v>
      </c>
      <c r="R12" s="13"/>
    </row>
    <row r="13" spans="1:19" s="112" customFormat="1" ht="15.75" customHeight="1">
      <c r="A13" s="69" t="s">
        <v>15</v>
      </c>
      <c r="B13" s="86">
        <v>1838</v>
      </c>
      <c r="C13" s="24">
        <v>1815</v>
      </c>
      <c r="D13" s="25">
        <v>1868</v>
      </c>
      <c r="E13" s="25">
        <v>1925</v>
      </c>
      <c r="F13" s="25">
        <v>1955</v>
      </c>
      <c r="G13" s="137">
        <v>2003</v>
      </c>
      <c r="H13" s="75">
        <f t="shared" si="0"/>
        <v>-1.2513601741022895</v>
      </c>
      <c r="I13" s="28">
        <f t="shared" si="1"/>
        <v>2.9201101928374662</v>
      </c>
      <c r="J13" s="28">
        <f t="shared" si="2"/>
        <v>3.0513918629550218</v>
      </c>
      <c r="K13" s="28">
        <f t="shared" si="3"/>
        <v>1.558441558441559</v>
      </c>
      <c r="L13" s="133">
        <f t="shared" si="4"/>
        <v>2.4552429667519249</v>
      </c>
      <c r="M13" s="29">
        <f t="shared" si="5"/>
        <v>88.235294117647058</v>
      </c>
      <c r="N13" s="29">
        <f t="shared" si="6"/>
        <v>85.257873117298033</v>
      </c>
      <c r="O13" s="29">
        <f t="shared" si="7"/>
        <v>83.225248594898403</v>
      </c>
      <c r="P13" s="29">
        <f t="shared" si="8"/>
        <v>83.297827013208348</v>
      </c>
      <c r="Q13" s="138">
        <f t="shared" si="9"/>
        <v>83.772480133835217</v>
      </c>
      <c r="R13" s="13"/>
    </row>
    <row r="14" spans="1:19" s="112" customFormat="1" ht="15.75" customHeight="1">
      <c r="A14" s="69" t="s">
        <v>16</v>
      </c>
      <c r="B14" s="86">
        <v>2050</v>
      </c>
      <c r="C14" s="24">
        <v>2050</v>
      </c>
      <c r="D14" s="25">
        <v>2169</v>
      </c>
      <c r="E14" s="25">
        <v>2268</v>
      </c>
      <c r="F14" s="25">
        <v>2302</v>
      </c>
      <c r="G14" s="137">
        <v>2331</v>
      </c>
      <c r="H14" s="75">
        <f t="shared" si="0"/>
        <v>0</v>
      </c>
      <c r="I14" s="28">
        <f t="shared" si="1"/>
        <v>5.804878048780493</v>
      </c>
      <c r="J14" s="28">
        <f t="shared" si="2"/>
        <v>4.5643153526971014</v>
      </c>
      <c r="K14" s="28">
        <f t="shared" si="3"/>
        <v>1.4991181657848296</v>
      </c>
      <c r="L14" s="133">
        <f t="shared" si="4"/>
        <v>1.2597741094700243</v>
      </c>
      <c r="M14" s="29">
        <f t="shared" si="5"/>
        <v>99.659698590179872</v>
      </c>
      <c r="N14" s="29">
        <f t="shared" si="6"/>
        <v>98.995892286627111</v>
      </c>
      <c r="O14" s="29">
        <f t="shared" si="7"/>
        <v>98.054474708171199</v>
      </c>
      <c r="P14" s="29">
        <f t="shared" si="8"/>
        <v>98.082658713250964</v>
      </c>
      <c r="Q14" s="138">
        <f t="shared" si="9"/>
        <v>97.490589711417812</v>
      </c>
      <c r="R14" s="13"/>
    </row>
    <row r="15" spans="1:19" s="112" customFormat="1" ht="15.75" customHeight="1">
      <c r="A15" s="69" t="s">
        <v>17</v>
      </c>
      <c r="B15" s="87">
        <v>1667</v>
      </c>
      <c r="C15" s="24">
        <v>1680</v>
      </c>
      <c r="D15" s="25">
        <v>1763</v>
      </c>
      <c r="E15" s="25">
        <v>1832</v>
      </c>
      <c r="F15" s="25">
        <v>1871</v>
      </c>
      <c r="G15" s="137">
        <v>1913</v>
      </c>
      <c r="H15" s="75">
        <f t="shared" si="0"/>
        <v>0.77984403119375489</v>
      </c>
      <c r="I15" s="28">
        <f t="shared" si="1"/>
        <v>4.9404761904761951</v>
      </c>
      <c r="J15" s="28">
        <f t="shared" si="2"/>
        <v>3.9137833238797493</v>
      </c>
      <c r="K15" s="28">
        <f t="shared" si="3"/>
        <v>2.1288209606986852</v>
      </c>
      <c r="L15" s="133">
        <f t="shared" si="4"/>
        <v>2.2447888829502993</v>
      </c>
      <c r="M15" s="29">
        <f t="shared" si="5"/>
        <v>81.672338356830338</v>
      </c>
      <c r="N15" s="29">
        <f t="shared" si="6"/>
        <v>80.465540848927432</v>
      </c>
      <c r="O15" s="29">
        <f t="shared" si="7"/>
        <v>79.204496325118896</v>
      </c>
      <c r="P15" s="29">
        <f t="shared" si="8"/>
        <v>79.718789944610137</v>
      </c>
      <c r="Q15" s="138">
        <f t="shared" si="9"/>
        <v>80.008364700961948</v>
      </c>
      <c r="R15" s="13"/>
    </row>
    <row r="16" spans="1:19" s="112" customFormat="1" ht="15.75" customHeight="1">
      <c r="A16" s="69" t="s">
        <v>18</v>
      </c>
      <c r="B16" s="86">
        <v>1891</v>
      </c>
      <c r="C16" s="24">
        <v>1906</v>
      </c>
      <c r="D16" s="25">
        <v>2005</v>
      </c>
      <c r="E16" s="25">
        <v>2184</v>
      </c>
      <c r="F16" s="25">
        <v>2190</v>
      </c>
      <c r="G16" s="137">
        <v>2244</v>
      </c>
      <c r="H16" s="75">
        <f t="shared" si="0"/>
        <v>0.79323109465891939</v>
      </c>
      <c r="I16" s="28">
        <f t="shared" si="1"/>
        <v>5.1941238195173156</v>
      </c>
      <c r="J16" s="28">
        <f t="shared" si="2"/>
        <v>8.9276807980049888</v>
      </c>
      <c r="K16" s="28">
        <f t="shared" si="3"/>
        <v>0.27472527472527375</v>
      </c>
      <c r="L16" s="133">
        <f t="shared" si="4"/>
        <v>2.4657534246575352</v>
      </c>
      <c r="M16" s="29">
        <f t="shared" si="5"/>
        <v>92.659212445308697</v>
      </c>
      <c r="N16" s="29">
        <f t="shared" si="6"/>
        <v>91.510725696029212</v>
      </c>
      <c r="O16" s="29">
        <f t="shared" si="7"/>
        <v>94.422827496757449</v>
      </c>
      <c r="P16" s="29">
        <f t="shared" si="8"/>
        <v>93.31060928845335</v>
      </c>
      <c r="Q16" s="138">
        <f t="shared" si="9"/>
        <v>93.851944792973654</v>
      </c>
      <c r="R16" s="13"/>
    </row>
    <row r="17" spans="1:18" s="112" customFormat="1" ht="15.75" customHeight="1">
      <c r="A17" s="70" t="s">
        <v>19</v>
      </c>
      <c r="B17" s="88">
        <v>1862</v>
      </c>
      <c r="C17" s="26">
        <v>1904</v>
      </c>
      <c r="D17" s="27">
        <v>1997</v>
      </c>
      <c r="E17" s="27">
        <v>2079</v>
      </c>
      <c r="F17" s="27">
        <v>2141</v>
      </c>
      <c r="G17" s="139">
        <v>2165</v>
      </c>
      <c r="H17" s="80">
        <f t="shared" si="0"/>
        <v>2.2556390977443552</v>
      </c>
      <c r="I17" s="30">
        <f t="shared" si="1"/>
        <v>4.8844537815126099</v>
      </c>
      <c r="J17" s="30">
        <f t="shared" si="2"/>
        <v>4.1061592388582868</v>
      </c>
      <c r="K17" s="30">
        <f t="shared" si="3"/>
        <v>2.982202982202975</v>
      </c>
      <c r="L17" s="140">
        <f t="shared" si="4"/>
        <v>1.1209715086408112</v>
      </c>
      <c r="M17" s="46">
        <f t="shared" si="5"/>
        <v>92.561983471074385</v>
      </c>
      <c r="N17" s="46">
        <f t="shared" si="6"/>
        <v>91.145595618439074</v>
      </c>
      <c r="O17" s="46">
        <f t="shared" si="7"/>
        <v>89.88326848249028</v>
      </c>
      <c r="P17" s="46">
        <f t="shared" si="8"/>
        <v>91.222837665104379</v>
      </c>
      <c r="Q17" s="141">
        <f t="shared" si="9"/>
        <v>90.547887913007102</v>
      </c>
      <c r="R17" s="13"/>
    </row>
    <row r="18" spans="1:18" s="112" customFormat="1">
      <c r="A18" s="106" t="s">
        <v>109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5"/>
      <c r="N18" s="142"/>
      <c r="O18" s="15"/>
      <c r="P18" s="15"/>
      <c r="Q18" s="16" t="s">
        <v>106</v>
      </c>
    </row>
  </sheetData>
  <mergeCells count="6">
    <mergeCell ref="H1:M1"/>
    <mergeCell ref="A3:A4"/>
    <mergeCell ref="A1:G1"/>
    <mergeCell ref="B3:G3"/>
    <mergeCell ref="H3:L3"/>
    <mergeCell ref="M3:Q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7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グラフ</vt:lpstr>
      <vt:lpstr>4-1経済活動別市内総生産の推移</vt:lpstr>
      <vt:lpstr>4-2市民所得（分配）の推移</vt:lpstr>
      <vt:lpstr>4-3市別総生産、4-4市別市民所得(分配)</vt:lpstr>
      <vt:lpstr>4-5市別１人当たり市民所得（分配）の推移</vt:lpstr>
      <vt:lpstr>'4-1経済活動別市内総生産の推移'!Print_Area</vt:lpstr>
      <vt:lpstr>'4-2市民所得（分配）の推移'!Print_Area</vt:lpstr>
      <vt:lpstr>'4-3市別総生産、4-4市別市民所得(分配)'!Print_Area</vt:lpstr>
      <vt:lpstr>'4-5市別１人当たり市民所得（分配）の推移'!Print_Area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宜野湾市役所</dc:creator>
  <cp:lastModifiedBy>宜野湾市役所</cp:lastModifiedBy>
  <cp:lastPrinted>2021-03-31T04:33:10Z</cp:lastPrinted>
  <dcterms:created xsi:type="dcterms:W3CDTF">2011-05-19T06:28:36Z</dcterms:created>
  <dcterms:modified xsi:type="dcterms:W3CDTF">2022-03-25T07:21:57Z</dcterms:modified>
</cp:coreProperties>
</file>