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企画部\企画部_企画政策課\統計係\09宜野湾市統計書\R4統計書\（原本）R4年統計書\"/>
    </mc:Choice>
  </mc:AlternateContent>
  <bookViews>
    <workbookView xWindow="9090" yWindow="-120" windowWidth="14250" windowHeight="11160" tabRatio="760"/>
  </bookViews>
  <sheets>
    <sheet name="グラフ" sheetId="5" r:id="rId1"/>
    <sheet name="4-1経済活動別市内総生産の推移" sheetId="1" r:id="rId2"/>
    <sheet name="4-2市民所得（分配）の推移" sheetId="2" r:id="rId3"/>
    <sheet name="4-3市別総生産、4-4市別市民所得(分配)" sheetId="3" r:id="rId4"/>
    <sheet name="4-5市別１人当たり市民所得（分配）の推移" sheetId="6" r:id="rId5"/>
  </sheets>
  <definedNames>
    <definedName name="_xlnm.Print_Area" localSheetId="1">'4-1経済活動別市内総生産の推移'!$A$1:$V$20</definedName>
    <definedName name="_xlnm.Print_Area" localSheetId="2">'4-2市民所得（分配）の推移'!$A$1:$L$13</definedName>
    <definedName name="_xlnm.Print_Area" localSheetId="3">'4-3市別総生産、4-4市別市民所得(分配)'!$A$1:$Q$42</definedName>
    <definedName name="_xlnm.Print_Area" localSheetId="4">'4-5市別１人当たり市民所得（分配）の推移'!$A$1:$Q$18</definedName>
    <definedName name="_xlnm.Print_Area" localSheetId="0">グラフ!$A$1:$K$62</definedName>
  </definedNames>
  <calcPr calcId="162913"/>
</workbook>
</file>

<file path=xl/calcChain.xml><?xml version="1.0" encoding="utf-8"?>
<calcChain xmlns="http://schemas.openxmlformats.org/spreadsheetml/2006/main">
  <c r="O8" i="3" l="1"/>
  <c r="I9" i="3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7" i="2"/>
  <c r="J7" i="2"/>
  <c r="I7" i="2"/>
  <c r="H7" i="2"/>
  <c r="K6" i="2"/>
  <c r="J6" i="2"/>
  <c r="I6" i="2"/>
  <c r="I5" i="2" s="1"/>
  <c r="H6" i="2"/>
  <c r="H5" i="2" s="1"/>
  <c r="K5" i="2"/>
  <c r="J5" i="2"/>
  <c r="F14" i="1"/>
  <c r="B14" i="1"/>
  <c r="D14" i="1"/>
  <c r="E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V14" i="1" s="1"/>
  <c r="U14" i="1"/>
  <c r="B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 s="1"/>
  <c r="U16" i="1"/>
  <c r="B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5" i="1" l="1"/>
  <c r="V17" i="1"/>
  <c r="H7" i="6"/>
  <c r="D75" i="5"/>
  <c r="D76" i="5"/>
  <c r="D77" i="5"/>
  <c r="D78" i="5"/>
  <c r="L7" i="6"/>
  <c r="L8" i="6" l="1"/>
  <c r="L5" i="6"/>
  <c r="L10" i="6"/>
  <c r="H5" i="6" l="1"/>
  <c r="H17" i="6"/>
  <c r="L11" i="2"/>
  <c r="L10" i="2"/>
  <c r="L9" i="2"/>
  <c r="L8" i="2"/>
  <c r="L7" i="2"/>
  <c r="L6" i="2"/>
  <c r="T18" i="1"/>
  <c r="L5" i="2" l="1"/>
  <c r="U18" i="1"/>
  <c r="V18" i="1" s="1"/>
  <c r="S18" i="1"/>
  <c r="R18" i="1"/>
  <c r="Q18" i="1"/>
  <c r="P18" i="1"/>
  <c r="O18" i="1"/>
  <c r="N18" i="1"/>
  <c r="M18" i="1"/>
  <c r="L18" i="1"/>
  <c r="K18" i="1"/>
  <c r="J18" i="1"/>
  <c r="I18" i="1"/>
  <c r="H18" i="1"/>
  <c r="F18" i="1"/>
  <c r="G18" i="1"/>
  <c r="E18" i="1"/>
  <c r="D18" i="1"/>
  <c r="B18" i="1"/>
  <c r="K7" i="3" l="1"/>
  <c r="Q7" i="6" l="1"/>
  <c r="N41" i="3"/>
  <c r="N40" i="3"/>
  <c r="N39" i="3"/>
  <c r="N38" i="3"/>
  <c r="N37" i="3"/>
  <c r="N36" i="3"/>
  <c r="N35" i="3"/>
  <c r="N34" i="3"/>
  <c r="N33" i="3"/>
  <c r="N32" i="3"/>
  <c r="N31" i="3"/>
  <c r="H36" i="3"/>
  <c r="H41" i="3"/>
  <c r="H40" i="3"/>
  <c r="H39" i="3"/>
  <c r="H38" i="3"/>
  <c r="H37" i="3"/>
  <c r="H35" i="3"/>
  <c r="H34" i="3"/>
  <c r="H33" i="3"/>
  <c r="H32" i="3"/>
  <c r="H31" i="3"/>
  <c r="H8" i="3" l="1"/>
  <c r="H7" i="3"/>
  <c r="M8" i="3"/>
  <c r="M7" i="3"/>
  <c r="H5" i="3"/>
  <c r="L8" i="3"/>
  <c r="L7" i="3"/>
  <c r="K5" i="3"/>
  <c r="H17" i="3"/>
  <c r="H16" i="3"/>
  <c r="H15" i="3"/>
  <c r="H14" i="3"/>
  <c r="H13" i="3"/>
  <c r="H12" i="3"/>
  <c r="H11" i="3"/>
  <c r="H10" i="3"/>
  <c r="H9" i="3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N8" i="6"/>
  <c r="O8" i="6"/>
  <c r="P8" i="6"/>
  <c r="Q8" i="6"/>
  <c r="M8" i="6"/>
  <c r="P7" i="6"/>
  <c r="O7" i="6"/>
  <c r="N7" i="6"/>
  <c r="M7" i="6"/>
  <c r="L17" i="6"/>
  <c r="K17" i="6"/>
  <c r="J17" i="6"/>
  <c r="I17" i="6"/>
  <c r="L16" i="6"/>
  <c r="K16" i="6"/>
  <c r="J16" i="6"/>
  <c r="I16" i="6"/>
  <c r="H16" i="6"/>
  <c r="L15" i="6"/>
  <c r="K15" i="6"/>
  <c r="J15" i="6"/>
  <c r="I15" i="6"/>
  <c r="H15" i="6"/>
  <c r="L14" i="6"/>
  <c r="K14" i="6"/>
  <c r="J14" i="6"/>
  <c r="I14" i="6"/>
  <c r="H14" i="6"/>
  <c r="L13" i="6"/>
  <c r="K13" i="6"/>
  <c r="J13" i="6"/>
  <c r="I13" i="6"/>
  <c r="H13" i="6"/>
  <c r="L12" i="6"/>
  <c r="K12" i="6"/>
  <c r="J12" i="6"/>
  <c r="I12" i="6"/>
  <c r="H12" i="6"/>
  <c r="L11" i="6"/>
  <c r="K11" i="6"/>
  <c r="J11" i="6"/>
  <c r="I11" i="6"/>
  <c r="H11" i="6"/>
  <c r="K10" i="6"/>
  <c r="J10" i="6"/>
  <c r="I10" i="6"/>
  <c r="H10" i="6"/>
  <c r="L9" i="6"/>
  <c r="K9" i="6"/>
  <c r="J9" i="6"/>
  <c r="I9" i="6"/>
  <c r="H9" i="6"/>
  <c r="K8" i="6"/>
  <c r="J8" i="6"/>
  <c r="I8" i="6"/>
  <c r="H8" i="6"/>
  <c r="I7" i="6"/>
  <c r="J7" i="6"/>
  <c r="K7" i="6"/>
  <c r="K5" i="6"/>
  <c r="J5" i="6"/>
  <c r="I5" i="6"/>
  <c r="Q17" i="3"/>
  <c r="Q16" i="3"/>
  <c r="Q15" i="3"/>
  <c r="Q14" i="3"/>
  <c r="Q13" i="3"/>
  <c r="Q12" i="3"/>
  <c r="Q11" i="3"/>
  <c r="Q10" i="3"/>
  <c r="Q9" i="3"/>
  <c r="Q8" i="3"/>
  <c r="Q7" i="3"/>
  <c r="P17" i="3"/>
  <c r="P16" i="3"/>
  <c r="P15" i="3"/>
  <c r="P14" i="3"/>
  <c r="P13" i="3"/>
  <c r="P12" i="3"/>
  <c r="P11" i="3"/>
  <c r="P10" i="3"/>
  <c r="P9" i="3"/>
  <c r="P8" i="3"/>
  <c r="P7" i="3"/>
  <c r="O17" i="3"/>
  <c r="O16" i="3"/>
  <c r="O15" i="3"/>
  <c r="O14" i="3"/>
  <c r="O13" i="3"/>
  <c r="O12" i="3"/>
  <c r="O11" i="3"/>
  <c r="O10" i="3"/>
  <c r="O9" i="3"/>
  <c r="O7" i="3"/>
  <c r="N8" i="3"/>
  <c r="N9" i="3"/>
  <c r="N10" i="3"/>
  <c r="N11" i="3"/>
  <c r="N12" i="3"/>
  <c r="N13" i="3"/>
  <c r="N14" i="3"/>
  <c r="N15" i="3"/>
  <c r="N16" i="3"/>
  <c r="N17" i="3"/>
  <c r="N7" i="3"/>
  <c r="M17" i="3"/>
  <c r="M16" i="3"/>
  <c r="M15" i="3"/>
  <c r="M14" i="3"/>
  <c r="M13" i="3"/>
  <c r="M12" i="3"/>
  <c r="M11" i="3"/>
  <c r="M10" i="3"/>
  <c r="M9" i="3"/>
  <c r="L17" i="3"/>
  <c r="L16" i="3"/>
  <c r="L15" i="3"/>
  <c r="L14" i="3"/>
  <c r="L13" i="3"/>
  <c r="L12" i="3"/>
  <c r="L11" i="3"/>
  <c r="L10" i="3"/>
  <c r="L9" i="3"/>
  <c r="K17" i="3"/>
  <c r="K16" i="3"/>
  <c r="K15" i="3"/>
  <c r="K14" i="3"/>
  <c r="K13" i="3"/>
  <c r="K12" i="3"/>
  <c r="K11" i="3"/>
  <c r="K10" i="3"/>
  <c r="K9" i="3"/>
  <c r="K8" i="3"/>
  <c r="J17" i="3"/>
  <c r="J16" i="3"/>
  <c r="J15" i="3"/>
  <c r="J14" i="3"/>
  <c r="J13" i="3"/>
  <c r="J12" i="3"/>
  <c r="J11" i="3"/>
  <c r="J10" i="3"/>
  <c r="J9" i="3"/>
  <c r="J8" i="3"/>
  <c r="J7" i="3"/>
  <c r="I17" i="3"/>
  <c r="I16" i="3"/>
  <c r="I15" i="3"/>
  <c r="I14" i="3"/>
  <c r="I13" i="3"/>
  <c r="I12" i="3"/>
  <c r="I11" i="3"/>
  <c r="I10" i="3"/>
  <c r="I8" i="3"/>
  <c r="I7" i="3"/>
  <c r="L5" i="3"/>
  <c r="J5" i="3"/>
  <c r="I5" i="3"/>
  <c r="Q41" i="3"/>
  <c r="Q40" i="3"/>
  <c r="Q39" i="3"/>
  <c r="Q38" i="3"/>
  <c r="Q37" i="3"/>
  <c r="Q36" i="3"/>
  <c r="Q35" i="3"/>
  <c r="Q34" i="3"/>
  <c r="Q33" i="3"/>
  <c r="Q32" i="3"/>
  <c r="Q31" i="3"/>
  <c r="P41" i="3"/>
  <c r="P40" i="3"/>
  <c r="P39" i="3"/>
  <c r="P38" i="3"/>
  <c r="P37" i="3"/>
  <c r="P36" i="3"/>
  <c r="P35" i="3"/>
  <c r="P34" i="3"/>
  <c r="P33" i="3"/>
  <c r="P32" i="3"/>
  <c r="P31" i="3"/>
  <c r="O41" i="3"/>
  <c r="O40" i="3"/>
  <c r="O39" i="3"/>
  <c r="O38" i="3"/>
  <c r="O37" i="3"/>
  <c r="O36" i="3"/>
  <c r="O35" i="3"/>
  <c r="O34" i="3"/>
  <c r="O33" i="3"/>
  <c r="O32" i="3"/>
  <c r="O31" i="3"/>
  <c r="M41" i="3"/>
  <c r="M40" i="3"/>
  <c r="M39" i="3"/>
  <c r="M38" i="3"/>
  <c r="M37" i="3"/>
  <c r="M36" i="3"/>
  <c r="M35" i="3"/>
  <c r="M34" i="3"/>
  <c r="M33" i="3"/>
  <c r="M32" i="3"/>
  <c r="M31" i="3"/>
  <c r="L41" i="3"/>
  <c r="L40" i="3"/>
  <c r="L39" i="3"/>
  <c r="L38" i="3"/>
  <c r="L37" i="3"/>
  <c r="L36" i="3"/>
  <c r="L35" i="3"/>
  <c r="L34" i="3"/>
  <c r="L33" i="3"/>
  <c r="L32" i="3"/>
  <c r="L31" i="3"/>
  <c r="K41" i="3"/>
  <c r="K40" i="3"/>
  <c r="K39" i="3"/>
  <c r="K38" i="3"/>
  <c r="K37" i="3"/>
  <c r="K36" i="3"/>
  <c r="K35" i="3"/>
  <c r="K34" i="3"/>
  <c r="K33" i="3"/>
  <c r="K32" i="3"/>
  <c r="K31" i="3"/>
  <c r="J41" i="3"/>
  <c r="J40" i="3"/>
  <c r="J39" i="3"/>
  <c r="J38" i="3"/>
  <c r="J37" i="3"/>
  <c r="J36" i="3"/>
  <c r="J35" i="3"/>
  <c r="J34" i="3"/>
  <c r="J33" i="3"/>
  <c r="J32" i="3"/>
  <c r="J31" i="3"/>
  <c r="L29" i="3"/>
  <c r="K29" i="3"/>
  <c r="J29" i="3"/>
  <c r="H29" i="3"/>
  <c r="D79" i="5"/>
  <c r="I32" i="3"/>
  <c r="I33" i="3"/>
  <c r="I34" i="3"/>
  <c r="I35" i="3"/>
  <c r="I36" i="3"/>
  <c r="I37" i="3"/>
  <c r="I38" i="3"/>
  <c r="I39" i="3"/>
  <c r="I40" i="3"/>
  <c r="I41" i="3"/>
  <c r="I31" i="3"/>
  <c r="I29" i="3"/>
</calcChain>
</file>

<file path=xl/sharedStrings.xml><?xml version="1.0" encoding="utf-8"?>
<sst xmlns="http://schemas.openxmlformats.org/spreadsheetml/2006/main" count="232" uniqueCount="113">
  <si>
    <t>総数</t>
    <rPh sb="0" eb="2">
      <t>ソウスウ</t>
    </rPh>
    <phoneticPr fontId="3"/>
  </si>
  <si>
    <t>建設業</t>
    <rPh sb="0" eb="3">
      <t>ケンセツギョウ</t>
    </rPh>
    <phoneticPr fontId="3"/>
  </si>
  <si>
    <t>雇用者報酬</t>
    <rPh sb="0" eb="3">
      <t>コヨウシャ</t>
    </rPh>
    <rPh sb="3" eb="5">
      <t>ホウシュウ</t>
    </rPh>
    <phoneticPr fontId="3"/>
  </si>
  <si>
    <t>財産所得</t>
    <rPh sb="0" eb="2">
      <t>ザイサン</t>
    </rPh>
    <rPh sb="2" eb="4">
      <t>ショトク</t>
    </rPh>
    <phoneticPr fontId="3"/>
  </si>
  <si>
    <t>企業所得</t>
    <rPh sb="0" eb="2">
      <t>キギョウ</t>
    </rPh>
    <rPh sb="2" eb="4">
      <t>ショトク</t>
    </rPh>
    <phoneticPr fontId="3"/>
  </si>
  <si>
    <t>民間企業</t>
    <rPh sb="0" eb="2">
      <t>ミンカン</t>
    </rPh>
    <rPh sb="2" eb="4">
      <t>キギョウ</t>
    </rPh>
    <phoneticPr fontId="3"/>
  </si>
  <si>
    <t>公的企業</t>
    <rPh sb="0" eb="2">
      <t>コウテキ</t>
    </rPh>
    <rPh sb="2" eb="4">
      <t>キギョウ</t>
    </rPh>
    <phoneticPr fontId="3"/>
  </si>
  <si>
    <t>個人企業</t>
    <rPh sb="0" eb="2">
      <t>コジン</t>
    </rPh>
    <rPh sb="2" eb="4">
      <t>キギョウ</t>
    </rPh>
    <phoneticPr fontId="3"/>
  </si>
  <si>
    <t>県計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</si>
  <si>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</si>
  <si>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</si>
  <si>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</si>
  <si>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</si>
  <si>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</si>
  <si>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</si>
  <si>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</si>
  <si>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</si>
  <si>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</si>
  <si>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</si>
  <si>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</si>
  <si>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４. 　市　別　市　民　所　得</t>
    <rPh sb="4" eb="5">
      <t>シ</t>
    </rPh>
    <rPh sb="6" eb="7">
      <t>ベツ</t>
    </rPh>
    <rPh sb="8" eb="9">
      <t>シ</t>
    </rPh>
    <rPh sb="10" eb="11">
      <t>タミ</t>
    </rPh>
    <rPh sb="12" eb="13">
      <t>トコロ</t>
    </rPh>
    <rPh sb="14" eb="15">
      <t>エ</t>
    </rPh>
    <phoneticPr fontId="3"/>
  </si>
  <si>
    <t>５. 市別1人当たり市民所得（分配）の推移</t>
    <rPh sb="3" eb="4">
      <t>シ</t>
    </rPh>
    <rPh sb="4" eb="5">
      <t>ベツ</t>
    </rPh>
    <rPh sb="6" eb="7">
      <t>ニン</t>
    </rPh>
    <rPh sb="7" eb="8">
      <t>ア</t>
    </rPh>
    <rPh sb="10" eb="12">
      <t>シミン</t>
    </rPh>
    <rPh sb="12" eb="14">
      <t>ショトク</t>
    </rPh>
    <phoneticPr fontId="3"/>
  </si>
  <si>
    <t>２．市 民 所 得 (分 配） の 推 移</t>
    <rPh sb="2" eb="3">
      <t>シ</t>
    </rPh>
    <rPh sb="4" eb="5">
      <t>ミン</t>
    </rPh>
    <rPh sb="6" eb="7">
      <t>ショ</t>
    </rPh>
    <rPh sb="8" eb="9">
      <t>トク</t>
    </rPh>
    <rPh sb="11" eb="12">
      <t>ブン</t>
    </rPh>
    <rPh sb="13" eb="14">
      <t>クバ</t>
    </rPh>
    <rPh sb="18" eb="19">
      <t>スイ</t>
    </rPh>
    <rPh sb="20" eb="21">
      <t>ウツリ</t>
    </rPh>
    <phoneticPr fontId="3"/>
  </si>
  <si>
    <t>総 数</t>
    <rPh sb="0" eb="1">
      <t>フサ</t>
    </rPh>
    <rPh sb="2" eb="3">
      <t>カズ</t>
    </rPh>
    <phoneticPr fontId="3"/>
  </si>
  <si>
    <t>対前年比増加率</t>
    <rPh sb="0" eb="1">
      <t>タイ</t>
    </rPh>
    <rPh sb="1" eb="4">
      <t>ゼンネンヒ</t>
    </rPh>
    <rPh sb="4" eb="6">
      <t>ゾウカ</t>
    </rPh>
    <rPh sb="6" eb="7">
      <t>リツ</t>
    </rPh>
    <phoneticPr fontId="3"/>
  </si>
  <si>
    <t>２．市民所得（分配）の推移</t>
    <rPh sb="2" eb="4">
      <t>シミン</t>
    </rPh>
    <rPh sb="4" eb="6">
      <t>ショトク</t>
    </rPh>
    <rPh sb="7" eb="9">
      <t>ブンパイ</t>
    </rPh>
    <rPh sb="11" eb="13">
      <t>スイイ</t>
    </rPh>
    <phoneticPr fontId="3"/>
  </si>
  <si>
    <t>一人当たりの市民所得</t>
    <rPh sb="0" eb="2">
      <t>ヒトリ</t>
    </rPh>
    <rPh sb="2" eb="3">
      <t>ア</t>
    </rPh>
    <rPh sb="6" eb="8">
      <t>シミン</t>
    </rPh>
    <rPh sb="8" eb="10">
      <t>ショトク</t>
    </rPh>
    <phoneticPr fontId="3"/>
  </si>
  <si>
    <t>（つづき）</t>
    <phoneticPr fontId="3"/>
  </si>
  <si>
    <t xml:space="preserve">                年　度
区　分</t>
    <rPh sb="16" eb="17">
      <t>ネン</t>
    </rPh>
    <rPh sb="18" eb="19">
      <t>ド</t>
    </rPh>
    <rPh sb="20" eb="21">
      <t>ク</t>
    </rPh>
    <rPh sb="22" eb="23">
      <t>ブン</t>
    </rPh>
    <phoneticPr fontId="3"/>
  </si>
  <si>
    <t>３. 　市　別　総　生</t>
    <rPh sb="4" eb="5">
      <t>シ</t>
    </rPh>
    <rPh sb="6" eb="7">
      <t>ベツ</t>
    </rPh>
    <rPh sb="8" eb="9">
      <t>ソウ</t>
    </rPh>
    <rPh sb="10" eb="11">
      <t>ショウ</t>
    </rPh>
    <phoneticPr fontId="3"/>
  </si>
  <si>
    <t>１．市内総生産の推移</t>
    <rPh sb="2" eb="4">
      <t>シナイ</t>
    </rPh>
    <rPh sb="4" eb="5">
      <t>ソウ</t>
    </rPh>
    <rPh sb="5" eb="7">
      <t>セイサン</t>
    </rPh>
    <rPh sb="8" eb="10">
      <t>スイイ</t>
    </rPh>
    <phoneticPr fontId="3"/>
  </si>
  <si>
    <t>１．市　内　総　生　産　の　推　移</t>
    <rPh sb="2" eb="3">
      <t>シ</t>
    </rPh>
    <rPh sb="4" eb="5">
      <t>ナイ</t>
    </rPh>
    <rPh sb="6" eb="7">
      <t>ソウ</t>
    </rPh>
    <rPh sb="8" eb="9">
      <t>ショウ</t>
    </rPh>
    <rPh sb="10" eb="11">
      <t>サン</t>
    </rPh>
    <rPh sb="14" eb="15">
      <t>スイ</t>
    </rPh>
    <rPh sb="16" eb="17">
      <t>ウツリ</t>
    </rPh>
    <phoneticPr fontId="3"/>
  </si>
  <si>
    <t>農  業</t>
    <phoneticPr fontId="3"/>
  </si>
  <si>
    <t>林 業</t>
  </si>
  <si>
    <t>水産業</t>
  </si>
  <si>
    <t>鉱 業</t>
  </si>
  <si>
    <t>製造業</t>
  </si>
  <si>
    <t xml:space="preserve"> 卸売・</t>
    <phoneticPr fontId="3"/>
  </si>
  <si>
    <t>運輸・</t>
    <rPh sb="0" eb="2">
      <t>ウンユ</t>
    </rPh>
    <phoneticPr fontId="3"/>
  </si>
  <si>
    <t>宿泊・飲食サービス業</t>
    <rPh sb="0" eb="2">
      <t>シュクハク</t>
    </rPh>
    <rPh sb="3" eb="5">
      <t>インショク</t>
    </rPh>
    <rPh sb="9" eb="10">
      <t>ギョウ</t>
    </rPh>
    <phoneticPr fontId="3"/>
  </si>
  <si>
    <t>情報通信業</t>
    <rPh sb="0" eb="2">
      <t>ジョウホウ</t>
    </rPh>
    <rPh sb="2" eb="5">
      <t>ツウシンギョウ</t>
    </rPh>
    <phoneticPr fontId="11"/>
  </si>
  <si>
    <t>金融・
保険業</t>
    <rPh sb="0" eb="2">
      <t>キンユウ</t>
    </rPh>
    <rPh sb="4" eb="7">
      <t>ホケンギョウ</t>
    </rPh>
    <phoneticPr fontId="11"/>
  </si>
  <si>
    <t>不動産業</t>
    <rPh sb="0" eb="4">
      <t>フドウサンギョウ</t>
    </rPh>
    <phoneticPr fontId="3"/>
  </si>
  <si>
    <t>専門・科学技術、業務支援サービス業</t>
    <rPh sb="0" eb="2">
      <t>センモン</t>
    </rPh>
    <rPh sb="3" eb="5">
      <t>カガク</t>
    </rPh>
    <rPh sb="5" eb="7">
      <t>ギジュツ</t>
    </rPh>
    <rPh sb="8" eb="10">
      <t>ギョウム</t>
    </rPh>
    <rPh sb="10" eb="12">
      <t>シエン</t>
    </rPh>
    <rPh sb="16" eb="17">
      <t>ギョウ</t>
    </rPh>
    <phoneticPr fontId="3"/>
  </si>
  <si>
    <t>公務</t>
    <rPh sb="0" eb="2">
      <t>コウム</t>
    </rPh>
    <phoneticPr fontId="3"/>
  </si>
  <si>
    <t>教育</t>
    <rPh sb="0" eb="2">
      <t>キョウイク</t>
    </rPh>
    <phoneticPr fontId="3"/>
  </si>
  <si>
    <t>保健衛生・
社会事業</t>
    <rPh sb="0" eb="2">
      <t>ホケン</t>
    </rPh>
    <rPh sb="2" eb="4">
      <t>エイセイ</t>
    </rPh>
    <rPh sb="6" eb="8">
      <t>シャカイ</t>
    </rPh>
    <rPh sb="8" eb="10">
      <t>ジギョウ</t>
    </rPh>
    <phoneticPr fontId="3"/>
  </si>
  <si>
    <t>その他の
サービス</t>
    <rPh sb="2" eb="3">
      <t>タ</t>
    </rPh>
    <phoneticPr fontId="3"/>
  </si>
  <si>
    <t>小　 計</t>
    <rPh sb="0" eb="1">
      <t>ショウ</t>
    </rPh>
    <phoneticPr fontId="11"/>
  </si>
  <si>
    <t>合　計</t>
    <rPh sb="0" eb="1">
      <t>ア</t>
    </rPh>
    <rPh sb="2" eb="3">
      <t>ケイ</t>
    </rPh>
    <phoneticPr fontId="11"/>
  </si>
  <si>
    <t>小売業</t>
  </si>
  <si>
    <t>郵便業</t>
    <rPh sb="0" eb="2">
      <t>ユウビン</t>
    </rPh>
    <rPh sb="2" eb="3">
      <t>ギョウ</t>
    </rPh>
    <phoneticPr fontId="3"/>
  </si>
  <si>
    <t>-</t>
    <phoneticPr fontId="3"/>
  </si>
  <si>
    <t>※5年前の増加率は、Ｂ列に数値を最新に置き換え算出する事。Ｂ列は非表示状態。</t>
    <rPh sb="2" eb="4">
      <t>ネンマエ</t>
    </rPh>
    <rPh sb="5" eb="7">
      <t>ゾウカ</t>
    </rPh>
    <rPh sb="7" eb="8">
      <t>リツ</t>
    </rPh>
    <rPh sb="11" eb="12">
      <t>レツ</t>
    </rPh>
    <rPh sb="13" eb="15">
      <t>スウチ</t>
    </rPh>
    <rPh sb="16" eb="18">
      <t>サイシン</t>
    </rPh>
    <rPh sb="19" eb="20">
      <t>オ</t>
    </rPh>
    <rPh sb="21" eb="22">
      <t>カ</t>
    </rPh>
    <rPh sb="23" eb="25">
      <t>サンシュツ</t>
    </rPh>
    <rPh sb="27" eb="28">
      <t>コト</t>
    </rPh>
    <rPh sb="30" eb="31">
      <t>レツ</t>
    </rPh>
    <rPh sb="32" eb="35">
      <t>ヒヒョウジ</t>
    </rPh>
    <rPh sb="35" eb="37">
      <t>ジョウタイ</t>
    </rPh>
    <phoneticPr fontId="3"/>
  </si>
  <si>
    <t>　 　 年度
市別</t>
    <rPh sb="4" eb="6">
      <t>ネンド</t>
    </rPh>
    <rPh sb="7" eb="8">
      <t>シ</t>
    </rPh>
    <rPh sb="8" eb="9">
      <t>ベツ</t>
    </rPh>
    <phoneticPr fontId="3"/>
  </si>
  <si>
    <t>　　　年度
市別</t>
    <rPh sb="3" eb="5">
      <t>ネンド</t>
    </rPh>
    <rPh sb="6" eb="7">
      <t>シ</t>
    </rPh>
    <rPh sb="7" eb="8">
      <t>ベツ</t>
    </rPh>
    <phoneticPr fontId="3"/>
  </si>
  <si>
    <t>平成26年度</t>
  </si>
  <si>
    <t>平成27年度</t>
  </si>
  <si>
    <t>１.　経　済　活　動　別　市　内</t>
    <phoneticPr fontId="3"/>
  </si>
  <si>
    <t xml:space="preserve"> 総　生　産　の　推　移</t>
    <phoneticPr fontId="3"/>
  </si>
  <si>
    <t>電気・
ガス・
水道・
廃棄物
処理業</t>
    <rPh sb="8" eb="10">
      <t>スイドウ</t>
    </rPh>
    <rPh sb="12" eb="15">
      <t>ハイキブツ</t>
    </rPh>
    <rPh sb="16" eb="19">
      <t>ショリギョウ</t>
    </rPh>
    <phoneticPr fontId="3"/>
  </si>
  <si>
    <t>輸入品に課される税・関税 等</t>
    <rPh sb="0" eb="3">
      <t>ユニュウヒン</t>
    </rPh>
    <rPh sb="4" eb="5">
      <t>カ</t>
    </rPh>
    <phoneticPr fontId="3"/>
  </si>
  <si>
    <t>（　分　配　）　の　推　移</t>
    <rPh sb="2" eb="3">
      <t>フン</t>
    </rPh>
    <rPh sb="4" eb="5">
      <t>ハイ</t>
    </rPh>
    <rPh sb="10" eb="11">
      <t>スイ</t>
    </rPh>
    <rPh sb="12" eb="13">
      <t>ワタル</t>
    </rPh>
    <phoneticPr fontId="3"/>
  </si>
  <si>
    <t>（単位：百万円・％）</t>
    <rPh sb="1" eb="3">
      <t>タンイ</t>
    </rPh>
    <rPh sb="4" eb="7">
      <t>ヒャクマンエン</t>
    </rPh>
    <phoneticPr fontId="3"/>
  </si>
  <si>
    <t>実数</t>
    <rPh sb="0" eb="2">
      <t>ジッスウ</t>
    </rPh>
    <phoneticPr fontId="3"/>
  </si>
  <si>
    <t>対前年度増加率</t>
    <rPh sb="4" eb="6">
      <t>ゾウカ</t>
    </rPh>
    <rPh sb="6" eb="7">
      <t>リツ</t>
    </rPh>
    <phoneticPr fontId="3"/>
  </si>
  <si>
    <t>県に対する割合</t>
    <rPh sb="0" eb="1">
      <t>ケン</t>
    </rPh>
    <rPh sb="2" eb="3">
      <t>タイ</t>
    </rPh>
    <rPh sb="5" eb="7">
      <t>ワリアイ</t>
    </rPh>
    <phoneticPr fontId="3"/>
  </si>
  <si>
    <t>（単位：百万円・％）</t>
    <phoneticPr fontId="3"/>
  </si>
  <si>
    <t>（単位：千円・％）</t>
    <phoneticPr fontId="3"/>
  </si>
  <si>
    <t>（単位：百万円）</t>
    <phoneticPr fontId="3"/>
  </si>
  <si>
    <t>（単位：％）</t>
    <phoneticPr fontId="3"/>
  </si>
  <si>
    <t>産　の　推　移</t>
    <rPh sb="0" eb="1">
      <t>サン</t>
    </rPh>
    <rPh sb="4" eb="5">
      <t>スイ</t>
    </rPh>
    <rPh sb="6" eb="7">
      <t>ワタル</t>
    </rPh>
    <phoneticPr fontId="3"/>
  </si>
  <si>
    <t>実　　数</t>
    <phoneticPr fontId="3"/>
  </si>
  <si>
    <t>構成比</t>
    <phoneticPr fontId="3"/>
  </si>
  <si>
    <t>-</t>
  </si>
  <si>
    <t>実数</t>
    <phoneticPr fontId="3"/>
  </si>
  <si>
    <t>構成比</t>
    <phoneticPr fontId="3"/>
  </si>
  <si>
    <t>-</t>
    <phoneticPr fontId="3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</si>
  <si>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3"/>
  </si>
  <si>
    <t>県に対する割合</t>
    <rPh sb="0" eb="1">
      <t>ケン</t>
    </rPh>
    <rPh sb="2" eb="3">
      <t>タイ</t>
    </rPh>
    <rPh sb="5" eb="7">
      <t>ワリアイ</t>
    </rPh>
    <phoneticPr fontId="3"/>
  </si>
  <si>
    <t>増加率</t>
    <rPh sb="0" eb="2">
      <t>ゾウカ</t>
    </rPh>
    <rPh sb="2" eb="3">
      <t>リツ</t>
    </rPh>
    <phoneticPr fontId="3"/>
  </si>
  <si>
    <t>所得水準　（県＝100）</t>
    <rPh sb="0" eb="2">
      <t>ショトク</t>
    </rPh>
    <rPh sb="2" eb="4">
      <t>スイジュン</t>
    </rPh>
    <rPh sb="6" eb="7">
      <t>ケン</t>
    </rPh>
    <phoneticPr fontId="3"/>
  </si>
  <si>
    <t>　注：構成比の計数は四捨五入によるため、必ずしも符合しない。</t>
    <rPh sb="3" eb="6">
      <t>コウセイヒ</t>
    </rPh>
    <rPh sb="7" eb="9">
      <t>ケイスウ</t>
    </rPh>
    <phoneticPr fontId="3"/>
  </si>
  <si>
    <t>２. 　市　民　所　得</t>
    <rPh sb="4" eb="5">
      <t>シ</t>
    </rPh>
    <rPh sb="6" eb="7">
      <t>タミ</t>
    </rPh>
    <phoneticPr fontId="3"/>
  </si>
  <si>
    <t>（分 配） の 推 移</t>
    <rPh sb="1" eb="2">
      <t>ブン</t>
    </rPh>
    <rPh sb="3" eb="4">
      <t>ハイ</t>
    </rPh>
    <rPh sb="8" eb="9">
      <t>スイ</t>
    </rPh>
    <rPh sb="10" eb="11">
      <t>イ</t>
    </rPh>
    <phoneticPr fontId="3"/>
  </si>
  <si>
    <t>年度</t>
    <rPh sb="0" eb="2">
      <t>ネンド</t>
    </rPh>
    <phoneticPr fontId="3"/>
  </si>
  <si>
    <t>　　　利用している基礎資料の数値の修正等に伴い、過年度の計数を遡及して改訂している。</t>
    <rPh sb="3" eb="5">
      <t>リヨウ</t>
    </rPh>
    <rPh sb="9" eb="11">
      <t>キソ</t>
    </rPh>
    <rPh sb="11" eb="13">
      <t>シリョウ</t>
    </rPh>
    <rPh sb="14" eb="16">
      <t>スウチ</t>
    </rPh>
    <rPh sb="17" eb="19">
      <t>シュウセイ</t>
    </rPh>
    <rPh sb="19" eb="20">
      <t>ナド</t>
    </rPh>
    <rPh sb="21" eb="22">
      <t>トモナ</t>
    </rPh>
    <rPh sb="24" eb="27">
      <t>カネンド</t>
    </rPh>
    <rPh sb="25" eb="27">
      <t>ネンド</t>
    </rPh>
    <rPh sb="28" eb="30">
      <t>ケイスウ</t>
    </rPh>
    <rPh sb="31" eb="33">
      <t>ソキュウ</t>
    </rPh>
    <rPh sb="35" eb="37">
      <t>カイテイ</t>
    </rPh>
    <phoneticPr fontId="3"/>
  </si>
  <si>
    <t>　　　　　　　　年度
市別</t>
    <rPh sb="8" eb="10">
      <t>ネンド</t>
    </rPh>
    <rPh sb="11" eb="12">
      <t>シ</t>
    </rPh>
    <rPh sb="12" eb="13">
      <t>ベツ</t>
    </rPh>
    <phoneticPr fontId="3"/>
  </si>
  <si>
    <t>県平均</t>
    <phoneticPr fontId="3"/>
  </si>
  <si>
    <t>　注：利用している基礎資料の数値の修正等に伴い、過年度の計数を遡及して改訂している</t>
    <phoneticPr fontId="3"/>
  </si>
  <si>
    <t>　注：利用している基礎資料の数値の修正等に伴い、過年度の計数を遡及して改訂している</t>
    <rPh sb="1" eb="2">
      <t>チュウ</t>
    </rPh>
    <rPh sb="3" eb="5">
      <t>リヨウ</t>
    </rPh>
    <rPh sb="9" eb="11">
      <t>キソ</t>
    </rPh>
    <rPh sb="11" eb="13">
      <t>シリョウ</t>
    </rPh>
    <rPh sb="14" eb="16">
      <t>スウチ</t>
    </rPh>
    <rPh sb="17" eb="19">
      <t>シュウセイ</t>
    </rPh>
    <rPh sb="19" eb="20">
      <t>トウ</t>
    </rPh>
    <rPh sb="21" eb="22">
      <t>トモナ</t>
    </rPh>
    <rPh sb="24" eb="27">
      <t>カネンド</t>
    </rPh>
    <rPh sb="28" eb="30">
      <t>ケイスウ</t>
    </rPh>
    <rPh sb="31" eb="33">
      <t>ソキュウ</t>
    </rPh>
    <rPh sb="35" eb="37">
      <t>カイテイ</t>
    </rPh>
    <phoneticPr fontId="3"/>
  </si>
  <si>
    <t>注：利用している基礎資料の数値の修正等に伴い、過年度の計数を遡及して改訂している</t>
    <rPh sb="0" eb="1">
      <t>チュウ</t>
    </rPh>
    <phoneticPr fontId="3"/>
  </si>
  <si>
    <t>注：利用している基礎資料の数値の修正等に伴い、過年度の計数を遡及して改訂している</t>
    <phoneticPr fontId="3"/>
  </si>
  <si>
    <t>　　　利用している基礎資料の数値の修正等に伴い、過年度の計数を遡及して改訂している</t>
    <rPh sb="3" eb="5">
      <t>リヨウ</t>
    </rPh>
    <rPh sb="9" eb="11">
      <t>キソ</t>
    </rPh>
    <rPh sb="11" eb="13">
      <t>シリョウ</t>
    </rPh>
    <rPh sb="14" eb="16">
      <t>スウチ</t>
    </rPh>
    <rPh sb="17" eb="19">
      <t>シュウセイ</t>
    </rPh>
    <rPh sb="19" eb="20">
      <t>トウ</t>
    </rPh>
    <rPh sb="21" eb="22">
      <t>トモナ</t>
    </rPh>
    <rPh sb="24" eb="27">
      <t>カネンド</t>
    </rPh>
    <rPh sb="28" eb="30">
      <t>ケイスウ</t>
    </rPh>
    <rPh sb="31" eb="33">
      <t>ソキュウ</t>
    </rPh>
    <rPh sb="35" eb="37">
      <t>カイテイ</t>
    </rPh>
    <phoneticPr fontId="3"/>
  </si>
  <si>
    <t>　注：構成比の計数は四捨五入によるため、必ずしも符合しない</t>
    <rPh sb="3" eb="6">
      <t>コウセイヒ</t>
    </rPh>
    <rPh sb="7" eb="9">
      <t>ケイスウ</t>
    </rPh>
    <phoneticPr fontId="3"/>
  </si>
  <si>
    <t>平成28年度</t>
  </si>
  <si>
    <t>平成29年度</t>
  </si>
  <si>
    <t>平成30年度</t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</si>
  <si>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3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</si>
  <si>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3"/>
  </si>
  <si>
    <t>令和元年度</t>
    <rPh sb="0" eb="1">
      <t>レイ</t>
    </rPh>
    <rPh sb="1" eb="2">
      <t>カズ</t>
    </rPh>
    <rPh sb="2" eb="3">
      <t>モト</t>
    </rPh>
    <rPh sb="3" eb="4">
      <t>ネン</t>
    </rPh>
    <rPh sb="4" eb="5">
      <t>ド</t>
    </rPh>
    <phoneticPr fontId="3"/>
  </si>
  <si>
    <t>令和元年度</t>
    <rPh sb="0" eb="2">
      <t>レイワ</t>
    </rPh>
    <rPh sb="2" eb="4">
      <t>ガンネン</t>
    </rPh>
    <rPh sb="3" eb="5">
      <t>ネンド</t>
    </rPh>
    <phoneticPr fontId="3"/>
  </si>
  <si>
    <t>27年度</t>
  </si>
  <si>
    <t>28年度</t>
  </si>
  <si>
    <t>29年度</t>
  </si>
  <si>
    <t>30年度</t>
  </si>
  <si>
    <t>元年度</t>
    <rPh sb="0" eb="1">
      <t>モト</t>
    </rPh>
    <rPh sb="1" eb="3">
      <t>ネンド</t>
    </rPh>
    <phoneticPr fontId="3"/>
  </si>
  <si>
    <t>資料：令和元年度沖縄県市町村民所得</t>
    <rPh sb="0" eb="2">
      <t>シリョウ</t>
    </rPh>
    <rPh sb="3" eb="5">
      <t>レイワ</t>
    </rPh>
    <rPh sb="5" eb="6">
      <t>モト</t>
    </rPh>
    <rPh sb="6" eb="7">
      <t>ネン</t>
    </rPh>
    <rPh sb="7" eb="8">
      <t>ド</t>
    </rPh>
    <rPh sb="8" eb="11">
      <t>オキナワケン</t>
    </rPh>
    <rPh sb="11" eb="14">
      <t>シチョウソン</t>
    </rPh>
    <rPh sb="14" eb="15">
      <t>ミン</t>
    </rPh>
    <rPh sb="15" eb="17">
      <t>ショトク</t>
    </rPh>
    <phoneticPr fontId="3"/>
  </si>
  <si>
    <t>資料：令和元年度沖縄県市町村民所得</t>
    <rPh sb="0" eb="2">
      <t>シリョウ</t>
    </rPh>
    <rPh sb="3" eb="5">
      <t>レイワ</t>
    </rPh>
    <rPh sb="5" eb="7">
      <t>ガンネン</t>
    </rPh>
    <rPh sb="6" eb="7">
      <t>ネン</t>
    </rPh>
    <rPh sb="7" eb="8">
      <t>ド</t>
    </rPh>
    <rPh sb="8" eb="11">
      <t>オキナワケン</t>
    </rPh>
    <rPh sb="11" eb="14">
      <t>シチョウソン</t>
    </rPh>
    <rPh sb="14" eb="15">
      <t>ミン</t>
    </rPh>
    <rPh sb="15" eb="17">
      <t>ショトク</t>
    </rPh>
    <phoneticPr fontId="3"/>
  </si>
  <si>
    <t>資料：令和元年度沖縄県市町村民所得</t>
    <phoneticPr fontId="3"/>
  </si>
  <si>
    <t>資料：令和元年度沖縄県市町村民所得</t>
    <phoneticPr fontId="3"/>
  </si>
  <si>
    <t>元年度</t>
    <rPh sb="0" eb="2">
      <t>ガンネン</t>
    </rPh>
    <rPh sb="1" eb="3">
      <t>ネンド</t>
    </rPh>
    <phoneticPr fontId="3"/>
  </si>
  <si>
    <t>令和元年度</t>
    <rPh sb="0" eb="2">
      <t>レイワ</t>
    </rPh>
    <rPh sb="2" eb="3">
      <t>モト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</si>
</sst>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#,##0;&quot;△ &quot;#,##0"/>
    <numFmt numFmtId="178" formatCode="#,##0.0;&quot;△ &quot;#,##0.0"/>
    <numFmt numFmtId="179" formatCode="0.0;&quot;△ &quot;0.0"/>
    <numFmt numFmtId="180" formatCode="#,##0.00;&quot;△ &quot;#,##0.00"/>
    <numFmt numFmtId="181" formatCode="0.00_);[Red]\(0.00\)"/>
    <numFmt numFmtId="182" formatCode="#,##0;&quot;△&quot;#,##0"/>
  </numFmts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2"/>
      <color theme="1"/>
      <name val="HGｺﾞｼｯｸM"/>
      <family val="3"/>
      <charset val="128"/>
    </font>
    <font>
      <sz val="11"/>
      <color theme="1"/>
      <name val="ＭＳ Ｐ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"/>
      <color theme="0" tint="-0.34998626667073579"/>
      <name val="ＭＳ ゴシック"/>
      <family val="3"/>
      <charset val="128"/>
    </font>
    <font>
      <b/>
      <sz val="11"/>
      <color theme="0" tint="-0.34998626667073579"/>
      <name val="ＭＳ 明朝"/>
      <family val="1"/>
      <charset val="128"/>
    </font>
    <font>
      <sz val="10"/>
      <color theme="0" tint="-0.34998626667073579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8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28" borderId="25" applyNumberFormat="0" applyFon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2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30" borderId="3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27" applyNumberFormat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5" fillId="0" borderId="0"/>
    <xf numFmtId="0" fontId="30" fillId="32" borderId="0" applyNumberFormat="0" applyBorder="0" applyAlignment="0" applyProtection="0">
      <alignment vertical="center"/>
    </xf>
  </cellStyleXfs>
  <cellXfs count="187">
    <xf numFmtId="0" fontId="0" fillId="0" borderId="0" xfId="0"/>
    <xf numFmtId="0" fontId="5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/>
    <xf numFmtId="38" fontId="5" fillId="0" borderId="0" xfId="34" applyFont="1" applyFill="1"/>
    <xf numFmtId="38" fontId="5" fillId="0" borderId="0" xfId="34" applyFont="1" applyFill="1" applyAlignment="1">
      <alignment vertical="center"/>
    </xf>
    <xf numFmtId="38" fontId="5" fillId="0" borderId="0" xfId="34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66" applyNumberFormat="1" applyFont="1" applyFill="1" applyBorder="1" applyAlignment="1" applyProtection="1">
      <alignment vertical="center"/>
      <protection locked="0"/>
    </xf>
    <xf numFmtId="3" fontId="10" fillId="0" borderId="0" xfId="66" applyNumberFormat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/>
    </xf>
    <xf numFmtId="3" fontId="5" fillId="0" borderId="0" xfId="0" applyNumberFormat="1" applyFont="1" applyFill="1"/>
    <xf numFmtId="3" fontId="10" fillId="0" borderId="1" xfId="0" applyNumberFormat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vertical="center"/>
    </xf>
    <xf numFmtId="178" fontId="10" fillId="0" borderId="7" xfId="0" applyNumberFormat="1" applyFont="1" applyFill="1" applyBorder="1" applyAlignment="1">
      <alignment vertical="center"/>
    </xf>
    <xf numFmtId="0" fontId="10" fillId="0" borderId="1" xfId="66" applyFont="1" applyFill="1" applyBorder="1" applyAlignment="1" applyProtection="1">
      <alignment vertical="center"/>
      <protection locked="0"/>
    </xf>
    <xf numFmtId="0" fontId="10" fillId="0" borderId="6" xfId="66" applyFont="1" applyFill="1" applyBorder="1" applyAlignment="1" applyProtection="1">
      <alignment vertical="center"/>
      <protection locked="0"/>
    </xf>
    <xf numFmtId="3" fontId="10" fillId="0" borderId="1" xfId="66" applyNumberFormat="1" applyFont="1" applyFill="1" applyBorder="1" applyAlignment="1" applyProtection="1">
      <alignment vertical="center"/>
      <protection locked="0"/>
    </xf>
    <xf numFmtId="3" fontId="10" fillId="0" borderId="6" xfId="66" applyNumberFormat="1" applyFont="1" applyFill="1" applyBorder="1" applyAlignment="1" applyProtection="1">
      <alignment vertical="center"/>
      <protection locked="0"/>
    </xf>
    <xf numFmtId="3" fontId="10" fillId="0" borderId="7" xfId="66" applyNumberFormat="1" applyFont="1" applyFill="1" applyBorder="1" applyAlignment="1" applyProtection="1">
      <alignment vertical="center"/>
      <protection locked="0"/>
    </xf>
    <xf numFmtId="3" fontId="10" fillId="0" borderId="8" xfId="66" applyNumberFormat="1" applyFont="1" applyFill="1" applyBorder="1" applyAlignment="1" applyProtection="1">
      <alignment vertical="center"/>
      <protection locked="0"/>
    </xf>
    <xf numFmtId="179" fontId="10" fillId="0" borderId="1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>
      <alignment vertical="center"/>
    </xf>
    <xf numFmtId="179" fontId="10" fillId="0" borderId="7" xfId="0" applyNumberFormat="1" applyFont="1" applyFill="1" applyBorder="1" applyAlignment="1">
      <alignment vertical="center"/>
    </xf>
    <xf numFmtId="0" fontId="31" fillId="0" borderId="0" xfId="0" applyFont="1" applyFill="1"/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Alignment="1"/>
    <xf numFmtId="0" fontId="5" fillId="0" borderId="11" xfId="0" applyFont="1" applyFill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NumberFormat="1" applyFont="1" applyFill="1" applyAlignment="1" applyProtection="1">
      <protection locked="0"/>
    </xf>
    <xf numFmtId="0" fontId="6" fillId="0" borderId="0" xfId="0" quotePrefix="1" applyNumberFormat="1" applyFont="1" applyFill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180" fontId="10" fillId="0" borderId="6" xfId="0" applyNumberFormat="1" applyFont="1" applyFill="1" applyBorder="1" applyAlignment="1">
      <alignment vertical="center"/>
    </xf>
    <xf numFmtId="181" fontId="10" fillId="0" borderId="6" xfId="0" applyNumberFormat="1" applyFont="1" applyFill="1" applyBorder="1" applyAlignment="1">
      <alignment vertical="center"/>
    </xf>
    <xf numFmtId="181" fontId="10" fillId="0" borderId="1" xfId="0" applyNumberFormat="1" applyFont="1" applyFill="1" applyBorder="1" applyAlignment="1">
      <alignment vertical="center"/>
    </xf>
    <xf numFmtId="181" fontId="10" fillId="0" borderId="7" xfId="0" applyNumberFormat="1" applyFont="1" applyFill="1" applyBorder="1" applyAlignment="1">
      <alignment vertical="center"/>
    </xf>
    <xf numFmtId="180" fontId="10" fillId="0" borderId="7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177" fontId="5" fillId="0" borderId="0" xfId="34" applyNumberFormat="1" applyFont="1" applyAlignment="1">
      <alignment vertical="center"/>
    </xf>
    <xf numFmtId="177" fontId="5" fillId="0" borderId="0" xfId="34" applyNumberFormat="1" applyFont="1" applyAlignment="1">
      <alignment horizontal="center" vertical="center"/>
    </xf>
    <xf numFmtId="177" fontId="5" fillId="0" borderId="0" xfId="34" applyNumberFormat="1" applyFont="1" applyBorder="1" applyAlignment="1">
      <alignment vertical="center"/>
    </xf>
    <xf numFmtId="177" fontId="9" fillId="0" borderId="18" xfId="0" applyNumberFormat="1" applyFont="1" applyFill="1" applyBorder="1" applyAlignment="1" applyProtection="1">
      <alignment vertical="center"/>
      <protection locked="0"/>
    </xf>
    <xf numFmtId="177" fontId="9" fillId="0" borderId="19" xfId="34" applyNumberFormat="1" applyFont="1" applyFill="1" applyBorder="1" applyAlignment="1" applyProtection="1">
      <alignment vertical="center"/>
      <protection locked="0"/>
    </xf>
    <xf numFmtId="177" fontId="9" fillId="0" borderId="17" xfId="34" applyNumberFormat="1" applyFont="1" applyFill="1" applyBorder="1" applyAlignment="1" applyProtection="1">
      <alignment vertical="center"/>
      <protection locked="0"/>
    </xf>
    <xf numFmtId="177" fontId="9" fillId="0" borderId="18" xfId="34" applyNumberFormat="1" applyFont="1" applyFill="1" applyBorder="1" applyAlignment="1" applyProtection="1">
      <alignment vertical="center"/>
      <protection locked="0"/>
    </xf>
    <xf numFmtId="177" fontId="9" fillId="0" borderId="17" xfId="34" applyNumberFormat="1" applyFont="1" applyFill="1" applyBorder="1" applyAlignment="1">
      <alignment vertical="center"/>
    </xf>
    <xf numFmtId="177" fontId="9" fillId="0" borderId="18" xfId="34" applyNumberFormat="1" applyFont="1" applyFill="1" applyBorder="1" applyAlignment="1">
      <alignment vertical="center"/>
    </xf>
    <xf numFmtId="178" fontId="9" fillId="0" borderId="19" xfId="0" applyNumberFormat="1" applyFont="1" applyFill="1" applyBorder="1" applyAlignment="1" applyProtection="1">
      <alignment vertical="center"/>
      <protection locked="0"/>
    </xf>
    <xf numFmtId="178" fontId="9" fillId="0" borderId="17" xfId="0" applyNumberFormat="1" applyFont="1" applyFill="1" applyBorder="1" applyAlignment="1" applyProtection="1">
      <alignment horizontal="center" vertical="center"/>
      <protection locked="0"/>
    </xf>
    <xf numFmtId="178" fontId="9" fillId="0" borderId="17" xfId="0" applyNumberFormat="1" applyFont="1" applyFill="1" applyBorder="1" applyAlignment="1" applyProtection="1">
      <alignment vertical="center"/>
      <protection locked="0"/>
    </xf>
    <xf numFmtId="177" fontId="9" fillId="0" borderId="1" xfId="0" applyNumberFormat="1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vertical="center"/>
    </xf>
    <xf numFmtId="178" fontId="9" fillId="0" borderId="7" xfId="0" applyNumberFormat="1" applyFont="1" applyFill="1" applyBorder="1" applyAlignment="1">
      <alignment vertical="center"/>
    </xf>
    <xf numFmtId="0" fontId="7" fillId="0" borderId="34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4" xfId="0" applyFont="1" applyFill="1" applyBorder="1" applyAlignment="1">
      <alignment horizontal="distributed" vertical="center"/>
    </xf>
    <xf numFmtId="3" fontId="10" fillId="33" borderId="4" xfId="0" applyNumberFormat="1" applyFont="1" applyFill="1" applyBorder="1" applyAlignment="1">
      <alignment vertical="center"/>
    </xf>
    <xf numFmtId="3" fontId="10" fillId="33" borderId="4" xfId="0" applyNumberFormat="1" applyFont="1" applyFill="1" applyBorder="1" applyAlignment="1">
      <alignment horizontal="right" vertical="center"/>
    </xf>
    <xf numFmtId="3" fontId="10" fillId="33" borderId="3" xfId="0" applyNumberFormat="1" applyFont="1" applyFill="1" applyBorder="1" applyAlignment="1">
      <alignment horizontal="right" vertical="center"/>
    </xf>
    <xf numFmtId="178" fontId="10" fillId="0" borderId="4" xfId="0" applyNumberFormat="1" applyFont="1" applyFill="1" applyBorder="1" applyAlignment="1">
      <alignment vertical="center"/>
    </xf>
    <xf numFmtId="179" fontId="10" fillId="0" borderId="4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 wrapText="1"/>
    </xf>
    <xf numFmtId="178" fontId="10" fillId="0" borderId="3" xfId="0" applyNumberFormat="1" applyFont="1" applyFill="1" applyBorder="1" applyAlignment="1">
      <alignment vertical="center"/>
    </xf>
    <xf numFmtId="179" fontId="10" fillId="0" borderId="3" xfId="0" applyNumberFormat="1" applyFont="1" applyFill="1" applyBorder="1" applyAlignment="1">
      <alignment vertical="center"/>
    </xf>
    <xf numFmtId="177" fontId="9" fillId="0" borderId="19" xfId="34" applyNumberFormat="1" applyFont="1" applyFill="1" applyBorder="1" applyAlignment="1">
      <alignment vertical="center"/>
    </xf>
    <xf numFmtId="0" fontId="6" fillId="0" borderId="0" xfId="0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10" fillId="34" borderId="4" xfId="66" applyFont="1" applyFill="1" applyBorder="1" applyAlignment="1" applyProtection="1">
      <alignment vertical="center"/>
      <protection locked="0"/>
    </xf>
    <xf numFmtId="3" fontId="10" fillId="34" borderId="4" xfId="66" applyNumberFormat="1" applyFont="1" applyFill="1" applyBorder="1" applyAlignment="1" applyProtection="1">
      <alignment vertical="center"/>
      <protection locked="0"/>
    </xf>
    <xf numFmtId="3" fontId="10" fillId="34" borderId="4" xfId="66" applyNumberFormat="1" applyFont="1" applyFill="1" applyBorder="1" applyAlignment="1" applyProtection="1">
      <alignment horizontal="right" vertical="center"/>
      <protection locked="0"/>
    </xf>
    <xf numFmtId="3" fontId="10" fillId="34" borderId="3" xfId="66" applyNumberFormat="1" applyFont="1" applyFill="1" applyBorder="1" applyAlignment="1" applyProtection="1">
      <alignment horizontal="right" vertical="center"/>
      <protection locked="0"/>
    </xf>
    <xf numFmtId="177" fontId="31" fillId="0" borderId="0" xfId="34" applyNumberFormat="1" applyFont="1" applyAlignment="1">
      <alignment vertical="center"/>
    </xf>
    <xf numFmtId="0" fontId="7" fillId="0" borderId="39" xfId="0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vertical="center"/>
    </xf>
    <xf numFmtId="177" fontId="9" fillId="0" borderId="8" xfId="0" applyNumberFormat="1" applyFont="1" applyFill="1" applyBorder="1" applyAlignment="1">
      <alignment vertical="center"/>
    </xf>
    <xf numFmtId="3" fontId="10" fillId="33" borderId="2" xfId="0" applyNumberFormat="1" applyFont="1" applyFill="1" applyBorder="1" applyAlignment="1">
      <alignment vertical="center"/>
    </xf>
    <xf numFmtId="3" fontId="10" fillId="33" borderId="2" xfId="0" applyNumberFormat="1" applyFont="1" applyFill="1" applyBorder="1" applyAlignment="1">
      <alignment horizontal="right" vertical="center"/>
    </xf>
    <xf numFmtId="3" fontId="10" fillId="33" borderId="12" xfId="0" applyNumberFormat="1" applyFont="1" applyFill="1" applyBorder="1" applyAlignment="1">
      <alignment horizontal="right" vertical="center"/>
    </xf>
    <xf numFmtId="0" fontId="7" fillId="33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33" borderId="42" xfId="0" applyFont="1" applyFill="1" applyBorder="1" applyAlignment="1">
      <alignment horizontal="center" vertical="center"/>
    </xf>
    <xf numFmtId="0" fontId="7" fillId="34" borderId="41" xfId="0" applyFont="1" applyFill="1" applyBorder="1" applyAlignment="1">
      <alignment horizontal="center" vertical="center"/>
    </xf>
    <xf numFmtId="0" fontId="7" fillId="0" borderId="44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NumberFormat="1" applyFont="1" applyBorder="1" applyAlignment="1" applyProtection="1">
      <alignment horizontal="center" vertical="center" wrapText="1"/>
      <protection locked="0"/>
    </xf>
    <xf numFmtId="177" fontId="6" fillId="0" borderId="0" xfId="34" applyNumberFormat="1" applyFont="1" applyAlignment="1">
      <alignment vertical="center"/>
    </xf>
    <xf numFmtId="0" fontId="6" fillId="0" borderId="0" xfId="0" applyFont="1" applyFill="1"/>
    <xf numFmtId="0" fontId="34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7" fontId="9" fillId="0" borderId="17" xfId="34" applyNumberFormat="1" applyFont="1" applyFill="1" applyBorder="1" applyAlignment="1">
      <alignment vertical="center" shrinkToFit="1"/>
    </xf>
    <xf numFmtId="182" fontId="5" fillId="35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/>
    <xf numFmtId="0" fontId="0" fillId="0" borderId="0" xfId="0" applyFont="1" applyFill="1"/>
    <xf numFmtId="178" fontId="10" fillId="0" borderId="9" xfId="0" applyNumberFormat="1" applyFont="1" applyFill="1" applyBorder="1" applyAlignment="1">
      <alignment vertical="center"/>
    </xf>
    <xf numFmtId="180" fontId="10" fillId="0" borderId="9" xfId="0" applyNumberFormat="1" applyFont="1" applyFill="1" applyBorder="1" applyAlignment="1">
      <alignment vertical="center"/>
    </xf>
    <xf numFmtId="178" fontId="10" fillId="0" borderId="10" xfId="0" applyNumberFormat="1" applyFont="1" applyFill="1" applyBorder="1" applyAlignment="1">
      <alignment vertical="center"/>
    </xf>
    <xf numFmtId="180" fontId="10" fillId="0" borderId="10" xfId="0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181" fontId="10" fillId="0" borderId="9" xfId="0" applyNumberFormat="1" applyFont="1" applyFill="1" applyBorder="1" applyAlignment="1">
      <alignment vertical="center"/>
    </xf>
    <xf numFmtId="181" fontId="10" fillId="0" borderId="1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8" fontId="10" fillId="0" borderId="6" xfId="0" applyNumberFormat="1" applyFont="1" applyFill="1" applyBorder="1" applyAlignment="1">
      <alignment vertical="center"/>
    </xf>
    <xf numFmtId="177" fontId="31" fillId="0" borderId="0" xfId="34" applyNumberFormat="1" applyFont="1" applyBorder="1" applyAlignment="1">
      <alignment vertical="center"/>
    </xf>
    <xf numFmtId="177" fontId="35" fillId="0" borderId="0" xfId="34" applyNumberFormat="1" applyFont="1" applyBorder="1" applyAlignment="1">
      <alignment vertical="center"/>
    </xf>
    <xf numFmtId="177" fontId="35" fillId="0" borderId="0" xfId="34" applyNumberFormat="1" applyFont="1" applyAlignment="1">
      <alignment vertical="center"/>
    </xf>
    <xf numFmtId="3" fontId="36" fillId="0" borderId="0" xfId="66" applyNumberFormat="1" applyFont="1" applyFill="1" applyBorder="1" applyAlignment="1" applyProtection="1">
      <alignment vertical="center"/>
      <protection locked="0"/>
    </xf>
    <xf numFmtId="178" fontId="9" fillId="0" borderId="16" xfId="0" applyNumberFormat="1" applyFont="1" applyFill="1" applyBorder="1" applyAlignment="1" applyProtection="1">
      <alignment vertical="center"/>
      <protection locked="0"/>
    </xf>
    <xf numFmtId="178" fontId="9" fillId="0" borderId="9" xfId="0" applyNumberFormat="1" applyFont="1" applyFill="1" applyBorder="1" applyAlignment="1">
      <alignment vertical="center"/>
    </xf>
    <xf numFmtId="178" fontId="9" fillId="0" borderId="10" xfId="0" applyNumberFormat="1" applyFont="1" applyFill="1" applyBorder="1" applyAlignment="1">
      <alignment vertical="center"/>
    </xf>
    <xf numFmtId="177" fontId="9" fillId="0" borderId="9" xfId="0" applyNumberFormat="1" applyFont="1" applyFill="1" applyBorder="1" applyAlignment="1">
      <alignment vertical="center"/>
    </xf>
    <xf numFmtId="177" fontId="9" fillId="0" borderId="1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 applyProtection="1">
      <alignment vertical="center"/>
      <protection locked="0"/>
    </xf>
    <xf numFmtId="3" fontId="10" fillId="0" borderId="9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3" fontId="10" fillId="0" borderId="9" xfId="66" applyNumberFormat="1" applyFont="1" applyFill="1" applyBorder="1" applyAlignment="1" applyProtection="1">
      <alignment vertical="center"/>
      <protection locked="0"/>
    </xf>
    <xf numFmtId="0" fontId="10" fillId="0" borderId="9" xfId="66" applyFont="1" applyFill="1" applyBorder="1" applyAlignment="1" applyProtection="1">
      <alignment vertical="center"/>
      <protection locked="0"/>
    </xf>
    <xf numFmtId="179" fontId="10" fillId="0" borderId="9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176" fontId="10" fillId="0" borderId="9" xfId="0" applyNumberFormat="1" applyFont="1" applyFill="1" applyBorder="1" applyAlignment="1">
      <alignment vertical="center"/>
    </xf>
    <xf numFmtId="3" fontId="10" fillId="0" borderId="10" xfId="66" applyNumberFormat="1" applyFont="1" applyFill="1" applyBorder="1" applyAlignment="1" applyProtection="1">
      <alignment vertical="center"/>
      <protection locked="0"/>
    </xf>
    <xf numFmtId="179" fontId="10" fillId="0" borderId="10" xfId="0" applyNumberFormat="1" applyFont="1" applyFill="1" applyBorder="1" applyAlignment="1">
      <alignment vertical="center"/>
    </xf>
    <xf numFmtId="176" fontId="10" fillId="0" borderId="10" xfId="0" applyNumberFormat="1" applyFont="1" applyFill="1" applyBorder="1" applyAlignment="1">
      <alignment vertical="center"/>
    </xf>
    <xf numFmtId="177" fontId="33" fillId="0" borderId="0" xfId="34" applyNumberFormat="1" applyFont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7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44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0" borderId="45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7" xfId="0" applyNumberFormat="1" applyFont="1" applyFill="1" applyBorder="1" applyAlignment="1" applyProtection="1">
      <alignment horizontal="left" wrapText="1"/>
      <protection locked="0"/>
    </xf>
    <xf numFmtId="0" fontId="7" fillId="0" borderId="14" xfId="0" applyNumberFormat="1" applyFont="1" applyFill="1" applyBorder="1" applyAlignment="1" applyProtection="1">
      <alignment horizontal="left"/>
      <protection locked="0"/>
    </xf>
    <xf numFmtId="0" fontId="7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>
      <alignment horizontal="distributed" vertical="center" indent="7"/>
    </xf>
    <xf numFmtId="0" fontId="8" fillId="0" borderId="22" xfId="0" applyFont="1" applyFill="1" applyBorder="1" applyAlignment="1">
      <alignment horizontal="distributed" vertical="center" indent="7"/>
    </xf>
    <xf numFmtId="0" fontId="8" fillId="0" borderId="23" xfId="0" applyFont="1" applyFill="1" applyBorder="1" applyAlignment="1">
      <alignment horizontal="distributed" vertical="center" indent="7"/>
    </xf>
    <xf numFmtId="0" fontId="7" fillId="0" borderId="33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vertical="center"/>
    </xf>
    <xf numFmtId="0" fontId="7" fillId="0" borderId="48" xfId="0" applyFont="1" applyFill="1" applyBorder="1" applyAlignment="1">
      <alignment horizontal="left" vertical="distributed" wrapText="1"/>
    </xf>
    <xf numFmtId="0" fontId="7" fillId="0" borderId="20" xfId="0" applyFont="1" applyFill="1" applyBorder="1" applyAlignment="1">
      <alignment horizontal="left" vertical="distributed" wrapText="1"/>
    </xf>
    <xf numFmtId="0" fontId="7" fillId="0" borderId="15" xfId="0" applyFont="1" applyFill="1" applyBorder="1" applyAlignment="1">
      <alignment horizontal="left" vertical="distributed" wrapText="1"/>
    </xf>
    <xf numFmtId="0" fontId="7" fillId="0" borderId="21" xfId="0" applyFont="1" applyFill="1" applyBorder="1" applyAlignment="1">
      <alignment horizontal="left" vertical="distributed" wrapText="1"/>
    </xf>
    <xf numFmtId="0" fontId="7" fillId="0" borderId="22" xfId="0" applyFont="1" applyFill="1" applyBorder="1" applyAlignment="1">
      <alignment horizontal="distributed" vertical="center" indent="3"/>
    </xf>
    <xf numFmtId="0" fontId="7" fillId="0" borderId="23" xfId="0" applyFont="1" applyFill="1" applyBorder="1" applyAlignment="1">
      <alignment horizontal="distributed" vertical="center" indent="3"/>
    </xf>
    <xf numFmtId="0" fontId="7" fillId="0" borderId="22" xfId="0" applyFont="1" applyFill="1" applyBorder="1" applyAlignment="1">
      <alignment horizontal="distributed" vertical="center" indent="2"/>
    </xf>
    <xf numFmtId="0" fontId="7" fillId="0" borderId="23" xfId="0" applyFont="1" applyFill="1" applyBorder="1" applyAlignment="1">
      <alignment horizontal="distributed" vertical="center" indent="2"/>
    </xf>
    <xf numFmtId="0" fontId="7" fillId="0" borderId="38" xfId="0" applyFont="1" applyFill="1" applyBorder="1" applyAlignment="1">
      <alignment horizontal="left" vertical="distributed" wrapText="1"/>
    </xf>
    <xf numFmtId="0" fontId="7" fillId="0" borderId="40" xfId="0" applyFont="1" applyFill="1" applyBorder="1" applyAlignment="1">
      <alignment horizontal="left" vertical="distributed"/>
    </xf>
    <xf numFmtId="0" fontId="7" fillId="0" borderId="37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177" fontId="37" fillId="0" borderId="0" xfId="34" applyNumberFormat="1" applyFont="1" applyBorder="1" applyAlignment="1">
      <alignment vertical="center"/>
    </xf>
    <xf numFmtId="178" fontId="35" fillId="0" borderId="0" xfId="34" applyNumberFormat="1" applyFont="1" applyBorder="1" applyAlignment="1">
      <alignment vertical="center"/>
    </xf>
    <xf numFmtId="177" fontId="38" fillId="0" borderId="0" xfId="34" applyNumberFormat="1" applyFont="1" applyBorder="1" applyAlignment="1">
      <alignment vertical="center"/>
    </xf>
  </cellXfs>
  <cellStyles count="6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桁区切り 2" xfId="35"/>
    <cellStyle name="桁区切り 2 2" xfId="36"/>
    <cellStyle name="桁区切り 2 2 2" xfId="37"/>
    <cellStyle name="桁区切り 2 3" xfId="38"/>
    <cellStyle name="桁区切り 2 4" xfId="39"/>
    <cellStyle name="桁区切り 3" xfId="40"/>
    <cellStyle name="桁区切り 4" xfId="41"/>
    <cellStyle name="見出し 1 2" xfId="42"/>
    <cellStyle name="見出し 2 2" xfId="43"/>
    <cellStyle name="見出し 3 2" xfId="44"/>
    <cellStyle name="見出し 4 2" xfId="45"/>
    <cellStyle name="集計 2" xfId="46"/>
    <cellStyle name="出力 2" xfId="47"/>
    <cellStyle name="説明文 2" xfId="48"/>
    <cellStyle name="入力 2" xfId="49"/>
    <cellStyle name="標準" xfId="0" builtinId="0"/>
    <cellStyle name="標準 2" xfId="50"/>
    <cellStyle name="標準 2 2" xfId="51"/>
    <cellStyle name="標準 2 2 2" xfId="52"/>
    <cellStyle name="標準 2 3" xfId="53"/>
    <cellStyle name="標準 2 4" xfId="54"/>
    <cellStyle name="標準 2_Sheet5" xfId="55"/>
    <cellStyle name="標準 3" xfId="56"/>
    <cellStyle name="標準 3 2" xfId="57"/>
    <cellStyle name="標準 3 3" xfId="58"/>
    <cellStyle name="標準 4" xfId="59"/>
    <cellStyle name="標準 4 2" xfId="60"/>
    <cellStyle name="標準 5" xfId="61"/>
    <cellStyle name="標準 6" xfId="62"/>
    <cellStyle name="標準 7" xfId="63"/>
    <cellStyle name="標準 8" xfId="64"/>
    <cellStyle name="標準 9" xfId="65"/>
    <cellStyle name="標準_ctv2_3-2" xfId="66"/>
    <cellStyle name="良い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（単位：百万円）</a:t>
            </a:r>
          </a:p>
        </c:rich>
      </c:tx>
      <c:layout>
        <c:manualLayout>
          <c:xMode val="edge"/>
          <c:yMode val="edge"/>
          <c:x val="6.8306010928961746E-3"/>
          <c:y val="1.11111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5915308438072"/>
          <c:y val="9.7777989969596288E-2"/>
          <c:w val="0.7773234414001684"/>
          <c:h val="0.822224006562514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グラフ!$C$73</c:f>
              <c:strCache>
                <c:ptCount val="1"/>
                <c:pt idx="0">
                  <c:v>総 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272306125668718E-3"/>
                  <c:y val="9.38349372995042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06-4E3E-8DFE-0DA20A794AB6}"/>
                </c:ext>
              </c:extLst>
            </c:dLbl>
            <c:dLbl>
              <c:idx val="1"/>
              <c:layout>
                <c:manualLayout>
                  <c:x val="5.8804124893556415E-6"/>
                  <c:y val="-6.01714785651793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06-4E3E-8DFE-0DA20A794AB6}"/>
                </c:ext>
              </c:extLst>
            </c:dLbl>
            <c:dLbl>
              <c:idx val="2"/>
              <c:layout>
                <c:manualLayout>
                  <c:x val="1.8417165067481319E-3"/>
                  <c:y val="-1.09979585885103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06-4E3E-8DFE-0DA20A794AB6}"/>
                </c:ext>
              </c:extLst>
            </c:dLbl>
            <c:dLbl>
              <c:idx val="3"/>
              <c:layout>
                <c:manualLayout>
                  <c:x val="-1.8130315677753397E-3"/>
                  <c:y val="1.74698162729658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06-4E3E-8DFE-0DA20A794AB6}"/>
                </c:ext>
              </c:extLst>
            </c:dLbl>
            <c:dLbl>
              <c:idx val="4"/>
              <c:layout>
                <c:manualLayout>
                  <c:x val="-1.8156132122828909E-3"/>
                  <c:y val="1.2031496062992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06-4E3E-8DFE-0DA20A794AB6}"/>
                </c:ext>
              </c:extLst>
            </c:dLbl>
            <c:dLbl>
              <c:idx val="5"/>
              <c:layout>
                <c:manualLayout>
                  <c:x val="1.8273675777221829E-3"/>
                  <c:y val="0.380800079958022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06-4E3E-8DFE-0DA20A794AB6}"/>
                </c:ext>
              </c:extLst>
            </c:dLbl>
            <c:dLbl>
              <c:idx val="6"/>
              <c:layout>
                <c:manualLayout>
                  <c:x val="5.4821027331663471E-3"/>
                  <c:y val="0.607466794218749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06-4E3E-8DFE-0DA20A794AB6}"/>
                </c:ext>
              </c:extLst>
            </c:dLbl>
            <c:dLbl>
              <c:idx val="7"/>
              <c:layout>
                <c:manualLayout>
                  <c:x val="3.6547351554442318E-3"/>
                  <c:y val="0.655822359927704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06-4E3E-8DFE-0DA20A794AB6}"/>
                </c:ext>
              </c:extLst>
            </c:dLbl>
            <c:dLbl>
              <c:idx val="8"/>
              <c:layout>
                <c:manualLayout>
                  <c:x val="0"/>
                  <c:y val="0.498666771373600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06-4E3E-8DFE-0DA20A794AB6}"/>
                </c:ext>
              </c:extLst>
            </c:dLbl>
            <c:dLbl>
              <c:idx val="9"/>
              <c:layout>
                <c:manualLayout>
                  <c:x val="-1.8273675777221159E-3"/>
                  <c:y val="0.649777914214085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06-4E3E-8DFE-0DA20A794AB6}"/>
                </c:ext>
              </c:extLst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グラフ!$A$75:$A$79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グラフ!$C$75:$C$79</c:f>
              <c:numCache>
                <c:formatCode>#,##0;"△ "#,##0</c:formatCode>
                <c:ptCount val="5"/>
                <c:pt idx="0">
                  <c:v>198013</c:v>
                </c:pt>
                <c:pt idx="1">
                  <c:v>203668</c:v>
                </c:pt>
                <c:pt idx="2">
                  <c:v>210276</c:v>
                </c:pt>
                <c:pt idx="3">
                  <c:v>211460</c:v>
                </c:pt>
                <c:pt idx="4">
                  <c:v>211905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06-4E3E-8DFE-0DA20A794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23125999"/>
        <c:axId val="1"/>
      </c:barChart>
      <c:lineChart>
        <c:grouping val="standard"/>
        <c:varyColors val="0"/>
        <c:ser>
          <c:idx val="0"/>
          <c:order val="1"/>
          <c:tx>
            <c:strRef>
              <c:f>グラフ!$D$73</c:f>
              <c:strCache>
                <c:ptCount val="1"/>
                <c:pt idx="0">
                  <c:v>対前年比増加率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994320382083387E-2"/>
                  <c:y val="4.9244444444444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706-4E3E-8DFE-0DA20A794AB6}"/>
                </c:ext>
              </c:extLst>
            </c:dLbl>
            <c:dLbl>
              <c:idx val="1"/>
              <c:layout>
                <c:manualLayout>
                  <c:x val="-3.1182680033848227E-2"/>
                  <c:y val="5.042939632545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706-4E3E-8DFE-0DA20A794AB6}"/>
                </c:ext>
              </c:extLst>
            </c:dLbl>
            <c:dLbl>
              <c:idx val="2"/>
              <c:layout>
                <c:manualLayout>
                  <c:x val="-2.9203275820030693E-2"/>
                  <c:y val="4.6759988334791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706-4E3E-8DFE-0DA20A794AB6}"/>
                </c:ext>
              </c:extLst>
            </c:dLbl>
            <c:dLbl>
              <c:idx val="3"/>
              <c:layout>
                <c:manualLayout>
                  <c:x val="-2.7293145733832451E-2"/>
                  <c:y val="5.7185185185185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706-4E3E-8DFE-0DA20A794AB6}"/>
                </c:ext>
              </c:extLst>
            </c:dLbl>
            <c:dLbl>
              <c:idx val="4"/>
              <c:layout>
                <c:manualLayout>
                  <c:x val="-2.9209873355994436E-2"/>
                  <c:y val="4.954050743657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706-4E3E-8DFE-0DA20A794AB6}"/>
                </c:ext>
              </c:extLst>
            </c:dLbl>
            <c:dLbl>
              <c:idx val="5"/>
              <c:layout>
                <c:manualLayout>
                  <c:x val="-4.0202086709886481E-2"/>
                  <c:y val="3.9288897138526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06-4E3E-8DFE-0DA20A794AB6}"/>
                </c:ext>
              </c:extLst>
            </c:dLbl>
            <c:dLbl>
              <c:idx val="6"/>
              <c:layout>
                <c:manualLayout>
                  <c:x val="-2.9237881243553854E-2"/>
                  <c:y val="-3.32444514249066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06-4E3E-8DFE-0DA20A794AB6}"/>
                </c:ext>
              </c:extLst>
            </c:dLbl>
            <c:dLbl>
              <c:idx val="7"/>
              <c:layout>
                <c:manualLayout>
                  <c:x val="-1.8273675777221159E-2"/>
                  <c:y val="-6.0444457136193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06-4E3E-8DFE-0DA20A794AB6}"/>
                </c:ext>
              </c:extLst>
            </c:dLbl>
            <c:dLbl>
              <c:idx val="9"/>
              <c:layout>
                <c:manualLayout>
                  <c:x val="-2.7410513665831738E-2"/>
                  <c:y val="-4.231111999533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06-4E3E-8DFE-0DA20A794AB6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グラフ!$A$75:$A$78</c:f>
              <c:strCache>
                <c:ptCount val="4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</c:strCache>
            </c:strRef>
          </c:cat>
          <c:val>
            <c:numRef>
              <c:f>グラフ!$D$75:$D$79</c:f>
              <c:numCache>
                <c:formatCode>#,##0.0;"△ "#,##0.0</c:formatCode>
                <c:ptCount val="5"/>
                <c:pt idx="0">
                  <c:v>6.263785210984163</c:v>
                </c:pt>
                <c:pt idx="1">
                  <c:v>2.8558730992409576</c:v>
                </c:pt>
                <c:pt idx="2">
                  <c:v>3.2444959443800769</c:v>
                </c:pt>
                <c:pt idx="3">
                  <c:v>0.56306948962316916</c:v>
                </c:pt>
                <c:pt idx="4">
                  <c:v>0.21044169109996069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706-4E3E-8DFE-0DA20A794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23125999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/>
                </a:pPr>
                <a:r>
                  <a:rPr lang="ja-JP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0.81147655723362444"/>
              <c:y val="2.4444444444444446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0000"/>
          <c:min val="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23125999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"/>
          <c:min val="-8"/>
        </c:scaling>
        <c:delete val="0"/>
        <c:axPos val="r"/>
        <c:numFmt formatCode="#,##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551955595714468"/>
          <c:y val="5.7778011081948091E-2"/>
          <c:w val="0.32103868164020483"/>
          <c:h val="5.1111111111111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（単位：百万円）</a:t>
            </a:r>
          </a:p>
        </c:rich>
      </c:tx>
      <c:layout>
        <c:manualLayout>
          <c:xMode val="edge"/>
          <c:yMode val="edge"/>
          <c:x val="6.8212143873077318E-3"/>
          <c:y val="1.1135746189621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193041754403"/>
          <c:y val="0.12026726057906459"/>
          <c:w val="0.78399329688154606"/>
          <c:h val="0.802524127691165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グラフ!$C$82</c:f>
              <c:strCache>
                <c:ptCount val="1"/>
                <c:pt idx="0">
                  <c:v>総数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グラフ!$A$83:$A$87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グラフ!$C$83:$C$87</c:f>
              <c:numCache>
                <c:formatCode>#,##0;"△ "#,##0</c:formatCode>
                <c:ptCount val="5"/>
                <c:pt idx="0">
                  <c:v>205336</c:v>
                </c:pt>
                <c:pt idx="1">
                  <c:v>216008</c:v>
                </c:pt>
                <c:pt idx="2">
                  <c:v>221264</c:v>
                </c:pt>
                <c:pt idx="3">
                  <c:v>222869</c:v>
                </c:pt>
                <c:pt idx="4">
                  <c:v>225841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5-40EE-886A-B8FB77623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23126415"/>
        <c:axId val="1"/>
      </c:barChart>
      <c:lineChart>
        <c:grouping val="standard"/>
        <c:varyColors val="0"/>
        <c:ser>
          <c:idx val="0"/>
          <c:order val="1"/>
          <c:tx>
            <c:strRef>
              <c:f>グラフ!$D$82</c:f>
              <c:strCache>
                <c:ptCount val="1"/>
                <c:pt idx="0">
                  <c:v>一人当たりの市民所得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137263537828575E-2"/>
                  <c:y val="5.1947459796924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25-40EE-886A-B8FB77623EF8}"/>
                </c:ext>
              </c:extLst>
            </c:dLbl>
            <c:dLbl>
              <c:idx val="1"/>
              <c:layout>
                <c:manualLayout>
                  <c:x val="-4.2137263537828575E-2"/>
                  <c:y val="5.4825596689055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25-40EE-886A-B8FB77623EF8}"/>
                </c:ext>
              </c:extLst>
            </c:dLbl>
            <c:dLbl>
              <c:idx val="2"/>
              <c:layout>
                <c:manualLayout>
                  <c:x val="-4.0318254897537535E-2"/>
                  <c:y val="5.7978242697391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25-40EE-886A-B8FB77623EF8}"/>
                </c:ext>
              </c:extLst>
            </c:dLbl>
            <c:dLbl>
              <c:idx val="3"/>
              <c:layout>
                <c:manualLayout>
                  <c:x val="-4.2165909343187494E-2"/>
                  <c:y val="4.925287457107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25-40EE-886A-B8FB77623EF8}"/>
                </c:ext>
              </c:extLst>
            </c:dLbl>
            <c:dLbl>
              <c:idx val="4"/>
              <c:layout>
                <c:manualLayout>
                  <c:x val="-3.8485066583593831E-2"/>
                  <c:y val="4.897789780731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25-40EE-886A-B8FB77623EF8}"/>
                </c:ext>
              </c:extLst>
            </c:dLbl>
            <c:dLbl>
              <c:idx val="5"/>
              <c:layout>
                <c:manualLayout>
                  <c:x val="-3.1022731371165929E-2"/>
                  <c:y val="6.361084947793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25-40EE-886A-B8FB77623EF8}"/>
                </c:ext>
              </c:extLst>
            </c:dLbl>
            <c:dLbl>
              <c:idx val="6"/>
              <c:layout>
                <c:manualLayout>
                  <c:x val="-3.6497331024901096E-2"/>
                  <c:y val="5.1494497196423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25-40EE-886A-B8FB77623EF8}"/>
                </c:ext>
              </c:extLst>
            </c:dLbl>
            <c:dLbl>
              <c:idx val="7"/>
              <c:layout>
                <c:manualLayout>
                  <c:x val="-3.6497331024901096E-2"/>
                  <c:y val="4.8465409126046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25-40EE-886A-B8FB77623EF8}"/>
                </c:ext>
              </c:extLst>
            </c:dLbl>
            <c:dLbl>
              <c:idx val="8"/>
              <c:layout>
                <c:manualLayout>
                  <c:x val="-3.6497331024901096E-2"/>
                  <c:y val="5.1494497196423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25-40EE-886A-B8FB77623EF8}"/>
                </c:ext>
              </c:extLst>
            </c:dLbl>
            <c:dLbl>
              <c:idx val="9"/>
              <c:layout>
                <c:manualLayout>
                  <c:x val="-3.1022731371165929E-2"/>
                  <c:y val="6.3610849477935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25-40EE-886A-B8FB77623EF8}"/>
                </c:ext>
              </c:extLst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グラフ!$A$83:$A$86</c:f>
              <c:strCache>
                <c:ptCount val="4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</c:strCache>
            </c:strRef>
          </c:cat>
          <c:val>
            <c:numRef>
              <c:f>グラフ!$D$83:$D$87</c:f>
              <c:numCache>
                <c:formatCode>#,##0;"△ "#,##0</c:formatCode>
                <c:ptCount val="5"/>
                <c:pt idx="0">
                  <c:v>2134</c:v>
                </c:pt>
                <c:pt idx="1">
                  <c:v>2229</c:v>
                </c:pt>
                <c:pt idx="2">
                  <c:v>2285</c:v>
                </c:pt>
                <c:pt idx="3">
                  <c:v>2293</c:v>
                </c:pt>
                <c:pt idx="4">
                  <c:v>2302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725-40EE-886A-B8FB77623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231264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 baseline="0"/>
                  <a:t>（単位：千円）</a:t>
                </a:r>
              </a:p>
            </c:rich>
          </c:tx>
          <c:layout>
            <c:manualLayout>
              <c:xMode val="edge"/>
              <c:yMode val="edge"/>
              <c:x val="0.83219695303450203"/>
              <c:y val="4.899778974996546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40000"/>
          <c:min val="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23126415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500"/>
          <c:min val="1500"/>
        </c:scaling>
        <c:delete val="0"/>
        <c:axPos val="r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467954075572955"/>
          <c:y val="4.4543445227241331E-2"/>
          <c:w val="0.37517075030425662"/>
          <c:h val="5.12248468941382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5</xdr:row>
      <xdr:rowOff>0</xdr:rowOff>
    </xdr:from>
    <xdr:to>
      <xdr:col>10</xdr:col>
      <xdr:colOff>619125</xdr:colOff>
      <xdr:row>30</xdr:row>
      <xdr:rowOff>0</xdr:rowOff>
    </xdr:to>
    <xdr:graphicFrame macro="">
      <xdr:nvGraphicFramePr>
        <xdr:cNvPr id="1501" name="グラフ 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485775</xdr:colOff>
      <xdr:row>35</xdr:row>
      <xdr:rowOff>0</xdr:rowOff>
    </xdr:from>
    <xdr:to>
      <xdr:col>10</xdr:col>
      <xdr:colOff>447675</xdr:colOff>
      <xdr:row>60</xdr:row>
      <xdr:rowOff>57150</xdr:rowOff>
    </xdr:to>
    <xdr:graphicFrame macro="">
      <xdr:nvGraphicFramePr>
        <xdr:cNvPr id="1502" name="グラフ 2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0</xdr:rowOff>
    </xdr:from>
    <xdr:to>
      <xdr:col>1</xdr:col>
      <xdr:colOff>57150</xdr:colOff>
      <xdr:row>2</xdr:row>
      <xdr:rowOff>333375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57200" y="514350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457200</xdr:colOff>
      <xdr:row>11</xdr:row>
      <xdr:rowOff>0</xdr:rowOff>
    </xdr:from>
    <xdr:to>
      <xdr:col>1</xdr:col>
      <xdr:colOff>57150</xdr:colOff>
      <xdr:row>11</xdr:row>
      <xdr:rowOff>333375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457200" y="3324225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2381</xdr:rowOff>
    </xdr:from>
    <xdr:to>
      <xdr:col>1</xdr:col>
      <xdr:colOff>0</xdr:colOff>
      <xdr:row>4</xdr:row>
      <xdr:rowOff>2381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0" y="516731"/>
          <a:ext cx="809625" cy="81915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11</xdr:row>
      <xdr:rowOff>0</xdr:rowOff>
    </xdr:from>
    <xdr:to>
      <xdr:col>1</xdr:col>
      <xdr:colOff>0</xdr:colOff>
      <xdr:row>13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0" y="3324225"/>
          <a:ext cx="809625" cy="819150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3</xdr:row>
      <xdr:rowOff>207169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0" y="438150"/>
          <a:ext cx="1666875" cy="41671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26</xdr:row>
      <xdr:rowOff>7143</xdr:rowOff>
    </xdr:from>
    <xdr:to>
      <xdr:col>7</xdr:col>
      <xdr:colOff>0</xdr:colOff>
      <xdr:row>34</xdr:row>
      <xdr:rowOff>177403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5638800" y="5083968"/>
          <a:ext cx="0" cy="177046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2</xdr:rowOff>
    </xdr:from>
    <xdr:to>
      <xdr:col>7</xdr:col>
      <xdr:colOff>0</xdr:colOff>
      <xdr:row>7</xdr:row>
      <xdr:rowOff>104777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V="1">
          <a:off x="6362700" y="438152"/>
          <a:ext cx="0" cy="11049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93"/>
  <sheetViews>
    <sheetView showGridLines="0" tabSelected="1" view="pageBreakPreview" zoomScaleNormal="100" zoomScaleSheetLayoutView="100" zoomScalePageLayoutView="70" workbookViewId="0">
      <selection activeCell="A4" sqref="A4:K4"/>
    </sheetView>
  </sheetViews>
  <sheetFormatPr defaultRowHeight="13.5"/>
  <cols>
    <col min="1" max="16384" width="9" style="47"/>
  </cols>
  <sheetData>
    <row r="4" spans="1:11" ht="17.25">
      <c r="A4" s="146" t="s">
        <v>31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5" spans="1:1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</row>
    <row r="31" spans="3:3">
      <c r="C31" s="102" t="s">
        <v>91</v>
      </c>
    </row>
    <row r="34" spans="1:11" ht="17.25">
      <c r="A34" s="146" t="s">
        <v>22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</row>
    <row r="62" spans="3:3">
      <c r="C62" s="102" t="s">
        <v>92</v>
      </c>
    </row>
    <row r="68" spans="1:6">
      <c r="A68" s="128"/>
      <c r="B68" s="128"/>
      <c r="C68" s="128"/>
      <c r="D68" s="128"/>
      <c r="E68" s="128"/>
      <c r="F68" s="128"/>
    </row>
    <row r="69" spans="1:6">
      <c r="A69" s="128"/>
      <c r="B69" s="128"/>
      <c r="C69" s="128"/>
      <c r="D69" s="128"/>
      <c r="E69" s="128"/>
      <c r="F69" s="128"/>
    </row>
    <row r="70" spans="1:6" s="49" customFormat="1">
      <c r="A70" s="127"/>
      <c r="B70" s="127"/>
      <c r="C70" s="127"/>
      <c r="D70" s="127"/>
      <c r="E70" s="127"/>
      <c r="F70" s="127"/>
    </row>
    <row r="71" spans="1:6" s="49" customFormat="1">
      <c r="A71" s="127"/>
      <c r="B71" s="127"/>
      <c r="C71" s="127"/>
      <c r="D71" s="127"/>
      <c r="E71" s="127"/>
      <c r="F71" s="127"/>
    </row>
    <row r="72" spans="1:6" s="49" customFormat="1">
      <c r="A72" s="127" t="s">
        <v>30</v>
      </c>
      <c r="B72" s="127"/>
      <c r="C72" s="127"/>
      <c r="D72" s="127"/>
      <c r="E72" s="127"/>
      <c r="F72" s="127"/>
    </row>
    <row r="73" spans="1:6" s="49" customFormat="1">
      <c r="A73" s="127"/>
      <c r="B73" s="127"/>
      <c r="C73" s="184" t="s">
        <v>23</v>
      </c>
      <c r="D73" s="127" t="s">
        <v>24</v>
      </c>
      <c r="E73" s="127"/>
      <c r="F73" s="127"/>
    </row>
    <row r="74" spans="1:6" s="49" customFormat="1">
      <c r="A74" s="127" t="s">
        <v>56</v>
      </c>
      <c r="B74" s="127"/>
      <c r="C74" s="127">
        <v>186341</v>
      </c>
      <c r="D74" s="127"/>
      <c r="E74" s="127"/>
      <c r="F74" s="127"/>
    </row>
    <row r="75" spans="1:6" s="49" customFormat="1">
      <c r="A75" s="128" t="s">
        <v>57</v>
      </c>
      <c r="B75" s="127"/>
      <c r="C75" s="128">
        <v>198013</v>
      </c>
      <c r="D75" s="185">
        <f>(C75/C74-1)*100</f>
        <v>6.263785210984163</v>
      </c>
      <c r="E75" s="127"/>
      <c r="F75" s="127"/>
    </row>
    <row r="76" spans="1:6" s="49" customFormat="1">
      <c r="A76" s="128" t="s">
        <v>95</v>
      </c>
      <c r="B76" s="127"/>
      <c r="C76" s="128">
        <v>203668</v>
      </c>
      <c r="D76" s="185">
        <f>(C76/C75-1)*100</f>
        <v>2.8558730992409576</v>
      </c>
      <c r="E76" s="127"/>
      <c r="F76" s="127"/>
    </row>
    <row r="77" spans="1:6" s="49" customFormat="1">
      <c r="A77" s="128" t="s">
        <v>96</v>
      </c>
      <c r="B77" s="127"/>
      <c r="C77" s="128">
        <v>210276</v>
      </c>
      <c r="D77" s="185">
        <f>(C77/C76-1)*100</f>
        <v>3.2444959443800769</v>
      </c>
      <c r="E77" s="127"/>
      <c r="F77" s="127"/>
    </row>
    <row r="78" spans="1:6" s="49" customFormat="1">
      <c r="A78" s="128" t="s">
        <v>97</v>
      </c>
      <c r="B78" s="127"/>
      <c r="C78" s="128">
        <v>211460</v>
      </c>
      <c r="D78" s="185">
        <f>(C78/C77-1)*100</f>
        <v>0.56306948962316916</v>
      </c>
      <c r="E78" s="127"/>
      <c r="F78" s="127"/>
    </row>
    <row r="79" spans="1:6" s="49" customFormat="1">
      <c r="A79" s="128" t="s">
        <v>98</v>
      </c>
      <c r="B79" s="127"/>
      <c r="C79" s="128">
        <v>211905</v>
      </c>
      <c r="D79" s="185">
        <f>(C79/C78-1)*100</f>
        <v>0.21044169109996069</v>
      </c>
      <c r="E79" s="127"/>
      <c r="F79" s="127"/>
    </row>
    <row r="80" spans="1:6" s="49" customFormat="1">
      <c r="A80" s="127"/>
      <c r="B80" s="127"/>
      <c r="C80" s="127"/>
      <c r="D80" s="127"/>
      <c r="E80" s="127"/>
      <c r="F80" s="127"/>
    </row>
    <row r="81" spans="1:11" s="49" customFormat="1">
      <c r="A81" s="127" t="s">
        <v>25</v>
      </c>
      <c r="B81" s="127"/>
      <c r="C81" s="127"/>
      <c r="D81" s="127"/>
      <c r="E81" s="127"/>
      <c r="F81" s="127"/>
    </row>
    <row r="82" spans="1:11" s="49" customFormat="1">
      <c r="A82" s="127"/>
      <c r="B82" s="127"/>
      <c r="C82" s="127" t="s">
        <v>0</v>
      </c>
      <c r="D82" s="186" t="s">
        <v>26</v>
      </c>
      <c r="E82" s="127"/>
      <c r="F82" s="127"/>
    </row>
    <row r="83" spans="1:11" s="49" customFormat="1">
      <c r="A83" s="128" t="s">
        <v>57</v>
      </c>
      <c r="B83" s="127"/>
      <c r="C83" s="128">
        <v>205336</v>
      </c>
      <c r="D83" s="128">
        <v>2134</v>
      </c>
      <c r="E83" s="127"/>
      <c r="F83" s="127"/>
    </row>
    <row r="84" spans="1:11" s="49" customFormat="1">
      <c r="A84" s="128" t="s">
        <v>95</v>
      </c>
      <c r="B84" s="127"/>
      <c r="C84" s="128">
        <v>216008</v>
      </c>
      <c r="D84" s="128">
        <v>2229</v>
      </c>
      <c r="E84" s="127"/>
      <c r="F84" s="127"/>
    </row>
    <row r="85" spans="1:11" s="49" customFormat="1">
      <c r="A85" s="128" t="s">
        <v>96</v>
      </c>
      <c r="B85" s="127"/>
      <c r="C85" s="128">
        <v>221264</v>
      </c>
      <c r="D85" s="128">
        <v>2285</v>
      </c>
      <c r="E85" s="127"/>
      <c r="F85" s="127"/>
    </row>
    <row r="86" spans="1:11" s="49" customFormat="1">
      <c r="A86" s="128" t="s">
        <v>97</v>
      </c>
      <c r="B86" s="127"/>
      <c r="C86" s="128">
        <v>222869</v>
      </c>
      <c r="D86" s="128">
        <v>2293</v>
      </c>
      <c r="E86" s="127"/>
      <c r="F86" s="127"/>
    </row>
    <row r="87" spans="1:11" s="49" customFormat="1">
      <c r="A87" s="128" t="s">
        <v>99</v>
      </c>
      <c r="B87" s="127"/>
      <c r="C87" s="128">
        <v>225841</v>
      </c>
      <c r="D87" s="128">
        <v>2302</v>
      </c>
      <c r="E87" s="127"/>
      <c r="F87" s="127"/>
    </row>
    <row r="88" spans="1:11" s="49" customFormat="1">
      <c r="A88" s="128"/>
      <c r="B88" s="128"/>
      <c r="C88" s="128"/>
      <c r="D88" s="128"/>
      <c r="E88" s="127"/>
      <c r="F88" s="127"/>
    </row>
    <row r="89" spans="1:11">
      <c r="A89" s="128"/>
      <c r="B89" s="128"/>
      <c r="C89" s="128"/>
      <c r="D89" s="128"/>
      <c r="E89" s="128"/>
      <c r="F89" s="128"/>
    </row>
    <row r="90" spans="1:11">
      <c r="A90" s="128"/>
      <c r="B90" s="128"/>
      <c r="C90" s="128"/>
      <c r="D90" s="128"/>
      <c r="E90" s="128"/>
      <c r="F90" s="128"/>
      <c r="G90" s="129"/>
      <c r="H90" s="127"/>
      <c r="I90" s="127"/>
      <c r="J90" s="127"/>
      <c r="K90" s="127"/>
    </row>
    <row r="91" spans="1:11">
      <c r="A91" s="128"/>
      <c r="B91" s="128"/>
      <c r="C91" s="128"/>
      <c r="D91" s="128"/>
      <c r="E91" s="128"/>
      <c r="F91" s="128"/>
      <c r="G91" s="126"/>
      <c r="H91" s="126"/>
      <c r="I91" s="49"/>
      <c r="J91" s="49"/>
      <c r="K91" s="49"/>
    </row>
    <row r="92" spans="1:11">
      <c r="A92" s="128"/>
      <c r="B92" s="128"/>
      <c r="C92" s="128"/>
      <c r="D92" s="128"/>
      <c r="E92" s="128"/>
      <c r="F92" s="128"/>
      <c r="G92" s="126"/>
      <c r="H92" s="126"/>
      <c r="I92" s="49"/>
      <c r="J92" s="49"/>
      <c r="K92" s="49"/>
    </row>
    <row r="93" spans="1:11">
      <c r="A93" s="128"/>
      <c r="B93" s="128"/>
      <c r="C93" s="128"/>
      <c r="D93" s="128"/>
      <c r="E93" s="128"/>
      <c r="F93" s="128"/>
      <c r="G93" s="89"/>
      <c r="H93" s="89"/>
    </row>
  </sheetData>
  <mergeCells count="2">
    <mergeCell ref="A4:K4"/>
    <mergeCell ref="A34:K34"/>
  </mergeCells>
  <phoneticPr fontId="3"/>
  <pageMargins left="0.11811023622047245" right="0.15748031496062992" top="0.11811023622047245" bottom="0.19685039370078741" header="0.11811023622047245" footer="0.35433070866141736"/>
  <pageSetup paperSize="9" orientation="portrait" r:id="rId1"/>
  <headerFooter alignWithMargins="0">
    <oddFooter>&amp;C&amp;"ＭＳ 明朝,標準"&amp;P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V20"/>
  <sheetViews>
    <sheetView showGridLines="0" view="pageBreakPreview" zoomScaleNormal="100" zoomScaleSheetLayoutView="100" workbookViewId="0">
      <selection sqref="A1:K1"/>
    </sheetView>
  </sheetViews>
  <sheetFormatPr defaultRowHeight="13.5"/>
  <cols>
    <col min="1" max="1" width="10.625" style="76" customWidth="1"/>
    <col min="2" max="6" width="6.625" style="1" customWidth="1"/>
    <col min="7" max="9" width="8" style="1" customWidth="1"/>
    <col min="10" max="14" width="7.625" style="1" customWidth="1"/>
    <col min="15" max="15" width="8" style="1" customWidth="1"/>
    <col min="16" max="16" width="7.625" style="1" customWidth="1"/>
    <col min="17" max="19" width="8" style="1" customWidth="1"/>
    <col min="20" max="20" width="8.625" style="1" customWidth="1"/>
    <col min="21" max="21" width="7.625" style="1" customWidth="1"/>
    <col min="22" max="22" width="9.625" style="1" customWidth="1"/>
    <col min="23" max="16384" width="9" style="1"/>
  </cols>
  <sheetData>
    <row r="1" spans="1:22" ht="21">
      <c r="A1" s="147" t="s">
        <v>58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6" t="s">
        <v>59</v>
      </c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s="37" customFormat="1" ht="19.5" customHeight="1">
      <c r="A2" s="84" t="s">
        <v>72</v>
      </c>
      <c r="D2" s="38"/>
      <c r="E2" s="38"/>
      <c r="F2" s="38"/>
      <c r="G2" s="39"/>
      <c r="H2" s="38"/>
      <c r="I2" s="38"/>
      <c r="J2" s="38"/>
      <c r="K2" s="38"/>
      <c r="L2" s="40"/>
      <c r="M2" s="38"/>
      <c r="N2" s="38"/>
      <c r="O2" s="38"/>
      <c r="P2" s="82"/>
      <c r="Q2" s="82"/>
      <c r="R2" s="82"/>
      <c r="S2" s="82"/>
      <c r="T2" s="82"/>
      <c r="U2" s="82"/>
      <c r="V2" s="82" t="s">
        <v>69</v>
      </c>
    </row>
    <row r="3" spans="1:22" s="78" customFormat="1" ht="32.25" customHeight="1">
      <c r="A3" s="160" t="s">
        <v>85</v>
      </c>
      <c r="B3" s="156" t="s">
        <v>32</v>
      </c>
      <c r="C3" s="154" t="s">
        <v>33</v>
      </c>
      <c r="D3" s="154" t="s">
        <v>34</v>
      </c>
      <c r="E3" s="150" t="s">
        <v>35</v>
      </c>
      <c r="F3" s="150" t="s">
        <v>36</v>
      </c>
      <c r="G3" s="154" t="s">
        <v>60</v>
      </c>
      <c r="H3" s="154" t="s">
        <v>1</v>
      </c>
      <c r="I3" s="100" t="s">
        <v>37</v>
      </c>
      <c r="J3" s="100" t="s">
        <v>38</v>
      </c>
      <c r="K3" s="150" t="s">
        <v>39</v>
      </c>
      <c r="L3" s="150" t="s">
        <v>40</v>
      </c>
      <c r="M3" s="150" t="s">
        <v>41</v>
      </c>
      <c r="N3" s="150" t="s">
        <v>42</v>
      </c>
      <c r="O3" s="154" t="s">
        <v>43</v>
      </c>
      <c r="P3" s="150" t="s">
        <v>44</v>
      </c>
      <c r="Q3" s="150" t="s">
        <v>45</v>
      </c>
      <c r="R3" s="150" t="s">
        <v>46</v>
      </c>
      <c r="S3" s="150" t="s">
        <v>47</v>
      </c>
      <c r="T3" s="150" t="s">
        <v>48</v>
      </c>
      <c r="U3" s="148" t="s">
        <v>61</v>
      </c>
      <c r="V3" s="162" t="s">
        <v>49</v>
      </c>
    </row>
    <row r="4" spans="1:22" s="78" customFormat="1" ht="32.25" customHeight="1">
      <c r="A4" s="161"/>
      <c r="B4" s="157"/>
      <c r="C4" s="155"/>
      <c r="D4" s="155"/>
      <c r="E4" s="151"/>
      <c r="F4" s="151"/>
      <c r="G4" s="155"/>
      <c r="H4" s="155"/>
      <c r="I4" s="101" t="s">
        <v>50</v>
      </c>
      <c r="J4" s="101" t="s">
        <v>51</v>
      </c>
      <c r="K4" s="151"/>
      <c r="L4" s="151"/>
      <c r="M4" s="151"/>
      <c r="N4" s="151"/>
      <c r="O4" s="155"/>
      <c r="P4" s="151"/>
      <c r="Q4" s="151"/>
      <c r="R4" s="151"/>
      <c r="S4" s="151"/>
      <c r="T4" s="151"/>
      <c r="U4" s="149"/>
      <c r="V4" s="163"/>
    </row>
    <row r="5" spans="1:22" s="4" customFormat="1" ht="24.95" customHeight="1">
      <c r="A5" s="77" t="s">
        <v>57</v>
      </c>
      <c r="B5" s="51">
        <v>96</v>
      </c>
      <c r="C5" s="52">
        <v>0</v>
      </c>
      <c r="D5" s="52">
        <v>213</v>
      </c>
      <c r="E5" s="52">
        <v>513</v>
      </c>
      <c r="F5" s="52">
        <v>6030</v>
      </c>
      <c r="G5" s="52">
        <v>6338</v>
      </c>
      <c r="H5" s="52">
        <v>21688</v>
      </c>
      <c r="I5" s="52">
        <v>24275</v>
      </c>
      <c r="J5" s="52">
        <v>5555</v>
      </c>
      <c r="K5" s="52">
        <v>7906</v>
      </c>
      <c r="L5" s="52">
        <v>14016</v>
      </c>
      <c r="M5" s="52">
        <v>4668</v>
      </c>
      <c r="N5" s="52">
        <v>32728</v>
      </c>
      <c r="O5" s="52">
        <v>19147</v>
      </c>
      <c r="P5" s="52">
        <v>8338</v>
      </c>
      <c r="Q5" s="52">
        <v>13359</v>
      </c>
      <c r="R5" s="52">
        <v>20121</v>
      </c>
      <c r="S5" s="52">
        <v>13861</v>
      </c>
      <c r="T5" s="52">
        <v>198852</v>
      </c>
      <c r="U5" s="52">
        <v>-839</v>
      </c>
      <c r="V5" s="53">
        <v>198013</v>
      </c>
    </row>
    <row r="6" spans="1:22" s="4" customFormat="1" ht="24.95" customHeight="1">
      <c r="A6" s="77" t="s">
        <v>95</v>
      </c>
      <c r="B6" s="81">
        <v>134</v>
      </c>
      <c r="C6" s="52">
        <v>0</v>
      </c>
      <c r="D6" s="52">
        <v>181</v>
      </c>
      <c r="E6" s="52">
        <v>554</v>
      </c>
      <c r="F6" s="52">
        <v>2720</v>
      </c>
      <c r="G6" s="52">
        <v>6625</v>
      </c>
      <c r="H6" s="52">
        <v>26382</v>
      </c>
      <c r="I6" s="52">
        <v>24169</v>
      </c>
      <c r="J6" s="52">
        <v>5736</v>
      </c>
      <c r="K6" s="52">
        <v>8586</v>
      </c>
      <c r="L6" s="52">
        <v>16136</v>
      </c>
      <c r="M6" s="52">
        <v>4508</v>
      </c>
      <c r="N6" s="52">
        <v>33001</v>
      </c>
      <c r="O6" s="52">
        <v>19884</v>
      </c>
      <c r="P6" s="52">
        <v>8326</v>
      </c>
      <c r="Q6" s="52">
        <v>14017</v>
      </c>
      <c r="R6" s="52">
        <v>20456</v>
      </c>
      <c r="S6" s="52">
        <v>13362</v>
      </c>
      <c r="T6" s="52">
        <v>204777</v>
      </c>
      <c r="U6" s="107">
        <v>-1109</v>
      </c>
      <c r="V6" s="53">
        <v>203668</v>
      </c>
    </row>
    <row r="7" spans="1:22" s="4" customFormat="1" ht="24.95" customHeight="1">
      <c r="A7" s="77" t="s">
        <v>96</v>
      </c>
      <c r="B7" s="51">
        <v>125</v>
      </c>
      <c r="C7" s="52">
        <v>0</v>
      </c>
      <c r="D7" s="52">
        <v>145</v>
      </c>
      <c r="E7" s="52">
        <v>586</v>
      </c>
      <c r="F7" s="52">
        <v>2801</v>
      </c>
      <c r="G7" s="52">
        <v>7811</v>
      </c>
      <c r="H7" s="54">
        <v>29912</v>
      </c>
      <c r="I7" s="52">
        <v>24892</v>
      </c>
      <c r="J7" s="54">
        <v>5605</v>
      </c>
      <c r="K7" s="52">
        <v>8714</v>
      </c>
      <c r="L7" s="52">
        <v>15586</v>
      </c>
      <c r="M7" s="52">
        <v>4677</v>
      </c>
      <c r="N7" s="52">
        <v>33903</v>
      </c>
      <c r="O7" s="54">
        <v>19777</v>
      </c>
      <c r="P7" s="54">
        <v>8796</v>
      </c>
      <c r="Q7" s="54">
        <v>14187</v>
      </c>
      <c r="R7" s="54">
        <v>20502</v>
      </c>
      <c r="S7" s="54">
        <v>13436</v>
      </c>
      <c r="T7" s="54">
        <v>211455</v>
      </c>
      <c r="U7" s="107">
        <v>-1179</v>
      </c>
      <c r="V7" s="55">
        <v>210276</v>
      </c>
    </row>
    <row r="8" spans="1:22" s="4" customFormat="1" ht="24.95" customHeight="1">
      <c r="A8" s="77" t="s">
        <v>97</v>
      </c>
      <c r="B8" s="51">
        <v>129</v>
      </c>
      <c r="C8" s="52">
        <v>0</v>
      </c>
      <c r="D8" s="52">
        <v>161</v>
      </c>
      <c r="E8" s="52">
        <v>584</v>
      </c>
      <c r="F8" s="52">
        <v>2451</v>
      </c>
      <c r="G8" s="52">
        <v>7095</v>
      </c>
      <c r="H8" s="54">
        <v>32470</v>
      </c>
      <c r="I8" s="52">
        <v>24621</v>
      </c>
      <c r="J8" s="54">
        <v>5581</v>
      </c>
      <c r="K8" s="52">
        <v>8440</v>
      </c>
      <c r="L8" s="52">
        <v>15470</v>
      </c>
      <c r="M8" s="52">
        <v>4816</v>
      </c>
      <c r="N8" s="52">
        <v>34132</v>
      </c>
      <c r="O8" s="54">
        <v>19742</v>
      </c>
      <c r="P8" s="54">
        <v>8742</v>
      </c>
      <c r="Q8" s="54">
        <v>14243</v>
      </c>
      <c r="R8" s="54">
        <v>20964</v>
      </c>
      <c r="S8" s="54">
        <v>13059</v>
      </c>
      <c r="T8" s="54">
        <v>212700</v>
      </c>
      <c r="U8" s="107">
        <v>-1240</v>
      </c>
      <c r="V8" s="55">
        <v>211460</v>
      </c>
    </row>
    <row r="9" spans="1:22" s="4" customFormat="1" ht="24.95" customHeight="1">
      <c r="A9" s="77" t="s">
        <v>99</v>
      </c>
      <c r="B9" s="51">
        <v>116</v>
      </c>
      <c r="C9" s="52">
        <v>0</v>
      </c>
      <c r="D9" s="52">
        <v>146</v>
      </c>
      <c r="E9" s="52">
        <v>588</v>
      </c>
      <c r="F9" s="52">
        <v>2243</v>
      </c>
      <c r="G9" s="52">
        <v>7468</v>
      </c>
      <c r="H9" s="54">
        <v>30538</v>
      </c>
      <c r="I9" s="52">
        <v>24344</v>
      </c>
      <c r="J9" s="54">
        <v>5533</v>
      </c>
      <c r="K9" s="52">
        <v>8136</v>
      </c>
      <c r="L9" s="52">
        <v>14514</v>
      </c>
      <c r="M9" s="52">
        <v>5180</v>
      </c>
      <c r="N9" s="52">
        <v>35404</v>
      </c>
      <c r="O9" s="54">
        <v>20407</v>
      </c>
      <c r="P9" s="54">
        <v>9124</v>
      </c>
      <c r="Q9" s="54">
        <v>14524</v>
      </c>
      <c r="R9" s="54">
        <v>22053</v>
      </c>
      <c r="S9" s="54">
        <v>13159</v>
      </c>
      <c r="T9" s="54">
        <v>213477</v>
      </c>
      <c r="U9" s="107">
        <v>-1572</v>
      </c>
      <c r="V9" s="55">
        <v>211905</v>
      </c>
    </row>
    <row r="10" spans="1:22">
      <c r="V10" s="3" t="s">
        <v>109</v>
      </c>
    </row>
    <row r="11" spans="1:22" s="83" customFormat="1" ht="19.5" customHeight="1">
      <c r="A11" s="84" t="s">
        <v>73</v>
      </c>
      <c r="B11" s="37"/>
      <c r="C11" s="37"/>
      <c r="D11" s="38"/>
      <c r="E11" s="38"/>
      <c r="F11" s="38"/>
      <c r="G11" s="39"/>
      <c r="H11" s="38"/>
      <c r="I11" s="38"/>
      <c r="J11" s="38"/>
      <c r="K11" s="38"/>
      <c r="L11" s="40"/>
      <c r="M11" s="38"/>
      <c r="N11" s="38"/>
      <c r="O11" s="38"/>
      <c r="P11" s="82"/>
      <c r="Q11" s="82"/>
      <c r="R11" s="82"/>
      <c r="S11" s="82"/>
      <c r="T11" s="82"/>
      <c r="U11" s="82"/>
      <c r="V11" s="82" t="s">
        <v>70</v>
      </c>
    </row>
    <row r="12" spans="1:22" s="78" customFormat="1" ht="32.25" customHeight="1">
      <c r="A12" s="160" t="s">
        <v>85</v>
      </c>
      <c r="B12" s="152" t="s">
        <v>32</v>
      </c>
      <c r="C12" s="154" t="s">
        <v>33</v>
      </c>
      <c r="D12" s="154" t="s">
        <v>34</v>
      </c>
      <c r="E12" s="150" t="s">
        <v>35</v>
      </c>
      <c r="F12" s="150" t="s">
        <v>36</v>
      </c>
      <c r="G12" s="154" t="s">
        <v>60</v>
      </c>
      <c r="H12" s="154" t="s">
        <v>1</v>
      </c>
      <c r="I12" s="100" t="s">
        <v>37</v>
      </c>
      <c r="J12" s="100" t="s">
        <v>38</v>
      </c>
      <c r="K12" s="150" t="s">
        <v>39</v>
      </c>
      <c r="L12" s="150" t="s">
        <v>40</v>
      </c>
      <c r="M12" s="150" t="s">
        <v>41</v>
      </c>
      <c r="N12" s="150" t="s">
        <v>42</v>
      </c>
      <c r="O12" s="154" t="s">
        <v>43</v>
      </c>
      <c r="P12" s="150" t="s">
        <v>44</v>
      </c>
      <c r="Q12" s="150" t="s">
        <v>45</v>
      </c>
      <c r="R12" s="150" t="s">
        <v>46</v>
      </c>
      <c r="S12" s="150" t="s">
        <v>47</v>
      </c>
      <c r="T12" s="150" t="s">
        <v>48</v>
      </c>
      <c r="U12" s="148" t="s">
        <v>61</v>
      </c>
      <c r="V12" s="158" t="s">
        <v>49</v>
      </c>
    </row>
    <row r="13" spans="1:22" s="78" customFormat="1" ht="32.25" customHeight="1">
      <c r="A13" s="161"/>
      <c r="B13" s="153"/>
      <c r="C13" s="155"/>
      <c r="D13" s="155"/>
      <c r="E13" s="151"/>
      <c r="F13" s="151"/>
      <c r="G13" s="155"/>
      <c r="H13" s="155"/>
      <c r="I13" s="101" t="s">
        <v>50</v>
      </c>
      <c r="J13" s="101" t="s">
        <v>51</v>
      </c>
      <c r="K13" s="151"/>
      <c r="L13" s="151"/>
      <c r="M13" s="151"/>
      <c r="N13" s="151"/>
      <c r="O13" s="155"/>
      <c r="P13" s="151"/>
      <c r="Q13" s="151"/>
      <c r="R13" s="151"/>
      <c r="S13" s="151"/>
      <c r="T13" s="151"/>
      <c r="U13" s="149"/>
      <c r="V13" s="159"/>
    </row>
    <row r="14" spans="1:22" s="4" customFormat="1" ht="24.95" customHeight="1">
      <c r="A14" s="77" t="s">
        <v>57</v>
      </c>
      <c r="B14" s="56">
        <f>B5/$V$5*100</f>
        <v>4.8481665345204608E-2</v>
      </c>
      <c r="C14" s="57" t="s">
        <v>52</v>
      </c>
      <c r="D14" s="58">
        <f>D5/$V$5*100</f>
        <v>0.10756869498467272</v>
      </c>
      <c r="E14" s="58">
        <f t="shared" ref="E14:U14" si="0">E5/$V$5*100</f>
        <v>0.2590738991884371</v>
      </c>
      <c r="F14" s="58">
        <f t="shared" si="0"/>
        <v>3.0452546044956641</v>
      </c>
      <c r="G14" s="58">
        <f t="shared" si="0"/>
        <v>3.2007999474781959</v>
      </c>
      <c r="H14" s="58">
        <f t="shared" si="0"/>
        <v>10.952816229237476</v>
      </c>
      <c r="I14" s="58">
        <f t="shared" si="0"/>
        <v>12.259296106821269</v>
      </c>
      <c r="J14" s="58">
        <f t="shared" si="0"/>
        <v>2.8053713645063709</v>
      </c>
      <c r="K14" s="58">
        <f t="shared" si="0"/>
        <v>3.9926671481165377</v>
      </c>
      <c r="L14" s="58">
        <f t="shared" si="0"/>
        <v>7.0783231403998723</v>
      </c>
      <c r="M14" s="58">
        <f t="shared" si="0"/>
        <v>2.3574209774105741</v>
      </c>
      <c r="N14" s="58">
        <f t="shared" si="0"/>
        <v>16.528207743936004</v>
      </c>
      <c r="O14" s="58">
        <f t="shared" si="0"/>
        <v>9.6695671496315896</v>
      </c>
      <c r="P14" s="58">
        <f t="shared" si="0"/>
        <v>4.2108346421699583</v>
      </c>
      <c r="Q14" s="58">
        <f t="shared" si="0"/>
        <v>6.7465267431936287</v>
      </c>
      <c r="R14" s="58">
        <f t="shared" si="0"/>
        <v>10.161454045946479</v>
      </c>
      <c r="S14" s="58">
        <f t="shared" si="0"/>
        <v>7.0000454515612613</v>
      </c>
      <c r="T14" s="58">
        <f t="shared" si="0"/>
        <v>100.4237095544232</v>
      </c>
      <c r="U14" s="58">
        <f t="shared" si="0"/>
        <v>-0.42370955442319441</v>
      </c>
      <c r="V14" s="50">
        <f>T14+U14</f>
        <v>100</v>
      </c>
    </row>
    <row r="15" spans="1:22" s="4" customFormat="1" ht="24.95" customHeight="1">
      <c r="A15" s="77" t="s">
        <v>95</v>
      </c>
      <c r="B15" s="56">
        <f>B6/$V$6*100</f>
        <v>6.5793349961702385E-2</v>
      </c>
      <c r="C15" s="57" t="s">
        <v>52</v>
      </c>
      <c r="D15" s="58">
        <f>D6/$V$6*100</f>
        <v>8.8870121963194992E-2</v>
      </c>
      <c r="E15" s="58">
        <f>E6/$V$6*100</f>
        <v>0.27201131252823224</v>
      </c>
      <c r="F15" s="58">
        <f>F6/$V$6*100</f>
        <v>1.3355068051927648</v>
      </c>
      <c r="G15" s="58">
        <f t="shared" ref="G15:S15" si="1">G6/$V$6*100</f>
        <v>3.2528428619125243</v>
      </c>
      <c r="H15" s="58">
        <f t="shared" si="1"/>
        <v>12.953434020071883</v>
      </c>
      <c r="I15" s="58">
        <f t="shared" si="1"/>
        <v>11.866861755405857</v>
      </c>
      <c r="J15" s="58">
        <f t="shared" si="1"/>
        <v>2.8163481744800363</v>
      </c>
      <c r="K15" s="58">
        <f t="shared" si="1"/>
        <v>4.2156843490386313</v>
      </c>
      <c r="L15" s="58">
        <f t="shared" si="1"/>
        <v>7.9226977237464897</v>
      </c>
      <c r="M15" s="58">
        <f t="shared" si="1"/>
        <v>2.2134061315474201</v>
      </c>
      <c r="N15" s="58">
        <f t="shared" si="1"/>
        <v>16.2033309110906</v>
      </c>
      <c r="O15" s="58">
        <f t="shared" si="1"/>
        <v>9.762947542078285</v>
      </c>
      <c r="P15" s="58">
        <f t="shared" si="1"/>
        <v>4.0880256103069703</v>
      </c>
      <c r="Q15" s="58">
        <f t="shared" si="1"/>
        <v>6.8822790030834495</v>
      </c>
      <c r="R15" s="58">
        <f t="shared" si="1"/>
        <v>10.04379676728794</v>
      </c>
      <c r="S15" s="58">
        <f t="shared" si="1"/>
        <v>6.5606771805094573</v>
      </c>
      <c r="T15" s="58">
        <f>T6/$V$6*100</f>
        <v>100.54451362020542</v>
      </c>
      <c r="U15" s="58">
        <f>U6/$V$6*100</f>
        <v>-0.54451362020543237</v>
      </c>
      <c r="V15" s="50">
        <f>T15+U15</f>
        <v>99.999999999999986</v>
      </c>
    </row>
    <row r="16" spans="1:22" s="4" customFormat="1" ht="24.95" customHeight="1">
      <c r="A16" s="77" t="s">
        <v>96</v>
      </c>
      <c r="B16" s="56">
        <f>B7/$V$7*100</f>
        <v>5.9445680914607474E-2</v>
      </c>
      <c r="C16" s="57" t="s">
        <v>52</v>
      </c>
      <c r="D16" s="58">
        <f>D7/$V$7*100</f>
        <v>6.8956989860944659E-2</v>
      </c>
      <c r="E16" s="58">
        <f>E7/$V$7*100</f>
        <v>0.2786813521276798</v>
      </c>
      <c r="F16" s="58">
        <f t="shared" ref="F16:S16" si="2">F7/$V$7*100</f>
        <v>1.3320588179345241</v>
      </c>
      <c r="G16" s="58">
        <f t="shared" si="2"/>
        <v>3.7146417089919912</v>
      </c>
      <c r="H16" s="58">
        <f t="shared" si="2"/>
        <v>14.225113660141908</v>
      </c>
      <c r="I16" s="58">
        <f t="shared" si="2"/>
        <v>11.837775114611272</v>
      </c>
      <c r="J16" s="58">
        <f t="shared" si="2"/>
        <v>2.6655443322109988</v>
      </c>
      <c r="K16" s="58">
        <f t="shared" si="2"/>
        <v>4.1440773079191162</v>
      </c>
      <c r="L16" s="58">
        <f t="shared" si="2"/>
        <v>7.4121630618805767</v>
      </c>
      <c r="M16" s="58">
        <f>M7/$V$7*100</f>
        <v>2.2242195971009528</v>
      </c>
      <c r="N16" s="58">
        <f t="shared" si="2"/>
        <v>16.123095360383495</v>
      </c>
      <c r="O16" s="58">
        <f t="shared" si="2"/>
        <v>9.4052578515855352</v>
      </c>
      <c r="P16" s="58">
        <f t="shared" si="2"/>
        <v>4.1830736745990986</v>
      </c>
      <c r="Q16" s="58">
        <f t="shared" si="2"/>
        <v>6.7468470010842898</v>
      </c>
      <c r="R16" s="58">
        <f t="shared" si="2"/>
        <v>9.7500428008902595</v>
      </c>
      <c r="S16" s="58">
        <f t="shared" si="2"/>
        <v>6.3896973501493273</v>
      </c>
      <c r="T16" s="58">
        <f>T7/$V$7*100</f>
        <v>100.56069166238657</v>
      </c>
      <c r="U16" s="58">
        <f>U7/$V$7*100</f>
        <v>-0.56069166238657764</v>
      </c>
      <c r="V16" s="50">
        <f>T16+U16</f>
        <v>100</v>
      </c>
    </row>
    <row r="17" spans="1:22" s="4" customFormat="1" ht="24.95" customHeight="1">
      <c r="A17" s="77" t="s">
        <v>97</v>
      </c>
      <c r="B17" s="56">
        <f>B8/$V$8*100</f>
        <v>6.1004445285160316E-2</v>
      </c>
      <c r="C17" s="57" t="s">
        <v>74</v>
      </c>
      <c r="D17" s="58">
        <f t="shared" ref="D17:U17" si="3">D8/$V$8*100</f>
        <v>7.6137330937293107E-2</v>
      </c>
      <c r="E17" s="58">
        <f t="shared" si="3"/>
        <v>0.27617516315142343</v>
      </c>
      <c r="F17" s="58">
        <f t="shared" si="3"/>
        <v>1.1590844604180461</v>
      </c>
      <c r="G17" s="58">
        <f t="shared" si="3"/>
        <v>3.3552444906838175</v>
      </c>
      <c r="H17" s="58">
        <f t="shared" si="3"/>
        <v>15.355149910148491</v>
      </c>
      <c r="I17" s="58">
        <f t="shared" si="3"/>
        <v>11.643336801286296</v>
      </c>
      <c r="J17" s="58">
        <f t="shared" si="3"/>
        <v>2.6392698382672846</v>
      </c>
      <c r="K17" s="58">
        <f t="shared" si="3"/>
        <v>3.991298590750024</v>
      </c>
      <c r="L17" s="58">
        <f t="shared" si="3"/>
        <v>7.315804407452946</v>
      </c>
      <c r="M17" s="58">
        <f t="shared" si="3"/>
        <v>2.2774992906459848</v>
      </c>
      <c r="N17" s="58">
        <f t="shared" si="3"/>
        <v>16.141114158706138</v>
      </c>
      <c r="O17" s="58">
        <f t="shared" si="3"/>
        <v>9.3360446420126735</v>
      </c>
      <c r="P17" s="58">
        <f t="shared" si="3"/>
        <v>4.1341151990920268</v>
      </c>
      <c r="Q17" s="58">
        <f t="shared" si="3"/>
        <v>6.7355528232289794</v>
      </c>
      <c r="R17" s="58">
        <f t="shared" si="3"/>
        <v>9.9139317128534952</v>
      </c>
      <c r="S17" s="58">
        <f t="shared" si="3"/>
        <v>6.1756360541000666</v>
      </c>
      <c r="T17" s="58">
        <f>T8/$V$8*100</f>
        <v>100.58639931902013</v>
      </c>
      <c r="U17" s="58">
        <f t="shared" si="3"/>
        <v>-0.58639931902014564</v>
      </c>
      <c r="V17" s="50">
        <f>T17+U17</f>
        <v>99.999999999999986</v>
      </c>
    </row>
    <row r="18" spans="1:22" s="4" customFormat="1" ht="24.95" customHeight="1">
      <c r="A18" s="77" t="s">
        <v>100</v>
      </c>
      <c r="B18" s="130">
        <f>B9/$V$9*100</f>
        <v>5.4741511526391548E-2</v>
      </c>
      <c r="C18" s="57" t="s">
        <v>77</v>
      </c>
      <c r="D18" s="58">
        <f t="shared" ref="D18:S18" si="4">D9/$V$9*100</f>
        <v>6.8898798990113502E-2</v>
      </c>
      <c r="E18" s="58">
        <f t="shared" si="4"/>
        <v>0.27748283428895026</v>
      </c>
      <c r="F18" s="58">
        <f t="shared" si="4"/>
        <v>1.0584931927042778</v>
      </c>
      <c r="G18" s="58">
        <f t="shared" si="4"/>
        <v>3.5242207593025174</v>
      </c>
      <c r="H18" s="58">
        <f t="shared" si="4"/>
        <v>14.411174818904698</v>
      </c>
      <c r="I18" s="58">
        <f t="shared" si="4"/>
        <v>11.488166867228239</v>
      </c>
      <c r="J18" s="58">
        <f t="shared" si="4"/>
        <v>2.6110757178924517</v>
      </c>
      <c r="K18" s="58">
        <f t="shared" si="4"/>
        <v>3.8394563601613934</v>
      </c>
      <c r="L18" s="58">
        <f t="shared" si="4"/>
        <v>6.8492956749486797</v>
      </c>
      <c r="M18" s="58">
        <f t="shared" si="4"/>
        <v>2.4444916354026569</v>
      </c>
      <c r="N18" s="58">
        <f t="shared" si="4"/>
        <v>16.707486845520396</v>
      </c>
      <c r="O18" s="58">
        <f t="shared" si="4"/>
        <v>9.6302588424057944</v>
      </c>
      <c r="P18" s="58">
        <f t="shared" si="4"/>
        <v>4.3057030272999697</v>
      </c>
      <c r="Q18" s="58">
        <f t="shared" si="4"/>
        <v>6.8540147707699202</v>
      </c>
      <c r="R18" s="58">
        <f t="shared" si="4"/>
        <v>10.407022014582006</v>
      </c>
      <c r="S18" s="58">
        <f t="shared" si="4"/>
        <v>6.2098581911705715</v>
      </c>
      <c r="T18" s="58">
        <f>T9/$V$9*100</f>
        <v>100.74184186309903</v>
      </c>
      <c r="U18" s="58">
        <f>U9/$V$9*100</f>
        <v>-0.74184186309903022</v>
      </c>
      <c r="V18" s="50">
        <f>T18+U18</f>
        <v>100</v>
      </c>
    </row>
    <row r="19" spans="1:22">
      <c r="A19" s="84" t="s">
        <v>82</v>
      </c>
      <c r="V19" s="3" t="s">
        <v>110</v>
      </c>
    </row>
    <row r="20" spans="1:22">
      <c r="A20" s="84" t="s">
        <v>86</v>
      </c>
    </row>
  </sheetData>
  <mergeCells count="41">
    <mergeCell ref="A3:A4"/>
    <mergeCell ref="A12:A13"/>
    <mergeCell ref="V3:V4"/>
    <mergeCell ref="O3:O4"/>
    <mergeCell ref="P3:P4"/>
    <mergeCell ref="Q3:Q4"/>
    <mergeCell ref="R3:R4"/>
    <mergeCell ref="S3:S4"/>
    <mergeCell ref="K3:K4"/>
    <mergeCell ref="L3:L4"/>
    <mergeCell ref="M3:M4"/>
    <mergeCell ref="N3:N4"/>
    <mergeCell ref="T3:T4"/>
    <mergeCell ref="D3:D4"/>
    <mergeCell ref="E3:E4"/>
    <mergeCell ref="F3:F4"/>
    <mergeCell ref="G3:G4"/>
    <mergeCell ref="H3:H4"/>
    <mergeCell ref="V12:V13"/>
    <mergeCell ref="M12:M13"/>
    <mergeCell ref="N12:N13"/>
    <mergeCell ref="O12:O13"/>
    <mergeCell ref="P12:P13"/>
    <mergeCell ref="Q12:Q13"/>
    <mergeCell ref="R12:R13"/>
    <mergeCell ref="A1:K1"/>
    <mergeCell ref="U12:U13"/>
    <mergeCell ref="U3:U4"/>
    <mergeCell ref="S12:S13"/>
    <mergeCell ref="T12:T13"/>
    <mergeCell ref="B12:B13"/>
    <mergeCell ref="C12:C13"/>
    <mergeCell ref="D12:D13"/>
    <mergeCell ref="E12:E13"/>
    <mergeCell ref="F12:F13"/>
    <mergeCell ref="G12:G13"/>
    <mergeCell ref="H12:H13"/>
    <mergeCell ref="K12:K13"/>
    <mergeCell ref="L12:L13"/>
    <mergeCell ref="B3:B4"/>
    <mergeCell ref="C3:C4"/>
  </mergeCells>
  <phoneticPr fontId="3"/>
  <pageMargins left="0.75" right="0.75" top="1" bottom="1" header="0.51200000000000001" footer="0.51200000000000001"/>
  <pageSetup paperSize="9" scale="51" orientation="portrait" r:id="rId1"/>
  <headerFooter alignWithMargins="0"/>
  <colBreaks count="1" manualBreakCount="1">
    <brk id="8" max="19" man="1"/>
  </colBreaks>
  <ignoredErrors>
    <ignoredError sqref="B14:B16 B17:T17 N16:U16 D16:L16 E14:V14 D15:V15 C14:D14 C16 C15 M16 V16 B18:T18 U18:V18 U17:V1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M27"/>
  <sheetViews>
    <sheetView showGridLines="0" view="pageBreakPreview" zoomScaleNormal="115" zoomScaleSheetLayoutView="100" workbookViewId="0">
      <selection sqref="A1:G1"/>
    </sheetView>
  </sheetViews>
  <sheetFormatPr defaultRowHeight="13.5"/>
  <cols>
    <col min="1" max="1" width="5.625" style="1" customWidth="1"/>
    <col min="2" max="2" width="16.25" style="1" customWidth="1"/>
    <col min="3" max="12" width="10.875" style="1" customWidth="1"/>
    <col min="13" max="13" width="9" style="31"/>
    <col min="14" max="16384" width="9" style="2"/>
  </cols>
  <sheetData>
    <row r="1" spans="1:13" ht="21">
      <c r="A1" s="147" t="s">
        <v>83</v>
      </c>
      <c r="B1" s="147"/>
      <c r="C1" s="147"/>
      <c r="D1" s="147"/>
      <c r="E1" s="147"/>
      <c r="F1" s="147"/>
      <c r="G1" s="147"/>
      <c r="H1" s="6" t="s">
        <v>84</v>
      </c>
      <c r="I1" s="6"/>
      <c r="J1" s="6"/>
      <c r="K1" s="6"/>
      <c r="L1" s="6"/>
      <c r="M1" s="34"/>
    </row>
    <row r="2" spans="1:13">
      <c r="H2" s="3"/>
      <c r="I2" s="3"/>
      <c r="J2" s="3"/>
      <c r="K2" s="3"/>
      <c r="L2" s="3" t="s">
        <v>63</v>
      </c>
    </row>
    <row r="3" spans="1:13" s="5" customFormat="1" ht="16.5" customHeight="1">
      <c r="A3" s="169" t="s">
        <v>28</v>
      </c>
      <c r="B3" s="170"/>
      <c r="C3" s="164" t="s">
        <v>75</v>
      </c>
      <c r="D3" s="165"/>
      <c r="E3" s="165"/>
      <c r="F3" s="165"/>
      <c r="G3" s="166"/>
      <c r="H3" s="164" t="s">
        <v>76</v>
      </c>
      <c r="I3" s="165"/>
      <c r="J3" s="165"/>
      <c r="K3" s="165"/>
      <c r="L3" s="166"/>
      <c r="M3" s="32"/>
    </row>
    <row r="4" spans="1:13" s="5" customFormat="1" ht="16.5" customHeight="1">
      <c r="A4" s="171"/>
      <c r="B4" s="172"/>
      <c r="C4" s="67" t="s">
        <v>57</v>
      </c>
      <c r="D4" s="67" t="s">
        <v>95</v>
      </c>
      <c r="E4" s="67" t="s">
        <v>96</v>
      </c>
      <c r="F4" s="90" t="s">
        <v>97</v>
      </c>
      <c r="G4" s="68" t="s">
        <v>99</v>
      </c>
      <c r="H4" s="67" t="s">
        <v>57</v>
      </c>
      <c r="I4" s="67" t="s">
        <v>95</v>
      </c>
      <c r="J4" s="67" t="s">
        <v>96</v>
      </c>
      <c r="K4" s="90" t="s">
        <v>97</v>
      </c>
      <c r="L4" s="68" t="s">
        <v>99</v>
      </c>
      <c r="M4" s="32"/>
    </row>
    <row r="5" spans="1:13" s="109" customFormat="1" ht="17.25" customHeight="1">
      <c r="A5" s="167" t="s">
        <v>0</v>
      </c>
      <c r="B5" s="168"/>
      <c r="C5" s="59">
        <v>205336</v>
      </c>
      <c r="D5" s="59">
        <v>216008</v>
      </c>
      <c r="E5" s="59">
        <v>221264</v>
      </c>
      <c r="F5" s="91">
        <v>222869</v>
      </c>
      <c r="G5" s="133">
        <v>225841</v>
      </c>
      <c r="H5" s="60">
        <f>SUM(H6:H8)</f>
        <v>100</v>
      </c>
      <c r="I5" s="60">
        <f>SUM(I6:I8)</f>
        <v>100</v>
      </c>
      <c r="J5" s="60">
        <f>SUM(J6:J8)</f>
        <v>100</v>
      </c>
      <c r="K5" s="60">
        <f>SUM(K6:K8)</f>
        <v>100</v>
      </c>
      <c r="L5" s="131">
        <f>SUM(L6:L8)</f>
        <v>100</v>
      </c>
      <c r="M5" s="32"/>
    </row>
    <row r="6" spans="1:13" s="5" customFormat="1" ht="17.25" customHeight="1">
      <c r="A6" s="167" t="s">
        <v>2</v>
      </c>
      <c r="B6" s="168"/>
      <c r="C6" s="59">
        <v>144262</v>
      </c>
      <c r="D6" s="59">
        <v>149175</v>
      </c>
      <c r="E6" s="59">
        <v>155107</v>
      </c>
      <c r="F6" s="91">
        <v>160628</v>
      </c>
      <c r="G6" s="133">
        <v>164272</v>
      </c>
      <c r="H6" s="60">
        <f>C6/C$5*100</f>
        <v>70.256555109673897</v>
      </c>
      <c r="I6" s="60">
        <f>D6/D$5*100</f>
        <v>69.059942224362061</v>
      </c>
      <c r="J6" s="60">
        <f>E6/E$5*100</f>
        <v>70.100423024079831</v>
      </c>
      <c r="K6" s="60">
        <f>F6/F$5*100</f>
        <v>72.072832022398799</v>
      </c>
      <c r="L6" s="131">
        <f>G6/G$5*100</f>
        <v>72.737899672778639</v>
      </c>
      <c r="M6" s="32"/>
    </row>
    <row r="7" spans="1:13" s="5" customFormat="1" ht="17.25" customHeight="1">
      <c r="A7" s="167" t="s">
        <v>3</v>
      </c>
      <c r="B7" s="168"/>
      <c r="C7" s="59">
        <v>18579</v>
      </c>
      <c r="D7" s="59">
        <v>18927</v>
      </c>
      <c r="E7" s="59">
        <v>18746</v>
      </c>
      <c r="F7" s="91">
        <v>18862</v>
      </c>
      <c r="G7" s="133">
        <v>18825</v>
      </c>
      <c r="H7" s="60">
        <f t="shared" ref="H7:H11" si="0">C7/C$5*100</f>
        <v>9.0480967779639219</v>
      </c>
      <c r="I7" s="60">
        <f t="shared" ref="I7:I11" si="1">D7/D$5*100</f>
        <v>8.7621754749824081</v>
      </c>
      <c r="J7" s="60">
        <f t="shared" ref="J7:J11" si="2">E7/E$5*100</f>
        <v>8.4722322655289606</v>
      </c>
      <c r="K7" s="60">
        <f t="shared" ref="K7:K11" si="3">F7/F$5*100</f>
        <v>8.4632676594770917</v>
      </c>
      <c r="L7" s="131">
        <f t="shared" ref="L7:L11" si="4">G7/G$5*100</f>
        <v>8.3355103811973912</v>
      </c>
      <c r="M7" s="32"/>
    </row>
    <row r="8" spans="1:13" s="5" customFormat="1" ht="17.25" customHeight="1">
      <c r="A8" s="167" t="s">
        <v>4</v>
      </c>
      <c r="B8" s="168"/>
      <c r="C8" s="59">
        <v>42495</v>
      </c>
      <c r="D8" s="59">
        <v>47906</v>
      </c>
      <c r="E8" s="59">
        <v>47411</v>
      </c>
      <c r="F8" s="91">
        <v>43379</v>
      </c>
      <c r="G8" s="133">
        <v>42744</v>
      </c>
      <c r="H8" s="60">
        <f t="shared" si="0"/>
        <v>20.695348112362176</v>
      </c>
      <c r="I8" s="60">
        <f t="shared" si="1"/>
        <v>22.177882300655533</v>
      </c>
      <c r="J8" s="60">
        <f t="shared" si="2"/>
        <v>21.427344710391207</v>
      </c>
      <c r="K8" s="60">
        <f t="shared" si="3"/>
        <v>19.4639003181241</v>
      </c>
      <c r="L8" s="131">
        <f t="shared" si="4"/>
        <v>18.926589946023974</v>
      </c>
      <c r="M8" s="32"/>
    </row>
    <row r="9" spans="1:13" s="5" customFormat="1" ht="17.25" customHeight="1">
      <c r="A9" s="61"/>
      <c r="B9" s="65" t="s">
        <v>5</v>
      </c>
      <c r="C9" s="59">
        <v>23065</v>
      </c>
      <c r="D9" s="59">
        <v>27817</v>
      </c>
      <c r="E9" s="59">
        <v>27224</v>
      </c>
      <c r="F9" s="91">
        <v>25518</v>
      </c>
      <c r="G9" s="133">
        <v>24623</v>
      </c>
      <c r="H9" s="60">
        <f t="shared" si="0"/>
        <v>11.232808664822533</v>
      </c>
      <c r="I9" s="60">
        <f t="shared" si="1"/>
        <v>12.877763786526424</v>
      </c>
      <c r="J9" s="60">
        <f t="shared" si="2"/>
        <v>12.303854219394026</v>
      </c>
      <c r="K9" s="60">
        <f t="shared" si="3"/>
        <v>11.449775428615016</v>
      </c>
      <c r="L9" s="131">
        <f t="shared" si="4"/>
        <v>10.90280329966658</v>
      </c>
      <c r="M9" s="32"/>
    </row>
    <row r="10" spans="1:13" s="5" customFormat="1" ht="17.25" customHeight="1">
      <c r="A10" s="61"/>
      <c r="B10" s="65" t="s">
        <v>6</v>
      </c>
      <c r="C10" s="59">
        <v>799</v>
      </c>
      <c r="D10" s="59">
        <v>1937</v>
      </c>
      <c r="E10" s="59">
        <v>1606</v>
      </c>
      <c r="F10" s="91">
        <v>230</v>
      </c>
      <c r="G10" s="133">
        <v>188</v>
      </c>
      <c r="H10" s="60">
        <f t="shared" si="0"/>
        <v>0.38911832313866057</v>
      </c>
      <c r="I10" s="60">
        <f t="shared" si="1"/>
        <v>0.89672604718343762</v>
      </c>
      <c r="J10" s="60">
        <f t="shared" si="2"/>
        <v>0.72582977800274784</v>
      </c>
      <c r="K10" s="60">
        <f t="shared" si="3"/>
        <v>0.10319963745518668</v>
      </c>
      <c r="L10" s="131">
        <f t="shared" si="4"/>
        <v>8.3244406462954015E-2</v>
      </c>
      <c r="M10" s="32"/>
    </row>
    <row r="11" spans="1:13" s="5" customFormat="1" ht="17.25" customHeight="1">
      <c r="A11" s="62"/>
      <c r="B11" s="66" t="s">
        <v>7</v>
      </c>
      <c r="C11" s="63">
        <v>18631</v>
      </c>
      <c r="D11" s="63">
        <v>18152</v>
      </c>
      <c r="E11" s="63">
        <v>18581</v>
      </c>
      <c r="F11" s="92">
        <v>17631</v>
      </c>
      <c r="G11" s="134">
        <v>17933</v>
      </c>
      <c r="H11" s="64">
        <f t="shared" si="0"/>
        <v>9.0734211244009817</v>
      </c>
      <c r="I11" s="64">
        <f t="shared" si="1"/>
        <v>8.4033924669456681</v>
      </c>
      <c r="J11" s="64">
        <f t="shared" si="2"/>
        <v>8.3976607129944316</v>
      </c>
      <c r="K11" s="64">
        <f t="shared" si="3"/>
        <v>7.9109252520538975</v>
      </c>
      <c r="L11" s="132">
        <f t="shared" si="4"/>
        <v>7.9405422398944392</v>
      </c>
      <c r="M11" s="33"/>
    </row>
    <row r="12" spans="1:13" s="5" customFormat="1">
      <c r="A12" s="83" t="s">
        <v>94</v>
      </c>
      <c r="B12" s="4"/>
      <c r="C12" s="4"/>
      <c r="D12" s="4"/>
      <c r="E12" s="4"/>
      <c r="F12" s="4"/>
      <c r="G12" s="4"/>
      <c r="H12" s="10"/>
      <c r="I12" s="15"/>
      <c r="J12" s="15"/>
      <c r="K12" s="15"/>
      <c r="L12" s="16" t="s">
        <v>108</v>
      </c>
      <c r="M12" s="32"/>
    </row>
    <row r="13" spans="1:13">
      <c r="A13" s="83" t="s">
        <v>93</v>
      </c>
    </row>
    <row r="17" spans="3:8">
      <c r="C17" s="110"/>
      <c r="D17" s="135"/>
      <c r="E17" s="135"/>
      <c r="F17" s="135"/>
      <c r="G17" s="135"/>
      <c r="H17" s="110"/>
    </row>
    <row r="18" spans="3:8">
      <c r="C18" s="108"/>
      <c r="D18" s="135"/>
      <c r="E18" s="135"/>
      <c r="F18" s="135"/>
      <c r="G18" s="135"/>
      <c r="H18" s="110"/>
    </row>
    <row r="19" spans="3:8">
      <c r="C19" s="108"/>
      <c r="D19" s="135"/>
      <c r="E19" s="135"/>
      <c r="F19" s="135"/>
      <c r="G19" s="135"/>
      <c r="H19" s="110"/>
    </row>
    <row r="20" spans="3:8">
      <c r="C20" s="108"/>
      <c r="D20" s="135"/>
      <c r="E20" s="135"/>
      <c r="F20" s="135"/>
      <c r="G20" s="135"/>
      <c r="H20" s="110"/>
    </row>
    <row r="21" spans="3:8">
      <c r="C21" s="108"/>
      <c r="D21" s="135"/>
      <c r="E21" s="135"/>
      <c r="F21" s="135"/>
      <c r="G21" s="135"/>
      <c r="H21" s="110"/>
    </row>
    <row r="22" spans="3:8">
      <c r="C22" s="108"/>
      <c r="D22" s="135"/>
      <c r="E22" s="135"/>
      <c r="F22" s="135"/>
      <c r="G22" s="135"/>
      <c r="H22" s="110"/>
    </row>
    <row r="23" spans="3:8">
      <c r="C23" s="108"/>
      <c r="D23" s="135"/>
      <c r="E23" s="135"/>
      <c r="F23" s="135"/>
      <c r="G23" s="135"/>
      <c r="H23" s="110"/>
    </row>
    <row r="24" spans="3:8">
      <c r="C24" s="108"/>
      <c r="D24" s="135"/>
      <c r="E24" s="135"/>
      <c r="F24" s="135"/>
      <c r="G24" s="135"/>
      <c r="H24" s="110"/>
    </row>
    <row r="25" spans="3:8">
      <c r="C25" s="110"/>
      <c r="D25" s="110"/>
      <c r="E25" s="110"/>
      <c r="F25" s="110"/>
      <c r="G25" s="110"/>
      <c r="H25" s="110"/>
    </row>
    <row r="26" spans="3:8">
      <c r="C26" s="110"/>
      <c r="D26" s="110"/>
      <c r="E26" s="110"/>
      <c r="F26" s="110"/>
      <c r="G26" s="110"/>
      <c r="H26" s="110"/>
    </row>
    <row r="27" spans="3:8">
      <c r="C27" s="110"/>
      <c r="D27" s="110"/>
      <c r="E27" s="110"/>
      <c r="F27" s="110"/>
      <c r="G27" s="110"/>
      <c r="H27" s="110"/>
    </row>
  </sheetData>
  <mergeCells count="8">
    <mergeCell ref="C3:G3"/>
    <mergeCell ref="H3:L3"/>
    <mergeCell ref="A1:G1"/>
    <mergeCell ref="A7:B7"/>
    <mergeCell ref="A8:B8"/>
    <mergeCell ref="A3:B4"/>
    <mergeCell ref="A5:B5"/>
    <mergeCell ref="A6:B6"/>
  </mergeCells>
  <phoneticPr fontId="3"/>
  <pageMargins left="0.75" right="0.75" top="1" bottom="1" header="0.51200000000000001" footer="0.51200000000000001"/>
  <pageSetup paperSize="9" scale="6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R42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10.375" style="1" customWidth="1"/>
    <col min="2" max="2" width="10.375" style="1" hidden="1" customWidth="1"/>
    <col min="3" max="6" width="12.875" style="1" customWidth="1"/>
    <col min="7" max="7" width="12.125" style="1" customWidth="1"/>
    <col min="8" max="12" width="7.125" style="1" customWidth="1"/>
    <col min="13" max="17" width="7.75" style="1" customWidth="1"/>
    <col min="18" max="18" width="12.75" style="7" bestFit="1" customWidth="1"/>
    <col min="19" max="16384" width="9" style="111"/>
  </cols>
  <sheetData>
    <row r="1" spans="1:18" ht="21">
      <c r="A1" s="147" t="s">
        <v>29</v>
      </c>
      <c r="B1" s="147"/>
      <c r="C1" s="147"/>
      <c r="D1" s="147"/>
      <c r="E1" s="147"/>
      <c r="F1" s="147"/>
      <c r="G1" s="147"/>
      <c r="H1" s="105" t="s">
        <v>71</v>
      </c>
      <c r="I1" s="105"/>
      <c r="J1" s="105"/>
      <c r="K1" s="105"/>
      <c r="L1" s="105"/>
      <c r="M1" s="105"/>
      <c r="N1" s="105"/>
      <c r="O1" s="105"/>
      <c r="P1" s="105"/>
      <c r="Q1" s="105"/>
    </row>
    <row r="2" spans="1:18">
      <c r="A2" s="35"/>
      <c r="M2" s="3"/>
      <c r="N2" s="3"/>
      <c r="O2" s="3"/>
      <c r="P2" s="3"/>
      <c r="Q2" s="3" t="s">
        <v>67</v>
      </c>
    </row>
    <row r="3" spans="1:18" s="109" customFormat="1" ht="15.75" customHeight="1">
      <c r="A3" s="177" t="s">
        <v>54</v>
      </c>
      <c r="B3" s="164" t="s">
        <v>64</v>
      </c>
      <c r="C3" s="165"/>
      <c r="D3" s="165"/>
      <c r="E3" s="165"/>
      <c r="F3" s="165"/>
      <c r="G3" s="166"/>
      <c r="H3" s="179" t="s">
        <v>65</v>
      </c>
      <c r="I3" s="180"/>
      <c r="J3" s="180"/>
      <c r="K3" s="180"/>
      <c r="L3" s="181"/>
      <c r="M3" s="179" t="s">
        <v>66</v>
      </c>
      <c r="N3" s="180"/>
      <c r="O3" s="180"/>
      <c r="P3" s="180"/>
      <c r="Q3" s="181"/>
      <c r="R3" s="8"/>
    </row>
    <row r="4" spans="1:18" s="109" customFormat="1" ht="15.75" customHeight="1">
      <c r="A4" s="178"/>
      <c r="B4" s="96" t="s">
        <v>56</v>
      </c>
      <c r="C4" s="67" t="s">
        <v>57</v>
      </c>
      <c r="D4" s="67" t="s">
        <v>95</v>
      </c>
      <c r="E4" s="67" t="s">
        <v>96</v>
      </c>
      <c r="F4" s="67" t="s">
        <v>97</v>
      </c>
      <c r="G4" s="68" t="s">
        <v>101</v>
      </c>
      <c r="H4" s="97" t="s">
        <v>102</v>
      </c>
      <c r="I4" s="67" t="s">
        <v>103</v>
      </c>
      <c r="J4" s="67" t="s">
        <v>104</v>
      </c>
      <c r="K4" s="67" t="s">
        <v>105</v>
      </c>
      <c r="L4" s="68" t="s">
        <v>106</v>
      </c>
      <c r="M4" s="67" t="s">
        <v>102</v>
      </c>
      <c r="N4" s="67" t="s">
        <v>103</v>
      </c>
      <c r="O4" s="67" t="s">
        <v>104</v>
      </c>
      <c r="P4" s="90" t="s">
        <v>105</v>
      </c>
      <c r="Q4" s="68" t="s">
        <v>106</v>
      </c>
      <c r="R4" s="9"/>
    </row>
    <row r="5" spans="1:18" s="109" customFormat="1" ht="15.75" customHeight="1">
      <c r="A5" s="69" t="s">
        <v>8</v>
      </c>
      <c r="B5" s="71">
        <v>3986498</v>
      </c>
      <c r="C5" s="18">
        <v>4269162</v>
      </c>
      <c r="D5" s="18">
        <v>4447866</v>
      </c>
      <c r="E5" s="18">
        <v>4524934</v>
      </c>
      <c r="F5" s="18">
        <v>4569232</v>
      </c>
      <c r="G5" s="136">
        <v>4633329</v>
      </c>
      <c r="H5" s="74">
        <f>(C5/B5-1)*100</f>
        <v>7.0905340978472786</v>
      </c>
      <c r="I5" s="20">
        <f>(D5/C5-1)*100</f>
        <v>4.1859268868222888</v>
      </c>
      <c r="J5" s="20">
        <f>(E5/D5-1)*100</f>
        <v>1.7326960839197936</v>
      </c>
      <c r="K5" s="20">
        <f>(F5/E5-1)*100</f>
        <v>0.97897560494804026</v>
      </c>
      <c r="L5" s="112">
        <f>(G5/F5-1)*100</f>
        <v>1.402795918438815</v>
      </c>
      <c r="M5" s="41">
        <v>100</v>
      </c>
      <c r="N5" s="41">
        <v>100</v>
      </c>
      <c r="O5" s="41">
        <v>100</v>
      </c>
      <c r="P5" s="41">
        <v>100</v>
      </c>
      <c r="Q5" s="113">
        <v>100</v>
      </c>
      <c r="R5" s="8"/>
    </row>
    <row r="6" spans="1:18" s="109" customFormat="1" ht="15.75" customHeight="1">
      <c r="A6" s="69"/>
      <c r="B6" s="71"/>
      <c r="C6" s="18"/>
      <c r="D6" s="18"/>
      <c r="E6" s="18"/>
      <c r="F6" s="18"/>
      <c r="G6" s="136"/>
      <c r="H6" s="74"/>
      <c r="I6" s="20"/>
      <c r="J6" s="20"/>
      <c r="K6" s="20"/>
      <c r="L6" s="112"/>
      <c r="M6" s="41"/>
      <c r="N6" s="41"/>
      <c r="O6" s="41"/>
      <c r="P6" s="41"/>
      <c r="Q6" s="113"/>
      <c r="R6" s="8"/>
    </row>
    <row r="7" spans="1:18" s="109" customFormat="1" ht="15.75" customHeight="1">
      <c r="A7" s="69" t="s">
        <v>9</v>
      </c>
      <c r="B7" s="71">
        <v>1288071</v>
      </c>
      <c r="C7" s="18">
        <v>1352102</v>
      </c>
      <c r="D7" s="18">
        <v>1411551</v>
      </c>
      <c r="E7" s="18">
        <v>1420868</v>
      </c>
      <c r="F7" s="18">
        <v>1426709</v>
      </c>
      <c r="G7" s="136">
        <v>1430379</v>
      </c>
      <c r="H7" s="74">
        <f t="shared" ref="H7:H17" si="0">(C7/B7-1)*100</f>
        <v>4.9710769049221559</v>
      </c>
      <c r="I7" s="20">
        <f t="shared" ref="I7:I17" si="1">(D7/C7-1)*100</f>
        <v>4.396783674604432</v>
      </c>
      <c r="J7" s="20">
        <f t="shared" ref="J7:J17" si="2">(E7/D7-1)*100</f>
        <v>0.66005408235338958</v>
      </c>
      <c r="K7" s="20">
        <f t="shared" ref="K7:K17" si="3">(F7/E7-1)*100</f>
        <v>0.41108674415919477</v>
      </c>
      <c r="L7" s="112">
        <f>(G7/F7-1)*100</f>
        <v>0.25723535773587436</v>
      </c>
      <c r="M7" s="41">
        <f>C7/C$5*100</f>
        <v>31.67136782347449</v>
      </c>
      <c r="N7" s="41">
        <f>D7/D$5*100</f>
        <v>31.735465951537211</v>
      </c>
      <c r="O7" s="41">
        <f>E7/E$5*100</f>
        <v>31.400855791487785</v>
      </c>
      <c r="P7" s="41">
        <f>F7/F$5*100</f>
        <v>31.224262633195249</v>
      </c>
      <c r="Q7" s="113">
        <f>G7/G$5*100</f>
        <v>30.871518081275905</v>
      </c>
      <c r="R7" s="8"/>
    </row>
    <row r="8" spans="1:18" s="109" customFormat="1" ht="15.75" customHeight="1">
      <c r="A8" s="69" t="s">
        <v>10</v>
      </c>
      <c r="B8" s="71">
        <v>186341</v>
      </c>
      <c r="C8" s="18">
        <v>198013</v>
      </c>
      <c r="D8" s="18">
        <v>203668</v>
      </c>
      <c r="E8" s="18">
        <v>210276</v>
      </c>
      <c r="F8" s="18">
        <v>211460</v>
      </c>
      <c r="G8" s="136">
        <v>211905</v>
      </c>
      <c r="H8" s="74">
        <f t="shared" si="0"/>
        <v>6.263785210984163</v>
      </c>
      <c r="I8" s="20">
        <f t="shared" si="1"/>
        <v>2.8558730992409576</v>
      </c>
      <c r="J8" s="20">
        <f t="shared" si="2"/>
        <v>3.2444959443800769</v>
      </c>
      <c r="K8" s="20">
        <f t="shared" si="3"/>
        <v>0.56306948962316916</v>
      </c>
      <c r="L8" s="112">
        <f>(G8/F8-1)*100</f>
        <v>0.21044169109996069</v>
      </c>
      <c r="M8" s="41">
        <f>C8/C$5*100</f>
        <v>4.6382170552440964</v>
      </c>
      <c r="N8" s="41">
        <f t="shared" ref="N8:Q17" si="4">D8/D$5*100</f>
        <v>4.5790048531138297</v>
      </c>
      <c r="O8" s="41">
        <f>E8/E$5*100</f>
        <v>4.6470512056087445</v>
      </c>
      <c r="P8" s="41">
        <f t="shared" si="4"/>
        <v>4.6279112113370475</v>
      </c>
      <c r="Q8" s="113">
        <f t="shared" si="4"/>
        <v>4.5734934860011016</v>
      </c>
      <c r="R8" s="8"/>
    </row>
    <row r="9" spans="1:18" s="109" customFormat="1" ht="15.75" customHeight="1">
      <c r="A9" s="69" t="s">
        <v>11</v>
      </c>
      <c r="B9" s="71">
        <v>147087</v>
      </c>
      <c r="C9" s="18">
        <v>159309</v>
      </c>
      <c r="D9" s="18">
        <v>163635</v>
      </c>
      <c r="E9" s="18">
        <v>168941</v>
      </c>
      <c r="F9" s="18">
        <v>172351</v>
      </c>
      <c r="G9" s="136">
        <v>177307</v>
      </c>
      <c r="H9" s="74">
        <f t="shared" si="0"/>
        <v>8.3093679251055477</v>
      </c>
      <c r="I9" s="20">
        <f>(D9/C9-1)*100</f>
        <v>2.7154774683162852</v>
      </c>
      <c r="J9" s="20">
        <f t="shared" si="2"/>
        <v>3.2425825770770356</v>
      </c>
      <c r="K9" s="20">
        <f t="shared" si="3"/>
        <v>2.0184561474124063</v>
      </c>
      <c r="L9" s="112">
        <f t="shared" ref="L9:L17" si="5">(G9/F9-1)*100</f>
        <v>2.875527267030642</v>
      </c>
      <c r="M9" s="41">
        <f t="shared" ref="M9:M17" si="6">C9/C$5*100</f>
        <v>3.7316222715371308</v>
      </c>
      <c r="N9" s="41">
        <f t="shared" si="4"/>
        <v>3.6789552562959402</v>
      </c>
      <c r="O9" s="41">
        <f t="shared" si="4"/>
        <v>3.7335572187351245</v>
      </c>
      <c r="P9" s="41">
        <f t="shared" si="4"/>
        <v>3.771990566467188</v>
      </c>
      <c r="Q9" s="113">
        <f t="shared" si="4"/>
        <v>3.8267733631693326</v>
      </c>
      <c r="R9" s="8"/>
    </row>
    <row r="10" spans="1:18" s="109" customFormat="1" ht="15.75" customHeight="1">
      <c r="A10" s="69" t="s">
        <v>12</v>
      </c>
      <c r="B10" s="71">
        <v>373517</v>
      </c>
      <c r="C10" s="18">
        <v>399178</v>
      </c>
      <c r="D10" s="18">
        <v>400842</v>
      </c>
      <c r="E10" s="18">
        <v>414876</v>
      </c>
      <c r="F10" s="18">
        <v>416469</v>
      </c>
      <c r="G10" s="136">
        <v>410625</v>
      </c>
      <c r="H10" s="74">
        <f t="shared" si="0"/>
        <v>6.8701022978873816</v>
      </c>
      <c r="I10" s="20">
        <f t="shared" si="1"/>
        <v>0.41685664039601278</v>
      </c>
      <c r="J10" s="20">
        <f t="shared" si="2"/>
        <v>3.5011301210950974</v>
      </c>
      <c r="K10" s="20">
        <f t="shared" si="3"/>
        <v>0.38397015011715219</v>
      </c>
      <c r="L10" s="112">
        <f t="shared" si="5"/>
        <v>-1.4032256902674622</v>
      </c>
      <c r="M10" s="41">
        <f t="shared" si="6"/>
        <v>9.3502659304097619</v>
      </c>
      <c r="N10" s="41">
        <f t="shared" si="4"/>
        <v>9.0120071063291931</v>
      </c>
      <c r="O10" s="41">
        <f t="shared" si="4"/>
        <v>9.1686641175318808</v>
      </c>
      <c r="P10" s="41">
        <f t="shared" si="4"/>
        <v>9.1146389590198087</v>
      </c>
      <c r="Q10" s="113">
        <f t="shared" si="4"/>
        <v>8.8624183605351572</v>
      </c>
      <c r="R10" s="8"/>
    </row>
    <row r="11" spans="1:18" s="109" customFormat="1" ht="15.75" customHeight="1">
      <c r="A11" s="69" t="s">
        <v>13</v>
      </c>
      <c r="B11" s="71">
        <v>179293</v>
      </c>
      <c r="C11" s="18">
        <v>191029</v>
      </c>
      <c r="D11" s="18">
        <v>191859</v>
      </c>
      <c r="E11" s="18">
        <v>213885</v>
      </c>
      <c r="F11" s="18">
        <v>209602</v>
      </c>
      <c r="G11" s="136">
        <v>206453</v>
      </c>
      <c r="H11" s="74">
        <f t="shared" si="0"/>
        <v>6.5457100946495483</v>
      </c>
      <c r="I11" s="20">
        <f t="shared" si="1"/>
        <v>0.43448900428730841</v>
      </c>
      <c r="J11" s="20">
        <f t="shared" si="2"/>
        <v>11.480305849608307</v>
      </c>
      <c r="K11" s="20">
        <f t="shared" si="3"/>
        <v>-2.002477967131866</v>
      </c>
      <c r="L11" s="112">
        <f t="shared" si="5"/>
        <v>-1.502371160580529</v>
      </c>
      <c r="M11" s="41">
        <f t="shared" si="6"/>
        <v>4.4746252309001155</v>
      </c>
      <c r="N11" s="41">
        <f t="shared" si="4"/>
        <v>4.313506746830952</v>
      </c>
      <c r="O11" s="41">
        <f t="shared" si="4"/>
        <v>4.7268092750082102</v>
      </c>
      <c r="P11" s="41">
        <f t="shared" si="4"/>
        <v>4.5872479226268217</v>
      </c>
      <c r="Q11" s="113">
        <f t="shared" si="4"/>
        <v>4.4558243112025933</v>
      </c>
      <c r="R11" s="8"/>
    </row>
    <row r="12" spans="1:18" s="109" customFormat="1" ht="15.75" customHeight="1">
      <c r="A12" s="69" t="s">
        <v>14</v>
      </c>
      <c r="B12" s="71">
        <v>123631</v>
      </c>
      <c r="C12" s="18">
        <v>136889</v>
      </c>
      <c r="D12" s="18">
        <v>141588</v>
      </c>
      <c r="E12" s="18">
        <v>141157</v>
      </c>
      <c r="F12" s="18">
        <v>139736</v>
      </c>
      <c r="G12" s="136">
        <v>143259</v>
      </c>
      <c r="H12" s="74">
        <f t="shared" si="0"/>
        <v>10.723847578681722</v>
      </c>
      <c r="I12" s="20">
        <f t="shared" si="1"/>
        <v>3.4327082526718788</v>
      </c>
      <c r="J12" s="20">
        <f t="shared" si="2"/>
        <v>-0.30440432805040052</v>
      </c>
      <c r="K12" s="20">
        <f t="shared" si="3"/>
        <v>-1.0066805046862748</v>
      </c>
      <c r="L12" s="112">
        <f t="shared" si="5"/>
        <v>2.5211828018549154</v>
      </c>
      <c r="M12" s="41">
        <f t="shared" si="6"/>
        <v>3.2064606590239491</v>
      </c>
      <c r="N12" s="41">
        <f t="shared" si="4"/>
        <v>3.1832793523905618</v>
      </c>
      <c r="O12" s="41">
        <f t="shared" si="4"/>
        <v>3.1195372131394623</v>
      </c>
      <c r="P12" s="41">
        <f t="shared" si="4"/>
        <v>3.0581944624392019</v>
      </c>
      <c r="Q12" s="113">
        <f t="shared" si="4"/>
        <v>3.0919237550366052</v>
      </c>
      <c r="R12" s="8"/>
    </row>
    <row r="13" spans="1:18" s="109" customFormat="1" ht="15.75" customHeight="1">
      <c r="A13" s="69" t="s">
        <v>15</v>
      </c>
      <c r="B13" s="71">
        <v>294630</v>
      </c>
      <c r="C13" s="18">
        <v>309847</v>
      </c>
      <c r="D13" s="18">
        <v>327051</v>
      </c>
      <c r="E13" s="18">
        <v>331741</v>
      </c>
      <c r="F13" s="18">
        <v>338103</v>
      </c>
      <c r="G13" s="136">
        <v>354792</v>
      </c>
      <c r="H13" s="74">
        <f t="shared" si="0"/>
        <v>5.1647829481044072</v>
      </c>
      <c r="I13" s="20">
        <f t="shared" si="1"/>
        <v>5.552417806207588</v>
      </c>
      <c r="J13" s="20">
        <f t="shared" si="2"/>
        <v>1.4340271089218426</v>
      </c>
      <c r="K13" s="20">
        <f t="shared" si="3"/>
        <v>1.9177611449896048</v>
      </c>
      <c r="L13" s="112">
        <f t="shared" si="5"/>
        <v>4.9360697775529871</v>
      </c>
      <c r="M13" s="41">
        <f t="shared" si="6"/>
        <v>7.2577943868140871</v>
      </c>
      <c r="N13" s="41">
        <f t="shared" si="4"/>
        <v>7.3529868031096264</v>
      </c>
      <c r="O13" s="41">
        <f t="shared" si="4"/>
        <v>7.331399750802996</v>
      </c>
      <c r="P13" s="41">
        <f t="shared" si="4"/>
        <v>7.3995586129135056</v>
      </c>
      <c r="Q13" s="113">
        <f t="shared" si="4"/>
        <v>7.6573884565503558</v>
      </c>
      <c r="R13" s="8"/>
    </row>
    <row r="14" spans="1:18" s="109" customFormat="1" ht="15.75" customHeight="1">
      <c r="A14" s="69" t="s">
        <v>16</v>
      </c>
      <c r="B14" s="71">
        <v>137176</v>
      </c>
      <c r="C14" s="18">
        <v>152229</v>
      </c>
      <c r="D14" s="18">
        <v>161116</v>
      </c>
      <c r="E14" s="18">
        <v>157036</v>
      </c>
      <c r="F14" s="18">
        <v>160353</v>
      </c>
      <c r="G14" s="136">
        <v>160825</v>
      </c>
      <c r="H14" s="74">
        <f t="shared" si="0"/>
        <v>10.973493905639465</v>
      </c>
      <c r="I14" s="20">
        <f t="shared" si="1"/>
        <v>5.8379152461094819</v>
      </c>
      <c r="J14" s="20">
        <f t="shared" si="2"/>
        <v>-2.5323369497753156</v>
      </c>
      <c r="K14" s="20">
        <f t="shared" si="3"/>
        <v>2.112254514888301</v>
      </c>
      <c r="L14" s="112">
        <f t="shared" si="5"/>
        <v>0.29435058901299271</v>
      </c>
      <c r="M14" s="41">
        <f t="shared" si="6"/>
        <v>3.5657817623224419</v>
      </c>
      <c r="N14" s="41">
        <f t="shared" si="4"/>
        <v>3.6223213559041576</v>
      </c>
      <c r="O14" s="41">
        <f t="shared" si="4"/>
        <v>3.4704594586351978</v>
      </c>
      <c r="P14" s="41">
        <f t="shared" si="4"/>
        <v>3.5094081456139672</v>
      </c>
      <c r="Q14" s="113">
        <f t="shared" si="4"/>
        <v>3.4710464117700255</v>
      </c>
      <c r="R14" s="8"/>
    </row>
    <row r="15" spans="1:18" s="109" customFormat="1" ht="15.75" customHeight="1">
      <c r="A15" s="69" t="s">
        <v>17</v>
      </c>
      <c r="B15" s="72">
        <v>264597</v>
      </c>
      <c r="C15" s="18">
        <v>289819</v>
      </c>
      <c r="D15" s="18">
        <v>302699</v>
      </c>
      <c r="E15" s="18">
        <v>310588</v>
      </c>
      <c r="F15" s="18">
        <v>311978</v>
      </c>
      <c r="G15" s="136">
        <v>314455</v>
      </c>
      <c r="H15" s="74">
        <f t="shared" si="0"/>
        <v>9.5322320358885335</v>
      </c>
      <c r="I15" s="20">
        <f t="shared" si="1"/>
        <v>4.4441530748501545</v>
      </c>
      <c r="J15" s="20">
        <f t="shared" si="2"/>
        <v>2.6062193796477784</v>
      </c>
      <c r="K15" s="20">
        <f t="shared" si="3"/>
        <v>0.44753821783198866</v>
      </c>
      <c r="L15" s="112">
        <f t="shared" si="5"/>
        <v>0.79396624120930959</v>
      </c>
      <c r="M15" s="41">
        <f t="shared" si="6"/>
        <v>6.7886625056627041</v>
      </c>
      <c r="N15" s="41">
        <f t="shared" si="4"/>
        <v>6.8054882948362208</v>
      </c>
      <c r="O15" s="41">
        <f t="shared" si="4"/>
        <v>6.8639233191025548</v>
      </c>
      <c r="P15" s="41">
        <f t="shared" si="4"/>
        <v>6.8277995076634319</v>
      </c>
      <c r="Q15" s="113">
        <f t="shared" si="4"/>
        <v>6.7868049085225755</v>
      </c>
      <c r="R15" s="8"/>
    </row>
    <row r="16" spans="1:18" s="109" customFormat="1" ht="15.75" customHeight="1">
      <c r="A16" s="69" t="s">
        <v>18</v>
      </c>
      <c r="B16" s="72">
        <v>153862</v>
      </c>
      <c r="C16" s="18">
        <v>158298</v>
      </c>
      <c r="D16" s="18">
        <v>174193</v>
      </c>
      <c r="E16" s="18">
        <v>182430</v>
      </c>
      <c r="F16" s="18">
        <v>189349</v>
      </c>
      <c r="G16" s="136">
        <v>193882</v>
      </c>
      <c r="H16" s="74">
        <f t="shared" si="0"/>
        <v>2.8831030403868363</v>
      </c>
      <c r="I16" s="20">
        <f t="shared" si="1"/>
        <v>10.041188138826772</v>
      </c>
      <c r="J16" s="20">
        <f t="shared" si="2"/>
        <v>4.7286630346799141</v>
      </c>
      <c r="K16" s="20">
        <f t="shared" si="3"/>
        <v>3.7926876062051251</v>
      </c>
      <c r="L16" s="112">
        <f t="shared" si="5"/>
        <v>2.3939920464327802</v>
      </c>
      <c r="M16" s="41">
        <f t="shared" si="6"/>
        <v>3.707940808992491</v>
      </c>
      <c r="N16" s="41">
        <f t="shared" si="4"/>
        <v>3.9163275152623753</v>
      </c>
      <c r="O16" s="41">
        <f t="shared" si="4"/>
        <v>4.0316610142821974</v>
      </c>
      <c r="P16" s="41">
        <f t="shared" si="4"/>
        <v>4.1440005672725748</v>
      </c>
      <c r="Q16" s="113">
        <f t="shared" si="4"/>
        <v>4.1845075106904783</v>
      </c>
      <c r="R16" s="8"/>
    </row>
    <row r="17" spans="1:18" ht="15.75" customHeight="1">
      <c r="A17" s="70" t="s">
        <v>19</v>
      </c>
      <c r="B17" s="73">
        <v>68831</v>
      </c>
      <c r="C17" s="19">
        <v>74512</v>
      </c>
      <c r="D17" s="19">
        <v>83845</v>
      </c>
      <c r="E17" s="19">
        <v>83897</v>
      </c>
      <c r="F17" s="19">
        <v>86097</v>
      </c>
      <c r="G17" s="137">
        <v>89975</v>
      </c>
      <c r="H17" s="79">
        <f t="shared" si="0"/>
        <v>8.253548546439827</v>
      </c>
      <c r="I17" s="21">
        <f t="shared" si="1"/>
        <v>12.525499248443195</v>
      </c>
      <c r="J17" s="21">
        <f t="shared" si="2"/>
        <v>6.2019202099117265E-2</v>
      </c>
      <c r="K17" s="21">
        <f t="shared" si="3"/>
        <v>2.6222630129802083</v>
      </c>
      <c r="L17" s="114">
        <f t="shared" si="5"/>
        <v>4.5042219821828766</v>
      </c>
      <c r="M17" s="41">
        <f t="shared" si="6"/>
        <v>1.7453542404809188</v>
      </c>
      <c r="N17" s="41">
        <f t="shared" si="4"/>
        <v>1.8850612855693043</v>
      </c>
      <c r="O17" s="45">
        <f t="shared" si="4"/>
        <v>1.8541043913568682</v>
      </c>
      <c r="P17" s="45">
        <f t="shared" si="4"/>
        <v>1.8842772702283448</v>
      </c>
      <c r="Q17" s="115">
        <f t="shared" si="4"/>
        <v>1.9419082909933656</v>
      </c>
    </row>
    <row r="18" spans="1:18">
      <c r="A18" s="103" t="s">
        <v>90</v>
      </c>
      <c r="M18" s="14"/>
      <c r="N18" s="116"/>
      <c r="O18" s="16"/>
      <c r="P18" s="16"/>
      <c r="Q18" s="16" t="s">
        <v>107</v>
      </c>
    </row>
    <row r="20" spans="1:18">
      <c r="E20" s="17"/>
      <c r="F20" s="17"/>
    </row>
    <row r="25" spans="1:18" ht="21">
      <c r="A25" s="147" t="s">
        <v>20</v>
      </c>
      <c r="B25" s="147"/>
      <c r="C25" s="147"/>
      <c r="D25" s="147"/>
      <c r="E25" s="147"/>
      <c r="F25" s="147"/>
      <c r="G25" s="147"/>
      <c r="H25" s="105" t="s">
        <v>62</v>
      </c>
      <c r="I25" s="105"/>
      <c r="J25" s="105"/>
      <c r="K25" s="105"/>
      <c r="L25" s="105"/>
      <c r="M25" s="105"/>
      <c r="N25" s="105"/>
      <c r="O25" s="105"/>
      <c r="P25" s="105"/>
      <c r="Q25" s="105"/>
    </row>
    <row r="26" spans="1:18">
      <c r="M26" s="3"/>
      <c r="N26" s="3"/>
      <c r="O26" s="3"/>
      <c r="P26" s="3"/>
      <c r="Q26" s="3" t="s">
        <v>67</v>
      </c>
    </row>
    <row r="27" spans="1:18" s="109" customFormat="1" ht="15.75" customHeight="1">
      <c r="A27" s="177" t="s">
        <v>55</v>
      </c>
      <c r="B27" s="165" t="s">
        <v>64</v>
      </c>
      <c r="C27" s="165"/>
      <c r="D27" s="165"/>
      <c r="E27" s="165"/>
      <c r="F27" s="165"/>
      <c r="G27" s="166"/>
      <c r="H27" s="173" t="s">
        <v>78</v>
      </c>
      <c r="I27" s="173"/>
      <c r="J27" s="173"/>
      <c r="K27" s="173"/>
      <c r="L27" s="174"/>
      <c r="M27" s="175" t="s">
        <v>79</v>
      </c>
      <c r="N27" s="175"/>
      <c r="O27" s="175"/>
      <c r="P27" s="175"/>
      <c r="Q27" s="176"/>
      <c r="R27" s="8"/>
    </row>
    <row r="28" spans="1:18" s="109" customFormat="1" ht="15.75" customHeight="1">
      <c r="A28" s="178"/>
      <c r="B28" s="98" t="s">
        <v>56</v>
      </c>
      <c r="C28" s="67" t="s">
        <v>57</v>
      </c>
      <c r="D28" s="67" t="s">
        <v>95</v>
      </c>
      <c r="E28" s="67" t="s">
        <v>96</v>
      </c>
      <c r="F28" s="67" t="s">
        <v>97</v>
      </c>
      <c r="G28" s="68" t="s">
        <v>101</v>
      </c>
      <c r="H28" s="97" t="s">
        <v>102</v>
      </c>
      <c r="I28" s="67" t="s">
        <v>103</v>
      </c>
      <c r="J28" s="67" t="s">
        <v>104</v>
      </c>
      <c r="K28" s="67" t="s">
        <v>105</v>
      </c>
      <c r="L28" s="68" t="s">
        <v>111</v>
      </c>
      <c r="M28" s="67" t="s">
        <v>102</v>
      </c>
      <c r="N28" s="67" t="s">
        <v>103</v>
      </c>
      <c r="O28" s="67" t="s">
        <v>104</v>
      </c>
      <c r="P28" s="90" t="s">
        <v>105</v>
      </c>
      <c r="Q28" s="68" t="s">
        <v>106</v>
      </c>
      <c r="R28" s="9"/>
    </row>
    <row r="29" spans="1:18" s="109" customFormat="1" ht="15.75" customHeight="1">
      <c r="A29" s="69" t="s">
        <v>8</v>
      </c>
      <c r="B29" s="93">
        <v>2962386</v>
      </c>
      <c r="C29" s="18">
        <v>3189170</v>
      </c>
      <c r="D29" s="18">
        <v>3379647</v>
      </c>
      <c r="E29" s="18">
        <v>3425328</v>
      </c>
      <c r="F29" s="18">
        <v>3460427</v>
      </c>
      <c r="G29" s="136">
        <v>3502361</v>
      </c>
      <c r="H29" s="74">
        <f>(C29-B29)/B29*100</f>
        <v>7.6554507076390443</v>
      </c>
      <c r="I29" s="20">
        <f>(D29-C29)/C29*100</f>
        <v>5.9726198352549407</v>
      </c>
      <c r="J29" s="20">
        <f>(E29-D29)/D29*100</f>
        <v>1.3516500391904835</v>
      </c>
      <c r="K29" s="20">
        <f>(F29-E29)/E29*100</f>
        <v>1.024690190253313</v>
      </c>
      <c r="L29" s="112">
        <f>(G29-F29)/F29*100</f>
        <v>1.2118157672449095</v>
      </c>
      <c r="M29" s="43">
        <v>100</v>
      </c>
      <c r="N29" s="43">
        <v>100</v>
      </c>
      <c r="O29" s="43">
        <v>100</v>
      </c>
      <c r="P29" s="42">
        <v>100</v>
      </c>
      <c r="Q29" s="117">
        <v>100</v>
      </c>
      <c r="R29" s="8" t="s">
        <v>53</v>
      </c>
    </row>
    <row r="30" spans="1:18" s="109" customFormat="1" ht="15.75" customHeight="1">
      <c r="A30" s="69"/>
      <c r="B30" s="93"/>
      <c r="C30" s="18"/>
      <c r="D30" s="18"/>
      <c r="E30" s="18"/>
      <c r="F30" s="18"/>
      <c r="G30" s="136"/>
      <c r="H30" s="74"/>
      <c r="I30" s="20"/>
      <c r="J30" s="20"/>
      <c r="K30" s="20"/>
      <c r="L30" s="112"/>
      <c r="M30" s="42"/>
      <c r="N30" s="42"/>
      <c r="O30" s="42"/>
      <c r="P30" s="42"/>
      <c r="Q30" s="117"/>
      <c r="R30" s="8"/>
    </row>
    <row r="31" spans="1:18" s="109" customFormat="1" ht="15.75" customHeight="1">
      <c r="A31" s="69" t="s">
        <v>9</v>
      </c>
      <c r="B31" s="93">
        <v>753696</v>
      </c>
      <c r="C31" s="18">
        <v>829499</v>
      </c>
      <c r="D31" s="18">
        <v>884640</v>
      </c>
      <c r="E31" s="18">
        <v>884793</v>
      </c>
      <c r="F31" s="18">
        <v>895788</v>
      </c>
      <c r="G31" s="136">
        <v>892971</v>
      </c>
      <c r="H31" s="74">
        <f>(C31-B31)/B31*100</f>
        <v>10.057503290451322</v>
      </c>
      <c r="I31" s="20">
        <f>(D31-C31)/C31*100</f>
        <v>6.647506506939731</v>
      </c>
      <c r="J31" s="20">
        <f>(E31-D31)/D31*100</f>
        <v>1.7295170916983179E-2</v>
      </c>
      <c r="K31" s="20">
        <f>(F31-E31)/E31*100</f>
        <v>1.2426635382513198</v>
      </c>
      <c r="L31" s="112">
        <f>(G31-F31)/F31*100</f>
        <v>-0.31447172768556847</v>
      </c>
      <c r="M31" s="43">
        <f>C31/C29*100</f>
        <v>26.009870906850374</v>
      </c>
      <c r="N31" s="43">
        <f>D31/D29*100</f>
        <v>26.175514780093895</v>
      </c>
      <c r="O31" s="43">
        <f>E31/E29*100</f>
        <v>25.830898530009389</v>
      </c>
      <c r="P31" s="43">
        <f>F31/F29*100</f>
        <v>25.886631909877018</v>
      </c>
      <c r="Q31" s="117">
        <f>G31/G29*100</f>
        <v>25.496258095610365</v>
      </c>
      <c r="R31" s="8"/>
    </row>
    <row r="32" spans="1:18" s="109" customFormat="1" ht="15.75" customHeight="1">
      <c r="A32" s="69" t="s">
        <v>10</v>
      </c>
      <c r="B32" s="93">
        <v>194780</v>
      </c>
      <c r="C32" s="18">
        <v>205336</v>
      </c>
      <c r="D32" s="18">
        <v>216008</v>
      </c>
      <c r="E32" s="18">
        <v>221264</v>
      </c>
      <c r="F32" s="18">
        <v>222869</v>
      </c>
      <c r="G32" s="136">
        <v>225841</v>
      </c>
      <c r="H32" s="74">
        <f t="shared" ref="H32:H41" si="7">(C32-B32)/B32*100</f>
        <v>5.4194475818872574</v>
      </c>
      <c r="I32" s="20">
        <f t="shared" ref="I32:L41" si="8">(D32-C32)/C32*100</f>
        <v>5.1973350995441621</v>
      </c>
      <c r="J32" s="20">
        <f t="shared" si="8"/>
        <v>2.4332432132143254</v>
      </c>
      <c r="K32" s="20">
        <f t="shared" si="8"/>
        <v>0.72537782919950822</v>
      </c>
      <c r="L32" s="112">
        <f t="shared" si="8"/>
        <v>1.3335187935513688</v>
      </c>
      <c r="M32" s="43">
        <f>C32/C29*100</f>
        <v>6.4385404352856694</v>
      </c>
      <c r="N32" s="43">
        <f>D32/D29*100</f>
        <v>6.3914367388073368</v>
      </c>
      <c r="O32" s="43">
        <f>E32/E29*100</f>
        <v>6.4596441567055765</v>
      </c>
      <c r="P32" s="43">
        <f>F32/F29*100</f>
        <v>6.4405057526137677</v>
      </c>
      <c r="Q32" s="117">
        <f>G32/G29*100</f>
        <v>6.4482501946544062</v>
      </c>
      <c r="R32" s="8"/>
    </row>
    <row r="33" spans="1:18" s="109" customFormat="1" ht="15.75" customHeight="1">
      <c r="A33" s="69" t="s">
        <v>11</v>
      </c>
      <c r="B33" s="93">
        <v>100354</v>
      </c>
      <c r="C33" s="18">
        <v>107415</v>
      </c>
      <c r="D33" s="18">
        <v>114672</v>
      </c>
      <c r="E33" s="18">
        <v>116163</v>
      </c>
      <c r="F33" s="18">
        <v>117289</v>
      </c>
      <c r="G33" s="136">
        <v>118895</v>
      </c>
      <c r="H33" s="74">
        <f t="shared" si="7"/>
        <v>7.0360922334934335</v>
      </c>
      <c r="I33" s="20">
        <f t="shared" si="8"/>
        <v>6.7560396592654657</v>
      </c>
      <c r="J33" s="20">
        <f t="shared" si="8"/>
        <v>1.3002302218501465</v>
      </c>
      <c r="K33" s="20">
        <f t="shared" si="8"/>
        <v>0.96932758279314413</v>
      </c>
      <c r="L33" s="112">
        <f t="shared" si="8"/>
        <v>1.3692673652260656</v>
      </c>
      <c r="M33" s="43">
        <f>C33/C29*100</f>
        <v>3.3681177234202004</v>
      </c>
      <c r="N33" s="43">
        <f>D33/D29*100</f>
        <v>3.3930170813697402</v>
      </c>
      <c r="O33" s="43">
        <f>E33/E29*100</f>
        <v>3.3912956656997522</v>
      </c>
      <c r="P33" s="43">
        <f>F33/F29*100</f>
        <v>3.3894371995132393</v>
      </c>
      <c r="Q33" s="117">
        <f>G33/G29*100</f>
        <v>3.3947100256084397</v>
      </c>
      <c r="R33" s="8"/>
    </row>
    <row r="34" spans="1:18" s="109" customFormat="1" ht="15.75" customHeight="1">
      <c r="A34" s="69" t="s">
        <v>12</v>
      </c>
      <c r="B34" s="93">
        <v>254356</v>
      </c>
      <c r="C34" s="18">
        <v>275782</v>
      </c>
      <c r="D34" s="18">
        <v>290614</v>
      </c>
      <c r="E34" s="18">
        <v>298207</v>
      </c>
      <c r="F34" s="18">
        <v>297570</v>
      </c>
      <c r="G34" s="136">
        <v>301329</v>
      </c>
      <c r="H34" s="74">
        <f t="shared" si="7"/>
        <v>8.4236267278931898</v>
      </c>
      <c r="I34" s="20">
        <f t="shared" si="8"/>
        <v>5.3781610112335105</v>
      </c>
      <c r="J34" s="20">
        <f t="shared" si="8"/>
        <v>2.612744052247999</v>
      </c>
      <c r="K34" s="20">
        <f t="shared" si="8"/>
        <v>-0.21361000915471468</v>
      </c>
      <c r="L34" s="112">
        <f t="shared" si="8"/>
        <v>1.2632321806633735</v>
      </c>
      <c r="M34" s="43">
        <f>C34/C29*100</f>
        <v>8.647453726204624</v>
      </c>
      <c r="N34" s="43">
        <f>D34/D29*100</f>
        <v>8.5989453928176527</v>
      </c>
      <c r="O34" s="43">
        <f>E34/E29*100</f>
        <v>8.7059399858933215</v>
      </c>
      <c r="P34" s="43">
        <f>F34/F29*100</f>
        <v>8.599227783160865</v>
      </c>
      <c r="Q34" s="117">
        <f>G34/G29*100</f>
        <v>8.603596259780188</v>
      </c>
      <c r="R34" s="8"/>
    </row>
    <row r="35" spans="1:18" s="109" customFormat="1" ht="15.75" customHeight="1">
      <c r="A35" s="69" t="s">
        <v>13</v>
      </c>
      <c r="B35" s="93">
        <v>120956</v>
      </c>
      <c r="C35" s="18">
        <v>128600</v>
      </c>
      <c r="D35" s="18">
        <v>137513</v>
      </c>
      <c r="E35" s="18">
        <v>139521</v>
      </c>
      <c r="F35" s="18">
        <v>140298</v>
      </c>
      <c r="G35" s="136">
        <v>140302</v>
      </c>
      <c r="H35" s="74">
        <f t="shared" si="7"/>
        <v>6.3196534276927148</v>
      </c>
      <c r="I35" s="20">
        <f t="shared" si="8"/>
        <v>6.9307931570762049</v>
      </c>
      <c r="J35" s="20">
        <f t="shared" si="8"/>
        <v>1.4602255786725618</v>
      </c>
      <c r="K35" s="20">
        <f t="shared" si="8"/>
        <v>0.55690541208850286</v>
      </c>
      <c r="L35" s="112">
        <f t="shared" si="8"/>
        <v>2.8510741421830673E-3</v>
      </c>
      <c r="M35" s="43">
        <f>C35/C29*100</f>
        <v>4.032397144084511</v>
      </c>
      <c r="N35" s="43">
        <f>D35/D29*100</f>
        <v>4.0688568954094908</v>
      </c>
      <c r="O35" s="43">
        <f>E35/E29*100</f>
        <v>4.0732157621109568</v>
      </c>
      <c r="P35" s="43">
        <f>F35/F29*100</f>
        <v>4.0543551417209489</v>
      </c>
      <c r="Q35" s="117">
        <f>G35/G29*100</f>
        <v>4.0059262880097171</v>
      </c>
      <c r="R35" s="8"/>
    </row>
    <row r="36" spans="1:18" s="109" customFormat="1" ht="15.75" customHeight="1">
      <c r="A36" s="69" t="s">
        <v>14</v>
      </c>
      <c r="B36" s="93">
        <v>109654</v>
      </c>
      <c r="C36" s="18">
        <v>119675</v>
      </c>
      <c r="D36" s="18">
        <v>127214</v>
      </c>
      <c r="E36" s="18">
        <v>129439</v>
      </c>
      <c r="F36" s="18">
        <v>130739</v>
      </c>
      <c r="G36" s="136">
        <v>131995</v>
      </c>
      <c r="H36" s="74">
        <f t="shared" si="7"/>
        <v>9.1387455085997775</v>
      </c>
      <c r="I36" s="20">
        <f t="shared" si="8"/>
        <v>6.2995613118863591</v>
      </c>
      <c r="J36" s="20">
        <f t="shared" si="8"/>
        <v>1.7490213341298915</v>
      </c>
      <c r="K36" s="20">
        <f t="shared" si="8"/>
        <v>1.004334087871507</v>
      </c>
      <c r="L36" s="112">
        <f t="shared" si="8"/>
        <v>0.96069267777786282</v>
      </c>
      <c r="M36" s="43">
        <f>C36/C29*100</f>
        <v>3.7525437653057061</v>
      </c>
      <c r="N36" s="43">
        <f>D36/D29*100</f>
        <v>3.7641209274223022</v>
      </c>
      <c r="O36" s="43">
        <f>E36/E29*100</f>
        <v>3.7788789861876007</v>
      </c>
      <c r="P36" s="43">
        <f>F36/F29*100</f>
        <v>3.7781175560125959</v>
      </c>
      <c r="Q36" s="117">
        <f>G36/G29*100</f>
        <v>3.7687434276478067</v>
      </c>
      <c r="R36" s="8"/>
    </row>
    <row r="37" spans="1:18" s="109" customFormat="1" ht="15.75" customHeight="1">
      <c r="A37" s="69" t="s">
        <v>15</v>
      </c>
      <c r="B37" s="93">
        <v>245465</v>
      </c>
      <c r="C37" s="18">
        <v>258630</v>
      </c>
      <c r="D37" s="18">
        <v>269388</v>
      </c>
      <c r="E37" s="18">
        <v>273324</v>
      </c>
      <c r="F37" s="18">
        <v>277950</v>
      </c>
      <c r="G37" s="136">
        <v>283275</v>
      </c>
      <c r="H37" s="74">
        <f t="shared" si="7"/>
        <v>5.3632900820890965</v>
      </c>
      <c r="I37" s="20">
        <f t="shared" si="8"/>
        <v>4.1596102540308548</v>
      </c>
      <c r="J37" s="20">
        <f t="shared" si="8"/>
        <v>1.4610895808276538</v>
      </c>
      <c r="K37" s="20">
        <f t="shared" si="8"/>
        <v>1.6924968169644818</v>
      </c>
      <c r="L37" s="112">
        <f t="shared" si="8"/>
        <v>1.9158121964382084</v>
      </c>
      <c r="M37" s="43">
        <f>C37/C29*100</f>
        <v>8.1096335410153735</v>
      </c>
      <c r="N37" s="43">
        <f>D37/D29*100</f>
        <v>7.9708916345405303</v>
      </c>
      <c r="O37" s="43">
        <f>E37/E29*100</f>
        <v>7.9794986056809734</v>
      </c>
      <c r="P37" s="43">
        <f>F37/F29*100</f>
        <v>8.0322457315238847</v>
      </c>
      <c r="Q37" s="117">
        <f>G37/G29*100</f>
        <v>8.0881154170001324</v>
      </c>
      <c r="R37" s="8"/>
    </row>
    <row r="38" spans="1:18" s="109" customFormat="1" ht="15.75" customHeight="1">
      <c r="A38" s="69" t="s">
        <v>16</v>
      </c>
      <c r="B38" s="93">
        <v>121495</v>
      </c>
      <c r="C38" s="18">
        <v>131134</v>
      </c>
      <c r="D38" s="18">
        <v>137704</v>
      </c>
      <c r="E38" s="18">
        <v>141230</v>
      </c>
      <c r="F38" s="18">
        <v>143435</v>
      </c>
      <c r="G38" s="136">
        <v>145269</v>
      </c>
      <c r="H38" s="74">
        <f t="shared" si="7"/>
        <v>7.933659821391827</v>
      </c>
      <c r="I38" s="20">
        <f t="shared" si="8"/>
        <v>5.0101422971921847</v>
      </c>
      <c r="J38" s="20">
        <f t="shared" si="8"/>
        <v>2.5605646894788823</v>
      </c>
      <c r="K38" s="20">
        <f t="shared" si="8"/>
        <v>1.5612830135240388</v>
      </c>
      <c r="L38" s="112">
        <f t="shared" si="8"/>
        <v>1.2786279499424826</v>
      </c>
      <c r="M38" s="43">
        <f>C38/C29*100</f>
        <v>4.1118535543730816</v>
      </c>
      <c r="N38" s="43">
        <f>D38/D29*100</f>
        <v>4.0745083732117582</v>
      </c>
      <c r="O38" s="43">
        <f>E38/E29*100</f>
        <v>4.1231087942526967</v>
      </c>
      <c r="P38" s="43">
        <f>F38/F29*100</f>
        <v>4.1450086940137734</v>
      </c>
      <c r="Q38" s="117">
        <f>G38/G29*100</f>
        <v>4.1477449069356362</v>
      </c>
      <c r="R38" s="8"/>
    </row>
    <row r="39" spans="1:18" s="109" customFormat="1" ht="15.75" customHeight="1">
      <c r="A39" s="69" t="s">
        <v>17</v>
      </c>
      <c r="B39" s="94">
        <v>192491</v>
      </c>
      <c r="C39" s="18">
        <v>204017</v>
      </c>
      <c r="D39" s="18">
        <v>212605</v>
      </c>
      <c r="E39" s="18">
        <v>217585</v>
      </c>
      <c r="F39" s="18">
        <v>221721</v>
      </c>
      <c r="G39" s="136">
        <v>227299</v>
      </c>
      <c r="H39" s="74">
        <f t="shared" si="7"/>
        <v>5.9878124172039211</v>
      </c>
      <c r="I39" s="20">
        <f t="shared" si="8"/>
        <v>4.209453133807477</v>
      </c>
      <c r="J39" s="20">
        <f t="shared" si="8"/>
        <v>2.3423720044213447</v>
      </c>
      <c r="K39" s="20">
        <f t="shared" si="8"/>
        <v>1.9008663281016616</v>
      </c>
      <c r="L39" s="112">
        <f t="shared" si="8"/>
        <v>2.5157743289990573</v>
      </c>
      <c r="M39" s="43">
        <f>C39/C29*100</f>
        <v>6.3971817118560637</v>
      </c>
      <c r="N39" s="43">
        <f>D39/D29*100</f>
        <v>6.2907457494821202</v>
      </c>
      <c r="O39" s="43">
        <f>E39/E29*100</f>
        <v>6.3522383841780989</v>
      </c>
      <c r="P39" s="43">
        <f>F39/F29*100</f>
        <v>6.4073306560144161</v>
      </c>
      <c r="Q39" s="117">
        <f>G39/G29*100</f>
        <v>6.4898792557363443</v>
      </c>
      <c r="R39" s="8"/>
    </row>
    <row r="40" spans="1:18" s="109" customFormat="1" ht="15.75" customHeight="1">
      <c r="A40" s="69" t="s">
        <v>18</v>
      </c>
      <c r="B40" s="94">
        <v>102765</v>
      </c>
      <c r="C40" s="18">
        <v>106935</v>
      </c>
      <c r="D40" s="18">
        <v>114911</v>
      </c>
      <c r="E40" s="18">
        <v>114931</v>
      </c>
      <c r="F40" s="18">
        <v>115479</v>
      </c>
      <c r="G40" s="136">
        <v>120105</v>
      </c>
      <c r="H40" s="74">
        <f t="shared" si="7"/>
        <v>4.0578017807619329</v>
      </c>
      <c r="I40" s="20">
        <f t="shared" si="8"/>
        <v>7.4587366157011266</v>
      </c>
      <c r="J40" s="20">
        <f t="shared" si="8"/>
        <v>1.7404774129543735E-2</v>
      </c>
      <c r="K40" s="20">
        <f t="shared" si="8"/>
        <v>0.47680782382472964</v>
      </c>
      <c r="L40" s="112">
        <f t="shared" si="8"/>
        <v>4.0059231548593246</v>
      </c>
      <c r="M40" s="43">
        <f>C40/C29*100</f>
        <v>3.3530667854018446</v>
      </c>
      <c r="N40" s="43">
        <f>D40/D29*100</f>
        <v>3.4000888258448292</v>
      </c>
      <c r="O40" s="43">
        <f>E40/E29*100</f>
        <v>3.3553283072453208</v>
      </c>
      <c r="P40" s="43">
        <f>F40/F29*100</f>
        <v>3.3371315158505008</v>
      </c>
      <c r="Q40" s="117">
        <f>G40/G29*100</f>
        <v>3.4292581490029153</v>
      </c>
      <c r="R40" s="8"/>
    </row>
    <row r="41" spans="1:18" s="109" customFormat="1" ht="15.75" customHeight="1">
      <c r="A41" s="70" t="s">
        <v>19</v>
      </c>
      <c r="B41" s="95">
        <v>76514</v>
      </c>
      <c r="C41" s="19">
        <v>82079</v>
      </c>
      <c r="D41" s="19">
        <v>86396</v>
      </c>
      <c r="E41" s="19">
        <v>89218</v>
      </c>
      <c r="F41" s="19">
        <v>90445</v>
      </c>
      <c r="G41" s="137">
        <v>93358</v>
      </c>
      <c r="H41" s="79">
        <f t="shared" si="7"/>
        <v>7.2731787646705186</v>
      </c>
      <c r="I41" s="21">
        <f t="shared" si="8"/>
        <v>5.259567002521961</v>
      </c>
      <c r="J41" s="21">
        <f t="shared" si="8"/>
        <v>3.2663549238390668</v>
      </c>
      <c r="K41" s="21">
        <f t="shared" si="8"/>
        <v>1.3752830146383017</v>
      </c>
      <c r="L41" s="114">
        <f t="shared" si="8"/>
        <v>3.2207418873348446</v>
      </c>
      <c r="M41" s="44">
        <f>C41/C29*100</f>
        <v>2.5736790450179825</v>
      </c>
      <c r="N41" s="44">
        <f>D41/D29*100</f>
        <v>2.5563616555220117</v>
      </c>
      <c r="O41" s="44">
        <f>E41/E29*100</f>
        <v>2.6046556709313675</v>
      </c>
      <c r="P41" s="44">
        <f>F41/F29*100</f>
        <v>2.6136947839096156</v>
      </c>
      <c r="Q41" s="118">
        <f>G41/G29*100</f>
        <v>2.6655733089764304</v>
      </c>
      <c r="R41" s="8"/>
    </row>
    <row r="42" spans="1:18">
      <c r="A42" s="103" t="s">
        <v>89</v>
      </c>
      <c r="M42" s="16"/>
      <c r="N42" s="119"/>
      <c r="O42" s="16"/>
      <c r="P42" s="16"/>
      <c r="Q42" s="16" t="s">
        <v>108</v>
      </c>
    </row>
  </sheetData>
  <mergeCells count="10">
    <mergeCell ref="B27:G27"/>
    <mergeCell ref="H27:L27"/>
    <mergeCell ref="M27:Q27"/>
    <mergeCell ref="A1:G1"/>
    <mergeCell ref="B3:G3"/>
    <mergeCell ref="A25:G25"/>
    <mergeCell ref="A27:A28"/>
    <mergeCell ref="A3:A4"/>
    <mergeCell ref="H3:L3"/>
    <mergeCell ref="M3:Q3"/>
  </mergeCells>
  <phoneticPr fontId="3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19.75" style="111" customWidth="1"/>
    <col min="2" max="2" width="10.625" style="111" hidden="1" customWidth="1"/>
    <col min="3" max="7" width="10.625" style="111" customWidth="1"/>
    <col min="8" max="12" width="7.125" style="111" customWidth="1"/>
    <col min="13" max="17" width="7.25" style="111" customWidth="1"/>
    <col min="18" max="16384" width="9" style="111"/>
  </cols>
  <sheetData>
    <row r="1" spans="1:19" ht="21">
      <c r="A1" s="183" t="s">
        <v>21</v>
      </c>
      <c r="B1" s="183"/>
      <c r="C1" s="183"/>
      <c r="D1" s="183"/>
      <c r="E1" s="183"/>
      <c r="F1" s="183"/>
      <c r="G1" s="183"/>
      <c r="H1" s="182"/>
      <c r="I1" s="182"/>
      <c r="J1" s="182"/>
      <c r="K1" s="182"/>
      <c r="L1" s="182"/>
      <c r="M1" s="182"/>
      <c r="N1" s="106"/>
      <c r="O1" s="106"/>
      <c r="P1" s="106"/>
      <c r="Q1" s="106"/>
    </row>
    <row r="2" spans="1:19">
      <c r="A2" s="1"/>
      <c r="B2" s="1"/>
      <c r="C2" s="1"/>
      <c r="D2" s="1"/>
      <c r="E2" s="1"/>
      <c r="F2" s="1"/>
      <c r="G2" s="1"/>
      <c r="H2" s="1" t="s">
        <v>27</v>
      </c>
      <c r="I2" s="1"/>
      <c r="J2" s="1"/>
      <c r="K2" s="1"/>
      <c r="L2" s="1"/>
      <c r="M2" s="3"/>
      <c r="N2" s="3"/>
      <c r="O2" s="3"/>
      <c r="P2" s="3"/>
      <c r="Q2" s="3" t="s">
        <v>68</v>
      </c>
    </row>
    <row r="3" spans="1:19" s="109" customFormat="1" ht="15.75" customHeight="1">
      <c r="A3" s="177" t="s">
        <v>87</v>
      </c>
      <c r="B3" s="164" t="s">
        <v>64</v>
      </c>
      <c r="C3" s="165"/>
      <c r="D3" s="165"/>
      <c r="E3" s="165"/>
      <c r="F3" s="165"/>
      <c r="G3" s="166"/>
      <c r="H3" s="173" t="s">
        <v>80</v>
      </c>
      <c r="I3" s="173"/>
      <c r="J3" s="173"/>
      <c r="K3" s="173"/>
      <c r="L3" s="174"/>
      <c r="M3" s="180" t="s">
        <v>81</v>
      </c>
      <c r="N3" s="180"/>
      <c r="O3" s="180"/>
      <c r="P3" s="180"/>
      <c r="Q3" s="181"/>
      <c r="R3" s="36"/>
      <c r="S3" s="120"/>
    </row>
    <row r="4" spans="1:19" s="109" customFormat="1" ht="15.75" customHeight="1">
      <c r="A4" s="178"/>
      <c r="B4" s="99" t="s">
        <v>56</v>
      </c>
      <c r="C4" s="90" t="s">
        <v>57</v>
      </c>
      <c r="D4" s="90" t="s">
        <v>95</v>
      </c>
      <c r="E4" s="90" t="s">
        <v>96</v>
      </c>
      <c r="F4" s="90" t="s">
        <v>97</v>
      </c>
      <c r="G4" s="68" t="s">
        <v>112</v>
      </c>
      <c r="H4" s="97" t="s">
        <v>102</v>
      </c>
      <c r="I4" s="67" t="s">
        <v>103</v>
      </c>
      <c r="J4" s="67" t="s">
        <v>104</v>
      </c>
      <c r="K4" s="67" t="s">
        <v>105</v>
      </c>
      <c r="L4" s="68" t="s">
        <v>106</v>
      </c>
      <c r="M4" s="90" t="s">
        <v>102</v>
      </c>
      <c r="N4" s="90" t="s">
        <v>103</v>
      </c>
      <c r="O4" s="90" t="s">
        <v>104</v>
      </c>
      <c r="P4" s="67" t="s">
        <v>105</v>
      </c>
      <c r="Q4" s="121" t="s">
        <v>106</v>
      </c>
      <c r="R4" s="11"/>
    </row>
    <row r="5" spans="1:19" s="109" customFormat="1" ht="15.75" customHeight="1">
      <c r="A5" s="69" t="s">
        <v>88</v>
      </c>
      <c r="B5" s="86">
        <v>2078</v>
      </c>
      <c r="C5" s="24">
        <v>2225</v>
      </c>
      <c r="D5" s="25">
        <v>2348</v>
      </c>
      <c r="E5" s="25">
        <v>2374</v>
      </c>
      <c r="F5" s="25">
        <v>2391</v>
      </c>
      <c r="G5" s="138">
        <v>2410</v>
      </c>
      <c r="H5" s="74">
        <f>(C5/B5-1)*100</f>
        <v>7.0741097208854686</v>
      </c>
      <c r="I5" s="20">
        <f>(D5/C5-1)*100</f>
        <v>5.5280898876404416</v>
      </c>
      <c r="J5" s="20">
        <f>(E5/D5-1)*100</f>
        <v>1.1073253833049357</v>
      </c>
      <c r="K5" s="20">
        <f>(F5/E5-1)*100</f>
        <v>0.71609098567817497</v>
      </c>
      <c r="L5" s="112">
        <f>(G5/F5-1)*100</f>
        <v>0.79464659138435145</v>
      </c>
      <c r="M5" s="20">
        <v>100</v>
      </c>
      <c r="N5" s="20">
        <v>100</v>
      </c>
      <c r="O5" s="20">
        <v>100</v>
      </c>
      <c r="P5" s="125">
        <v>100</v>
      </c>
      <c r="Q5" s="112">
        <v>100</v>
      </c>
      <c r="R5" s="13"/>
    </row>
    <row r="6" spans="1:19" s="109" customFormat="1" ht="15.75" customHeight="1">
      <c r="A6" s="69"/>
      <c r="B6" s="85"/>
      <c r="C6" s="22"/>
      <c r="D6" s="23"/>
      <c r="E6" s="23"/>
      <c r="F6" s="23"/>
      <c r="G6" s="139"/>
      <c r="H6" s="75"/>
      <c r="I6" s="28"/>
      <c r="J6" s="28"/>
      <c r="K6" s="28"/>
      <c r="L6" s="140"/>
      <c r="M6" s="122"/>
      <c r="N6" s="122"/>
      <c r="O6" s="123"/>
      <c r="P6" s="123"/>
      <c r="Q6" s="141"/>
      <c r="R6" s="12"/>
    </row>
    <row r="7" spans="1:19" s="109" customFormat="1" ht="15.75" customHeight="1">
      <c r="A7" s="69" t="s">
        <v>9</v>
      </c>
      <c r="B7" s="86">
        <v>2363</v>
      </c>
      <c r="C7" s="24">
        <v>2597</v>
      </c>
      <c r="D7" s="25">
        <v>2766</v>
      </c>
      <c r="E7" s="25">
        <v>2774</v>
      </c>
      <c r="F7" s="25">
        <v>2815</v>
      </c>
      <c r="G7" s="138">
        <v>2812</v>
      </c>
      <c r="H7" s="75">
        <f>(C7/B7-1)*100</f>
        <v>9.9026661024121942</v>
      </c>
      <c r="I7" s="28">
        <f>(D7/C7-1)*100</f>
        <v>6.507508663842887</v>
      </c>
      <c r="J7" s="28">
        <f>(E7/D7-1)*100</f>
        <v>0.28922631959509282</v>
      </c>
      <c r="K7" s="28">
        <f>(F7/E7-1)*100</f>
        <v>1.4780100937274776</v>
      </c>
      <c r="L7" s="140">
        <f>(G7/F7-1)*100</f>
        <v>-0.1065719360568429</v>
      </c>
      <c r="M7" s="29">
        <f>C7/C5*100</f>
        <v>116.71910112359552</v>
      </c>
      <c r="N7" s="29">
        <f>D7/D5*100</f>
        <v>117.8023850085179</v>
      </c>
      <c r="O7" s="29">
        <f>E7/E5*100</f>
        <v>116.84919966301601</v>
      </c>
      <c r="P7" s="29">
        <f>F7/F5*100</f>
        <v>117.7331660393141</v>
      </c>
      <c r="Q7" s="142">
        <f>G7/G5*100</f>
        <v>116.68049792531122</v>
      </c>
      <c r="R7" s="13"/>
    </row>
    <row r="8" spans="1:19" s="109" customFormat="1" ht="15.75" customHeight="1">
      <c r="A8" s="69" t="s">
        <v>10</v>
      </c>
      <c r="B8" s="86">
        <v>2046</v>
      </c>
      <c r="C8" s="24">
        <v>2134</v>
      </c>
      <c r="D8" s="25">
        <v>2229</v>
      </c>
      <c r="E8" s="25">
        <v>2285</v>
      </c>
      <c r="F8" s="25">
        <v>2293</v>
      </c>
      <c r="G8" s="138">
        <v>2302</v>
      </c>
      <c r="H8" s="75">
        <f t="shared" ref="H8:H17" si="0">(C8/B8-1)*100</f>
        <v>4.3010752688172005</v>
      </c>
      <c r="I8" s="28">
        <f t="shared" ref="I8:I17" si="1">(D8/C8-1)*100</f>
        <v>4.4517338331771406</v>
      </c>
      <c r="J8" s="28">
        <f t="shared" ref="J8:J17" si="2">(E8/D8-1)*100</f>
        <v>2.5123373710183916</v>
      </c>
      <c r="K8" s="28">
        <f t="shared" ref="K8:K17" si="3">(F8/E8-1)*100</f>
        <v>0.35010940919038003</v>
      </c>
      <c r="L8" s="140">
        <f>(G8/F8-1)*100</f>
        <v>0.39249890972525847</v>
      </c>
      <c r="M8" s="29">
        <f>C8/C$5*100</f>
        <v>95.910112359550553</v>
      </c>
      <c r="N8" s="29">
        <f>D8/D$5*100</f>
        <v>94.931856899488935</v>
      </c>
      <c r="O8" s="29">
        <f>E8/E$5*100</f>
        <v>96.251053074978941</v>
      </c>
      <c r="P8" s="29">
        <f>F8/F$5*100</f>
        <v>95.901296528649098</v>
      </c>
      <c r="Q8" s="142">
        <f>G8/G$5*100</f>
        <v>95.518672199170126</v>
      </c>
      <c r="R8" s="13"/>
    </row>
    <row r="9" spans="1:19" s="109" customFormat="1" ht="15.75" customHeight="1">
      <c r="A9" s="69" t="s">
        <v>11</v>
      </c>
      <c r="B9" s="86">
        <v>2127</v>
      </c>
      <c r="C9" s="24">
        <v>2258</v>
      </c>
      <c r="D9" s="25">
        <v>2411</v>
      </c>
      <c r="E9" s="25">
        <v>2437</v>
      </c>
      <c r="F9" s="25">
        <v>2451</v>
      </c>
      <c r="G9" s="138">
        <v>2470</v>
      </c>
      <c r="H9" s="75">
        <f t="shared" si="0"/>
        <v>6.1589092618711705</v>
      </c>
      <c r="I9" s="28">
        <f t="shared" si="1"/>
        <v>6.7759078830823771</v>
      </c>
      <c r="J9" s="28">
        <f t="shared" si="2"/>
        <v>1.0783907092492662</v>
      </c>
      <c r="K9" s="28">
        <f t="shared" si="3"/>
        <v>0.57447681575708565</v>
      </c>
      <c r="L9" s="140">
        <f t="shared" ref="L9:L17" si="4">(G9/F9-1)*100</f>
        <v>0.77519379844961378</v>
      </c>
      <c r="M9" s="29">
        <f t="shared" ref="M9:M17" si="5">C9/C$5*100</f>
        <v>101.48314606741573</v>
      </c>
      <c r="N9" s="29">
        <f t="shared" ref="N9:N17" si="6">D9/D$5*100</f>
        <v>102.68313458262351</v>
      </c>
      <c r="O9" s="29">
        <f t="shared" ref="O9:O17" si="7">E9/E$5*100</f>
        <v>102.65374894692502</v>
      </c>
      <c r="P9" s="29">
        <f t="shared" ref="P9:P17" si="8">F9/F$5*100</f>
        <v>102.50941028858219</v>
      </c>
      <c r="Q9" s="142">
        <f t="shared" ref="Q9:Q17" si="9">G9/G$5*100</f>
        <v>102.48962655601659</v>
      </c>
      <c r="R9" s="13"/>
    </row>
    <row r="10" spans="1:19" s="109" customFormat="1" ht="15.75" customHeight="1">
      <c r="A10" s="69" t="s">
        <v>12</v>
      </c>
      <c r="B10" s="86">
        <v>2234</v>
      </c>
      <c r="C10" s="24">
        <v>2414</v>
      </c>
      <c r="D10" s="25">
        <v>2545</v>
      </c>
      <c r="E10" s="25">
        <v>2609</v>
      </c>
      <c r="F10" s="25">
        <v>2600</v>
      </c>
      <c r="G10" s="138">
        <v>2617</v>
      </c>
      <c r="H10" s="75">
        <f t="shared" si="0"/>
        <v>8.0572963294538891</v>
      </c>
      <c r="I10" s="28">
        <f t="shared" si="1"/>
        <v>5.4266777133388677</v>
      </c>
      <c r="J10" s="28">
        <f t="shared" si="2"/>
        <v>2.5147347740668069</v>
      </c>
      <c r="K10" s="28">
        <f t="shared" si="3"/>
        <v>-0.34495975469528428</v>
      </c>
      <c r="L10" s="140">
        <f>(G10/F10-1)*100</f>
        <v>0.65384615384616041</v>
      </c>
      <c r="M10" s="29">
        <f t="shared" si="5"/>
        <v>108.4943820224719</v>
      </c>
      <c r="N10" s="29">
        <f t="shared" si="6"/>
        <v>108.3901192504259</v>
      </c>
      <c r="O10" s="29">
        <f t="shared" si="7"/>
        <v>109.89890480202192</v>
      </c>
      <c r="P10" s="29">
        <f t="shared" si="8"/>
        <v>108.74111250522793</v>
      </c>
      <c r="Q10" s="142">
        <f t="shared" si="9"/>
        <v>108.58921161825725</v>
      </c>
      <c r="R10" s="13"/>
    </row>
    <row r="11" spans="1:19" s="109" customFormat="1" ht="15.75" customHeight="1">
      <c r="A11" s="69" t="s">
        <v>13</v>
      </c>
      <c r="B11" s="86">
        <v>1962</v>
      </c>
      <c r="C11" s="24">
        <v>2085</v>
      </c>
      <c r="D11" s="25">
        <v>2217</v>
      </c>
      <c r="E11" s="25">
        <v>2245</v>
      </c>
      <c r="F11" s="25">
        <v>2249</v>
      </c>
      <c r="G11" s="138">
        <v>2237</v>
      </c>
      <c r="H11" s="75">
        <f t="shared" si="0"/>
        <v>6.2691131498471053</v>
      </c>
      <c r="I11" s="28">
        <f t="shared" si="1"/>
        <v>6.3309352517985529</v>
      </c>
      <c r="J11" s="28">
        <f t="shared" si="2"/>
        <v>1.2629679747406364</v>
      </c>
      <c r="K11" s="28">
        <f t="shared" si="3"/>
        <v>0.17817371937638438</v>
      </c>
      <c r="L11" s="140">
        <f t="shared" si="4"/>
        <v>-0.533570475767009</v>
      </c>
      <c r="M11" s="29">
        <f t="shared" si="5"/>
        <v>93.707865168539328</v>
      </c>
      <c r="N11" s="29">
        <f t="shared" si="6"/>
        <v>94.420783645655888</v>
      </c>
      <c r="O11" s="29">
        <f t="shared" si="7"/>
        <v>94.566133108677349</v>
      </c>
      <c r="P11" s="29">
        <f t="shared" si="8"/>
        <v>94.061062317022177</v>
      </c>
      <c r="Q11" s="142">
        <f t="shared" si="9"/>
        <v>92.821576763485481</v>
      </c>
      <c r="R11" s="13"/>
    </row>
    <row r="12" spans="1:19" s="109" customFormat="1" ht="15.75" customHeight="1">
      <c r="A12" s="69" t="s">
        <v>14</v>
      </c>
      <c r="B12" s="86">
        <v>1876</v>
      </c>
      <c r="C12" s="24">
        <v>2044</v>
      </c>
      <c r="D12" s="25">
        <v>2152</v>
      </c>
      <c r="E12" s="25">
        <v>2172</v>
      </c>
      <c r="F12" s="25">
        <v>2176</v>
      </c>
      <c r="G12" s="138">
        <v>2180</v>
      </c>
      <c r="H12" s="75">
        <f t="shared" si="0"/>
        <v>8.9552238805970177</v>
      </c>
      <c r="I12" s="28">
        <f t="shared" si="1"/>
        <v>5.2837573385518644</v>
      </c>
      <c r="J12" s="28">
        <f t="shared" si="2"/>
        <v>0.92936802973977439</v>
      </c>
      <c r="K12" s="28">
        <f t="shared" si="3"/>
        <v>0.18416206261511192</v>
      </c>
      <c r="L12" s="140">
        <f t="shared" si="4"/>
        <v>0.18382352941177516</v>
      </c>
      <c r="M12" s="29">
        <f t="shared" si="5"/>
        <v>91.86516853932585</v>
      </c>
      <c r="N12" s="29">
        <f t="shared" si="6"/>
        <v>91.652470187393533</v>
      </c>
      <c r="O12" s="29">
        <f t="shared" si="7"/>
        <v>91.491154170176912</v>
      </c>
      <c r="P12" s="29">
        <f t="shared" si="8"/>
        <v>91.007946465913847</v>
      </c>
      <c r="Q12" s="142">
        <f t="shared" si="9"/>
        <v>90.456431535269715</v>
      </c>
      <c r="R12" s="13"/>
    </row>
    <row r="13" spans="1:19" s="109" customFormat="1" ht="15.75" customHeight="1">
      <c r="A13" s="69" t="s">
        <v>15</v>
      </c>
      <c r="B13" s="86">
        <v>1793</v>
      </c>
      <c r="C13" s="24">
        <v>1857</v>
      </c>
      <c r="D13" s="25">
        <v>1917</v>
      </c>
      <c r="E13" s="25">
        <v>1941</v>
      </c>
      <c r="F13" s="25">
        <v>1970</v>
      </c>
      <c r="G13" s="138">
        <v>2002</v>
      </c>
      <c r="H13" s="75">
        <f t="shared" si="0"/>
        <v>3.5694366982710557</v>
      </c>
      <c r="I13" s="28">
        <f t="shared" si="1"/>
        <v>3.2310177705977328</v>
      </c>
      <c r="J13" s="28">
        <f t="shared" si="2"/>
        <v>1.2519561815336422</v>
      </c>
      <c r="K13" s="28">
        <f t="shared" si="3"/>
        <v>1.494075218959301</v>
      </c>
      <c r="L13" s="140">
        <f t="shared" si="4"/>
        <v>1.624365482233503</v>
      </c>
      <c r="M13" s="29">
        <f t="shared" si="5"/>
        <v>83.460674157303373</v>
      </c>
      <c r="N13" s="29">
        <f t="shared" si="6"/>
        <v>81.64395229982965</v>
      </c>
      <c r="O13" s="29">
        <f t="shared" si="7"/>
        <v>81.760741364785176</v>
      </c>
      <c r="P13" s="29">
        <f t="shared" si="8"/>
        <v>82.392304475115026</v>
      </c>
      <c r="Q13" s="142">
        <f t="shared" si="9"/>
        <v>83.07053941908714</v>
      </c>
      <c r="R13" s="13"/>
    </row>
    <row r="14" spans="1:19" s="109" customFormat="1" ht="15.75" customHeight="1">
      <c r="A14" s="69" t="s">
        <v>16</v>
      </c>
      <c r="B14" s="86">
        <v>2011</v>
      </c>
      <c r="C14" s="24">
        <v>2146</v>
      </c>
      <c r="D14" s="25">
        <v>2235</v>
      </c>
      <c r="E14" s="25">
        <v>2260</v>
      </c>
      <c r="F14" s="25">
        <v>2275</v>
      </c>
      <c r="G14" s="138">
        <v>2281</v>
      </c>
      <c r="H14" s="75">
        <f t="shared" si="0"/>
        <v>6.7130780706116333</v>
      </c>
      <c r="I14" s="28">
        <f t="shared" si="1"/>
        <v>4.1472506989748359</v>
      </c>
      <c r="J14" s="28">
        <f t="shared" si="2"/>
        <v>1.1185682326621871</v>
      </c>
      <c r="K14" s="28">
        <f t="shared" si="3"/>
        <v>0.66371681415928752</v>
      </c>
      <c r="L14" s="140">
        <f t="shared" si="4"/>
        <v>0.26373626373625836</v>
      </c>
      <c r="M14" s="29">
        <f t="shared" si="5"/>
        <v>96.449438202247194</v>
      </c>
      <c r="N14" s="29">
        <f t="shared" si="6"/>
        <v>95.187393526405444</v>
      </c>
      <c r="O14" s="29">
        <f t="shared" si="7"/>
        <v>95.19797809604043</v>
      </c>
      <c r="P14" s="29">
        <f t="shared" si="8"/>
        <v>95.148473442074447</v>
      </c>
      <c r="Q14" s="142">
        <f t="shared" si="9"/>
        <v>94.647302904564313</v>
      </c>
      <c r="R14" s="13"/>
    </row>
    <row r="15" spans="1:19" s="109" customFormat="1" ht="15.75" customHeight="1">
      <c r="A15" s="69" t="s">
        <v>17</v>
      </c>
      <c r="B15" s="87">
        <v>1625</v>
      </c>
      <c r="C15" s="24">
        <v>1716</v>
      </c>
      <c r="D15" s="25">
        <v>1782</v>
      </c>
      <c r="E15" s="25">
        <v>1815</v>
      </c>
      <c r="F15" s="25">
        <v>1839</v>
      </c>
      <c r="G15" s="138">
        <v>1874</v>
      </c>
      <c r="H15" s="75">
        <f t="shared" si="0"/>
        <v>5.600000000000005</v>
      </c>
      <c r="I15" s="28">
        <f t="shared" si="1"/>
        <v>3.8461538461538547</v>
      </c>
      <c r="J15" s="28">
        <f t="shared" si="2"/>
        <v>1.8518518518518601</v>
      </c>
      <c r="K15" s="28">
        <f t="shared" si="3"/>
        <v>1.3223140495867813</v>
      </c>
      <c r="L15" s="140">
        <f t="shared" si="4"/>
        <v>1.9032082653616111</v>
      </c>
      <c r="M15" s="29">
        <f t="shared" si="5"/>
        <v>77.123595505617985</v>
      </c>
      <c r="N15" s="29">
        <f t="shared" si="6"/>
        <v>75.894378194207832</v>
      </c>
      <c r="O15" s="29">
        <f t="shared" si="7"/>
        <v>76.453243470935135</v>
      </c>
      <c r="P15" s="29">
        <f t="shared" si="8"/>
        <v>76.913425345043919</v>
      </c>
      <c r="Q15" s="142">
        <f t="shared" si="9"/>
        <v>77.75933609958507</v>
      </c>
      <c r="R15" s="13"/>
    </row>
    <row r="16" spans="1:19" s="109" customFormat="1" ht="15.75" customHeight="1">
      <c r="A16" s="69" t="s">
        <v>18</v>
      </c>
      <c r="B16" s="86">
        <v>1996</v>
      </c>
      <c r="C16" s="24">
        <v>2089</v>
      </c>
      <c r="D16" s="25">
        <v>2253</v>
      </c>
      <c r="E16" s="25">
        <v>2246</v>
      </c>
      <c r="F16" s="25">
        <v>2251</v>
      </c>
      <c r="G16" s="138">
        <v>2302</v>
      </c>
      <c r="H16" s="75">
        <f t="shared" si="0"/>
        <v>4.6593186372745565</v>
      </c>
      <c r="I16" s="28">
        <f t="shared" si="1"/>
        <v>7.8506462422211598</v>
      </c>
      <c r="J16" s="28">
        <f t="shared" si="2"/>
        <v>-0.31069684864625247</v>
      </c>
      <c r="K16" s="28">
        <f t="shared" si="3"/>
        <v>0.22261798753340223</v>
      </c>
      <c r="L16" s="140">
        <f t="shared" si="4"/>
        <v>2.2656597067969741</v>
      </c>
      <c r="M16" s="29">
        <f t="shared" si="5"/>
        <v>93.887640449438209</v>
      </c>
      <c r="N16" s="29">
        <f t="shared" si="6"/>
        <v>95.954003407155028</v>
      </c>
      <c r="O16" s="29">
        <f t="shared" si="7"/>
        <v>94.608256107834876</v>
      </c>
      <c r="P16" s="29">
        <f t="shared" si="8"/>
        <v>94.144709326641575</v>
      </c>
      <c r="Q16" s="142">
        <f t="shared" si="9"/>
        <v>95.518672199170126</v>
      </c>
      <c r="R16" s="13"/>
    </row>
    <row r="17" spans="1:18" s="109" customFormat="1" ht="15.75" customHeight="1">
      <c r="A17" s="70" t="s">
        <v>19</v>
      </c>
      <c r="B17" s="88">
        <v>1851</v>
      </c>
      <c r="C17" s="26">
        <v>1954</v>
      </c>
      <c r="D17" s="27">
        <v>2034</v>
      </c>
      <c r="E17" s="27">
        <v>2084</v>
      </c>
      <c r="F17" s="27">
        <v>2096</v>
      </c>
      <c r="G17" s="143">
        <v>2144</v>
      </c>
      <c r="H17" s="80">
        <f t="shared" si="0"/>
        <v>5.5645596974608358</v>
      </c>
      <c r="I17" s="30">
        <f t="shared" si="1"/>
        <v>4.0941658137154446</v>
      </c>
      <c r="J17" s="30">
        <f t="shared" si="2"/>
        <v>2.4582104228122015</v>
      </c>
      <c r="K17" s="30">
        <f t="shared" si="3"/>
        <v>0.57581573896352545</v>
      </c>
      <c r="L17" s="144">
        <f t="shared" si="4"/>
        <v>2.2900763358778553</v>
      </c>
      <c r="M17" s="46">
        <f t="shared" si="5"/>
        <v>87.82022471910112</v>
      </c>
      <c r="N17" s="46">
        <f t="shared" si="6"/>
        <v>86.626916524701869</v>
      </c>
      <c r="O17" s="46">
        <f t="shared" si="7"/>
        <v>87.784330244313395</v>
      </c>
      <c r="P17" s="46">
        <f t="shared" si="8"/>
        <v>87.662066081137596</v>
      </c>
      <c r="Q17" s="145">
        <f t="shared" si="9"/>
        <v>88.962655601659748</v>
      </c>
      <c r="R17" s="13"/>
    </row>
    <row r="18" spans="1:18" s="109" customFormat="1">
      <c r="A18" s="104" t="s">
        <v>89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5"/>
      <c r="N18" s="124"/>
      <c r="O18" s="15"/>
      <c r="P18" s="15"/>
      <c r="Q18" s="16" t="s">
        <v>107</v>
      </c>
    </row>
  </sheetData>
  <mergeCells count="6">
    <mergeCell ref="H1:M1"/>
    <mergeCell ref="A3:A4"/>
    <mergeCell ref="A1:G1"/>
    <mergeCell ref="B3:G3"/>
    <mergeCell ref="H3:L3"/>
    <mergeCell ref="M3:Q3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colBreaks count="1" manualBreakCount="1">
    <brk id="7" max="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グラフ</vt:lpstr>
      <vt:lpstr>4-1経済活動別市内総生産の推移</vt:lpstr>
      <vt:lpstr>4-2市民所得（分配）の推移</vt:lpstr>
      <vt:lpstr>4-3市別総生産、4-4市別市民所得(分配)</vt:lpstr>
      <vt:lpstr>4-5市別１人当たり市民所得（分配）の推移</vt:lpstr>
      <vt:lpstr>'4-1経済活動別市内総生産の推移'!Print_Area</vt:lpstr>
      <vt:lpstr>'4-2市民所得（分配）の推移'!Print_Area</vt:lpstr>
      <vt:lpstr>'4-3市別総生産、4-4市別市民所得(分配)'!Print_Area</vt:lpstr>
      <vt:lpstr>'4-5市別１人当たり市民所得（分配）の推移'!Print_Area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宜野湾市役所</dc:creator>
  <cp:lastModifiedBy>宜野湾市役所</cp:lastModifiedBy>
  <cp:lastPrinted>2022-12-28T06:50:11Z</cp:lastPrinted>
  <dcterms:created xsi:type="dcterms:W3CDTF">2011-05-19T06:28:36Z</dcterms:created>
  <dcterms:modified xsi:type="dcterms:W3CDTF">2023-03-31T00:37:35Z</dcterms:modified>
</cp:coreProperties>
</file>