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charts/chart7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企画部\企画部_企画政策課\統計係\09宜野湾市統計書\R4統計書\（原本）R4年統計書\"/>
    </mc:Choice>
  </mc:AlternateContent>
  <bookViews>
    <workbookView xWindow="33000" yWindow="-120" windowWidth="20730" windowHeight="11160" tabRatio="803"/>
  </bookViews>
  <sheets>
    <sheet name="グラフ " sheetId="1" r:id="rId1"/>
    <sheet name="14-1議会開催状況" sheetId="2" r:id="rId2"/>
    <sheet name="14-2議案・請願・陳情等" sheetId="3" r:id="rId3"/>
    <sheet name="14-3会派別議員数" sheetId="34" r:id="rId4"/>
    <sheet name="14-4年齢別議員数 14-5職業別議員数" sheetId="7" r:id="rId5"/>
    <sheet name="14-6一般会計（その１）" sheetId="8" r:id="rId6"/>
    <sheet name="14-6一般会計（その２）" sheetId="9" r:id="rId7"/>
    <sheet name="14-7一般会計（歳出）" sheetId="10" r:id="rId8"/>
    <sheet name="14-8国民健康保険特別会計  " sheetId="26" r:id="rId9"/>
    <sheet name="14-9後期高齢者 " sheetId="27" r:id="rId10"/>
    <sheet name="14-10介護保険" sheetId="18" r:id="rId11"/>
    <sheet name="14-11宇地泊第二土地" sheetId="20" r:id="rId12"/>
    <sheet name="14-12佐真下第二土地" sheetId="21" r:id="rId13"/>
    <sheet name="14-13西普天間地区土地" sheetId="30" r:id="rId14"/>
    <sheet name="14-14 水道事業会計" sheetId="32" r:id="rId15"/>
    <sheet name="14-15 下水道事業会計" sheetId="33" r:id="rId16"/>
    <sheet name="14-16目的別市債現在高の状況" sheetId="11" r:id="rId17"/>
    <sheet name="14-17借入先別市債未償還額" sheetId="12" r:id="rId18"/>
    <sheet name="14-18市有財産" sheetId="13" r:id="rId19"/>
    <sheet name="14-19市税の決算額" sheetId="14" r:id="rId20"/>
    <sheet name="14-20無料法律相談受付件数　14-21消費相談受付件数" sheetId="23" r:id="rId21"/>
    <sheet name="14-22歴代三役名" sheetId="24" r:id="rId22"/>
    <sheet name="14-23歴代正副議長名 " sheetId="5" r:id="rId23"/>
    <sheet name="14-24市議会議員名簿" sheetId="28" r:id="rId24"/>
    <sheet name="14-25市職員数 " sheetId="31" r:id="rId25"/>
  </sheets>
  <definedNames>
    <definedName name="aaa" localSheetId="13">#REF!</definedName>
    <definedName name="aaa" localSheetId="14">#REF!</definedName>
    <definedName name="aaa" localSheetId="15">#REF!</definedName>
    <definedName name="aaa" localSheetId="24">#REF!</definedName>
    <definedName name="aaa" localSheetId="3">#REF!</definedName>
    <definedName name="aaa">#REF!</definedName>
    <definedName name="_xlnm.Print_Area" localSheetId="10">'14-10介護保険'!$A$1:$Q$17</definedName>
    <definedName name="_xlnm.Print_Area" localSheetId="14">'14-14 水道事業会計'!$A$1:$H$42</definedName>
    <definedName name="_xlnm.Print_Area" localSheetId="15">'14-15 下水道事業会計'!$A$1:$H$46</definedName>
    <definedName name="_xlnm.Print_Area" localSheetId="16">'14-16目的別市債現在高の状況'!$A$1:$G$24</definedName>
    <definedName name="_xlnm.Print_Area" localSheetId="17">'14-17借入先別市債未償還額'!$A$1:$G$11</definedName>
    <definedName name="_xlnm.Print_Area" localSheetId="19">'14-19市税の決算額'!$A$1:$G$16</definedName>
    <definedName name="_xlnm.Print_Area" localSheetId="20">'14-20無料法律相談受付件数　14-21消費相談受付件数'!$A$1:$P$51</definedName>
    <definedName name="_xlnm.Print_Area" localSheetId="21">'14-22歴代三役名'!$A$1:$D$77</definedName>
    <definedName name="_xlnm.Print_Area" localSheetId="22">'14-23歴代正副議長名 '!$A$1:$D$57</definedName>
    <definedName name="_xlnm.Print_Area" localSheetId="23">'14-24市議会議員名簿'!$A$1:$E$30</definedName>
    <definedName name="_xlnm.Print_Area" localSheetId="24">'14-25市職員数 '!$A$1:$J$39</definedName>
    <definedName name="_xlnm.Print_Area" localSheetId="3">'14-3会派別議員数'!$A$1:$L$10</definedName>
    <definedName name="_xlnm.Print_Area" localSheetId="4">'14-4年齢別議員数 14-5職業別議員数'!$A$1:$S$10</definedName>
    <definedName name="_xlnm.Print_Area" localSheetId="5">'14-6一般会計（その１）'!$A$1:$G$33</definedName>
    <definedName name="_xlnm.Print_Area" localSheetId="7">'14-7一般会計（歳出）'!$A$1:$G$16</definedName>
    <definedName name="_xlnm.Print_Area" localSheetId="8">'14-8国民健康保険特別会計  '!$A$1:$K$31</definedName>
    <definedName name="_xlnm.Print_Area" localSheetId="9">'14-9後期高齢者 '!$A$1:$P$12</definedName>
    <definedName name="_xlnm.Print_Area" localSheetId="0">'グラフ '!$A$1:$K$120</definedName>
    <definedName name="ああああ" localSheetId="14">#REF!</definedName>
    <definedName name="ああああ" localSheetId="15">#REF!</definedName>
    <definedName name="ああああ" localSheetId="3">#REF!</definedName>
    <definedName name="ああああ">#REF!</definedName>
    <definedName name="使用場所" localSheetId="10">#REF!</definedName>
    <definedName name="使用場所" localSheetId="11">#REF!</definedName>
    <definedName name="使用場所" localSheetId="12">#REF!</definedName>
    <definedName name="使用場所" localSheetId="13">#REF!</definedName>
    <definedName name="使用場所" localSheetId="14">#REF!</definedName>
    <definedName name="使用場所" localSheetId="15">#REF!</definedName>
    <definedName name="使用場所" localSheetId="1">#REF!</definedName>
    <definedName name="使用場所" localSheetId="20">#REF!</definedName>
    <definedName name="使用場所" localSheetId="21">#REF!</definedName>
    <definedName name="使用場所" localSheetId="22">#REF!</definedName>
    <definedName name="使用場所" localSheetId="23">#REF!</definedName>
    <definedName name="使用場所" localSheetId="24">#REF!</definedName>
    <definedName name="使用場所" localSheetId="2">#REF!</definedName>
    <definedName name="使用場所" localSheetId="3">#REF!</definedName>
    <definedName name="使用場所" localSheetId="4">#REF!</definedName>
    <definedName name="使用場所" localSheetId="8">#REF!</definedName>
    <definedName name="使用場所" localSheetId="9">#REF!</definedName>
    <definedName name="使用場所">#REF!</definedName>
  </definedNames>
  <calcPr calcId="162913"/>
</workbook>
</file>

<file path=xl/calcChain.xml><?xml version="1.0" encoding="utf-8"?>
<calcChain xmlns="http://schemas.openxmlformats.org/spreadsheetml/2006/main">
  <c r="C159" i="1" l="1"/>
  <c r="C158" i="1"/>
  <c r="C157" i="1"/>
  <c r="C156" i="1"/>
  <c r="C155" i="1"/>
  <c r="C154" i="1"/>
  <c r="C153" i="1"/>
  <c r="H18" i="30"/>
  <c r="B150" i="1"/>
  <c r="B149" i="1"/>
  <c r="B148" i="1"/>
  <c r="E146" i="1"/>
  <c r="E137" i="1" l="1"/>
  <c r="H18" i="20" l="1"/>
  <c r="B160" i="1"/>
  <c r="C160" i="1" s="1"/>
  <c r="E148" i="1" l="1"/>
  <c r="E142" i="1" l="1"/>
  <c r="E147" i="1" s="1"/>
  <c r="C147" i="1"/>
  <c r="C146" i="1"/>
  <c r="C145" i="1"/>
  <c r="C144" i="1"/>
  <c r="C143" i="1"/>
  <c r="C142" i="1"/>
  <c r="C141" i="1"/>
  <c r="A139" i="1"/>
  <c r="B137" i="1" l="1"/>
  <c r="M21" i="23" l="1"/>
  <c r="M22" i="23"/>
  <c r="M33" i="23"/>
  <c r="B6" i="12" l="1"/>
  <c r="G18" i="30" l="1"/>
  <c r="H5" i="30"/>
  <c r="G5" i="30"/>
  <c r="H18" i="21"/>
  <c r="G18" i="21"/>
  <c r="H5" i="21"/>
  <c r="G5" i="21"/>
  <c r="G18" i="20"/>
  <c r="H5" i="20"/>
  <c r="G5" i="20"/>
  <c r="Q5" i="18" l="1"/>
  <c r="Q6" i="18"/>
  <c r="Q7" i="18"/>
  <c r="Q8" i="18"/>
  <c r="Q9" i="18"/>
  <c r="Q11" i="18"/>
  <c r="Q13" i="18"/>
  <c r="H5" i="18" l="1"/>
  <c r="H7" i="18"/>
  <c r="H8" i="18"/>
  <c r="H9" i="18"/>
  <c r="H10" i="18"/>
  <c r="H11" i="18"/>
  <c r="H12" i="18"/>
  <c r="H14" i="18"/>
  <c r="H15" i="18"/>
  <c r="H16" i="18"/>
  <c r="H6" i="18"/>
  <c r="I16" i="1" l="1"/>
  <c r="C148" i="1" l="1"/>
  <c r="C149" i="1"/>
  <c r="C150" i="1"/>
  <c r="F142" i="1" l="1"/>
  <c r="G148" i="1"/>
  <c r="F141" i="1" l="1"/>
  <c r="B16" i="1" l="1"/>
  <c r="F145" i="1" l="1"/>
  <c r="F143" i="1"/>
  <c r="F146" i="1"/>
  <c r="F144" i="1"/>
</calcChain>
</file>

<file path=xl/comments1.xml><?xml version="1.0" encoding="utf-8"?>
<comments xmlns="http://schemas.openxmlformats.org/spreadsheetml/2006/main">
  <authors>
    <author>宜野湾市</author>
  </authors>
  <commentList>
    <comment ref="G14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・市税
・分担金及び負担金
・使用料及び手数料
・財産収入
・寄附金
・繰入金
・繰越金
・諸収入
</t>
        </r>
      </text>
    </comment>
    <comment ref="G14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・地方譲与税
・利子割交付金
・配当割交付金
・株式等譲渡所得割交付金
・地方消費税交付金
・環境性能割交付金
・国有提供施設等助成交付金
・地方特例交付金
・地方交付税
・交通安全対策特別交付金
・国庫支出金
・県支出金
・市債
</t>
        </r>
      </text>
    </comment>
  </commentList>
</comments>
</file>

<file path=xl/sharedStrings.xml><?xml version="1.0" encoding="utf-8"?>
<sst xmlns="http://schemas.openxmlformats.org/spreadsheetml/2006/main" count="1682" uniqueCount="846">
  <si>
    <t>歳　出　　（ 性 質 別 ）</t>
    <rPh sb="0" eb="1">
      <t>トシ</t>
    </rPh>
    <rPh sb="2" eb="3">
      <t>デ</t>
    </rPh>
    <rPh sb="7" eb="8">
      <t>セイ</t>
    </rPh>
    <rPh sb="9" eb="10">
      <t>シツ</t>
    </rPh>
    <rPh sb="11" eb="12">
      <t>ベツ</t>
    </rPh>
    <phoneticPr fontId="4"/>
  </si>
  <si>
    <t>歳　　　　入</t>
    <rPh sb="0" eb="1">
      <t>トシ</t>
    </rPh>
    <rPh sb="5" eb="6">
      <t>イリ</t>
    </rPh>
    <phoneticPr fontId="4"/>
  </si>
  <si>
    <t>（資料：税務課）</t>
    <rPh sb="1" eb="3">
      <t>シリョウ</t>
    </rPh>
    <rPh sb="4" eb="6">
      <t>ゼイム</t>
    </rPh>
    <rPh sb="6" eb="7">
      <t>カ</t>
    </rPh>
    <phoneticPr fontId="4"/>
  </si>
  <si>
    <t>歳　　　出</t>
    <rPh sb="0" eb="1">
      <t>トシ</t>
    </rPh>
    <rPh sb="4" eb="5">
      <t>デ</t>
    </rPh>
    <phoneticPr fontId="4"/>
  </si>
  <si>
    <t>歳　　　入</t>
    <rPh sb="0" eb="1">
      <t>トシ</t>
    </rPh>
    <rPh sb="4" eb="5">
      <t>イリ</t>
    </rPh>
    <phoneticPr fontId="4"/>
  </si>
  <si>
    <t>民生費</t>
  </si>
  <si>
    <t>市　税</t>
    <phoneticPr fontId="4"/>
  </si>
  <si>
    <t>総務費</t>
  </si>
  <si>
    <t>国庫支出金</t>
  </si>
  <si>
    <t>県支出金</t>
    <rPh sb="0" eb="1">
      <t>ケン</t>
    </rPh>
    <rPh sb="1" eb="4">
      <t>シシュツキン</t>
    </rPh>
    <phoneticPr fontId="4"/>
  </si>
  <si>
    <t>公債費</t>
  </si>
  <si>
    <t>消防費</t>
  </si>
  <si>
    <t>議会費</t>
  </si>
  <si>
    <t>その他</t>
    <rPh sb="2" eb="3">
      <t>タ</t>
    </rPh>
    <phoneticPr fontId="4"/>
  </si>
  <si>
    <t>歳出合計(億）</t>
    <rPh sb="1" eb="2">
      <t>シュツ</t>
    </rPh>
    <phoneticPr fontId="4"/>
  </si>
  <si>
    <t>歳入合計(億）</t>
    <rPh sb="0" eb="2">
      <t>サイニュウ</t>
    </rPh>
    <rPh sb="2" eb="4">
      <t>ゴウケイ</t>
    </rPh>
    <rPh sb="5" eb="6">
      <t>オク</t>
    </rPh>
    <phoneticPr fontId="4"/>
  </si>
  <si>
    <t>地方交付税</t>
    <rPh sb="0" eb="2">
      <t>チホウ</t>
    </rPh>
    <rPh sb="2" eb="5">
      <t>コウフゼイ</t>
    </rPh>
    <phoneticPr fontId="4"/>
  </si>
  <si>
    <t>２．目的別市債現在高の状況</t>
    <rPh sb="2" eb="4">
      <t>モクテキ</t>
    </rPh>
    <rPh sb="4" eb="5">
      <t>ベツ</t>
    </rPh>
    <rPh sb="5" eb="7">
      <t>シサイ</t>
    </rPh>
    <rPh sb="7" eb="9">
      <t>ゲンザイ</t>
    </rPh>
    <rPh sb="9" eb="10">
      <t>ダカ</t>
    </rPh>
    <rPh sb="11" eb="13">
      <t>ジョウキョウ</t>
    </rPh>
    <phoneticPr fontId="4"/>
  </si>
  <si>
    <t>下水道事業</t>
    <rPh sb="0" eb="3">
      <t>ゲスイドウ</t>
    </rPh>
    <rPh sb="3" eb="5">
      <t>ジギョウ</t>
    </rPh>
    <phoneticPr fontId="4"/>
  </si>
  <si>
    <t>教育債</t>
    <rPh sb="0" eb="2">
      <t>キョウイク</t>
    </rPh>
    <rPh sb="2" eb="3">
      <t>サイ</t>
    </rPh>
    <phoneticPr fontId="4"/>
  </si>
  <si>
    <t>公園債</t>
    <rPh sb="0" eb="2">
      <t>コウエン</t>
    </rPh>
    <rPh sb="2" eb="3">
      <t>サイ</t>
    </rPh>
    <phoneticPr fontId="4"/>
  </si>
  <si>
    <t>土木債</t>
    <rPh sb="0" eb="2">
      <t>ドボク</t>
    </rPh>
    <rPh sb="2" eb="3">
      <t>サイ</t>
    </rPh>
    <phoneticPr fontId="4"/>
  </si>
  <si>
    <t>総額</t>
    <rPh sb="0" eb="2">
      <t>ソウガク</t>
    </rPh>
    <phoneticPr fontId="4"/>
  </si>
  <si>
    <t>年</t>
    <rPh sb="0" eb="1">
      <t>ネン</t>
    </rPh>
    <phoneticPr fontId="4"/>
  </si>
  <si>
    <t>市税負担金</t>
    <rPh sb="0" eb="2">
      <t>シゼイ</t>
    </rPh>
    <rPh sb="2" eb="5">
      <t>フタンキン</t>
    </rPh>
    <phoneticPr fontId="4"/>
  </si>
  <si>
    <t>支出負担金</t>
    <rPh sb="0" eb="2">
      <t>シシュツ</t>
    </rPh>
    <rPh sb="2" eb="5">
      <t>フタンキン</t>
    </rPh>
    <phoneticPr fontId="4"/>
  </si>
  <si>
    <t>歳出</t>
    <rPh sb="0" eb="2">
      <t>サイシュツ</t>
    </rPh>
    <phoneticPr fontId="4"/>
  </si>
  <si>
    <t>国民健康保険</t>
    <rPh sb="0" eb="2">
      <t>コクミン</t>
    </rPh>
    <rPh sb="2" eb="4">
      <t>ケンコウ</t>
    </rPh>
    <rPh sb="4" eb="6">
      <t>ホケン</t>
    </rPh>
    <phoneticPr fontId="4"/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</si>
  <si>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4"/>
  </si>
  <si>
    <t>介護保険</t>
    <rPh sb="0" eb="2">
      <t>カイゴ</t>
    </rPh>
    <rPh sb="2" eb="4">
      <t>ホケン</t>
    </rPh>
    <phoneticPr fontId="4"/>
  </si>
  <si>
    <t>宇地泊第二区画整理</t>
    <rPh sb="0" eb="3">
      <t>ウチドマリ</t>
    </rPh>
    <rPh sb="3" eb="5">
      <t>ダイニ</t>
    </rPh>
    <rPh sb="5" eb="7">
      <t>クカク</t>
    </rPh>
    <rPh sb="7" eb="9">
      <t>セイリ</t>
    </rPh>
    <phoneticPr fontId="4"/>
  </si>
  <si>
    <t>佐真下第二区画整理</t>
    <rPh sb="0" eb="3">
      <t>サマシタ</t>
    </rPh>
    <rPh sb="3" eb="5">
      <t>ダイニ</t>
    </rPh>
    <rPh sb="5" eb="7">
      <t>クカク</t>
    </rPh>
    <rPh sb="7" eb="9">
      <t>セイリ</t>
    </rPh>
    <phoneticPr fontId="4"/>
  </si>
  <si>
    <t>－</t>
  </si>
  <si>
    <t>資料：財政課</t>
  </si>
  <si>
    <t>総数</t>
    <rPh sb="0" eb="2">
      <t>ソウスウ</t>
    </rPh>
    <phoneticPr fontId="2"/>
  </si>
  <si>
    <t>その他</t>
    <rPh sb="2" eb="3">
      <t>タ</t>
    </rPh>
    <phoneticPr fontId="2"/>
  </si>
  <si>
    <t>資料：議会事務局</t>
    <rPh sb="0" eb="2">
      <t>シリョウ</t>
    </rPh>
    <rPh sb="3" eb="5">
      <t>ギカイ</t>
    </rPh>
    <rPh sb="5" eb="8">
      <t>ジムキョク</t>
    </rPh>
    <phoneticPr fontId="2"/>
  </si>
  <si>
    <t>議席</t>
    <rPh sb="0" eb="2">
      <t>ギセキ</t>
    </rPh>
    <phoneticPr fontId="2"/>
  </si>
  <si>
    <t>氏　　　名</t>
    <rPh sb="0" eb="1">
      <t>シ</t>
    </rPh>
    <rPh sb="4" eb="5">
      <t>メイ</t>
    </rPh>
    <phoneticPr fontId="2"/>
  </si>
  <si>
    <t>議長</t>
    <rPh sb="0" eb="2">
      <t>ギチョウ</t>
    </rPh>
    <phoneticPr fontId="2"/>
  </si>
  <si>
    <t>副議長/総務</t>
    <rPh sb="0" eb="3">
      <t>フクギチョウ</t>
    </rPh>
    <rPh sb="4" eb="6">
      <t>ソウム</t>
    </rPh>
    <phoneticPr fontId="2"/>
  </si>
  <si>
    <t xml:space="preserve">総務 </t>
    <rPh sb="0" eb="2">
      <t>ソウム</t>
    </rPh>
    <phoneticPr fontId="2"/>
  </si>
  <si>
    <t>経済建設</t>
    <rPh sb="0" eb="2">
      <t>ケイザイ</t>
    </rPh>
    <rPh sb="2" eb="4">
      <t>ケンセツ</t>
    </rPh>
    <phoneticPr fontId="2"/>
  </si>
  <si>
    <t>福祉教育</t>
    <rPh sb="0" eb="2">
      <t>フクシ</t>
    </rPh>
    <rPh sb="2" eb="4">
      <t>キョウイク</t>
    </rPh>
    <phoneticPr fontId="2"/>
  </si>
  <si>
    <t>資料：人事課</t>
    <rPh sb="0" eb="2">
      <t>シリョウ</t>
    </rPh>
    <rPh sb="3" eb="5">
      <t>ジンジ</t>
    </rPh>
    <rPh sb="5" eb="6">
      <t>カ</t>
    </rPh>
    <phoneticPr fontId="2"/>
  </si>
  <si>
    <t>不動産売買</t>
    <rPh sb="0" eb="3">
      <t>フドウサン</t>
    </rPh>
    <rPh sb="3" eb="5">
      <t>バイバイ</t>
    </rPh>
    <phoneticPr fontId="2"/>
  </si>
  <si>
    <t>借地借家</t>
    <rPh sb="0" eb="2">
      <t>シャクチ</t>
    </rPh>
    <rPh sb="2" eb="4">
      <t>シャクヤ</t>
    </rPh>
    <phoneticPr fontId="2"/>
  </si>
  <si>
    <t>相続</t>
    <rPh sb="0" eb="2">
      <t>ソウゾク</t>
    </rPh>
    <phoneticPr fontId="2"/>
  </si>
  <si>
    <t>離婚</t>
    <rPh sb="0" eb="2">
      <t>リコン</t>
    </rPh>
    <phoneticPr fontId="2"/>
  </si>
  <si>
    <t>身上</t>
    <rPh sb="0" eb="1">
      <t>ミ</t>
    </rPh>
    <rPh sb="1" eb="2">
      <t>ウエ</t>
    </rPh>
    <phoneticPr fontId="2"/>
  </si>
  <si>
    <t>損害賠償</t>
    <rPh sb="0" eb="2">
      <t>ソンガイ</t>
    </rPh>
    <rPh sb="2" eb="4">
      <t>バイショウ</t>
    </rPh>
    <phoneticPr fontId="2"/>
  </si>
  <si>
    <t>金銭</t>
    <rPh sb="0" eb="2">
      <t>キンセン</t>
    </rPh>
    <phoneticPr fontId="2"/>
  </si>
  <si>
    <t>サラ金</t>
    <rPh sb="2" eb="3">
      <t>キン</t>
    </rPh>
    <phoneticPr fontId="2"/>
  </si>
  <si>
    <t>契約</t>
    <rPh sb="0" eb="2">
      <t>ケイヤク</t>
    </rPh>
    <phoneticPr fontId="2"/>
  </si>
  <si>
    <t>相隣</t>
    <rPh sb="0" eb="1">
      <t>アイ</t>
    </rPh>
    <rPh sb="1" eb="2">
      <t>リン</t>
    </rPh>
    <phoneticPr fontId="2"/>
  </si>
  <si>
    <t>登記</t>
    <rPh sb="0" eb="2">
      <t>トウキ</t>
    </rPh>
    <phoneticPr fontId="2"/>
  </si>
  <si>
    <t>戸籍</t>
    <rPh sb="0" eb="2">
      <t>コセキ</t>
    </rPh>
    <phoneticPr fontId="2"/>
  </si>
  <si>
    <t>対前年比</t>
    <rPh sb="0" eb="1">
      <t>タイ</t>
    </rPh>
    <rPh sb="1" eb="4">
      <t>ゼンネンヒ</t>
    </rPh>
    <phoneticPr fontId="2"/>
  </si>
  <si>
    <t>市税</t>
    <rPh sb="0" eb="2">
      <t>シゼイ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</si>
  <si>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</si>
  <si>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地方交付税</t>
    <rPh sb="0" eb="2">
      <t>チホウ</t>
    </rPh>
    <rPh sb="2" eb="5">
      <t>コウフゼイ</t>
    </rPh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</si>
  <si>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</si>
  <si>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国庫支出金</t>
    <rPh sb="0" eb="2">
      <t>コッコ</t>
    </rPh>
    <rPh sb="2" eb="5">
      <t>シシュツキン</t>
    </rPh>
    <phoneticPr fontId="2"/>
  </si>
  <si>
    <t>繰越金</t>
    <rPh sb="0" eb="2">
      <t>クリコシ</t>
    </rPh>
    <rPh sb="2" eb="3">
      <t>キン</t>
    </rPh>
    <phoneticPr fontId="2"/>
  </si>
  <si>
    <t>市債</t>
    <rPh sb="0" eb="2">
      <t>シサイ</t>
    </rPh>
    <phoneticPr fontId="2"/>
  </si>
  <si>
    <t>総務費</t>
    <rPh sb="0" eb="3">
      <t>ソウムヒ</t>
    </rPh>
    <phoneticPr fontId="2"/>
  </si>
  <si>
    <t>衛生費</t>
    <rPh sb="0" eb="3">
      <t>エイセイヒ</t>
    </rPh>
    <phoneticPr fontId="2"/>
  </si>
  <si>
    <t>土木費</t>
    <rPh sb="0" eb="2">
      <t>ドボク</t>
    </rPh>
    <rPh sb="2" eb="3">
      <t>ヒ</t>
    </rPh>
    <phoneticPr fontId="2"/>
  </si>
  <si>
    <t>教育費</t>
    <rPh sb="0" eb="3">
      <t>キョウイクヒ</t>
    </rPh>
    <phoneticPr fontId="2"/>
  </si>
  <si>
    <t>予備費</t>
    <rPh sb="0" eb="3">
      <t>ヨビヒ</t>
    </rPh>
    <phoneticPr fontId="2"/>
  </si>
  <si>
    <t>総額</t>
    <rPh sb="0" eb="2">
      <t>ソウガク</t>
    </rPh>
    <phoneticPr fontId="2"/>
  </si>
  <si>
    <t>総務</t>
    <rPh sb="0" eb="2">
      <t>ソウム</t>
    </rPh>
    <phoneticPr fontId="2"/>
  </si>
  <si>
    <t>介護老人福祉施設事業</t>
    <rPh sb="0" eb="2">
      <t>カイゴ</t>
    </rPh>
    <rPh sb="2" eb="4">
      <t>ロウジン</t>
    </rPh>
    <rPh sb="4" eb="6">
      <t>フクシ</t>
    </rPh>
    <rPh sb="6" eb="8">
      <t>シセツ</t>
    </rPh>
    <rPh sb="8" eb="10">
      <t>ジギョウ</t>
    </rPh>
    <phoneticPr fontId="2"/>
  </si>
  <si>
    <t>　一  般  会  計</t>
    <rPh sb="1" eb="2">
      <t>イチ</t>
    </rPh>
    <rPh sb="4" eb="5">
      <t>ハン</t>
    </rPh>
    <rPh sb="7" eb="8">
      <t>カイ</t>
    </rPh>
    <rPh sb="10" eb="11">
      <t>ハカリ</t>
    </rPh>
    <phoneticPr fontId="2"/>
  </si>
  <si>
    <t>　下 水 道 事 業</t>
    <rPh sb="1" eb="2">
      <t>シタ</t>
    </rPh>
    <rPh sb="3" eb="4">
      <t>ミズ</t>
    </rPh>
    <rPh sb="5" eb="6">
      <t>ミチ</t>
    </rPh>
    <rPh sb="7" eb="8">
      <t>コト</t>
    </rPh>
    <rPh sb="9" eb="10">
      <t>ギョウ</t>
    </rPh>
    <phoneticPr fontId="2"/>
  </si>
  <si>
    <t>　水  道  事  業</t>
    <rPh sb="1" eb="2">
      <t>ミズ</t>
    </rPh>
    <rPh sb="4" eb="5">
      <t>ミチ</t>
    </rPh>
    <rPh sb="7" eb="8">
      <t>コト</t>
    </rPh>
    <rPh sb="10" eb="11">
      <t>ギョウ</t>
    </rPh>
    <phoneticPr fontId="2"/>
  </si>
  <si>
    <t>　区 画 整 理 事 業</t>
    <rPh sb="1" eb="2">
      <t>ク</t>
    </rPh>
    <rPh sb="3" eb="4">
      <t>ガ</t>
    </rPh>
    <rPh sb="5" eb="6">
      <t>ヒトシ</t>
    </rPh>
    <rPh sb="7" eb="8">
      <t>リ</t>
    </rPh>
    <rPh sb="9" eb="10">
      <t>コト</t>
    </rPh>
    <rPh sb="11" eb="12">
      <t>ギョウ</t>
    </rPh>
    <phoneticPr fontId="2"/>
  </si>
  <si>
    <t>土地</t>
    <rPh sb="0" eb="2">
      <t>トチ</t>
    </rPh>
    <phoneticPr fontId="2"/>
  </si>
  <si>
    <t>建物</t>
    <rPh sb="0" eb="2">
      <t>タテモノ</t>
    </rPh>
    <phoneticPr fontId="2"/>
  </si>
  <si>
    <t>有価証券</t>
    <rPh sb="0" eb="2">
      <t>ユウカ</t>
    </rPh>
    <rPh sb="2" eb="4">
      <t>ショウケン</t>
    </rPh>
    <phoneticPr fontId="2"/>
  </si>
  <si>
    <t>出資（捐）金・寄託金</t>
    <rPh sb="0" eb="2">
      <t>シュッシ</t>
    </rPh>
    <rPh sb="3" eb="4">
      <t>エン</t>
    </rPh>
    <rPh sb="5" eb="6">
      <t>キン</t>
    </rPh>
    <rPh sb="7" eb="10">
      <t>キタクキン</t>
    </rPh>
    <phoneticPr fontId="2"/>
  </si>
  <si>
    <t>物品</t>
    <rPh sb="0" eb="2">
      <t>ブッピン</t>
    </rPh>
    <phoneticPr fontId="2"/>
  </si>
  <si>
    <t>債権</t>
    <rPh sb="0" eb="2">
      <t>サイケン</t>
    </rPh>
    <phoneticPr fontId="2"/>
  </si>
  <si>
    <t>資金積立基金</t>
    <rPh sb="0" eb="2">
      <t>シキン</t>
    </rPh>
    <rPh sb="2" eb="4">
      <t>ツミタテ</t>
    </rPh>
    <rPh sb="4" eb="6">
      <t>キキン</t>
    </rPh>
    <phoneticPr fontId="2"/>
  </si>
  <si>
    <t>資金運用基金</t>
    <rPh sb="0" eb="2">
      <t>シキン</t>
    </rPh>
    <rPh sb="2" eb="4">
      <t>ウンヨウ</t>
    </rPh>
    <rPh sb="4" eb="6">
      <t>キキン</t>
    </rPh>
    <phoneticPr fontId="2"/>
  </si>
  <si>
    <t>資料：歳入歳出決算書</t>
    <rPh sb="0" eb="2">
      <t>シリョウ</t>
    </rPh>
    <rPh sb="3" eb="5">
      <t>サイニュウ</t>
    </rPh>
    <rPh sb="5" eb="7">
      <t>サイシュツ</t>
    </rPh>
    <rPh sb="7" eb="10">
      <t>ケッサンショ</t>
    </rPh>
    <phoneticPr fontId="2"/>
  </si>
  <si>
    <t>決　算　額</t>
    <rPh sb="0" eb="1">
      <t>ケツ</t>
    </rPh>
    <rPh sb="2" eb="3">
      <t>サン</t>
    </rPh>
    <rPh sb="4" eb="5">
      <t>ガク</t>
    </rPh>
    <phoneticPr fontId="2"/>
  </si>
  <si>
    <t>決算額</t>
  </si>
  <si>
    <t>歳出合計</t>
    <rPh sb="0" eb="2">
      <t>サイシュツ</t>
    </rPh>
    <rPh sb="2" eb="4">
      <t>ゴウケイ</t>
    </rPh>
    <phoneticPr fontId="2"/>
  </si>
  <si>
    <t>保険給付費</t>
    <rPh sb="0" eb="2">
      <t>ホケン</t>
    </rPh>
    <rPh sb="2" eb="4">
      <t>キュウフ</t>
    </rPh>
    <rPh sb="4" eb="5">
      <t>ヒ</t>
    </rPh>
    <phoneticPr fontId="2"/>
  </si>
  <si>
    <t>基金積立金</t>
    <rPh sb="0" eb="2">
      <t>キキン</t>
    </rPh>
    <rPh sb="2" eb="4">
      <t>ツミタテ</t>
    </rPh>
    <rPh sb="4" eb="5">
      <t>キン</t>
    </rPh>
    <phoneticPr fontId="2"/>
  </si>
  <si>
    <t>諸支出金</t>
    <rPh sb="0" eb="1">
      <t>ショ</t>
    </rPh>
    <rPh sb="1" eb="3">
      <t>シシュツ</t>
    </rPh>
    <rPh sb="3" eb="4">
      <t>キン</t>
    </rPh>
    <phoneticPr fontId="2"/>
  </si>
  <si>
    <t>《歳　出》</t>
    <rPh sb="1" eb="2">
      <t>トシ</t>
    </rPh>
    <rPh sb="3" eb="4">
      <t>デ</t>
    </rPh>
    <phoneticPr fontId="2"/>
  </si>
  <si>
    <t>決　算　額</t>
  </si>
  <si>
    <t>地域支援事業費</t>
    <rPh sb="0" eb="2">
      <t>チイキ</t>
    </rPh>
    <rPh sb="2" eb="4">
      <t>シエン</t>
    </rPh>
    <rPh sb="4" eb="6">
      <t>ジギョウ</t>
    </rPh>
    <rPh sb="6" eb="7">
      <t>ヒ</t>
    </rPh>
    <phoneticPr fontId="2"/>
  </si>
  <si>
    <t>財政安定化基金拠出金</t>
    <rPh sb="0" eb="2">
      <t>ザイセイ</t>
    </rPh>
    <rPh sb="2" eb="4">
      <t>アンテイ</t>
    </rPh>
    <rPh sb="4" eb="5">
      <t>カ</t>
    </rPh>
    <rPh sb="5" eb="7">
      <t>キキン</t>
    </rPh>
    <rPh sb="7" eb="9">
      <t>キョシュツ</t>
    </rPh>
    <rPh sb="9" eb="10">
      <t>キン</t>
    </rPh>
    <phoneticPr fontId="2"/>
  </si>
  <si>
    <t>公債費</t>
    <rPh sb="0" eb="3">
      <t>コウサイヒ</t>
    </rPh>
    <phoneticPr fontId="2"/>
  </si>
  <si>
    <t xml:space="preserve">         資料：介護長寿課</t>
    <rPh sb="9" eb="11">
      <t>シリョウ</t>
    </rPh>
    <rPh sb="12" eb="14">
      <t>カイゴ</t>
    </rPh>
    <rPh sb="14" eb="16">
      <t>チョウジュ</t>
    </rPh>
    <rPh sb="16" eb="17">
      <t>カ</t>
    </rPh>
    <phoneticPr fontId="2"/>
  </si>
  <si>
    <t xml:space="preserve">１．一 般 会 計 決 算 額 </t>
    <rPh sb="2" eb="3">
      <t>イチ</t>
    </rPh>
    <rPh sb="4" eb="5">
      <t>パン</t>
    </rPh>
    <rPh sb="6" eb="7">
      <t>カイ</t>
    </rPh>
    <rPh sb="8" eb="9">
      <t>ケイ</t>
    </rPh>
    <rPh sb="10" eb="11">
      <t>ケツ</t>
    </rPh>
    <rPh sb="12" eb="13">
      <t>ザン</t>
    </rPh>
    <rPh sb="14" eb="15">
      <t>ガク</t>
    </rPh>
    <phoneticPr fontId="4"/>
  </si>
  <si>
    <t>科　目（款別）</t>
    <rPh sb="0" eb="1">
      <t>カ</t>
    </rPh>
    <rPh sb="2" eb="3">
      <t>メ</t>
    </rPh>
    <rPh sb="4" eb="5">
      <t>カン</t>
    </rPh>
    <rPh sb="5" eb="6">
      <t>ベツ</t>
    </rPh>
    <phoneticPr fontId="2"/>
  </si>
  <si>
    <t>予算現額</t>
  </si>
  <si>
    <t>市債</t>
    <rPh sb="0" eb="1">
      <t>シ</t>
    </rPh>
    <rPh sb="1" eb="2">
      <t>サイ</t>
    </rPh>
    <phoneticPr fontId="2"/>
  </si>
  <si>
    <t>平成29年</t>
  </si>
  <si>
    <t>クリーニング</t>
  </si>
  <si>
    <t>国有提供施設等
助成交付金</t>
    <rPh sb="0" eb="2">
      <t>コクユウ</t>
    </rPh>
    <rPh sb="2" eb="4">
      <t>テイキョウ</t>
    </rPh>
    <rPh sb="4" eb="6">
      <t>シセツ</t>
    </rPh>
    <rPh sb="6" eb="7">
      <t>トウ</t>
    </rPh>
    <rPh sb="8" eb="10">
      <t>ジョセイ</t>
    </rPh>
    <rPh sb="10" eb="13">
      <t>コウフキン</t>
    </rPh>
    <phoneticPr fontId="2"/>
  </si>
  <si>
    <t>平成30年</t>
  </si>
  <si>
    <t>〃</t>
  </si>
  <si>
    <t>　　　　　　　 ～平成 2． 9．27</t>
  </si>
  <si>
    <t>決算額　</t>
  </si>
  <si>
    <t>歳入</t>
    <rPh sb="0" eb="2">
      <t>サイニュウ</t>
    </rPh>
    <phoneticPr fontId="2"/>
  </si>
  <si>
    <t>人件費</t>
    <rPh sb="0" eb="3">
      <t>ジンケンヒ</t>
    </rPh>
    <phoneticPr fontId="2"/>
  </si>
  <si>
    <t>　　自主財源</t>
    <rPh sb="2" eb="4">
      <t>ジシュ</t>
    </rPh>
    <rPh sb="4" eb="6">
      <t>ザイゲン</t>
    </rPh>
    <phoneticPr fontId="2"/>
  </si>
  <si>
    <t>扶助費</t>
    <rPh sb="0" eb="3">
      <t>フジョヒ</t>
    </rPh>
    <phoneticPr fontId="2"/>
  </si>
  <si>
    <t>物件費</t>
    <rPh sb="0" eb="3">
      <t>ブッケンヒ</t>
    </rPh>
    <phoneticPr fontId="2"/>
  </si>
  <si>
    <t>補助費等</t>
    <rPh sb="0" eb="2">
      <t>ホジョ</t>
    </rPh>
    <rPh sb="2" eb="3">
      <t>ヒ</t>
    </rPh>
    <rPh sb="3" eb="4">
      <t>ナド</t>
    </rPh>
    <phoneticPr fontId="2"/>
  </si>
  <si>
    <t>　　依存財源</t>
    <rPh sb="2" eb="4">
      <t>イゾン</t>
    </rPh>
    <rPh sb="4" eb="6">
      <t>ザイゲン</t>
    </rPh>
    <phoneticPr fontId="2"/>
  </si>
  <si>
    <t>普通建設
事業費</t>
    <rPh sb="0" eb="2">
      <t>フツウ</t>
    </rPh>
    <rPh sb="2" eb="4">
      <t>ケンセツ</t>
    </rPh>
    <rPh sb="5" eb="8">
      <t>ジギョウヒ</t>
    </rPh>
    <phoneticPr fontId="2"/>
  </si>
  <si>
    <t>自主財源</t>
    <rPh sb="0" eb="2">
      <t>ジシュ</t>
    </rPh>
    <rPh sb="2" eb="4">
      <t>ザイゲン</t>
    </rPh>
    <phoneticPr fontId="2"/>
  </si>
  <si>
    <t>消費的経費</t>
    <rPh sb="0" eb="3">
      <t>ショウヒテキ</t>
    </rPh>
    <rPh sb="3" eb="5">
      <t>ケイヒ</t>
    </rPh>
    <phoneticPr fontId="2"/>
  </si>
  <si>
    <t>依存財源</t>
    <rPh sb="0" eb="2">
      <t>イゾン</t>
    </rPh>
    <rPh sb="2" eb="4">
      <t>ザイゲン</t>
    </rPh>
    <phoneticPr fontId="2"/>
  </si>
  <si>
    <t>投資的経費</t>
    <rPh sb="0" eb="3">
      <t>トウシテキ</t>
    </rPh>
    <rPh sb="3" eb="5">
      <t>ケイヒ</t>
    </rPh>
    <phoneticPr fontId="2"/>
  </si>
  <si>
    <t>その他経費</t>
    <rPh sb="2" eb="3">
      <t>タ</t>
    </rPh>
    <rPh sb="3" eb="5">
      <t>ケイヒ</t>
    </rPh>
    <phoneticPr fontId="2"/>
  </si>
  <si>
    <t>《歳　入》</t>
  </si>
  <si>
    <t>年　度</t>
  </si>
  <si>
    <t>平成29年度</t>
  </si>
  <si>
    <t>歳入合計</t>
  </si>
  <si>
    <t>後期高齢者
医療保険料</t>
  </si>
  <si>
    <t>使用料及び手数料</t>
  </si>
  <si>
    <t>繰入金</t>
  </si>
  <si>
    <t>繰越金</t>
  </si>
  <si>
    <t>諸収入</t>
  </si>
  <si>
    <t>件数</t>
  </si>
  <si>
    <t>福　祉　教　育</t>
    <rPh sb="0" eb="1">
      <t>フク</t>
    </rPh>
    <rPh sb="2" eb="3">
      <t>シ</t>
    </rPh>
    <rPh sb="4" eb="5">
      <t>キョウ</t>
    </rPh>
    <rPh sb="6" eb="7">
      <t>イク</t>
    </rPh>
    <phoneticPr fontId="2"/>
  </si>
  <si>
    <t>億円</t>
    <rPh sb="0" eb="1">
      <t>オク</t>
    </rPh>
    <rPh sb="1" eb="2">
      <t>エン</t>
    </rPh>
    <phoneticPr fontId="4"/>
  </si>
  <si>
    <t>歳　　入</t>
    <phoneticPr fontId="2"/>
  </si>
  <si>
    <t>歳　　出</t>
    <phoneticPr fontId="2"/>
  </si>
  <si>
    <t>繰出金</t>
    <rPh sb="0" eb="2">
      <t>クリダ</t>
    </rPh>
    <phoneticPr fontId="2"/>
  </si>
  <si>
    <t>区画整理
事業</t>
    <rPh sb="0" eb="2">
      <t>クカク</t>
    </rPh>
    <rPh sb="2" eb="4">
      <t>セイリ</t>
    </rPh>
    <rPh sb="5" eb="7">
      <t>ジギョウ</t>
    </rPh>
    <phoneticPr fontId="4"/>
  </si>
  <si>
    <t>絆輝クラブ</t>
  </si>
  <si>
    <t>共生の会</t>
  </si>
  <si>
    <t>公明党</t>
  </si>
  <si>
    <t>経済建設委員長</t>
    <rPh sb="0" eb="2">
      <t>ケイザイ</t>
    </rPh>
    <rPh sb="2" eb="4">
      <t>ケンセツ</t>
    </rPh>
    <rPh sb="4" eb="7">
      <t>イインチョウ</t>
    </rPh>
    <rPh sb="6" eb="7">
      <t>チョウ</t>
    </rPh>
    <phoneticPr fontId="2"/>
  </si>
  <si>
    <t>会派長</t>
  </si>
  <si>
    <t>備　考</t>
    <rPh sb="0" eb="1">
      <t>ビ</t>
    </rPh>
    <rPh sb="2" eb="3">
      <t>コウ</t>
    </rPh>
    <phoneticPr fontId="2"/>
  </si>
  <si>
    <t>所 属 委 員 会</t>
    <rPh sb="0" eb="1">
      <t>トコロ</t>
    </rPh>
    <rPh sb="2" eb="3">
      <t>ゾク</t>
    </rPh>
    <rPh sb="4" eb="5">
      <t>イ</t>
    </rPh>
    <rPh sb="6" eb="7">
      <t>イン</t>
    </rPh>
    <rPh sb="8" eb="9">
      <t>カイ</t>
    </rPh>
    <phoneticPr fontId="2"/>
  </si>
  <si>
    <t>２．目 的 別 市 債 現 在 高 の 状 況</t>
    <rPh sb="2" eb="3">
      <t>メ</t>
    </rPh>
    <rPh sb="4" eb="5">
      <t>マト</t>
    </rPh>
    <rPh sb="6" eb="7">
      <t>ベツ</t>
    </rPh>
    <rPh sb="8" eb="9">
      <t>シ</t>
    </rPh>
    <rPh sb="10" eb="11">
      <t>サイ</t>
    </rPh>
    <rPh sb="12" eb="13">
      <t>ウツツ</t>
    </rPh>
    <rPh sb="14" eb="15">
      <t>ザイ</t>
    </rPh>
    <rPh sb="16" eb="17">
      <t>ダカ</t>
    </rPh>
    <rPh sb="20" eb="21">
      <t>ジョウ</t>
    </rPh>
    <rPh sb="22" eb="23">
      <t>キョウ</t>
    </rPh>
    <phoneticPr fontId="4"/>
  </si>
  <si>
    <t>３．市民一人当たりの市税負担額</t>
    <rPh sb="2" eb="3">
      <t>シ</t>
    </rPh>
    <rPh sb="3" eb="4">
      <t>ミン</t>
    </rPh>
    <rPh sb="4" eb="5">
      <t>イチ</t>
    </rPh>
    <rPh sb="5" eb="6">
      <t>ジン</t>
    </rPh>
    <rPh sb="6" eb="7">
      <t>ア</t>
    </rPh>
    <rPh sb="10" eb="11">
      <t>シ</t>
    </rPh>
    <rPh sb="11" eb="12">
      <t>ゼイ</t>
    </rPh>
    <rPh sb="12" eb="13">
      <t>フ</t>
    </rPh>
    <rPh sb="13" eb="14">
      <t>タン</t>
    </rPh>
    <rPh sb="14" eb="15">
      <t>ガク</t>
    </rPh>
    <phoneticPr fontId="4"/>
  </si>
  <si>
    <t xml:space="preserve">    及び 支 出 負 担 額</t>
    <rPh sb="4" eb="5">
      <t>オヨ</t>
    </rPh>
    <rPh sb="7" eb="8">
      <t>シ</t>
    </rPh>
    <rPh sb="9" eb="10">
      <t>デ</t>
    </rPh>
    <rPh sb="11" eb="12">
      <t>フ</t>
    </rPh>
    <rPh sb="13" eb="14">
      <t>タン</t>
    </rPh>
    <rPh sb="15" eb="16">
      <t>ガク</t>
    </rPh>
    <phoneticPr fontId="4"/>
  </si>
  <si>
    <t>各年度末現在(単位:㎡・千円・台数)</t>
    <rPh sb="12" eb="14">
      <t>センエン</t>
    </rPh>
    <rPh sb="15" eb="17">
      <t>ダイスウ</t>
    </rPh>
    <phoneticPr fontId="4"/>
  </si>
  <si>
    <t>令和元年</t>
  </si>
  <si>
    <t>平成30年度</t>
  </si>
  <si>
    <t>構成比</t>
  </si>
  <si>
    <t>対前
年比</t>
  </si>
  <si>
    <t>和みクラブ</t>
    <rPh sb="0" eb="1">
      <t>ナゴ</t>
    </rPh>
    <phoneticPr fontId="2"/>
  </si>
  <si>
    <t>会　派</t>
  </si>
  <si>
    <t>繰入金</t>
    <rPh sb="0" eb="3">
      <t>クリイレキン</t>
    </rPh>
    <phoneticPr fontId="2"/>
  </si>
  <si>
    <t>商工費</t>
    <rPh sb="0" eb="2">
      <t>ショウコウ</t>
    </rPh>
    <rPh sb="2" eb="3">
      <t>ヒ</t>
    </rPh>
    <phoneticPr fontId="2"/>
  </si>
  <si>
    <t>西普天間区画整理</t>
    <rPh sb="0" eb="1">
      <t>ニシ</t>
    </rPh>
    <rPh sb="1" eb="4">
      <t>フテンマ</t>
    </rPh>
    <phoneticPr fontId="2"/>
  </si>
  <si>
    <t>各年度末現在(単位:千円)</t>
    <rPh sb="0" eb="1">
      <t>カク</t>
    </rPh>
    <rPh sb="1" eb="4">
      <t>ネンドマツ</t>
    </rPh>
    <rPh sb="4" eb="6">
      <t>ゲンザイ</t>
    </rPh>
    <rPh sb="7" eb="9">
      <t>タンイ</t>
    </rPh>
    <rPh sb="10" eb="12">
      <t>センエン</t>
    </rPh>
    <phoneticPr fontId="2"/>
  </si>
  <si>
    <t>令和2年</t>
  </si>
  <si>
    <t>４．令和2年度特別会計決算額</t>
    <rPh sb="2" eb="4">
      <t>レイワ</t>
    </rPh>
    <rPh sb="5" eb="7">
      <t>ネンド</t>
    </rPh>
    <rPh sb="6" eb="7">
      <t>ド</t>
    </rPh>
    <rPh sb="7" eb="9">
      <t>トクベツ</t>
    </rPh>
    <rPh sb="9" eb="11">
      <t>カイケイ</t>
    </rPh>
    <rPh sb="11" eb="13">
      <t>ケッサン</t>
    </rPh>
    <rPh sb="13" eb="14">
      <t>ガク</t>
    </rPh>
    <phoneticPr fontId="4"/>
  </si>
  <si>
    <t>令和元年度</t>
  </si>
  <si>
    <t>令　　和　　元　　年　　度　</t>
  </si>
  <si>
    <t>対前年度比</t>
  </si>
  <si>
    <t>対前年比</t>
  </si>
  <si>
    <t>令　和　元　年　度</t>
  </si>
  <si>
    <t>資料：財政課・上下水道局・市街地整備課</t>
    <rPh sb="0" eb="2">
      <t>シリョウ</t>
    </rPh>
    <rPh sb="3" eb="5">
      <t>ザイセイ</t>
    </rPh>
    <rPh sb="5" eb="6">
      <t>カ</t>
    </rPh>
    <rPh sb="7" eb="12">
      <t>ジョウゲスイドウキョク</t>
    </rPh>
    <phoneticPr fontId="2"/>
  </si>
  <si>
    <t>資料：財政課・上下水道局・市街地整備課</t>
    <rPh sb="0" eb="2">
      <t>シリョウ</t>
    </rPh>
    <rPh sb="3" eb="5">
      <t>ザイセイ</t>
    </rPh>
    <rPh sb="5" eb="6">
      <t>カ</t>
    </rPh>
    <rPh sb="7" eb="9">
      <t>ジョウゲ</t>
    </rPh>
    <rPh sb="9" eb="12">
      <t>スイドウキョク</t>
    </rPh>
    <rPh sb="13" eb="16">
      <t>シガイチ</t>
    </rPh>
    <rPh sb="16" eb="18">
      <t>セイビ</t>
    </rPh>
    <rPh sb="18" eb="19">
      <t>カ</t>
    </rPh>
    <phoneticPr fontId="2"/>
  </si>
  <si>
    <t>１．議 会 開 催 状 況</t>
  </si>
  <si>
    <t>議員</t>
  </si>
  <si>
    <t>現議</t>
  </si>
  <si>
    <t>定例議会</t>
  </si>
  <si>
    <t>臨時議会</t>
  </si>
  <si>
    <t>常任委員</t>
  </si>
  <si>
    <t>特別委員</t>
  </si>
  <si>
    <t>議会運営</t>
  </si>
  <si>
    <t>協議会</t>
  </si>
  <si>
    <t>定数</t>
  </si>
  <si>
    <t>員数</t>
  </si>
  <si>
    <t>回数</t>
  </si>
  <si>
    <t>日数</t>
  </si>
  <si>
    <t>会 日 数</t>
  </si>
  <si>
    <t>会日数</t>
  </si>
  <si>
    <t>日   数</t>
  </si>
  <si>
    <t>令和3年</t>
  </si>
  <si>
    <t xml:space="preserve">     資料：議会事務局</t>
  </si>
  <si>
    <t>２．議案・請願・陳情等の処理状況</t>
  </si>
  <si>
    <t>総数</t>
  </si>
  <si>
    <t>議案</t>
  </si>
  <si>
    <t>請願・陳情</t>
  </si>
  <si>
    <t>計</t>
  </si>
  <si>
    <t>承認</t>
  </si>
  <si>
    <t>可決</t>
  </si>
  <si>
    <t>同意</t>
  </si>
  <si>
    <t>不同意</t>
  </si>
  <si>
    <t>認定</t>
  </si>
  <si>
    <t>否決</t>
  </si>
  <si>
    <t>撤回</t>
  </si>
  <si>
    <t>修正可決</t>
  </si>
  <si>
    <t>継続審議</t>
  </si>
  <si>
    <t>審議未了</t>
  </si>
  <si>
    <t>採択</t>
  </si>
  <si>
    <t>不採択</t>
  </si>
  <si>
    <t>取下</t>
  </si>
  <si>
    <t>継続審査</t>
  </si>
  <si>
    <t xml:space="preserve">   資料：議会事務局</t>
  </si>
  <si>
    <t>３．会 派 別 議 員 数</t>
  </si>
  <si>
    <t>結・市民ネットワーク</t>
  </si>
  <si>
    <t>和みクラブ</t>
  </si>
  <si>
    <t>無会派
(日本共産党)</t>
  </si>
  <si>
    <t>無会派
(社民党)</t>
  </si>
  <si>
    <t>資料：議会事務局</t>
  </si>
  <si>
    <t>４．年 齢 別 議 員 数</t>
  </si>
  <si>
    <t>５．職 業 別 議 員 数</t>
  </si>
  <si>
    <t>　　</t>
  </si>
  <si>
    <t>　　　　　　　区分　年次</t>
  </si>
  <si>
    <t>定員</t>
  </si>
  <si>
    <t>現議員数</t>
  </si>
  <si>
    <t>25～
29歳</t>
  </si>
  <si>
    <t>30～
39歳</t>
  </si>
  <si>
    <t>40～
49歳</t>
  </si>
  <si>
    <t>50～
59歳</t>
  </si>
  <si>
    <t>60歳
以上</t>
  </si>
  <si>
    <t>無職</t>
  </si>
  <si>
    <t>農業</t>
  </si>
  <si>
    <t>商業</t>
  </si>
  <si>
    <t>建設
業</t>
  </si>
  <si>
    <t>会社
役員</t>
  </si>
  <si>
    <t>その
他</t>
  </si>
  <si>
    <t>男</t>
  </si>
  <si>
    <t>女</t>
  </si>
  <si>
    <t>令和3年12月末現在</t>
  </si>
  <si>
    <t>代</t>
  </si>
  <si>
    <t>職　　　名</t>
  </si>
  <si>
    <t>氏　　　　　名</t>
  </si>
  <si>
    <t>就　退　年　月　日</t>
  </si>
  <si>
    <t>公 選 初 代</t>
  </si>
  <si>
    <t>議      長</t>
  </si>
  <si>
    <t>伊  佐  眞  人</t>
  </si>
  <si>
    <t xml:space="preserve"> 昭和23． 9．24～昭和25． 9．24</t>
  </si>
  <si>
    <t>副  議  長</t>
  </si>
  <si>
    <t>儀  間  仁  栄</t>
  </si>
  <si>
    <t xml:space="preserve"> 昭和23． 9．24～昭和25． 9．25</t>
  </si>
  <si>
    <t>二　　　　代</t>
  </si>
  <si>
    <t>仲  村  春  勝</t>
  </si>
  <si>
    <t xml:space="preserve"> 昭和25．10．11～昭和28． 4．24</t>
  </si>
  <si>
    <t>２　　　　代</t>
  </si>
  <si>
    <t>又  吉  亀  助</t>
  </si>
  <si>
    <t>三　　　　代</t>
  </si>
  <si>
    <t>知  念  俊  吉</t>
  </si>
  <si>
    <t xml:space="preserve"> 昭和28． 4．25～昭和29． 9．27</t>
  </si>
  <si>
    <t>３　　　　代</t>
  </si>
  <si>
    <t>四　　　　代</t>
  </si>
  <si>
    <t>桃  原  正  賢</t>
  </si>
  <si>
    <t xml:space="preserve"> 昭和29．10． 5～昭和33． 9．27</t>
  </si>
  <si>
    <t>４　　　　代</t>
  </si>
  <si>
    <t>泉  水  朝  正</t>
  </si>
  <si>
    <t>五　　　　代</t>
  </si>
  <si>
    <t xml:space="preserve"> 昭和33．10． 6～昭和35．10．24</t>
  </si>
  <si>
    <t>５　　　　代</t>
  </si>
  <si>
    <t>崎  間  健一郎</t>
  </si>
  <si>
    <t>六　　　　代</t>
  </si>
  <si>
    <t xml:space="preserve"> 昭和35．12. 28～昭和37． 9．27</t>
  </si>
  <si>
    <t>６　　　　代</t>
  </si>
  <si>
    <t>仲  本  正  重</t>
  </si>
  <si>
    <t>七　　　　代</t>
  </si>
  <si>
    <t>古波藏  清次郎</t>
  </si>
  <si>
    <t xml:space="preserve"> 昭和37． 9．28～昭和41． 9．27</t>
  </si>
  <si>
    <t>７　　　　代</t>
  </si>
  <si>
    <t>宮  里  敏  行</t>
  </si>
  <si>
    <t>八　　　　代</t>
  </si>
  <si>
    <t xml:space="preserve"> 昭和41． 9．28～昭和45． 9．27</t>
  </si>
  <si>
    <t>８　　　　代</t>
  </si>
  <si>
    <t>九　　　　代</t>
  </si>
  <si>
    <t xml:space="preserve"> 昭和45． 9．28～昭和49． 9．27</t>
  </si>
  <si>
    <t>９　　　　代</t>
  </si>
  <si>
    <t>十　　　　代</t>
  </si>
  <si>
    <t>武  島  行  男</t>
  </si>
  <si>
    <t xml:space="preserve"> 昭和49． 9．30～昭和53． 9．27</t>
  </si>
  <si>
    <t>10　　　　代</t>
  </si>
  <si>
    <t>石  川  真  六</t>
  </si>
  <si>
    <t>十 　一 　代</t>
  </si>
  <si>
    <t>又  吉  正  弘</t>
  </si>
  <si>
    <t xml:space="preserve"> 昭和53． 9．28～昭和57． 9．27</t>
  </si>
  <si>
    <t>11　　　　代</t>
  </si>
  <si>
    <t>島      徳  吉</t>
  </si>
  <si>
    <t>十 　二 　代</t>
  </si>
  <si>
    <t>石  川  仁  一</t>
  </si>
  <si>
    <t xml:space="preserve"> 昭和57． 9．30～昭和61． 9．27</t>
  </si>
  <si>
    <t>12　　　　代</t>
  </si>
  <si>
    <t>伊  佐  吉  秀</t>
  </si>
  <si>
    <t>十 　三 　代</t>
  </si>
  <si>
    <t xml:space="preserve"> 昭和61． 9．30～昭和63．12．26</t>
  </si>
  <si>
    <t>13　　　　代</t>
  </si>
  <si>
    <t>仲  村  春  信</t>
  </si>
  <si>
    <t xml:space="preserve"> 昭和61． 9．30～</t>
  </si>
  <si>
    <t>十 　四 　代</t>
  </si>
  <si>
    <t xml:space="preserve"> 昭和63．12．26～平成 2． 9．27</t>
  </si>
  <si>
    <t>十 　五 　代</t>
  </si>
  <si>
    <t xml:space="preserve"> 平成 2． 9．28～平成 6． 9．27</t>
  </si>
  <si>
    <t>14　　　　代</t>
  </si>
  <si>
    <t>宮  城  善  正</t>
  </si>
  <si>
    <t>十 　六 　代</t>
  </si>
  <si>
    <t>伊  佐  雅  仁</t>
  </si>
  <si>
    <t xml:space="preserve"> 平成 6． 9．28～平成10． 9．27</t>
  </si>
  <si>
    <t>15　　　　代</t>
  </si>
  <si>
    <t>呉  屋  正  行</t>
  </si>
  <si>
    <t xml:space="preserve"> 平成 6． 9．29～平成10． 9．27</t>
  </si>
  <si>
    <t>十 　七 　代</t>
  </si>
  <si>
    <t>佐喜眞      博</t>
  </si>
  <si>
    <t xml:space="preserve"> 平成10． 9．28～平成11． 3．29</t>
  </si>
  <si>
    <t>16　　　　代</t>
  </si>
  <si>
    <t>天  久  嘉  栄</t>
  </si>
  <si>
    <t xml:space="preserve"> 平成10． 9．28～平成11． 5．17</t>
  </si>
  <si>
    <t>十 　八 　代</t>
  </si>
  <si>
    <t>天　久　嘉　栄</t>
  </si>
  <si>
    <t xml:space="preserve"> 平成11． 5．18～平成14.  9. 27</t>
  </si>
  <si>
    <t>17　　　　代</t>
  </si>
  <si>
    <t>上江洲　安　儀</t>
  </si>
  <si>
    <t>十 　九 　代</t>
  </si>
  <si>
    <t>伊　佐　敏　男</t>
  </si>
  <si>
    <t xml:space="preserve"> 平成14．10.  1～平成18． 9．27</t>
  </si>
  <si>
    <t>18　　　　代</t>
  </si>
  <si>
    <t>伊　波　廣　助</t>
  </si>
  <si>
    <t xml:space="preserve"> 平成14．10． 1～平成18． 9．27</t>
  </si>
  <si>
    <t>二 　十 　代</t>
  </si>
  <si>
    <t xml:space="preserve"> 平成18． 9．28～ </t>
  </si>
  <si>
    <t>19　　　　代</t>
  </si>
  <si>
    <t>前　川　朝　平</t>
  </si>
  <si>
    <t xml:space="preserve"> 平成18． 9．28～平成20.  6. 27</t>
  </si>
  <si>
    <t xml:space="preserve">               ～平成22． 9．27 </t>
  </si>
  <si>
    <t>20　　　　代</t>
  </si>
  <si>
    <t>呉　屋　　　勉</t>
  </si>
  <si>
    <t xml:space="preserve"> 平成20． 9．12～平成22． 9．27</t>
  </si>
  <si>
    <t>二 十 一 代</t>
  </si>
  <si>
    <t xml:space="preserve"> 平成22． 9．28～平成26． 9．27  </t>
  </si>
  <si>
    <t>21　　　 代</t>
  </si>
  <si>
    <t>大　城　政　利</t>
  </si>
  <si>
    <t>二 十 二 代</t>
  </si>
  <si>
    <t xml:space="preserve"> 平成26． 9．29～平成30． 9. 27</t>
  </si>
  <si>
    <t>22　　　代</t>
  </si>
  <si>
    <t>上  地　安　之</t>
  </si>
  <si>
    <t>二 十 三 代</t>
  </si>
  <si>
    <t>平　良　眞　一</t>
  </si>
  <si>
    <t xml:space="preserve"> </t>
    <phoneticPr fontId="2"/>
  </si>
  <si>
    <t>《歳 入》</t>
  </si>
  <si>
    <t>区　　分</t>
  </si>
  <si>
    <t>令和2年度</t>
  </si>
  <si>
    <t>市税</t>
  </si>
  <si>
    <t>地方譲与税</t>
  </si>
  <si>
    <t>利子割交付金</t>
  </si>
  <si>
    <t>配当割交付金</t>
  </si>
  <si>
    <t>株式等譲渡所得割交付金</t>
  </si>
  <si>
    <t>法人事業税交付金</t>
  </si>
  <si>
    <t>地方消費税交付金</t>
  </si>
  <si>
    <t>国有提供施設等助成交付金</t>
  </si>
  <si>
    <t>地方特例交付金</t>
  </si>
  <si>
    <t>地方交付税</t>
  </si>
  <si>
    <t>交通安全対策特別交付金</t>
  </si>
  <si>
    <t>分担金及び負担金</t>
  </si>
  <si>
    <t>県支出金</t>
  </si>
  <si>
    <t>財産収入</t>
  </si>
  <si>
    <t>寄附金</t>
  </si>
  <si>
    <t>市債</t>
  </si>
  <si>
    <t>６．一般会計予算及び決算額（その２）</t>
  </si>
  <si>
    <t>《歳 出》</t>
  </si>
  <si>
    <t>各年度末現在(単位：千円・％)</t>
  </si>
  <si>
    <t>衛生費</t>
  </si>
  <si>
    <t>労働費</t>
  </si>
  <si>
    <t>農林水産業費</t>
  </si>
  <si>
    <t>商工費</t>
  </si>
  <si>
    <t>土木費</t>
  </si>
  <si>
    <t>教育費</t>
  </si>
  <si>
    <t>災害復旧費</t>
  </si>
  <si>
    <t>諸支出費</t>
  </si>
  <si>
    <t>予備費</t>
  </si>
  <si>
    <t>総額</t>
  </si>
  <si>
    <t>　人　　件　　費</t>
  </si>
  <si>
    <t>　扶　　助　　費</t>
  </si>
  <si>
    <t>　公　　債　　費</t>
  </si>
  <si>
    <t>　物　　件　　費</t>
  </si>
  <si>
    <t>　維 持 補 修 費</t>
  </si>
  <si>
    <t>　補　助　費　等</t>
  </si>
  <si>
    <t>　繰　　出　　金</t>
  </si>
  <si>
    <t>　投資､出資､貸付金</t>
  </si>
  <si>
    <t>　積　　立　　金</t>
  </si>
  <si>
    <t>　投 資 的 経 費</t>
  </si>
  <si>
    <t>目的別</t>
  </si>
  <si>
    <t>一般会計</t>
  </si>
  <si>
    <t>総務</t>
  </si>
  <si>
    <t>民生</t>
  </si>
  <si>
    <t>衛生</t>
  </si>
  <si>
    <t>商工</t>
  </si>
  <si>
    <t>労働</t>
  </si>
  <si>
    <t>農林</t>
  </si>
  <si>
    <t>土木</t>
  </si>
  <si>
    <t>公園</t>
  </si>
  <si>
    <t>公営住宅</t>
  </si>
  <si>
    <t>消防</t>
  </si>
  <si>
    <t>教育</t>
  </si>
  <si>
    <t>土木債(災害)</t>
  </si>
  <si>
    <t>その他</t>
  </si>
  <si>
    <t>一般会計以外</t>
  </si>
  <si>
    <t>下水道事業</t>
  </si>
  <si>
    <t>水道事業</t>
  </si>
  <si>
    <t>介護老人福祉施設事業</t>
  </si>
  <si>
    <t>区画整理事業</t>
  </si>
  <si>
    <t>予　算　現　額</t>
  </si>
  <si>
    <t>対 前 年 度 比</t>
  </si>
  <si>
    <t>構　成　比</t>
  </si>
  <si>
    <t>市民税</t>
  </si>
  <si>
    <t>固定資産税</t>
  </si>
  <si>
    <t>軽自動車税</t>
  </si>
  <si>
    <t>たばこ税</t>
  </si>
  <si>
    <t>特別土地保有税</t>
  </si>
  <si>
    <t>入湯税</t>
  </si>
  <si>
    <t>令　　和　　2　　年　　度　</t>
  </si>
  <si>
    <t>国民健康保険税</t>
  </si>
  <si>
    <t>市町村債</t>
  </si>
  <si>
    <t>歳出合計</t>
  </si>
  <si>
    <t>保険給付費</t>
  </si>
  <si>
    <t>国民健康保険事業費納付金</t>
  </si>
  <si>
    <t>共同事業拠出金</t>
  </si>
  <si>
    <t>財政安定化基金拠出金</t>
  </si>
  <si>
    <t>保健事業費</t>
  </si>
  <si>
    <t>基金積立金</t>
  </si>
  <si>
    <t>諸支出金</t>
  </si>
  <si>
    <t>前年度繰上充用金</t>
  </si>
  <si>
    <t>資料：国民健康保険課</t>
  </si>
  <si>
    <t>《歳　出》</t>
  </si>
  <si>
    <t>後期高齢者医療
広域連合納付金</t>
  </si>
  <si>
    <t>歳入歳出差引額</t>
  </si>
  <si>
    <t>１０．介護保険特別会計歳入歳出決算の状況</t>
  </si>
  <si>
    <t>科　目（款別）</t>
  </si>
  <si>
    <t>保険料</t>
  </si>
  <si>
    <t>支払基金交付金</t>
  </si>
  <si>
    <t>寄付金</t>
  </si>
  <si>
    <t>各年度末現在(単位：円・％)</t>
    <rPh sb="7" eb="9">
      <t>タンイ</t>
    </rPh>
    <rPh sb="10" eb="11">
      <t>エン</t>
    </rPh>
    <phoneticPr fontId="2"/>
  </si>
  <si>
    <t>保健福祉事業費</t>
    <rPh sb="0" eb="2">
      <t>ホケン</t>
    </rPh>
    <rPh sb="2" eb="4">
      <t>フクシ</t>
    </rPh>
    <rPh sb="4" eb="7">
      <t>ジギョウヒ</t>
    </rPh>
    <phoneticPr fontId="26"/>
  </si>
  <si>
    <t>１１．宇地泊第二地区土地区画整理事業特別会計予算額及び決算額</t>
  </si>
  <si>
    <t>各年度末現在(単位：円)</t>
  </si>
  <si>
    <t>分担金及び
負担金</t>
  </si>
  <si>
    <t>土地区画整理費</t>
  </si>
  <si>
    <t>資料：市街地整備課</t>
  </si>
  <si>
    <t>１２．佐真下第二地区土地区画整理事業特別会計予算額及び決算額</t>
  </si>
  <si>
    <t>令　和　2　年　度</t>
  </si>
  <si>
    <t>１３．西普天間住宅地区土地区画整理事業特別会計予算額及び決算額</t>
  </si>
  <si>
    <t>資料：上下水道局</t>
  </si>
  <si>
    <t>各年度末現在(単位：件)</t>
    <rPh sb="0" eb="4">
      <t>カクネンドマツ</t>
    </rPh>
    <rPh sb="4" eb="6">
      <t>ゲンザイ</t>
    </rPh>
    <rPh sb="7" eb="9">
      <t>タンイ</t>
    </rPh>
    <rPh sb="10" eb="11">
      <t>ケン</t>
    </rPh>
    <phoneticPr fontId="2"/>
  </si>
  <si>
    <t>対前年度増減</t>
    <rPh sb="0" eb="1">
      <t>タイ</t>
    </rPh>
    <rPh sb="1" eb="4">
      <t>ゼンネンド</t>
    </rPh>
    <rPh sb="4" eb="6">
      <t>ゾウゲン</t>
    </rPh>
    <phoneticPr fontId="2"/>
  </si>
  <si>
    <t>件数</t>
    <phoneticPr fontId="2"/>
  </si>
  <si>
    <t>職　　名</t>
  </si>
  <si>
    <t>氏　　 　名</t>
  </si>
  <si>
    <t>村      長</t>
  </si>
  <si>
    <t>桃  原  亀  郎</t>
  </si>
  <si>
    <t>昭和22． 3． 1～昭和25． 9．17</t>
  </si>
  <si>
    <t>助      役</t>
  </si>
  <si>
    <t>伊  佐  真  栄</t>
  </si>
  <si>
    <t>昭和23． 3．21～昭和25．10．31</t>
  </si>
  <si>
    <t>収  入  役</t>
  </si>
  <si>
    <t>国  吉  真  光</t>
  </si>
  <si>
    <t>昭和22． 3．22～昭和26．11．29</t>
  </si>
  <si>
    <t>知  念  清  一</t>
  </si>
  <si>
    <t>昭和25． 9．18～昭和28． 9．17</t>
  </si>
  <si>
    <t>二      代</t>
  </si>
  <si>
    <t>呉  屋  真  徳</t>
  </si>
  <si>
    <t>昭和25．11． 1～昭和29．10．30</t>
  </si>
  <si>
    <t>仲  村  春  松</t>
  </si>
  <si>
    <t>昭和26．11．30～昭和30．11．29</t>
  </si>
  <si>
    <t>昭和28． 9．18～昭和33． 9．17</t>
  </si>
  <si>
    <t>三      代</t>
  </si>
  <si>
    <t>昭和29．11． 1～昭和33．10．30</t>
  </si>
  <si>
    <t>昭和30．11．30～昭和34．11．29</t>
  </si>
  <si>
    <t>昭和33． 9．18～昭和37． 6．30</t>
  </si>
  <si>
    <t>四      代</t>
  </si>
  <si>
    <t>市　　　長</t>
  </si>
  <si>
    <t>昭和37． 7． 1～昭和37． 9．17</t>
  </si>
  <si>
    <t>昭和33．10．31～昭和37．10．30</t>
  </si>
  <si>
    <t>(市長１代）</t>
  </si>
  <si>
    <t>昭和34．11．30～昭和38．11．30</t>
  </si>
  <si>
    <t>市      長</t>
  </si>
  <si>
    <t>昭和37． 9．18～昭和40． 6. 26</t>
  </si>
  <si>
    <t>五      代</t>
  </si>
  <si>
    <t>職 務 代 行</t>
  </si>
  <si>
    <t>松  川  正  義</t>
  </si>
  <si>
    <t>昭和40． 6．27～昭和40． 8．15</t>
  </si>
  <si>
    <t>昭和37．12．12～昭和40． 6．20</t>
  </si>
  <si>
    <t>(市長２代）</t>
  </si>
  <si>
    <t>沢  岻  安  一</t>
  </si>
  <si>
    <t>昭和39． 1． 1～昭和41．10．30</t>
  </si>
  <si>
    <t>島  袋  全  一</t>
  </si>
  <si>
    <t>昭和40． 8．16～昭和44． 8. 12</t>
  </si>
  <si>
    <t>六      代</t>
  </si>
  <si>
    <t>昭和40． 9．19～昭和41． 9．30</t>
  </si>
  <si>
    <t>昭和41．11． 1～昭和45．10．31</t>
  </si>
  <si>
    <t>(市長３代）</t>
  </si>
  <si>
    <t>奥  里  将  俊</t>
  </si>
  <si>
    <t>昭和41．11． 1～昭和44．12．13</t>
  </si>
  <si>
    <t>昭和44． 8．13～昭和48． 8．12</t>
  </si>
  <si>
    <t>七      代</t>
  </si>
  <si>
    <t>昭和45．11． 1～昭和48． 6．11</t>
  </si>
  <si>
    <t>(市長４代）</t>
  </si>
  <si>
    <t>呉  屋  好  永</t>
  </si>
  <si>
    <t>昭和44．12．15～昭和48．12．14</t>
  </si>
  <si>
    <t>米  須  清  與</t>
  </si>
  <si>
    <t>昭和48． 8．13～昭和52． 8．12</t>
  </si>
  <si>
    <t>八      代</t>
  </si>
  <si>
    <t>宮  城  光  雄</t>
  </si>
  <si>
    <t>昭和48．10． 1～昭和52． 9．30</t>
  </si>
  <si>
    <t>(市長５代）</t>
  </si>
  <si>
    <t>宮  城  信  正</t>
  </si>
  <si>
    <t>昭和49． 3． 1～昭和53． 2．28</t>
  </si>
  <si>
    <t>安次富  盛  信</t>
  </si>
  <si>
    <t>昭和52． 8．13～昭和56． 8．12</t>
  </si>
  <si>
    <t>九      代</t>
  </si>
  <si>
    <t>昭和52．10． 1～昭和56． 9．30</t>
  </si>
  <si>
    <t>(市長６代）</t>
  </si>
  <si>
    <t>仲  村  春  盛</t>
  </si>
  <si>
    <t>昭和53． 4． 1～昭和57． 3．31</t>
  </si>
  <si>
    <t>昭和56． 8．13～昭和60． 8．12</t>
  </si>
  <si>
    <t>十      代</t>
  </si>
  <si>
    <t>昭和56．10． 1～昭和60． 9．10</t>
  </si>
  <si>
    <t>(市長７代）</t>
  </si>
  <si>
    <t>昭和57． 4． 1～昭和61． 3．31</t>
  </si>
  <si>
    <t>昭和60． 8．13～平成元． 8．12</t>
  </si>
  <si>
    <t>十  一  代</t>
  </si>
  <si>
    <t>大  城  仁  幸</t>
  </si>
  <si>
    <t>昭和61． 4． 1～平成 2． 3．31</t>
  </si>
  <si>
    <t>(市長８代）</t>
  </si>
  <si>
    <t>大  城  英  行</t>
  </si>
  <si>
    <t>昭和61． 7． 1～平成 2． 6．30</t>
  </si>
  <si>
    <t>平成元． 8．13～平成 5． 8．12</t>
  </si>
  <si>
    <t>十  二  代</t>
  </si>
  <si>
    <t>平成 2． 4． 1～平成 6． 3．31</t>
  </si>
  <si>
    <t>(市長９代）</t>
  </si>
  <si>
    <t>多和田  真  一</t>
  </si>
  <si>
    <t>平成 2．11． 1～平成 6．10. 31</t>
  </si>
  <si>
    <t>平成 5． 8．13～平成 9． 8．12</t>
  </si>
  <si>
    <t>十  三  代</t>
  </si>
  <si>
    <t>花  城  清  英</t>
  </si>
  <si>
    <t>平成 6． 7． 1～平成10． 6．30</t>
  </si>
  <si>
    <t>平成 6．11． 1～平成10. 10. 31</t>
  </si>
  <si>
    <t>比  嘉  盛  光</t>
  </si>
  <si>
    <t>平成 9． 8．13～平成13.  8．12</t>
  </si>
  <si>
    <t>十  四  代</t>
  </si>
  <si>
    <t>宮  城      章</t>
  </si>
  <si>
    <t>平成10． 7． 1～平成13.　8. 31</t>
  </si>
  <si>
    <t>當  山  盛  保</t>
  </si>
  <si>
    <t>平成10．11． 1～平成14. 10. 31</t>
  </si>
  <si>
    <t>平成13.  8. 13～平成15.  3.  6</t>
  </si>
  <si>
    <t>十  五  代</t>
  </si>
  <si>
    <t>職 務 代 理</t>
  </si>
  <si>
    <t>又　吉　辰　雄</t>
  </si>
  <si>
    <t>平成15． 3． 5～平成15.　4. 26</t>
  </si>
  <si>
    <t>平成13． 9． 1～平成15.　5.  7</t>
  </si>
  <si>
    <t>平成14. 11.  1～平成18. 10. 31</t>
  </si>
  <si>
    <t>伊  波  洋  一</t>
  </si>
  <si>
    <t xml:space="preserve">平成15.  4. 27～平成19.  4. 26 </t>
  </si>
  <si>
    <t>十  六  代</t>
  </si>
  <si>
    <t>安　里　　　猛</t>
  </si>
  <si>
    <t xml:space="preserve">平成16. 10.  5～平成19.  3. 31 </t>
  </si>
  <si>
    <t xml:space="preserve">平成14. 11.  1～平成18. 10. 31 </t>
  </si>
  <si>
    <t>平成19.  4. 27～平成22. 10. 18</t>
  </si>
  <si>
    <t>十  七  代</t>
  </si>
  <si>
    <t>仲　村　　　隆</t>
  </si>
  <si>
    <t>平成22. 10. 19～平成22. 11. 27</t>
  </si>
  <si>
    <t>副　市　長</t>
  </si>
  <si>
    <t>平成19.  4.  1～平成20. 10.  4</t>
  </si>
  <si>
    <t>平成20. 10.  5～平成22.  9. 15</t>
  </si>
  <si>
    <t>平成22. 11. 28～平成23. 12. 28</t>
  </si>
  <si>
    <t>十  八  代</t>
  </si>
  <si>
    <t>米　須　清　栄</t>
  </si>
  <si>
    <t xml:space="preserve">平成23.  7. 29～平成24.  2. 11 </t>
  </si>
  <si>
    <t xml:space="preserve">平成23.  7.  1～平成24.  2. 17 </t>
  </si>
  <si>
    <t>十  九  代</t>
  </si>
  <si>
    <t>佐喜眞　　　淳</t>
  </si>
  <si>
    <t>平成24.  2. 12～平成28.　2. 11</t>
  </si>
  <si>
    <t>松　川　正　則</t>
  </si>
  <si>
    <t xml:space="preserve">平成24.  3.  1～平成28.　2. 29 </t>
  </si>
  <si>
    <t>二　十  代</t>
  </si>
  <si>
    <t>平成28.  2. 12～平成30.　8. 17</t>
  </si>
  <si>
    <t>平成30． 8. 18～平成30． 9. 12</t>
  </si>
  <si>
    <t>伊　波　保　勝</t>
  </si>
  <si>
    <t>平成30． 9. 13～平成30.　9. 29　</t>
  </si>
  <si>
    <t xml:space="preserve">平成28.  3.  1～平成30． 9. 12 </t>
  </si>
  <si>
    <t>二十一  代</t>
  </si>
  <si>
    <t>和　田　敬　悟</t>
  </si>
  <si>
    <t>《収益的収入》</t>
    <rPh sb="1" eb="4">
      <t>シュウエキテキ</t>
    </rPh>
    <rPh sb="4" eb="6">
      <t>シュウニュウ</t>
    </rPh>
    <phoneticPr fontId="2"/>
  </si>
  <si>
    <t>各年度末現在(単位：円)</t>
    <rPh sb="0" eb="4">
      <t>カクネンドマツ</t>
    </rPh>
    <rPh sb="4" eb="6">
      <t>ゲンザイ</t>
    </rPh>
    <rPh sb="7" eb="9">
      <t>タンイ</t>
    </rPh>
    <rPh sb="10" eb="11">
      <t>エン</t>
    </rPh>
    <phoneticPr fontId="2"/>
  </si>
  <si>
    <t>科目</t>
  </si>
  <si>
    <t>水道事業収益</t>
  </si>
  <si>
    <t>営業収益</t>
  </si>
  <si>
    <t>営業外収益</t>
  </si>
  <si>
    <t>特別利益</t>
  </si>
  <si>
    <t>注：税込額</t>
    <rPh sb="0" eb="1">
      <t>チュウ</t>
    </rPh>
    <rPh sb="2" eb="4">
      <t>ゼイコミ</t>
    </rPh>
    <rPh sb="4" eb="5">
      <t>ガク</t>
    </rPh>
    <phoneticPr fontId="2"/>
  </si>
  <si>
    <t>資料：上下水道局</t>
    <phoneticPr fontId="2"/>
  </si>
  <si>
    <t>《収益的支出》</t>
    <rPh sb="1" eb="3">
      <t>シュウエキ</t>
    </rPh>
    <rPh sb="3" eb="4">
      <t>テキ</t>
    </rPh>
    <rPh sb="4" eb="6">
      <t>シシュツ</t>
    </rPh>
    <phoneticPr fontId="2"/>
  </si>
  <si>
    <t>水道事業費用</t>
  </si>
  <si>
    <t>営業費用</t>
  </si>
  <si>
    <t>営業外費用</t>
  </si>
  <si>
    <t>特別損失</t>
  </si>
  <si>
    <t>《資本的収入》</t>
    <rPh sb="1" eb="4">
      <t>シホンテキ</t>
    </rPh>
    <rPh sb="4" eb="6">
      <t>シュウニュウ</t>
    </rPh>
    <phoneticPr fontId="2"/>
  </si>
  <si>
    <t>資本的収入</t>
  </si>
  <si>
    <t>企業債</t>
  </si>
  <si>
    <t>補助金</t>
  </si>
  <si>
    <t>その他資本的
収入</t>
  </si>
  <si>
    <t>他会計
出資金</t>
  </si>
  <si>
    <t>負担金</t>
    <phoneticPr fontId="2"/>
  </si>
  <si>
    <t>《資本的支出》</t>
    <rPh sb="1" eb="4">
      <t>シホンテキ</t>
    </rPh>
    <rPh sb="4" eb="6">
      <t>シシュツ</t>
    </rPh>
    <phoneticPr fontId="2"/>
  </si>
  <si>
    <t>資本的支出</t>
  </si>
  <si>
    <t>建設改良費</t>
  </si>
  <si>
    <t>企業債償還金</t>
  </si>
  <si>
    <t>投資</t>
  </si>
  <si>
    <t>国庫補助金
返還金</t>
  </si>
  <si>
    <t>各年度末現在(単位：円)</t>
    <phoneticPr fontId="2"/>
  </si>
  <si>
    <t>下水道事業収益</t>
    <rPh sb="0" eb="1">
      <t>ゲ</t>
    </rPh>
    <phoneticPr fontId="2"/>
  </si>
  <si>
    <t>注：税込額</t>
    <rPh sb="0" eb="1">
      <t>チュウ</t>
    </rPh>
    <phoneticPr fontId="2"/>
  </si>
  <si>
    <t xml:space="preserve"> 　 </t>
    <phoneticPr fontId="2"/>
  </si>
  <si>
    <t>　　</t>
    <phoneticPr fontId="2"/>
  </si>
  <si>
    <t>下水道事業費用</t>
    <rPh sb="0" eb="1">
      <t>ゲ</t>
    </rPh>
    <phoneticPr fontId="2"/>
  </si>
  <si>
    <t>負担金及び
分担金</t>
    <rPh sb="0" eb="3">
      <t>フタンキン</t>
    </rPh>
    <rPh sb="3" eb="4">
      <t>オヨ</t>
    </rPh>
    <rPh sb="6" eb="9">
      <t>ブンタンキン</t>
    </rPh>
    <phoneticPr fontId="2"/>
  </si>
  <si>
    <t>　　</t>
    <phoneticPr fontId="2"/>
  </si>
  <si>
    <t>固定資産
購入費</t>
    <rPh sb="0" eb="2">
      <t>コテイ</t>
    </rPh>
    <rPh sb="2" eb="4">
      <t>シサン</t>
    </rPh>
    <rPh sb="5" eb="7">
      <t>コウニュウ</t>
    </rPh>
    <rPh sb="7" eb="8">
      <t>ヒ</t>
    </rPh>
    <phoneticPr fontId="2"/>
  </si>
  <si>
    <t>投資
その他の資産</t>
    <rPh sb="0" eb="2">
      <t>トウシ</t>
    </rPh>
    <rPh sb="5" eb="6">
      <t>タ</t>
    </rPh>
    <rPh sb="7" eb="9">
      <t>シサン</t>
    </rPh>
    <phoneticPr fontId="2"/>
  </si>
  <si>
    <t>資料：上下水道局</t>
    <phoneticPr fontId="2"/>
  </si>
  <si>
    <t>８．国民健康保険特別</t>
    <phoneticPr fontId="2"/>
  </si>
  <si>
    <t>会計歳入歳出決算の状況</t>
    <phoneticPr fontId="2"/>
  </si>
  <si>
    <t>９．後期高齢者医療</t>
    <phoneticPr fontId="2"/>
  </si>
  <si>
    <t>特別会計歳入歳出決算の状況</t>
    <phoneticPr fontId="2"/>
  </si>
  <si>
    <t>《歳　出》</t>
    <phoneticPr fontId="2"/>
  </si>
  <si>
    <t>６．一般会計予算及び決算額（その１）</t>
    <phoneticPr fontId="4"/>
  </si>
  <si>
    <t>７．一般会計予算（歳出）性質別決算額</t>
    <phoneticPr fontId="4"/>
  </si>
  <si>
    <t xml:space="preserve">      各年12月末現在(単位：人・回・日)</t>
    <phoneticPr fontId="4"/>
  </si>
  <si>
    <t xml:space="preserve">    各年12月末現在(単位：件)</t>
    <phoneticPr fontId="4"/>
  </si>
  <si>
    <t>各年12月末現在（単位：人）</t>
    <phoneticPr fontId="4"/>
  </si>
  <si>
    <t>各年12月末現在（単位：人）</t>
    <phoneticPr fontId="4"/>
  </si>
  <si>
    <t>各年度末現在 (単位：千円・％)</t>
    <phoneticPr fontId="4"/>
  </si>
  <si>
    <t>各年度末現在(単位：千円・％)</t>
    <phoneticPr fontId="4"/>
  </si>
  <si>
    <t>各年度末現在(単位：千円・％)</t>
    <phoneticPr fontId="4"/>
  </si>
  <si>
    <t>各年度末現在(単位：円・％)</t>
    <phoneticPr fontId="2"/>
  </si>
  <si>
    <t>各年度末現在(単位：円・％)</t>
    <phoneticPr fontId="2"/>
  </si>
  <si>
    <t>各年度末現在(単位：円・％)</t>
    <phoneticPr fontId="4"/>
  </si>
  <si>
    <t>各年度末現在(単位：円)</t>
    <phoneticPr fontId="4"/>
  </si>
  <si>
    <t>各年度末現在(単位：円)</t>
    <phoneticPr fontId="4"/>
  </si>
  <si>
    <t>　注：物品は、1品100万以上のものとする</t>
    <rPh sb="1" eb="2">
      <t>チュウ</t>
    </rPh>
    <rPh sb="3" eb="5">
      <t>ブッピン</t>
    </rPh>
    <rPh sb="8" eb="9">
      <t>ヒン</t>
    </rPh>
    <phoneticPr fontId="2"/>
  </si>
  <si>
    <t>総務債</t>
    <rPh sb="0" eb="2">
      <t>ソウム</t>
    </rPh>
    <rPh sb="2" eb="3">
      <t>サイ</t>
    </rPh>
    <phoneticPr fontId="2"/>
  </si>
  <si>
    <t>令和4年</t>
    <phoneticPr fontId="4"/>
  </si>
  <si>
    <t>令和4年</t>
    <phoneticPr fontId="4"/>
  </si>
  <si>
    <t>令和4年</t>
    <phoneticPr fontId="4"/>
  </si>
  <si>
    <t>令和２年度</t>
    <phoneticPr fontId="4"/>
  </si>
  <si>
    <t>令和３年度</t>
    <phoneticPr fontId="4"/>
  </si>
  <si>
    <t>令和3年度</t>
    <phoneticPr fontId="4"/>
  </si>
  <si>
    <t>令　　和　　3　　年　　度　</t>
    <phoneticPr fontId="2"/>
  </si>
  <si>
    <t>令　　和　　3　　年　　度　</t>
    <phoneticPr fontId="2"/>
  </si>
  <si>
    <t>令和3年度</t>
    <phoneticPr fontId="2"/>
  </si>
  <si>
    <t>令 和 元 年 度</t>
    <phoneticPr fontId="2"/>
  </si>
  <si>
    <t>令和3年度</t>
    <rPh sb="0" eb="2">
      <t>レイワ</t>
    </rPh>
    <rPh sb="3" eb="5">
      <t>ネンド</t>
    </rPh>
    <rPh sb="4" eb="5">
      <t>ド</t>
    </rPh>
    <phoneticPr fontId="3"/>
  </si>
  <si>
    <t>令和3年度</t>
    <phoneticPr fontId="4"/>
  </si>
  <si>
    <t>令和3年度</t>
    <rPh sb="0" eb="2">
      <t>レイワ</t>
    </rPh>
    <phoneticPr fontId="2"/>
  </si>
  <si>
    <t>令和3年度末現在（単位：千円）</t>
    <rPh sb="0" eb="2">
      <t>レイワ</t>
    </rPh>
    <rPh sb="3" eb="4">
      <t>ネン</t>
    </rPh>
    <phoneticPr fontId="2"/>
  </si>
  <si>
    <t>対前年度増減</t>
  </si>
  <si>
    <t>令和3年度</t>
    <rPh sb="0" eb="2">
      <t>レイワ</t>
    </rPh>
    <rPh sb="3" eb="5">
      <t>ネンド</t>
    </rPh>
    <phoneticPr fontId="1"/>
  </si>
  <si>
    <t>令和4年12月末現在</t>
    <rPh sb="0" eb="2">
      <t>レイワ</t>
    </rPh>
    <rPh sb="3" eb="4">
      <t>ネン</t>
    </rPh>
    <rPh sb="4" eb="5">
      <t>ガンネン</t>
    </rPh>
    <rPh sb="6" eb="7">
      <t>ガツ</t>
    </rPh>
    <rPh sb="7" eb="8">
      <t>マツ</t>
    </rPh>
    <rPh sb="8" eb="10">
      <t>ゲンザイ</t>
    </rPh>
    <phoneticPr fontId="2"/>
  </si>
  <si>
    <t>令和4年4月1日現在（単位：人）</t>
    <phoneticPr fontId="2"/>
  </si>
  <si>
    <t>（ 令 和 3 年 度 ）</t>
    <rPh sb="2" eb="3">
      <t>レイ</t>
    </rPh>
    <rPh sb="4" eb="5">
      <t>カズ</t>
    </rPh>
    <rPh sb="8" eb="9">
      <t>ネン</t>
    </rPh>
    <rPh sb="10" eb="11">
      <t>ド</t>
    </rPh>
    <phoneticPr fontId="4"/>
  </si>
  <si>
    <t>(令和3年度)</t>
    <rPh sb="1" eb="3">
      <t>レイワ</t>
    </rPh>
    <rPh sb="4" eb="6">
      <t>ネンド</t>
    </rPh>
    <rPh sb="5" eb="6">
      <t>ド</t>
    </rPh>
    <phoneticPr fontId="2"/>
  </si>
  <si>
    <t>１．令和3年度一般会計決算額</t>
    <rPh sb="7" eb="9">
      <t>イッパン</t>
    </rPh>
    <rPh sb="9" eb="11">
      <t>カイケイ</t>
    </rPh>
    <rPh sb="11" eb="13">
      <t>ケッサン</t>
    </rPh>
    <rPh sb="13" eb="14">
      <t>ガク</t>
    </rPh>
    <phoneticPr fontId="4"/>
  </si>
  <si>
    <t>令和3年</t>
    <phoneticPr fontId="4"/>
  </si>
  <si>
    <t>４．特 別 会 計 歳 出 決 算 額 （令 和 3 年 度）</t>
    <rPh sb="2" eb="3">
      <t>トク</t>
    </rPh>
    <rPh sb="4" eb="5">
      <t>ベツ</t>
    </rPh>
    <rPh sb="6" eb="7">
      <t>カイ</t>
    </rPh>
    <rPh sb="8" eb="9">
      <t>ケイ</t>
    </rPh>
    <rPh sb="10" eb="11">
      <t>トシ</t>
    </rPh>
    <rPh sb="12" eb="13">
      <t>デ</t>
    </rPh>
    <rPh sb="14" eb="15">
      <t>ケツ</t>
    </rPh>
    <rPh sb="16" eb="17">
      <t>ザン</t>
    </rPh>
    <rPh sb="18" eb="19">
      <t>ガク</t>
    </rPh>
    <phoneticPr fontId="4"/>
  </si>
  <si>
    <t>資料：生活安全課</t>
    <rPh sb="0" eb="2">
      <t>シリョウ</t>
    </rPh>
    <rPh sb="3" eb="5">
      <t>セイカツ</t>
    </rPh>
    <rPh sb="5" eb="8">
      <t>アンゼンカ</t>
    </rPh>
    <phoneticPr fontId="2"/>
  </si>
  <si>
    <t>資料：生活安全課</t>
    <rPh sb="5" eb="7">
      <t>アンゼン</t>
    </rPh>
    <phoneticPr fontId="2"/>
  </si>
  <si>
    <t>令和4年</t>
    <phoneticPr fontId="4"/>
  </si>
  <si>
    <t>令和4年12月末現在</t>
    <phoneticPr fontId="4"/>
  </si>
  <si>
    <t>－</t>
    <phoneticPr fontId="4"/>
  </si>
  <si>
    <t>－</t>
    <phoneticPr fontId="2"/>
  </si>
  <si>
    <t>－</t>
    <phoneticPr fontId="2"/>
  </si>
  <si>
    <t>　各年12月末現在(単位：人)</t>
    <phoneticPr fontId="2"/>
  </si>
  <si>
    <t>じのーんの風
立憲・社民</t>
    <phoneticPr fontId="2"/>
  </si>
  <si>
    <t>マブイ</t>
    <phoneticPr fontId="2"/>
  </si>
  <si>
    <t>令和4年</t>
    <phoneticPr fontId="2"/>
  </si>
  <si>
    <t>二 十 四 代</t>
    <rPh sb="4" eb="5">
      <t>４</t>
    </rPh>
    <phoneticPr fontId="2"/>
  </si>
  <si>
    <t>呉　屋　　　等</t>
    <rPh sb="6" eb="7">
      <t>ヒト</t>
    </rPh>
    <phoneticPr fontId="2"/>
  </si>
  <si>
    <t xml:space="preserve"> 令和 4.  9. 30～現在</t>
    <rPh sb="1" eb="3">
      <t>レイワ</t>
    </rPh>
    <phoneticPr fontId="2"/>
  </si>
  <si>
    <t>伊　波　一　男</t>
    <rPh sb="0" eb="1">
      <t>イ</t>
    </rPh>
    <rPh sb="2" eb="3">
      <t>ナミ</t>
    </rPh>
    <rPh sb="4" eb="5">
      <t>カズ</t>
    </rPh>
    <rPh sb="6" eb="7">
      <t>オトコ</t>
    </rPh>
    <phoneticPr fontId="2"/>
  </si>
  <si>
    <t xml:space="preserve"> 令和 4.  9. 30～現在</t>
    <phoneticPr fontId="2"/>
  </si>
  <si>
    <t xml:space="preserve"> 平成30. 10.  4～令和 4． 9. 27</t>
    <rPh sb="14" eb="16">
      <t>レイワ</t>
    </rPh>
    <phoneticPr fontId="2"/>
  </si>
  <si>
    <t>23　　　　代</t>
    <phoneticPr fontId="2"/>
  </si>
  <si>
    <t xml:space="preserve"> 平成30. 10.  4～令和 4． 9. 27</t>
    <phoneticPr fontId="2"/>
  </si>
  <si>
    <t>24　　　　代</t>
    <phoneticPr fontId="2"/>
  </si>
  <si>
    <t>呉　屋　　　等</t>
    <rPh sb="0" eb="1">
      <t>ゴ</t>
    </rPh>
    <rPh sb="2" eb="3">
      <t>ヤ</t>
    </rPh>
    <rPh sb="6" eb="7">
      <t>ヒトシ</t>
    </rPh>
    <phoneticPr fontId="2"/>
  </si>
  <si>
    <t>伊　波　一　男</t>
    <rPh sb="0" eb="1">
      <t>イ</t>
    </rPh>
    <rPh sb="2" eb="3">
      <t>ハ</t>
    </rPh>
    <rPh sb="4" eb="7">
      <t>カ　ズ　オ</t>
    </rPh>
    <phoneticPr fontId="2"/>
  </si>
  <si>
    <t>棚　原　　　明</t>
    <rPh sb="0" eb="1">
      <t>タナ</t>
    </rPh>
    <rPh sb="2" eb="3">
      <t>ハラ</t>
    </rPh>
    <rPh sb="6" eb="7">
      <t>アキラ</t>
    </rPh>
    <phoneticPr fontId="2"/>
  </si>
  <si>
    <t>松　田　朝　仁</t>
    <rPh sb="0" eb="3">
      <t>マ　ツ　ダ</t>
    </rPh>
    <rPh sb="4" eb="5">
      <t>チョウ</t>
    </rPh>
    <rPh sb="6" eb="7">
      <t>ジン</t>
    </rPh>
    <phoneticPr fontId="2"/>
  </si>
  <si>
    <t>嶺　井　拓　磨</t>
    <rPh sb="0" eb="3">
      <t>ミ　ネ　イ</t>
    </rPh>
    <rPh sb="4" eb="5">
      <t>タク</t>
    </rPh>
    <rPh sb="6" eb="7">
      <t>マ</t>
    </rPh>
    <phoneticPr fontId="2"/>
  </si>
  <si>
    <t>下　地　　　崇</t>
    <rPh sb="0" eb="3">
      <t>シ　モ　ジ</t>
    </rPh>
    <rPh sb="6" eb="7">
      <t>タカシ</t>
    </rPh>
    <phoneticPr fontId="2"/>
  </si>
  <si>
    <t>プリティ 宮城 ちえ</t>
    <rPh sb="5" eb="7">
      <t>ミヤギ</t>
    </rPh>
    <phoneticPr fontId="2"/>
  </si>
  <si>
    <t>座間味　 万 佳</t>
    <rPh sb="0" eb="1">
      <t>ザ</t>
    </rPh>
    <rPh sb="1" eb="2">
      <t>マ</t>
    </rPh>
    <rPh sb="2" eb="3">
      <t>ミ</t>
    </rPh>
    <rPh sb="5" eb="8">
      <t>カ　ズ カ</t>
    </rPh>
    <phoneticPr fontId="2"/>
  </si>
  <si>
    <t>じのーんの風立憲・社民</t>
    <rPh sb="5" eb="6">
      <t>カゼ</t>
    </rPh>
    <rPh sb="6" eb="8">
      <t>リッケン</t>
    </rPh>
    <rPh sb="9" eb="11">
      <t>シャミン</t>
    </rPh>
    <phoneticPr fontId="2"/>
  </si>
  <si>
    <t>伊　佐　文　貴</t>
    <rPh sb="0" eb="1">
      <t>イ</t>
    </rPh>
    <rPh sb="2" eb="3">
      <t>サ</t>
    </rPh>
    <rPh sb="4" eb="5">
      <t>フミ</t>
    </rPh>
    <rPh sb="6" eb="7">
      <t>タカ</t>
    </rPh>
    <phoneticPr fontId="2"/>
  </si>
  <si>
    <t>平安座　 武 志</t>
    <rPh sb="0" eb="1">
      <t>ヘ</t>
    </rPh>
    <rPh sb="1" eb="2">
      <t>ン</t>
    </rPh>
    <rPh sb="2" eb="3">
      <t>ザ</t>
    </rPh>
    <rPh sb="5" eb="8">
      <t>タ　ケ シ</t>
    </rPh>
    <phoneticPr fontId="2"/>
  </si>
  <si>
    <t>知　念　秀　明</t>
    <rPh sb="0" eb="3">
      <t>チ　ネ　ン</t>
    </rPh>
    <rPh sb="4" eb="5">
      <t>ヒデ</t>
    </rPh>
    <rPh sb="6" eb="7">
      <t>アキ</t>
    </rPh>
    <phoneticPr fontId="2"/>
  </si>
  <si>
    <t>上　里　広　幸</t>
    <rPh sb="0" eb="1">
      <t>ウエ</t>
    </rPh>
    <rPh sb="2" eb="3">
      <t>ザト</t>
    </rPh>
    <rPh sb="4" eb="5">
      <t>ヒロ</t>
    </rPh>
    <rPh sb="6" eb="7">
      <t>ユキ</t>
    </rPh>
    <phoneticPr fontId="2"/>
  </si>
  <si>
    <t>宮　城　　　優</t>
    <rPh sb="0" eb="3">
      <t>ミ　ヤ　ギ</t>
    </rPh>
    <rPh sb="6" eb="7">
      <t>マサル</t>
    </rPh>
    <phoneticPr fontId="2"/>
  </si>
  <si>
    <t>我如古　 盛 英</t>
    <rPh sb="0" eb="1">
      <t>ガ</t>
    </rPh>
    <rPh sb="1" eb="2">
      <t>ネ</t>
    </rPh>
    <rPh sb="2" eb="3">
      <t>コ</t>
    </rPh>
    <rPh sb="5" eb="6">
      <t>セイ</t>
    </rPh>
    <rPh sb="7" eb="8">
      <t>エイ</t>
    </rPh>
    <phoneticPr fontId="2"/>
  </si>
  <si>
    <t>知　名　康　司</t>
    <rPh sb="0" eb="1">
      <t>チ</t>
    </rPh>
    <rPh sb="2" eb="3">
      <t>ナ</t>
    </rPh>
    <rPh sb="4" eb="7">
      <t>ヤ　ス　ジ</t>
    </rPh>
    <phoneticPr fontId="2"/>
  </si>
  <si>
    <t>石　川　　　慶</t>
    <rPh sb="0" eb="1">
      <t>イシ</t>
    </rPh>
    <rPh sb="2" eb="3">
      <t>カワ</t>
    </rPh>
    <rPh sb="6" eb="7">
      <t>ケイ</t>
    </rPh>
    <phoneticPr fontId="2"/>
  </si>
  <si>
    <t>総務委員長
会派長</t>
    <rPh sb="0" eb="2">
      <t>ソウム</t>
    </rPh>
    <rPh sb="2" eb="5">
      <t>イインチョウ</t>
    </rPh>
    <rPh sb="6" eb="8">
      <t>カイハ</t>
    </rPh>
    <rPh sb="8" eb="9">
      <t>チョウ</t>
    </rPh>
    <phoneticPr fontId="2"/>
  </si>
  <si>
    <t>山　城　康　弘</t>
    <rPh sb="0" eb="1">
      <t>ヤマ</t>
    </rPh>
    <rPh sb="2" eb="3">
      <t>シロ</t>
    </rPh>
    <rPh sb="4" eb="5">
      <t>ヤス</t>
    </rPh>
    <rPh sb="6" eb="7">
      <t>ヒロ</t>
    </rPh>
    <phoneticPr fontId="2"/>
  </si>
  <si>
    <t>政進会</t>
    <rPh sb="0" eb="3">
      <t>セイシンカイ</t>
    </rPh>
    <phoneticPr fontId="2"/>
  </si>
  <si>
    <t>又　吉　　亮</t>
    <rPh sb="0" eb="1">
      <t>マタ</t>
    </rPh>
    <rPh sb="2" eb="3">
      <t>ヨシ</t>
    </rPh>
    <rPh sb="5" eb="6">
      <t>リョウ</t>
    </rPh>
    <phoneticPr fontId="2"/>
  </si>
  <si>
    <t>伊　佐　哲　雄</t>
    <rPh sb="0" eb="1">
      <t>イ</t>
    </rPh>
    <rPh sb="2" eb="3">
      <t>サ</t>
    </rPh>
    <rPh sb="4" eb="7">
      <t>テ　ツ　オ</t>
    </rPh>
    <phoneticPr fontId="2"/>
  </si>
  <si>
    <t>宮　城　政　司</t>
    <rPh sb="0" eb="3">
      <t>ミ　ヤ　ギ</t>
    </rPh>
    <rPh sb="4" eb="7">
      <t>セ　イ　ジ</t>
    </rPh>
    <phoneticPr fontId="2"/>
  </si>
  <si>
    <t>濱　元　朝　晴</t>
    <rPh sb="0" eb="1">
      <t>ハマ</t>
    </rPh>
    <rPh sb="2" eb="3">
      <t>モト</t>
    </rPh>
    <rPh sb="4" eb="5">
      <t>チョウ</t>
    </rPh>
    <rPh sb="6" eb="7">
      <t>セイ</t>
    </rPh>
    <phoneticPr fontId="2"/>
  </si>
  <si>
    <t>宮　城　　克</t>
    <rPh sb="0" eb="3">
      <t>ミ　ヤ　ギ</t>
    </rPh>
    <rPh sb="5" eb="6">
      <t>カツ</t>
    </rPh>
    <phoneticPr fontId="2"/>
  </si>
  <si>
    <t>上　地　安　之</t>
    <rPh sb="0" eb="3">
      <t>ウ　エ　チ</t>
    </rPh>
    <rPh sb="4" eb="5">
      <t>ヤス</t>
    </rPh>
    <rPh sb="6" eb="7">
      <t>ユキ</t>
    </rPh>
    <phoneticPr fontId="2"/>
  </si>
  <si>
    <t>岸　本　一　德</t>
    <rPh sb="0" eb="1">
      <t>キシ</t>
    </rPh>
    <rPh sb="2" eb="3">
      <t>モト</t>
    </rPh>
    <rPh sb="4" eb="5">
      <t>カズ</t>
    </rPh>
    <rPh sb="6" eb="7">
      <t>ノリ</t>
    </rPh>
    <phoneticPr fontId="2"/>
  </si>
  <si>
    <t>屋 良　千枝美</t>
    <rPh sb="0" eb="1">
      <t>ヤ</t>
    </rPh>
    <rPh sb="2" eb="3">
      <t>ラ</t>
    </rPh>
    <rPh sb="4" eb="5">
      <t>チ</t>
    </rPh>
    <rPh sb="5" eb="6">
      <t>エ</t>
    </rPh>
    <rPh sb="6" eb="7">
      <t>ミ</t>
    </rPh>
    <phoneticPr fontId="2"/>
  </si>
  <si>
    <t>桃　原　　功</t>
    <rPh sb="0" eb="1">
      <t>トウ</t>
    </rPh>
    <rPh sb="2" eb="3">
      <t>バル</t>
    </rPh>
    <rPh sb="5" eb="6">
      <t>イサオ</t>
    </rPh>
    <phoneticPr fontId="2"/>
  </si>
  <si>
    <t>マブイ</t>
  </si>
  <si>
    <t>福祉教育委員長</t>
  </si>
  <si>
    <t>総務副委員長
会派長</t>
  </si>
  <si>
    <t>経済建設副委員長
会派長</t>
  </si>
  <si>
    <t>福祉教育副委員長</t>
  </si>
  <si>
    <t>じのーんの風立
憲・社民</t>
    <rPh sb="5" eb="6">
      <t>カゼ</t>
    </rPh>
    <rPh sb="6" eb="7">
      <t>リツ</t>
    </rPh>
    <rPh sb="8" eb="9">
      <t>ケン</t>
    </rPh>
    <rPh sb="10" eb="12">
      <t>シャミン</t>
    </rPh>
    <phoneticPr fontId="2"/>
  </si>
  <si>
    <t>環境性能割交付金</t>
    <phoneticPr fontId="4"/>
  </si>
  <si>
    <t>令和3年度</t>
  </si>
  <si>
    <t>財務省</t>
  </si>
  <si>
    <t>日本郵政公社</t>
  </si>
  <si>
    <t>市中銀行</t>
  </si>
  <si>
    <t>地方公共団体金融機構</t>
  </si>
  <si>
    <t>財政融資資金</t>
  </si>
  <si>
    <t>簡易保険資金等</t>
  </si>
  <si>
    <t>令　和　3　年　度</t>
  </si>
  <si>
    <t>各年度末現在(単位：円)　</t>
  </si>
  <si>
    <t>総件数</t>
  </si>
  <si>
    <t>商品計</t>
  </si>
  <si>
    <t>商品一般</t>
  </si>
  <si>
    <t>食料品</t>
  </si>
  <si>
    <t>住居品</t>
  </si>
  <si>
    <t>光熱水品</t>
  </si>
  <si>
    <t>被服品</t>
  </si>
  <si>
    <t>保健衛生品</t>
  </si>
  <si>
    <t>教養娯楽品</t>
  </si>
  <si>
    <t>車両・乗り物</t>
  </si>
  <si>
    <t>土地・建物・設備</t>
  </si>
  <si>
    <t>他の商品</t>
  </si>
  <si>
    <t>役務計</t>
  </si>
  <si>
    <t>レンタル・リース・貸借</t>
  </si>
  <si>
    <t>工事・建築・加工</t>
  </si>
  <si>
    <t>修理・補修</t>
  </si>
  <si>
    <t>管理・保管</t>
  </si>
  <si>
    <t>役務一般</t>
  </si>
  <si>
    <t>金融・保険サービス</t>
  </si>
  <si>
    <t>運輸・通信サービス</t>
  </si>
  <si>
    <t>教育サービス</t>
  </si>
  <si>
    <t>教養・娯楽サービス</t>
  </si>
  <si>
    <t>保健・福祉サービス</t>
  </si>
  <si>
    <t>他の役務</t>
  </si>
  <si>
    <t>内職・副業・ねずみ講</t>
  </si>
  <si>
    <t>他の行政サービス</t>
  </si>
  <si>
    <t>他の相談</t>
  </si>
  <si>
    <t>部課名</t>
  </si>
  <si>
    <t>◇</t>
  </si>
  <si>
    <t>健康推進部</t>
  </si>
  <si>
    <t>◎</t>
  </si>
  <si>
    <t>市長事務部局</t>
  </si>
  <si>
    <t>部長・次長</t>
  </si>
  <si>
    <t>総務部</t>
  </si>
  <si>
    <t>介護長寿課</t>
  </si>
  <si>
    <t>国民健康保険課</t>
  </si>
  <si>
    <t>総務課</t>
  </si>
  <si>
    <t>健康増進課</t>
  </si>
  <si>
    <t>防災危機管理室</t>
  </si>
  <si>
    <t>建設部</t>
  </si>
  <si>
    <t>人事課</t>
  </si>
  <si>
    <t>部長・次長等</t>
  </si>
  <si>
    <t>契約検査課</t>
  </si>
  <si>
    <t>都市計画課</t>
  </si>
  <si>
    <t>税務課</t>
  </si>
  <si>
    <t>建築指導課</t>
  </si>
  <si>
    <t>納税課</t>
  </si>
  <si>
    <t>建築課</t>
  </si>
  <si>
    <t>企画部</t>
  </si>
  <si>
    <t>道路整備課</t>
  </si>
  <si>
    <t>用地課</t>
  </si>
  <si>
    <t>企画政策課</t>
  </si>
  <si>
    <t>市街地整備課</t>
  </si>
  <si>
    <t>財政課</t>
  </si>
  <si>
    <t>施設管理課</t>
  </si>
  <si>
    <t>秘書広報課</t>
  </si>
  <si>
    <t>基地政策部</t>
  </si>
  <si>
    <t>デジタル推進課</t>
  </si>
  <si>
    <t>行政経営室</t>
  </si>
  <si>
    <t>まち未来課</t>
  </si>
  <si>
    <t>市民経済部</t>
  </si>
  <si>
    <t>基地跡地推進課</t>
  </si>
  <si>
    <t>基地渉外課</t>
  </si>
  <si>
    <t>生活安全課</t>
  </si>
  <si>
    <t>会計課</t>
  </si>
  <si>
    <t>市民協働課</t>
  </si>
  <si>
    <t>環境対策課</t>
  </si>
  <si>
    <t>議会事務局</t>
  </si>
  <si>
    <t>市民課</t>
  </si>
  <si>
    <t>選挙管理委員会</t>
  </si>
  <si>
    <t>産業政策課</t>
  </si>
  <si>
    <t>監査委員事務局</t>
  </si>
  <si>
    <t>観光スポーツ課</t>
  </si>
  <si>
    <t>上下水道局</t>
  </si>
  <si>
    <t>福祉推進部</t>
  </si>
  <si>
    <t>消防本部</t>
  </si>
  <si>
    <t>教育委員会</t>
  </si>
  <si>
    <t>福祉総務課</t>
  </si>
  <si>
    <t>児童家庭課</t>
  </si>
  <si>
    <t>資料：人事課</t>
  </si>
  <si>
    <t>子育て支援課</t>
  </si>
  <si>
    <t>　注：企画部の部長・次長等に理事を含む</t>
  </si>
  <si>
    <t>こども政策課</t>
  </si>
  <si>
    <t xml:space="preserve">  建設部の部長・次長等に参事を含む</t>
  </si>
  <si>
    <t>障がい福祉課</t>
  </si>
  <si>
    <t>　消防本部は初任研修派遣職員を含む</t>
  </si>
  <si>
    <t>保護課</t>
  </si>
  <si>
    <t>　土地開発公社は用地課と兼任発令</t>
  </si>
  <si>
    <t>◇</t>
    <phoneticPr fontId="2"/>
  </si>
  <si>
    <t>◇</t>
    <phoneticPr fontId="2"/>
  </si>
  <si>
    <t>土地開発公社</t>
    <phoneticPr fontId="2"/>
  </si>
  <si>
    <t>二十二  代</t>
    <rPh sb="2" eb="3">
      <t>ニ</t>
    </rPh>
    <phoneticPr fontId="2"/>
  </si>
  <si>
    <t>令和 4． 9．30～現在</t>
    <rPh sb="0" eb="2">
      <t>レイワ</t>
    </rPh>
    <phoneticPr fontId="2"/>
  </si>
  <si>
    <t xml:space="preserve">令和 4．11． 1～現在 </t>
    <rPh sb="0" eb="2">
      <t>レイワ</t>
    </rPh>
    <phoneticPr fontId="2"/>
  </si>
  <si>
    <t>平成30.  9. 30～令和 4． 9．29</t>
    <rPh sb="13" eb="15">
      <t>レイワ</t>
    </rPh>
    <phoneticPr fontId="2"/>
  </si>
  <si>
    <t>平成30. 11.  1～令和 4．10．31</t>
    <rPh sb="13" eb="15">
      <t>レイワ</t>
    </rPh>
    <phoneticPr fontId="2"/>
  </si>
  <si>
    <t>　　　　注：計数は四捨五入によるため、必ずしも符号しない</t>
    <rPh sb="4" eb="5">
      <t>チュウ</t>
    </rPh>
    <rPh sb="6" eb="8">
      <t>ケイスウ</t>
    </rPh>
    <rPh sb="9" eb="13">
      <t>シシャゴニュウ</t>
    </rPh>
    <rPh sb="19" eb="20">
      <t>カナラ</t>
    </rPh>
    <rPh sb="23" eb="25">
      <t>フゴウ</t>
    </rPh>
    <phoneticPr fontId="2"/>
  </si>
  <si>
    <t>　注：政進会は令和４年度より絆クラブから名称変更</t>
    <rPh sb="1" eb="2">
      <t>チュウ</t>
    </rPh>
    <rPh sb="3" eb="4">
      <t>セイ</t>
    </rPh>
    <rPh sb="4" eb="5">
      <t>ススム</t>
    </rPh>
    <rPh sb="5" eb="6">
      <t>カイ</t>
    </rPh>
    <rPh sb="7" eb="9">
      <t>レイワ</t>
    </rPh>
    <rPh sb="10" eb="12">
      <t>ネンド</t>
    </rPh>
    <rPh sb="14" eb="15">
      <t>キズナ</t>
    </rPh>
    <rPh sb="20" eb="22">
      <t>メイショウ</t>
    </rPh>
    <rPh sb="22" eb="24">
      <t>ヘンコウ</t>
    </rPh>
    <phoneticPr fontId="2"/>
  </si>
  <si>
    <t>１４．水道事業会計予算及び決算額</t>
    <rPh sb="3" eb="5">
      <t>スイドウ</t>
    </rPh>
    <rPh sb="5" eb="7">
      <t>ジギョウ</t>
    </rPh>
    <rPh sb="7" eb="9">
      <t>カイケイ</t>
    </rPh>
    <rPh sb="9" eb="11">
      <t>ヨサン</t>
    </rPh>
    <rPh sb="11" eb="12">
      <t>オヨ</t>
    </rPh>
    <rPh sb="13" eb="15">
      <t>ケッサン</t>
    </rPh>
    <rPh sb="15" eb="16">
      <t>ガク</t>
    </rPh>
    <phoneticPr fontId="2"/>
  </si>
  <si>
    <t>１５．下水道事業会計予算及び決算額</t>
    <rPh sb="3" eb="4">
      <t>ゲ</t>
    </rPh>
    <rPh sb="4" eb="6">
      <t>スイドウ</t>
    </rPh>
    <rPh sb="6" eb="8">
      <t>ジギョウ</t>
    </rPh>
    <rPh sb="8" eb="10">
      <t>カイケイ</t>
    </rPh>
    <rPh sb="10" eb="12">
      <t>ヨサン</t>
    </rPh>
    <rPh sb="12" eb="13">
      <t>オヨ</t>
    </rPh>
    <rPh sb="14" eb="16">
      <t>ケッサン</t>
    </rPh>
    <rPh sb="16" eb="17">
      <t>ガク</t>
    </rPh>
    <phoneticPr fontId="2"/>
  </si>
  <si>
    <t>１６．目的別市債現在高の状況</t>
    <rPh sb="3" eb="5">
      <t>モクテキ</t>
    </rPh>
    <rPh sb="5" eb="6">
      <t>ベツ</t>
    </rPh>
    <rPh sb="6" eb="7">
      <t>シ</t>
    </rPh>
    <rPh sb="7" eb="8">
      <t>サイ</t>
    </rPh>
    <rPh sb="8" eb="11">
      <t>ゲンザイダカ</t>
    </rPh>
    <rPh sb="12" eb="14">
      <t>ジョウキョウ</t>
    </rPh>
    <phoneticPr fontId="2"/>
  </si>
  <si>
    <t>１７．借入先別市債未償還額</t>
    <rPh sb="3" eb="5">
      <t>カリイレ</t>
    </rPh>
    <rPh sb="5" eb="6">
      <t>サキ</t>
    </rPh>
    <rPh sb="6" eb="7">
      <t>ベツ</t>
    </rPh>
    <rPh sb="7" eb="8">
      <t>シ</t>
    </rPh>
    <rPh sb="8" eb="9">
      <t>サイ</t>
    </rPh>
    <rPh sb="9" eb="12">
      <t>ミショウカン</t>
    </rPh>
    <rPh sb="12" eb="13">
      <t>ガク</t>
    </rPh>
    <phoneticPr fontId="2"/>
  </si>
  <si>
    <t>１８．市　有　財　産</t>
    <rPh sb="3" eb="4">
      <t>シ</t>
    </rPh>
    <rPh sb="5" eb="6">
      <t>ユウ</t>
    </rPh>
    <rPh sb="7" eb="8">
      <t>ザイ</t>
    </rPh>
    <rPh sb="9" eb="10">
      <t>サン</t>
    </rPh>
    <phoneticPr fontId="2"/>
  </si>
  <si>
    <t>１９．市　税　の　決　算　額</t>
    <phoneticPr fontId="4"/>
  </si>
  <si>
    <t>２０．無 料 法 律 相 談 受 付 件 数</t>
    <rPh sb="3" eb="4">
      <t>ム</t>
    </rPh>
    <rPh sb="5" eb="6">
      <t>リョウ</t>
    </rPh>
    <rPh sb="7" eb="8">
      <t>ホウ</t>
    </rPh>
    <rPh sb="9" eb="10">
      <t>リツ</t>
    </rPh>
    <rPh sb="11" eb="12">
      <t>ソウ</t>
    </rPh>
    <rPh sb="13" eb="14">
      <t>ダン</t>
    </rPh>
    <rPh sb="15" eb="16">
      <t>ウケ</t>
    </rPh>
    <rPh sb="17" eb="18">
      <t>ヅケ</t>
    </rPh>
    <rPh sb="19" eb="20">
      <t>ケン</t>
    </rPh>
    <rPh sb="21" eb="22">
      <t>カズ</t>
    </rPh>
    <phoneticPr fontId="2"/>
  </si>
  <si>
    <t>２１．消 費 相 談 受 付 件 数</t>
    <rPh sb="3" eb="4">
      <t>ケ</t>
    </rPh>
    <rPh sb="5" eb="6">
      <t>ヒ</t>
    </rPh>
    <rPh sb="7" eb="8">
      <t>ソウ</t>
    </rPh>
    <rPh sb="9" eb="10">
      <t>ダン</t>
    </rPh>
    <rPh sb="11" eb="12">
      <t>ウケ</t>
    </rPh>
    <rPh sb="13" eb="14">
      <t>ヅケ</t>
    </rPh>
    <rPh sb="15" eb="16">
      <t>ケン</t>
    </rPh>
    <rPh sb="17" eb="18">
      <t>カズ</t>
    </rPh>
    <phoneticPr fontId="2"/>
  </si>
  <si>
    <t>２２．歴  代  三  役  名</t>
    <phoneticPr fontId="4"/>
  </si>
  <si>
    <t>２４．市 議 会 議 員 名 簿</t>
    <rPh sb="3" eb="4">
      <t>シ</t>
    </rPh>
    <rPh sb="5" eb="6">
      <t>ギ</t>
    </rPh>
    <rPh sb="7" eb="8">
      <t>カイ</t>
    </rPh>
    <rPh sb="9" eb="10">
      <t>ギ</t>
    </rPh>
    <rPh sb="11" eb="12">
      <t>イン</t>
    </rPh>
    <rPh sb="13" eb="14">
      <t>ナ</t>
    </rPh>
    <rPh sb="15" eb="16">
      <t>ボ</t>
    </rPh>
    <phoneticPr fontId="2"/>
  </si>
  <si>
    <t>２５．市　職　員　数</t>
    <rPh sb="3" eb="4">
      <t>シ</t>
    </rPh>
    <rPh sb="5" eb="6">
      <t>ショク</t>
    </rPh>
    <rPh sb="7" eb="8">
      <t>イン</t>
    </rPh>
    <rPh sb="9" eb="10">
      <t>カズ</t>
    </rPh>
    <phoneticPr fontId="2"/>
  </si>
  <si>
    <t>２３．歴 代 正 副 議 長 名 簿</t>
    <phoneticPr fontId="4"/>
  </si>
  <si>
    <r>
      <t>歳出</t>
    </r>
    <r>
      <rPr>
        <sz val="11"/>
        <color theme="0" tint="-0.34998626667073579"/>
        <rFont val="ＭＳ 明朝"/>
        <family val="1"/>
        <charset val="128"/>
      </rPr>
      <t>(性質別)</t>
    </r>
    <rPh sb="0" eb="2">
      <t>サイシュツ</t>
    </rPh>
    <phoneticPr fontId="2"/>
  </si>
  <si>
    <r>
      <t>３．市民一人当たりの市税負担額及び支出負担額</t>
    </r>
    <r>
      <rPr>
        <b/>
        <sz val="11"/>
        <color theme="0" tint="-0.34998626667073579"/>
        <rFont val="ＭＳ 明朝"/>
        <family val="1"/>
        <charset val="128"/>
      </rPr>
      <t>（税務課市税概要Ｐ14より）</t>
    </r>
    <rPh sb="2" eb="4">
      <t>シミン</t>
    </rPh>
    <rPh sb="4" eb="6">
      <t>ヒトリ</t>
    </rPh>
    <rPh sb="6" eb="7">
      <t>ア</t>
    </rPh>
    <rPh sb="10" eb="12">
      <t>シゼイ</t>
    </rPh>
    <rPh sb="12" eb="14">
      <t>フタン</t>
    </rPh>
    <rPh sb="14" eb="15">
      <t>ガク</t>
    </rPh>
    <rPh sb="15" eb="16">
      <t>オヨ</t>
    </rPh>
    <rPh sb="17" eb="19">
      <t>シシュツ</t>
    </rPh>
    <rPh sb="19" eb="21">
      <t>フタン</t>
    </rPh>
    <rPh sb="21" eb="22">
      <t>ガク</t>
    </rPh>
    <rPh sb="23" eb="26">
      <t>ゼイムカ</t>
    </rPh>
    <rPh sb="26" eb="28">
      <t>シゼイ</t>
    </rPh>
    <rPh sb="28" eb="30">
      <t>ガイヨウ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</si>
</sst>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41" formatCode="_ * #,##0_ ;_ * \-#,##0_ ;_ * &quot;-&quot;_ ;_ @_ "/>
    <numFmt numFmtId="176" formatCode="#,##0.000000;[Red]\-#,##0.000000"/>
    <numFmt numFmtId="177" formatCode="0.0%"/>
    <numFmt numFmtId="178" formatCode="#,##0\ "/>
    <numFmt numFmtId="179" formatCode="0.0_ "/>
    <numFmt numFmtId="180" formatCode="#,##0.00000;[Red]\-#,##0.00000"/>
    <numFmt numFmtId="181" formatCode="#,##0_ "/>
    <numFmt numFmtId="182" formatCode="#,##0_);[Red]\(#,##0\)"/>
    <numFmt numFmtId="183" formatCode="#,##0\ \ "/>
    <numFmt numFmtId="184" formatCode="#,##0.00_ ;[Red]\-#,##0.00\ "/>
    <numFmt numFmtId="185" formatCode="#,##0.0\ "/>
    <numFmt numFmtId="186" formatCode="#,##0.00\ "/>
    <numFmt numFmtId="187" formatCode="0.0_);[Red]\(0.0\)"/>
    <numFmt numFmtId="188" formatCode="#,##0.0_ "/>
    <numFmt numFmtId="189" formatCode="#,##0.0"/>
    <numFmt numFmtId="190" formatCode="0.00_ "/>
    <numFmt numFmtId="191" formatCode="#,##0\ ;&quot;△ &quot;#,##0\ "/>
    <numFmt numFmtId="192" formatCode="#,##0.00\ ;&quot;△ &quot;#,##0.00\ "/>
    <numFmt numFmtId="193" formatCode="0.00;&quot;△ &quot;0.00"/>
    <numFmt numFmtId="194" formatCode="#,##0.00;&quot;△ &quot;#,##0.00"/>
    <numFmt numFmtId="195" formatCode="#,##0;&quot;△ &quot;#,##0"/>
    <numFmt numFmtId="196" formatCode="\(&quot;市&quot;&quot;長&quot;General&quot;代&quot;\)"/>
    <numFmt numFmtId="197" formatCode="0_);[Red]\(0\)"/>
    <numFmt numFmtId="198" formatCode="0.0"/>
    <numFmt numFmtId="199" formatCode="#,##0.0;[Red]\-#,##0.0"/>
    <numFmt numFmtId="200" formatCode="#,##0\ ;&quot;△&quot;#,##0\ \ \ "/>
    <numFmt numFmtId="201" formatCode="#,##0;&quot;△&quot;#,##0\ \ "/>
    <numFmt numFmtId="202" formatCode="#,##0.00000_ "/>
    <numFmt numFmtId="203" formatCode="#,##0.0\ ;&quot;△ &quot;#,##0.0\ "/>
    <numFmt numFmtId="204" formatCode="0.0;&quot;△ &quot;0.0"/>
    <numFmt numFmtId="205" formatCode="#,##0.0;&quot;△ &quot;#,##0.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.5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b/>
      <sz val="11"/>
      <color theme="0" tint="-0.34998626667073579"/>
      <name val="ＭＳ 明朝"/>
      <family val="1"/>
      <charset val="128"/>
    </font>
    <font>
      <sz val="9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4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1039">
    <xf numFmtId="0" fontId="0" fillId="0" borderId="0" xfId="0"/>
    <xf numFmtId="38" fontId="6" fillId="0" borderId="0" xfId="3" applyFont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/>
    <xf numFmtId="0" fontId="1" fillId="0" borderId="0" xfId="0" applyFont="1" applyFill="1"/>
    <xf numFmtId="0" fontId="5" fillId="0" borderId="9" xfId="0" applyFont="1" applyFill="1" applyBorder="1" applyAlignment="1">
      <alignment horizontal="center" vertical="distributed" textRotation="255"/>
    </xf>
    <xf numFmtId="0" fontId="5" fillId="0" borderId="10" xfId="0" applyFont="1" applyFill="1" applyBorder="1" applyAlignment="1">
      <alignment horizontal="center" vertical="distributed" textRotation="255"/>
    </xf>
    <xf numFmtId="0" fontId="8" fillId="0" borderId="11" xfId="0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/>
    <xf numFmtId="0" fontId="1" fillId="0" borderId="0" xfId="0" applyFont="1" applyFill="1" applyBorder="1"/>
    <xf numFmtId="0" fontId="11" fillId="0" borderId="0" xfId="0" applyFont="1" applyFill="1"/>
    <xf numFmtId="0" fontId="11" fillId="0" borderId="0" xfId="0" applyFont="1" applyFill="1" applyBorder="1" applyAlignment="1"/>
    <xf numFmtId="0" fontId="11" fillId="0" borderId="15" xfId="0" applyFont="1" applyFill="1" applyBorder="1" applyAlignment="1">
      <alignment horizontal="right"/>
    </xf>
    <xf numFmtId="0" fontId="5" fillId="0" borderId="15" xfId="0" applyFont="1" applyFill="1" applyBorder="1"/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15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4" fillId="0" borderId="0" xfId="6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distributed" vertical="center" indent="1" shrinkToFit="1"/>
    </xf>
    <xf numFmtId="0" fontId="5" fillId="0" borderId="0" xfId="0" applyFont="1" applyFill="1" applyBorder="1" applyAlignment="1">
      <alignment horizontal="left" vertical="center" wrapText="1" indent="1"/>
    </xf>
    <xf numFmtId="0" fontId="15" fillId="0" borderId="0" xfId="6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vertical="center"/>
    </xf>
    <xf numFmtId="0" fontId="11" fillId="0" borderId="5" xfId="0" applyFont="1" applyFill="1" applyBorder="1" applyAlignment="1">
      <alignment horizontal="distributed" vertical="center" justifyLastLine="1"/>
    </xf>
    <xf numFmtId="0" fontId="11" fillId="0" borderId="9" xfId="0" applyFont="1" applyFill="1" applyBorder="1" applyAlignment="1">
      <alignment horizontal="distributed" vertical="center" justifyLastLine="1"/>
    </xf>
    <xf numFmtId="0" fontId="11" fillId="0" borderId="7" xfId="0" applyFont="1" applyFill="1" applyBorder="1" applyAlignment="1">
      <alignment horizontal="distributed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distributed" vertical="center" justifyLastLine="1"/>
    </xf>
    <xf numFmtId="0" fontId="9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178" fontId="8" fillId="0" borderId="11" xfId="0" applyNumberFormat="1" applyFont="1" applyFill="1" applyBorder="1" applyAlignment="1">
      <alignment vertical="center"/>
    </xf>
    <xf numFmtId="178" fontId="8" fillId="0" borderId="12" xfId="0" applyNumberFormat="1" applyFont="1" applyFill="1" applyBorder="1" applyAlignment="1">
      <alignment vertical="center"/>
    </xf>
    <xf numFmtId="185" fontId="8" fillId="0" borderId="12" xfId="0" applyNumberFormat="1" applyFont="1" applyFill="1" applyBorder="1" applyAlignment="1">
      <alignment vertical="center"/>
    </xf>
    <xf numFmtId="179" fontId="1" fillId="0" borderId="0" xfId="0" applyNumberFormat="1" applyFont="1" applyFill="1" applyAlignment="1">
      <alignment vertical="center"/>
    </xf>
    <xf numFmtId="0" fontId="1" fillId="0" borderId="34" xfId="0" applyFont="1" applyFill="1" applyBorder="1" applyAlignment="1">
      <alignment horizontal="right" vertical="center"/>
    </xf>
    <xf numFmtId="179" fontId="8" fillId="0" borderId="14" xfId="0" applyNumberFormat="1" applyFont="1" applyFill="1" applyBorder="1" applyAlignment="1">
      <alignment vertical="center"/>
    </xf>
    <xf numFmtId="178" fontId="1" fillId="0" borderId="0" xfId="0" applyNumberFormat="1" applyFont="1" applyFill="1" applyAlignment="1">
      <alignment vertical="center"/>
    </xf>
    <xf numFmtId="0" fontId="1" fillId="0" borderId="35" xfId="0" applyFont="1" applyFill="1" applyBorder="1" applyAlignment="1">
      <alignment horizontal="right" vertical="center"/>
    </xf>
    <xf numFmtId="178" fontId="5" fillId="0" borderId="0" xfId="0" applyNumberFormat="1" applyFont="1" applyFill="1" applyAlignment="1">
      <alignment vertical="center"/>
    </xf>
    <xf numFmtId="187" fontId="5" fillId="0" borderId="0" xfId="0" applyNumberFormat="1" applyFont="1" applyFill="1"/>
    <xf numFmtId="187" fontId="8" fillId="0" borderId="14" xfId="0" applyNumberFormat="1" applyFont="1" applyFill="1" applyBorder="1" applyAlignment="1">
      <alignment vertical="center"/>
    </xf>
    <xf numFmtId="187" fontId="1" fillId="0" borderId="0" xfId="0" applyNumberFormat="1" applyFont="1" applyFill="1"/>
    <xf numFmtId="0" fontId="5" fillId="0" borderId="37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181" fontId="8" fillId="0" borderId="12" xfId="4" applyNumberFormat="1" applyFont="1" applyFill="1" applyBorder="1" applyAlignment="1">
      <alignment vertical="center"/>
    </xf>
    <xf numFmtId="0" fontId="5" fillId="0" borderId="39" xfId="0" applyFont="1" applyFill="1" applyBorder="1" applyAlignment="1">
      <alignment vertical="center"/>
    </xf>
    <xf numFmtId="181" fontId="8" fillId="0" borderId="5" xfId="4" applyNumberFormat="1" applyFont="1" applyFill="1" applyBorder="1" applyAlignment="1">
      <alignment vertical="center"/>
    </xf>
    <xf numFmtId="38" fontId="11" fillId="0" borderId="0" xfId="4" applyFont="1" applyFill="1" applyAlignment="1">
      <alignment horizontal="right" vertical="center"/>
    </xf>
    <xf numFmtId="38" fontId="5" fillId="0" borderId="40" xfId="4" applyFont="1" applyFill="1" applyBorder="1" applyAlignment="1">
      <alignment horizontal="distributed" vertical="center" justifyLastLine="1"/>
    </xf>
    <xf numFmtId="38" fontId="5" fillId="0" borderId="18" xfId="4" applyFont="1" applyFill="1" applyBorder="1" applyAlignment="1">
      <alignment horizontal="distributed" vertical="center" justifyLastLine="1"/>
    </xf>
    <xf numFmtId="38" fontId="8" fillId="0" borderId="12" xfId="4" applyFont="1" applyFill="1" applyBorder="1" applyAlignment="1">
      <alignment horizontal="right" vertical="center"/>
    </xf>
    <xf numFmtId="38" fontId="8" fillId="0" borderId="13" xfId="4" applyFont="1" applyFill="1" applyBorder="1" applyAlignment="1">
      <alignment horizontal="right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distributed" vertical="center"/>
    </xf>
    <xf numFmtId="38" fontId="8" fillId="0" borderId="27" xfId="4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distributed" vertical="center"/>
    </xf>
    <xf numFmtId="38" fontId="8" fillId="0" borderId="14" xfId="4" applyFont="1" applyFill="1" applyBorder="1" applyAlignment="1">
      <alignment horizontal="right" vertical="center"/>
    </xf>
    <xf numFmtId="183" fontId="8" fillId="0" borderId="13" xfId="4" applyNumberFormat="1" applyFont="1" applyFill="1" applyBorder="1" applyAlignment="1">
      <alignment horizontal="right" vertical="center"/>
    </xf>
    <xf numFmtId="38" fontId="1" fillId="0" borderId="0" xfId="0" applyNumberFormat="1" applyFont="1" applyFill="1" applyAlignment="1">
      <alignment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distributed" vertical="center"/>
    </xf>
    <xf numFmtId="38" fontId="8" fillId="0" borderId="29" xfId="4" applyFont="1" applyFill="1" applyBorder="1" applyAlignment="1">
      <alignment horizontal="right" vertical="center"/>
    </xf>
    <xf numFmtId="38" fontId="8" fillId="0" borderId="5" xfId="4" applyFont="1" applyFill="1" applyBorder="1" applyAlignment="1">
      <alignment horizontal="right" vertical="center"/>
    </xf>
    <xf numFmtId="38" fontId="8" fillId="0" borderId="45" xfId="4" applyFont="1" applyFill="1" applyBorder="1" applyAlignment="1">
      <alignment horizontal="right" vertical="center"/>
    </xf>
    <xf numFmtId="38" fontId="1" fillId="0" borderId="0" xfId="4" applyFont="1" applyFill="1"/>
    <xf numFmtId="0" fontId="5" fillId="0" borderId="2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horizontal="center" vertical="center"/>
    </xf>
    <xf numFmtId="38" fontId="18" fillId="0" borderId="0" xfId="4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/>
    </xf>
    <xf numFmtId="38" fontId="5" fillId="0" borderId="0" xfId="0" applyNumberFormat="1" applyFont="1" applyFill="1"/>
    <xf numFmtId="0" fontId="5" fillId="0" borderId="35" xfId="0" applyFont="1" applyFill="1" applyBorder="1" applyAlignment="1">
      <alignment horizontal="right" vertical="center"/>
    </xf>
    <xf numFmtId="183" fontId="8" fillId="0" borderId="11" xfId="0" applyNumberFormat="1" applyFont="1" applyFill="1" applyBorder="1" applyAlignment="1">
      <alignment horizontal="right" vertical="center"/>
    </xf>
    <xf numFmtId="183" fontId="8" fillId="0" borderId="12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distributed" vertical="center"/>
    </xf>
    <xf numFmtId="183" fontId="8" fillId="0" borderId="21" xfId="0" applyNumberFormat="1" applyFont="1" applyFill="1" applyBorder="1" applyAlignment="1">
      <alignment horizontal="right" vertical="center"/>
    </xf>
    <xf numFmtId="183" fontId="8" fillId="0" borderId="46" xfId="0" applyNumberFormat="1" applyFont="1" applyFill="1" applyBorder="1" applyAlignment="1">
      <alignment horizontal="right" vertical="center"/>
    </xf>
    <xf numFmtId="183" fontId="8" fillId="0" borderId="24" xfId="0" applyNumberFormat="1" applyFont="1" applyFill="1" applyBorder="1" applyAlignment="1">
      <alignment horizontal="right" vertical="center"/>
    </xf>
    <xf numFmtId="189" fontId="8" fillId="0" borderId="47" xfId="0" applyNumberFormat="1" applyFont="1" applyFill="1" applyBorder="1" applyAlignment="1">
      <alignment horizontal="right" vertical="center" indent="1"/>
    </xf>
    <xf numFmtId="179" fontId="8" fillId="0" borderId="25" xfId="0" applyNumberFormat="1" applyFont="1" applyFill="1" applyBorder="1" applyAlignment="1">
      <alignment horizontal="right" vertical="center"/>
    </xf>
    <xf numFmtId="0" fontId="5" fillId="0" borderId="34" xfId="0" applyFont="1" applyFill="1" applyBorder="1" applyAlignment="1">
      <alignment horizontal="right" vertical="center"/>
    </xf>
    <xf numFmtId="179" fontId="1" fillId="0" borderId="0" xfId="0" applyNumberFormat="1" applyFont="1" applyFill="1"/>
    <xf numFmtId="183" fontId="5" fillId="0" borderId="0" xfId="0" applyNumberFormat="1" applyFont="1" applyFill="1"/>
    <xf numFmtId="0" fontId="10" fillId="0" borderId="0" xfId="0" applyFont="1" applyFill="1" applyAlignment="1">
      <alignment vertical="center"/>
    </xf>
    <xf numFmtId="190" fontId="5" fillId="0" borderId="0" xfId="0" applyNumberFormat="1" applyFont="1" applyFill="1" applyAlignment="1">
      <alignment vertical="center"/>
    </xf>
    <xf numFmtId="191" fontId="8" fillId="0" borderId="11" xfId="0" applyNumberFormat="1" applyFont="1" applyFill="1" applyBorder="1" applyAlignment="1">
      <alignment horizontal="right" vertical="center"/>
    </xf>
    <xf numFmtId="190" fontId="8" fillId="0" borderId="12" xfId="0" applyNumberFormat="1" applyFont="1" applyFill="1" applyBorder="1" applyAlignment="1">
      <alignment horizontal="right" vertical="center"/>
    </xf>
    <xf numFmtId="190" fontId="8" fillId="0" borderId="5" xfId="0" applyNumberFormat="1" applyFont="1" applyFill="1" applyBorder="1" applyAlignment="1">
      <alignment horizontal="right" vertical="center"/>
    </xf>
    <xf numFmtId="190" fontId="5" fillId="0" borderId="0" xfId="0" applyNumberFormat="1" applyFont="1" applyFill="1" applyBorder="1" applyAlignment="1">
      <alignment vertical="center"/>
    </xf>
    <xf numFmtId="191" fontId="8" fillId="0" borderId="11" xfId="4" applyNumberFormat="1" applyFont="1" applyFill="1" applyBorder="1" applyAlignment="1">
      <alignment horizontal="right" vertical="center"/>
    </xf>
    <xf numFmtId="191" fontId="8" fillId="0" borderId="4" xfId="4" applyNumberFormat="1" applyFont="1" applyFill="1" applyBorder="1" applyAlignment="1">
      <alignment horizontal="right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95" fontId="18" fillId="0" borderId="0" xfId="4" applyNumberFormat="1" applyFont="1" applyFill="1" applyBorder="1" applyAlignment="1">
      <alignment vertical="center"/>
    </xf>
    <xf numFmtId="193" fontId="18" fillId="0" borderId="0" xfId="0" applyNumberFormat="1" applyFont="1" applyFill="1" applyBorder="1" applyAlignment="1">
      <alignment horizontal="right" vertical="center"/>
    </xf>
    <xf numFmtId="0" fontId="6" fillId="0" borderId="34" xfId="0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distributed" vertical="center" wrapText="1"/>
    </xf>
    <xf numFmtId="38" fontId="18" fillId="0" borderId="11" xfId="4" applyFont="1" applyFill="1" applyBorder="1" applyAlignment="1">
      <alignment vertical="center"/>
    </xf>
    <xf numFmtId="38" fontId="18" fillId="0" borderId="12" xfId="4" applyFont="1" applyFill="1" applyBorder="1" applyAlignment="1">
      <alignment vertical="center"/>
    </xf>
    <xf numFmtId="0" fontId="6" fillId="0" borderId="26" xfId="0" applyFont="1" applyFill="1" applyBorder="1" applyAlignment="1">
      <alignment horizontal="distributed" vertical="center"/>
    </xf>
    <xf numFmtId="0" fontId="6" fillId="0" borderId="26" xfId="0" applyFont="1" applyFill="1" applyBorder="1" applyAlignment="1">
      <alignment horizontal="distributed" vertical="center" shrinkToFit="1"/>
    </xf>
    <xf numFmtId="0" fontId="6" fillId="0" borderId="26" xfId="0" applyFont="1" applyFill="1" applyBorder="1" applyAlignment="1">
      <alignment horizontal="distributed" vertical="center" wrapText="1" shrinkToFit="1"/>
    </xf>
    <xf numFmtId="38" fontId="18" fillId="0" borderId="11" xfId="4" applyFont="1" applyFill="1" applyBorder="1" applyAlignment="1">
      <alignment horizontal="right" vertical="center"/>
    </xf>
    <xf numFmtId="38" fontId="18" fillId="0" borderId="12" xfId="4" applyFont="1" applyFill="1" applyBorder="1" applyAlignment="1">
      <alignment horizontal="right" vertical="center"/>
    </xf>
    <xf numFmtId="0" fontId="6" fillId="0" borderId="34" xfId="0" applyFont="1" applyFill="1" applyBorder="1" applyAlignment="1">
      <alignment horizontal="center" vertical="center"/>
    </xf>
    <xf numFmtId="195" fontId="18" fillId="0" borderId="0" xfId="4" applyNumberFormat="1" applyFont="1" applyFill="1" applyBorder="1" applyAlignment="1">
      <alignment horizontal="right" vertical="center"/>
    </xf>
    <xf numFmtId="192" fontId="18" fillId="0" borderId="0" xfId="0" applyNumberFormat="1" applyFont="1" applyFill="1" applyBorder="1" applyAlignment="1">
      <alignment horizontal="right" vertical="center"/>
    </xf>
    <xf numFmtId="0" fontId="6" fillId="0" borderId="35" xfId="0" applyFont="1" applyFill="1" applyBorder="1" applyAlignment="1">
      <alignment horizontal="right" vertical="center"/>
    </xf>
    <xf numFmtId="0" fontId="6" fillId="0" borderId="36" xfId="0" applyFont="1" applyFill="1" applyBorder="1" applyAlignment="1">
      <alignment horizontal="distributed" vertical="center"/>
    </xf>
    <xf numFmtId="38" fontId="18" fillId="0" borderId="4" xfId="4" applyFont="1" applyFill="1" applyBorder="1" applyAlignment="1">
      <alignment horizontal="right" vertical="center"/>
    </xf>
    <xf numFmtId="38" fontId="18" fillId="0" borderId="5" xfId="4" applyFont="1" applyFill="1" applyBorder="1" applyAlignment="1">
      <alignment horizontal="right" vertical="center"/>
    </xf>
    <xf numFmtId="190" fontId="9" fillId="0" borderId="0" xfId="4" applyNumberFormat="1" applyFont="1" applyFill="1" applyBorder="1" applyAlignment="1">
      <alignment vertical="center"/>
    </xf>
    <xf numFmtId="194" fontId="18" fillId="0" borderId="0" xfId="4" applyNumberFormat="1" applyFont="1" applyFill="1" applyBorder="1" applyAlignment="1">
      <alignment vertical="center"/>
    </xf>
    <xf numFmtId="194" fontId="1" fillId="0" borderId="0" xfId="0" applyNumberFormat="1" applyFont="1" applyFill="1"/>
    <xf numFmtId="195" fontId="5" fillId="0" borderId="0" xfId="0" applyNumberFormat="1" applyFont="1" applyFill="1" applyBorder="1"/>
    <xf numFmtId="194" fontId="5" fillId="0" borderId="0" xfId="0" applyNumberFormat="1" applyFont="1" applyFill="1"/>
    <xf numFmtId="0" fontId="0" fillId="0" borderId="0" xfId="0" applyFont="1" applyFill="1"/>
    <xf numFmtId="194" fontId="18" fillId="0" borderId="34" xfId="4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distributed" vertical="center"/>
    </xf>
    <xf numFmtId="0" fontId="6" fillId="0" borderId="15" xfId="0" applyFont="1" applyFill="1" applyBorder="1" applyAlignment="1">
      <alignment horizontal="distributed" vertical="center"/>
    </xf>
    <xf numFmtId="0" fontId="6" fillId="0" borderId="35" xfId="0" applyFont="1" applyFill="1" applyBorder="1" applyAlignment="1">
      <alignment horizontal="center" vertical="center"/>
    </xf>
    <xf numFmtId="3" fontId="18" fillId="0" borderId="14" xfId="3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distributed" vertical="center" wrapText="1"/>
    </xf>
    <xf numFmtId="38" fontId="15" fillId="0" borderId="0" xfId="3" applyFont="1" applyFill="1" applyBorder="1"/>
    <xf numFmtId="38" fontId="11" fillId="0" borderId="0" xfId="3" applyFont="1" applyFill="1" applyBorder="1"/>
    <xf numFmtId="195" fontId="18" fillId="0" borderId="13" xfId="3" applyNumberFormat="1" applyFont="1" applyFill="1" applyBorder="1" applyAlignment="1">
      <alignment vertical="center" shrinkToFit="1"/>
    </xf>
    <xf numFmtId="195" fontId="1" fillId="0" borderId="0" xfId="0" applyNumberFormat="1" applyFont="1" applyFill="1"/>
    <xf numFmtId="195" fontId="18" fillId="0" borderId="13" xfId="3" applyNumberFormat="1" applyFont="1" applyFill="1" applyBorder="1" applyAlignment="1">
      <alignment horizontal="right" vertical="center" shrinkToFit="1"/>
    </xf>
    <xf numFmtId="195" fontId="18" fillId="0" borderId="45" xfId="3" applyNumberFormat="1" applyFont="1" applyFill="1" applyBorder="1" applyAlignment="1">
      <alignment horizontal="right" vertical="center" shrinkToFit="1"/>
    </xf>
    <xf numFmtId="195" fontId="11" fillId="0" borderId="0" xfId="0" applyNumberFormat="1" applyFont="1" applyFill="1" applyBorder="1" applyAlignment="1">
      <alignment horizontal="right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/>
    </xf>
    <xf numFmtId="0" fontId="16" fillId="0" borderId="55" xfId="0" applyFont="1" applyFill="1" applyBorder="1" applyAlignment="1">
      <alignment horizontal="distributed" vertical="center"/>
    </xf>
    <xf numFmtId="0" fontId="16" fillId="0" borderId="56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distributed" vertical="center"/>
    </xf>
    <xf numFmtId="0" fontId="5" fillId="0" borderId="55" xfId="0" applyFont="1" applyFill="1" applyBorder="1" applyAlignment="1">
      <alignment horizontal="distributed" vertical="center"/>
    </xf>
    <xf numFmtId="178" fontId="1" fillId="0" borderId="0" xfId="0" applyNumberFormat="1" applyFont="1" applyFill="1"/>
    <xf numFmtId="178" fontId="8" fillId="0" borderId="19" xfId="0" applyNumberFormat="1" applyFont="1" applyFill="1" applyBorder="1" applyAlignment="1">
      <alignment vertical="center"/>
    </xf>
    <xf numFmtId="183" fontId="8" fillId="0" borderId="19" xfId="0" applyNumberFormat="1" applyFont="1" applyFill="1" applyBorder="1" applyAlignment="1">
      <alignment horizontal="right" vertical="center"/>
    </xf>
    <xf numFmtId="189" fontId="8" fillId="0" borderId="11" xfId="0" applyNumberFormat="1" applyFont="1" applyFill="1" applyBorder="1" applyAlignment="1">
      <alignment horizontal="right" vertical="center" indent="1"/>
    </xf>
    <xf numFmtId="3" fontId="18" fillId="0" borderId="11" xfId="3" applyNumberFormat="1" applyFont="1" applyFill="1" applyBorder="1" applyAlignment="1">
      <alignment horizontal="right" vertical="center" shrinkToFit="1"/>
    </xf>
    <xf numFmtId="187" fontId="8" fillId="0" borderId="25" xfId="0" applyNumberFormat="1" applyFont="1" applyFill="1" applyBorder="1" applyAlignment="1">
      <alignment horizontal="right" vertical="center"/>
    </xf>
    <xf numFmtId="187" fontId="8" fillId="0" borderId="14" xfId="0" applyNumberFormat="1" applyFont="1" applyFill="1" applyBorder="1" applyAlignment="1">
      <alignment horizontal="right" vertical="center"/>
    </xf>
    <xf numFmtId="187" fontId="8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195" fontId="0" fillId="0" borderId="0" xfId="0" applyNumberFormat="1" applyFont="1" applyFill="1"/>
    <xf numFmtId="188" fontId="8" fillId="0" borderId="14" xfId="4" applyNumberFormat="1" applyFont="1" applyFill="1" applyBorder="1" applyAlignment="1">
      <alignment vertical="center"/>
    </xf>
    <xf numFmtId="188" fontId="8" fillId="0" borderId="6" xfId="4" applyNumberFormat="1" applyFont="1" applyFill="1" applyBorder="1" applyAlignment="1">
      <alignment vertical="center"/>
    </xf>
    <xf numFmtId="0" fontId="1" fillId="0" borderId="34" xfId="0" applyFont="1" applyFill="1" applyBorder="1" applyAlignment="1">
      <alignment vertical="center"/>
    </xf>
    <xf numFmtId="3" fontId="1" fillId="0" borderId="0" xfId="0" applyNumberFormat="1" applyFont="1" applyFill="1"/>
    <xf numFmtId="0" fontId="11" fillId="0" borderId="0" xfId="0" applyFont="1" applyFill="1" applyAlignment="1"/>
    <xf numFmtId="0" fontId="20" fillId="0" borderId="0" xfId="0" applyFont="1" applyFill="1" applyAlignment="1">
      <alignment vertical="center"/>
    </xf>
    <xf numFmtId="49" fontId="8" fillId="0" borderId="12" xfId="0" applyNumberFormat="1" applyFont="1" applyFill="1" applyBorder="1" applyAlignment="1">
      <alignment horizontal="right" vertical="center"/>
    </xf>
    <xf numFmtId="49" fontId="9" fillId="0" borderId="12" xfId="0" applyNumberFormat="1" applyFont="1" applyFill="1" applyBorder="1" applyAlignment="1">
      <alignment horizontal="distributed" vertical="center" justifyLastLine="1"/>
    </xf>
    <xf numFmtId="188" fontId="8" fillId="0" borderId="12" xfId="4" applyNumberFormat="1" applyFont="1" applyFill="1" applyBorder="1" applyAlignment="1">
      <alignment vertical="center"/>
    </xf>
    <xf numFmtId="188" fontId="8" fillId="0" borderId="5" xfId="4" applyNumberFormat="1" applyFont="1" applyFill="1" applyBorder="1" applyAlignment="1">
      <alignment vertical="center"/>
    </xf>
    <xf numFmtId="38" fontId="8" fillId="0" borderId="2" xfId="4" applyFont="1" applyFill="1" applyBorder="1" applyAlignment="1">
      <alignment horizontal="right" vertical="center"/>
    </xf>
    <xf numFmtId="189" fontId="8" fillId="0" borderId="12" xfId="0" applyNumberFormat="1" applyFont="1" applyFill="1" applyBorder="1" applyAlignment="1">
      <alignment horizontal="right" vertical="center" indent="1"/>
    </xf>
    <xf numFmtId="189" fontId="8" fillId="0" borderId="21" xfId="0" applyNumberFormat="1" applyFont="1" applyFill="1" applyBorder="1" applyAlignment="1">
      <alignment horizontal="right" vertical="center" indent="1"/>
    </xf>
    <xf numFmtId="0" fontId="11" fillId="0" borderId="15" xfId="0" applyFont="1" applyFill="1" applyBorder="1" applyAlignment="1">
      <alignment vertical="center"/>
    </xf>
    <xf numFmtId="181" fontId="1" fillId="0" borderId="0" xfId="0" applyNumberFormat="1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178" fontId="5" fillId="0" borderId="0" xfId="0" applyNumberFormat="1" applyFont="1" applyFill="1"/>
    <xf numFmtId="187" fontId="8" fillId="0" borderId="6" xfId="0" applyNumberFormat="1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38" fontId="8" fillId="0" borderId="58" xfId="4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0" borderId="23" xfId="0" applyFont="1" applyFill="1" applyBorder="1"/>
    <xf numFmtId="0" fontId="11" fillId="0" borderId="8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distributed" vertical="center" justifyLastLine="1"/>
    </xf>
    <xf numFmtId="0" fontId="11" fillId="0" borderId="15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11" fillId="0" borderId="15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11" fillId="0" borderId="0" xfId="0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0" fontId="5" fillId="0" borderId="39" xfId="0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distributed" vertical="center"/>
    </xf>
    <xf numFmtId="181" fontId="8" fillId="0" borderId="11" xfId="4" applyNumberFormat="1" applyFont="1" applyFill="1" applyBorder="1" applyAlignment="1">
      <alignment vertical="center"/>
    </xf>
    <xf numFmtId="181" fontId="8" fillId="0" borderId="4" xfId="4" applyNumberFormat="1" applyFont="1" applyFill="1" applyBorder="1" applyAlignment="1">
      <alignment vertical="center"/>
    </xf>
    <xf numFmtId="3" fontId="18" fillId="0" borderId="4" xfId="3" applyNumberFormat="1" applyFont="1" applyFill="1" applyBorder="1" applyAlignment="1">
      <alignment horizontal="right" vertical="center" shrinkToFit="1"/>
    </xf>
    <xf numFmtId="195" fontId="18" fillId="0" borderId="11" xfId="3" applyNumberFormat="1" applyFont="1" applyFill="1" applyBorder="1" applyAlignment="1">
      <alignment vertical="center" shrinkToFit="1"/>
    </xf>
    <xf numFmtId="195" fontId="18" fillId="0" borderId="14" xfId="3" applyNumberFormat="1" applyFont="1" applyFill="1" applyBorder="1" applyAlignment="1">
      <alignment vertical="center" shrinkToFit="1"/>
    </xf>
    <xf numFmtId="195" fontId="18" fillId="0" borderId="4" xfId="3" applyNumberFormat="1" applyFont="1" applyFill="1" applyBorder="1" applyAlignment="1">
      <alignment vertical="center" shrinkToFit="1"/>
    </xf>
    <xf numFmtId="195" fontId="18" fillId="0" borderId="11" xfId="3" applyNumberFormat="1" applyFont="1" applyFill="1" applyBorder="1" applyAlignment="1">
      <alignment horizontal="right" vertical="center" shrinkToFit="1"/>
    </xf>
    <xf numFmtId="195" fontId="18" fillId="0" borderId="4" xfId="3" applyNumberFormat="1" applyFont="1" applyFill="1" applyBorder="1" applyAlignment="1">
      <alignment horizontal="right" vertical="center" shrinkToFit="1"/>
    </xf>
    <xf numFmtId="38" fontId="8" fillId="0" borderId="34" xfId="4" applyFont="1" applyFill="1" applyBorder="1" applyAlignment="1">
      <alignment horizontal="right" vertical="center"/>
    </xf>
    <xf numFmtId="0" fontId="9" fillId="0" borderId="14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horizontal="center" vertical="center"/>
    </xf>
    <xf numFmtId="38" fontId="11" fillId="0" borderId="0" xfId="3" applyFont="1" applyAlignment="1">
      <alignment vertical="center"/>
    </xf>
    <xf numFmtId="0" fontId="5" fillId="0" borderId="33" xfId="0" applyFont="1" applyFill="1" applyBorder="1" applyAlignment="1">
      <alignment horizontal="center" vertical="center"/>
    </xf>
    <xf numFmtId="38" fontId="5" fillId="0" borderId="0" xfId="3" applyFont="1" applyAlignment="1">
      <alignment horizontal="center" vertical="center"/>
    </xf>
    <xf numFmtId="38" fontId="5" fillId="0" borderId="0" xfId="3" applyFont="1" applyAlignment="1">
      <alignment vertical="center"/>
    </xf>
    <xf numFmtId="176" fontId="5" fillId="0" borderId="0" xfId="3" applyNumberFormat="1" applyFont="1" applyAlignment="1">
      <alignment vertical="center"/>
    </xf>
    <xf numFmtId="38" fontId="23" fillId="0" borderId="0" xfId="3" applyFont="1" applyAlignment="1">
      <alignment vertical="center"/>
    </xf>
    <xf numFmtId="38" fontId="23" fillId="0" borderId="0" xfId="3" applyFont="1" applyAlignment="1">
      <alignment horizontal="left" vertical="center"/>
    </xf>
    <xf numFmtId="177" fontId="5" fillId="0" borderId="0" xfId="3" applyNumberFormat="1" applyFont="1" applyAlignment="1">
      <alignment vertical="center"/>
    </xf>
    <xf numFmtId="0" fontId="11" fillId="0" borderId="0" xfId="3" applyNumberFormat="1" applyFont="1" applyBorder="1" applyAlignment="1">
      <alignment vertical="center"/>
    </xf>
    <xf numFmtId="38" fontId="5" fillId="0" borderId="0" xfId="3" applyFont="1" applyFill="1" applyAlignment="1">
      <alignment vertical="center"/>
    </xf>
    <xf numFmtId="38" fontId="5" fillId="0" borderId="0" xfId="3" applyFont="1" applyFill="1" applyBorder="1" applyAlignment="1">
      <alignment vertical="center"/>
    </xf>
    <xf numFmtId="38" fontId="11" fillId="0" borderId="0" xfId="3" applyFont="1" applyAlignment="1">
      <alignment horizontal="right" vertical="top"/>
    </xf>
    <xf numFmtId="0" fontId="6" fillId="0" borderId="10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vertical="center" wrapText="1" shrinkToFit="1"/>
    </xf>
    <xf numFmtId="38" fontId="8" fillId="0" borderId="13" xfId="4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right"/>
    </xf>
    <xf numFmtId="0" fontId="24" fillId="0" borderId="37" xfId="0" applyFont="1" applyFill="1" applyBorder="1" applyAlignment="1">
      <alignment horizontal="distributed" vertical="center" justifyLastLine="1"/>
    </xf>
    <xf numFmtId="0" fontId="24" fillId="0" borderId="9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distributed" vertical="center" justifyLastLine="1"/>
    </xf>
    <xf numFmtId="0" fontId="24" fillId="0" borderId="10" xfId="0" applyFont="1" applyFill="1" applyBorder="1" applyAlignment="1">
      <alignment horizontal="center" vertical="center"/>
    </xf>
    <xf numFmtId="192" fontId="24" fillId="0" borderId="37" xfId="0" applyNumberFormat="1" applyFont="1" applyFill="1" applyBorder="1" applyAlignment="1">
      <alignment horizontal="distributed" vertical="center" justifyLastLine="1"/>
    </xf>
    <xf numFmtId="192" fontId="24" fillId="0" borderId="9" xfId="0" applyNumberFormat="1" applyFont="1" applyFill="1" applyBorder="1" applyAlignment="1">
      <alignment horizontal="distributed" vertical="center" justifyLastLine="1"/>
    </xf>
    <xf numFmtId="0" fontId="5" fillId="0" borderId="85" xfId="0" applyFont="1" applyFill="1" applyBorder="1" applyAlignment="1">
      <alignment horizontal="distributed" vertical="center"/>
    </xf>
    <xf numFmtId="181" fontId="8" fillId="0" borderId="41" xfId="0" applyNumberFormat="1" applyFont="1" applyFill="1" applyBorder="1" applyAlignment="1">
      <alignment vertical="center"/>
    </xf>
    <xf numFmtId="188" fontId="8" fillId="0" borderId="41" xfId="0" applyNumberFormat="1" applyFont="1" applyFill="1" applyBorder="1" applyAlignment="1">
      <alignment vertical="center"/>
    </xf>
    <xf numFmtId="188" fontId="8" fillId="0" borderId="43" xfId="0" applyNumberFormat="1" applyFont="1" applyFill="1" applyBorder="1" applyAlignment="1">
      <alignment vertical="center"/>
    </xf>
    <xf numFmtId="0" fontId="20" fillId="0" borderId="34" xfId="0" applyFont="1" applyFill="1" applyBorder="1" applyAlignment="1">
      <alignment horizontal="right" vertical="center"/>
    </xf>
    <xf numFmtId="0" fontId="20" fillId="0" borderId="35" xfId="0" applyFont="1" applyFill="1" applyBorder="1" applyAlignment="1">
      <alignment horizontal="right" vertical="center"/>
    </xf>
    <xf numFmtId="185" fontId="8" fillId="0" borderId="50" xfId="0" applyNumberFormat="1" applyFont="1" applyFill="1" applyBorder="1" applyAlignment="1">
      <alignment vertical="center"/>
    </xf>
    <xf numFmtId="179" fontId="8" fillId="0" borderId="52" xfId="0" applyNumberFormat="1" applyFont="1" applyFill="1" applyBorder="1" applyAlignment="1">
      <alignment vertical="center"/>
    </xf>
    <xf numFmtId="187" fontId="8" fillId="0" borderId="52" xfId="0" applyNumberFormat="1" applyFont="1" applyFill="1" applyBorder="1" applyAlignment="1">
      <alignment vertical="center"/>
    </xf>
    <xf numFmtId="38" fontId="1" fillId="0" borderId="0" xfId="3" applyFont="1" applyFill="1" applyAlignment="1">
      <alignment vertical="center"/>
    </xf>
    <xf numFmtId="0" fontId="6" fillId="0" borderId="15" xfId="0" applyFont="1" applyFill="1" applyBorder="1" applyAlignment="1">
      <alignment vertical="center" shrinkToFit="1"/>
    </xf>
    <xf numFmtId="0" fontId="11" fillId="0" borderId="34" xfId="0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38" fontId="25" fillId="0" borderId="0" xfId="3" applyFont="1" applyFill="1" applyAlignment="1">
      <alignment vertical="center" shrinkToFit="1"/>
    </xf>
    <xf numFmtId="38" fontId="25" fillId="0" borderId="0" xfId="3" applyFont="1" applyFill="1" applyAlignment="1">
      <alignment vertical="center"/>
    </xf>
    <xf numFmtId="0" fontId="5" fillId="0" borderId="37" xfId="0" applyFont="1" applyFill="1" applyBorder="1" applyAlignment="1">
      <alignment horizontal="center" vertical="center"/>
    </xf>
    <xf numFmtId="188" fontId="8" fillId="0" borderId="11" xfId="4" applyNumberFormat="1" applyFont="1" applyFill="1" applyBorder="1" applyAlignment="1">
      <alignment vertical="center"/>
    </xf>
    <xf numFmtId="188" fontId="8" fillId="0" borderId="4" xfId="4" applyNumberFormat="1" applyFont="1" applyFill="1" applyBorder="1" applyAlignment="1">
      <alignment vertical="center"/>
    </xf>
    <xf numFmtId="38" fontId="1" fillId="0" borderId="0" xfId="3" applyFont="1" applyFill="1"/>
    <xf numFmtId="0" fontId="11" fillId="0" borderId="8" xfId="0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0" fontId="6" fillId="0" borderId="34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/>
    <xf numFmtId="189" fontId="8" fillId="0" borderId="0" xfId="0" applyNumberFormat="1" applyFont="1" applyFill="1" applyBorder="1" applyAlignment="1">
      <alignment horizontal="right" vertical="center" indent="1"/>
    </xf>
    <xf numFmtId="38" fontId="8" fillId="0" borderId="0" xfId="4" applyFont="1" applyFill="1" applyBorder="1" applyAlignment="1">
      <alignment horizontal="right" vertical="center"/>
    </xf>
    <xf numFmtId="38" fontId="8" fillId="0" borderId="15" xfId="4" applyFont="1" applyFill="1" applyBorder="1" applyAlignment="1">
      <alignment horizontal="right" vertical="center"/>
    </xf>
    <xf numFmtId="38" fontId="5" fillId="0" borderId="0" xfId="4" applyFont="1" applyFill="1" applyBorder="1" applyAlignment="1">
      <alignment vertical="center"/>
    </xf>
    <xf numFmtId="38" fontId="11" fillId="0" borderId="0" xfId="4" applyFont="1" applyFill="1" applyAlignment="1">
      <alignment horizontal="right"/>
    </xf>
    <xf numFmtId="3" fontId="18" fillId="0" borderId="19" xfId="3" applyNumberFormat="1" applyFont="1" applyFill="1" applyBorder="1" applyAlignment="1">
      <alignment horizontal="right" vertical="center" shrinkToFit="1"/>
    </xf>
    <xf numFmtId="3" fontId="18" fillId="0" borderId="13" xfId="3" applyNumberFormat="1" applyFont="1" applyFill="1" applyBorder="1" applyAlignment="1">
      <alignment horizontal="right" vertical="center" shrinkToFit="1"/>
    </xf>
    <xf numFmtId="195" fontId="18" fillId="0" borderId="19" xfId="3" applyNumberFormat="1" applyFont="1" applyFill="1" applyBorder="1" applyAlignment="1">
      <alignment horizontal="right" vertical="center" shrinkToFit="1"/>
    </xf>
    <xf numFmtId="195" fontId="18" fillId="0" borderId="53" xfId="3" applyNumberFormat="1" applyFont="1" applyFill="1" applyBorder="1" applyAlignment="1">
      <alignment horizontal="right" vertical="center" shrinkToFit="1"/>
    </xf>
    <xf numFmtId="195" fontId="18" fillId="0" borderId="19" xfId="3" applyNumberFormat="1" applyFont="1" applyFill="1" applyBorder="1" applyAlignment="1">
      <alignment vertical="center" shrinkToFit="1"/>
    </xf>
    <xf numFmtId="195" fontId="18" fillId="0" borderId="35" xfId="3" applyNumberFormat="1" applyFont="1" applyFill="1" applyBorder="1" applyAlignment="1">
      <alignment horizontal="right" vertical="center" shrinkToFit="1"/>
    </xf>
    <xf numFmtId="3" fontId="18" fillId="0" borderId="53" xfId="3" applyNumberFormat="1" applyFont="1" applyFill="1" applyBorder="1" applyAlignment="1">
      <alignment horizontal="right" vertical="center" shrinkToFit="1"/>
    </xf>
    <xf numFmtId="195" fontId="18" fillId="0" borderId="53" xfId="3" applyNumberFormat="1" applyFont="1" applyFill="1" applyBorder="1" applyAlignment="1">
      <alignment vertical="center" shrinkToFit="1"/>
    </xf>
    <xf numFmtId="0" fontId="6" fillId="0" borderId="15" xfId="0" applyFont="1" applyFill="1" applyBorder="1" applyAlignment="1">
      <alignment horizontal="distributed" vertical="center" wrapText="1"/>
    </xf>
    <xf numFmtId="0" fontId="6" fillId="0" borderId="38" xfId="0" applyFont="1" applyFill="1" applyBorder="1" applyAlignment="1">
      <alignment horizontal="center" vertical="center" wrapText="1"/>
    </xf>
    <xf numFmtId="195" fontId="18" fillId="0" borderId="19" xfId="4" applyNumberFormat="1" applyFont="1" applyFill="1" applyBorder="1" applyAlignment="1">
      <alignment vertical="center"/>
    </xf>
    <xf numFmtId="195" fontId="18" fillId="0" borderId="19" xfId="4" applyNumberFormat="1" applyFont="1" applyFill="1" applyBorder="1" applyAlignment="1">
      <alignment horizontal="right" vertical="center"/>
    </xf>
    <xf numFmtId="195" fontId="18" fillId="0" borderId="53" xfId="4" applyNumberFormat="1" applyFont="1" applyFill="1" applyBorder="1" applyAlignment="1">
      <alignment horizontal="right" vertical="center"/>
    </xf>
    <xf numFmtId="0" fontId="6" fillId="0" borderId="34" xfId="7" applyFont="1" applyFill="1" applyBorder="1" applyAlignment="1">
      <alignment horizontal="right" vertical="center"/>
    </xf>
    <xf numFmtId="0" fontId="6" fillId="0" borderId="0" xfId="7" applyFont="1" applyFill="1" applyBorder="1" applyAlignment="1">
      <alignment horizontal="distributed" vertical="center"/>
    </xf>
    <xf numFmtId="0" fontId="11" fillId="0" borderId="0" xfId="7" applyFont="1" applyFill="1" applyBorder="1" applyAlignment="1">
      <alignment horizontal="distributed" vertical="center"/>
    </xf>
    <xf numFmtId="0" fontId="5" fillId="0" borderId="35" xfId="7" applyFont="1" applyFill="1" applyBorder="1" applyAlignment="1">
      <alignment horizontal="right"/>
    </xf>
    <xf numFmtId="0" fontId="6" fillId="0" borderId="15" xfId="7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horizontal="distributed" vertical="center"/>
    </xf>
    <xf numFmtId="0" fontId="10" fillId="0" borderId="0" xfId="7" applyFont="1" applyFill="1" applyAlignment="1">
      <alignment horizontal="center" vertical="center"/>
    </xf>
    <xf numFmtId="0" fontId="5" fillId="0" borderId="0" xfId="7" applyFont="1" applyFill="1" applyAlignment="1"/>
    <xf numFmtId="0" fontId="11" fillId="0" borderId="0" xfId="7" applyFont="1" applyFill="1" applyAlignment="1">
      <alignment horizontal="right"/>
    </xf>
    <xf numFmtId="0" fontId="6" fillId="0" borderId="34" xfId="7" applyFont="1" applyFill="1" applyBorder="1" applyAlignment="1">
      <alignment horizontal="distributed" vertical="center" indent="2"/>
    </xf>
    <xf numFmtId="0" fontId="6" fillId="0" borderId="9" xfId="7" applyFont="1" applyFill="1" applyBorder="1" applyAlignment="1">
      <alignment horizontal="center" vertical="center"/>
    </xf>
    <xf numFmtId="0" fontId="6" fillId="0" borderId="38" xfId="7" applyFont="1" applyFill="1" applyBorder="1" applyAlignment="1">
      <alignment horizontal="center" vertical="center"/>
    </xf>
    <xf numFmtId="0" fontId="6" fillId="0" borderId="37" xfId="7" applyFont="1" applyFill="1" applyBorder="1" applyAlignment="1">
      <alignment horizontal="center" vertical="center"/>
    </xf>
    <xf numFmtId="0" fontId="6" fillId="0" borderId="10" xfId="7" applyFont="1" applyFill="1" applyBorder="1" applyAlignment="1">
      <alignment horizontal="center" vertical="center"/>
    </xf>
    <xf numFmtId="0" fontId="6" fillId="0" borderId="34" xfId="7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11" fillId="0" borderId="8" xfId="0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38" fontId="5" fillId="0" borderId="0" xfId="4" applyFont="1" applyFill="1" applyAlignment="1">
      <alignment vertical="center"/>
    </xf>
    <xf numFmtId="0" fontId="5" fillId="0" borderId="17" xfId="0" applyFont="1" applyFill="1" applyBorder="1" applyAlignment="1">
      <alignment horizontal="distributed" vertical="center" justifyLastLine="1"/>
    </xf>
    <xf numFmtId="0" fontId="5" fillId="0" borderId="18" xfId="0" applyFont="1" applyFill="1" applyBorder="1" applyAlignment="1">
      <alignment horizontal="distributed" vertical="center" justifyLastLine="1"/>
    </xf>
    <xf numFmtId="38" fontId="24" fillId="0" borderId="9" xfId="4" applyFont="1" applyFill="1" applyBorder="1" applyAlignment="1">
      <alignment horizontal="distributed" vertical="center" justifyLastLine="1"/>
    </xf>
    <xf numFmtId="0" fontId="6" fillId="0" borderId="72" xfId="0" applyFont="1" applyFill="1" applyBorder="1" applyAlignment="1">
      <alignment horizontal="distributed" vertical="center" justifyLastLine="1"/>
    </xf>
    <xf numFmtId="0" fontId="6" fillId="0" borderId="10" xfId="0" applyFont="1" applyFill="1" applyBorder="1" applyAlignment="1">
      <alignment horizontal="distributed" vertical="center" justifyLastLine="1"/>
    </xf>
    <xf numFmtId="0" fontId="6" fillId="0" borderId="37" xfId="0" applyFont="1" applyFill="1" applyBorder="1" applyAlignment="1">
      <alignment horizontal="distributed" vertical="center" justifyLastLine="1"/>
    </xf>
    <xf numFmtId="0" fontId="6" fillId="0" borderId="38" xfId="0" applyFont="1" applyFill="1" applyBorder="1" applyAlignment="1">
      <alignment horizontal="distributed" vertical="center" justifyLastLine="1"/>
    </xf>
    <xf numFmtId="0" fontId="6" fillId="0" borderId="9" xfId="0" applyFont="1" applyFill="1" applyBorder="1" applyAlignment="1">
      <alignment horizontal="distributed" vertical="center" justifyLastLine="1"/>
    </xf>
    <xf numFmtId="0" fontId="9" fillId="0" borderId="19" xfId="0" applyNumberFormat="1" applyFont="1" applyFill="1" applyBorder="1" applyAlignment="1">
      <alignment horizontal="distributed" vertical="center" justifyLastLine="1"/>
    </xf>
    <xf numFmtId="0" fontId="6" fillId="0" borderId="9" xfId="0" applyFont="1" applyFill="1" applyBorder="1" applyAlignment="1">
      <alignment horizontal="center" vertical="center" wrapText="1"/>
    </xf>
    <xf numFmtId="38" fontId="18" fillId="0" borderId="12" xfId="3" applyFont="1" applyFill="1" applyBorder="1" applyAlignment="1">
      <alignment horizontal="right" vertical="center"/>
    </xf>
    <xf numFmtId="38" fontId="18" fillId="0" borderId="5" xfId="3" applyFont="1" applyFill="1" applyBorder="1" applyAlignment="1">
      <alignment horizontal="right" vertical="center"/>
    </xf>
    <xf numFmtId="38" fontId="18" fillId="0" borderId="21" xfId="4" applyFont="1" applyFill="1" applyBorder="1" applyAlignment="1">
      <alignment horizontal="right" vertical="center"/>
    </xf>
    <xf numFmtId="38" fontId="18" fillId="0" borderId="45" xfId="4" applyFont="1" applyFill="1" applyBorder="1" applyAlignment="1">
      <alignment horizontal="right" vertical="center"/>
    </xf>
    <xf numFmtId="3" fontId="18" fillId="0" borderId="45" xfId="3" applyNumberFormat="1" applyFont="1" applyFill="1" applyBorder="1" applyAlignment="1">
      <alignment horizontal="right" vertical="center" shrinkToFit="1"/>
    </xf>
    <xf numFmtId="195" fontId="18" fillId="0" borderId="45" xfId="3" applyNumberFormat="1" applyFont="1" applyFill="1" applyBorder="1" applyAlignment="1">
      <alignment vertical="center" shrinkToFit="1"/>
    </xf>
    <xf numFmtId="3" fontId="18" fillId="0" borderId="12" xfId="3" applyNumberFormat="1" applyFont="1" applyFill="1" applyBorder="1" applyAlignment="1">
      <alignment horizontal="right" vertical="center" shrinkToFit="1"/>
    </xf>
    <xf numFmtId="3" fontId="18" fillId="0" borderId="5" xfId="3" applyNumberFormat="1" applyFont="1" applyFill="1" applyBorder="1" applyAlignment="1">
      <alignment horizontal="right" vertical="center" shrinkToFit="1"/>
    </xf>
    <xf numFmtId="195" fontId="18" fillId="0" borderId="12" xfId="3" applyNumberFormat="1" applyFont="1" applyFill="1" applyBorder="1" applyAlignment="1">
      <alignment vertical="center" shrinkToFit="1"/>
    </xf>
    <xf numFmtId="195" fontId="18" fillId="0" borderId="5" xfId="3" applyNumberFormat="1" applyFont="1" applyFill="1" applyBorder="1" applyAlignment="1">
      <alignment vertical="center" shrinkToFit="1"/>
    </xf>
    <xf numFmtId="195" fontId="18" fillId="0" borderId="12" xfId="3" applyNumberFormat="1" applyFont="1" applyFill="1" applyBorder="1" applyAlignment="1">
      <alignment horizontal="right" vertical="center" shrinkToFit="1"/>
    </xf>
    <xf numFmtId="195" fontId="18" fillId="0" borderId="5" xfId="3" applyNumberFormat="1" applyFont="1" applyFill="1" applyBorder="1" applyAlignment="1">
      <alignment horizontal="right" vertical="center" shrinkToFit="1"/>
    </xf>
    <xf numFmtId="0" fontId="11" fillId="0" borderId="15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5" fillId="0" borderId="54" xfId="0" applyFont="1" applyFill="1" applyBorder="1" applyAlignment="1"/>
    <xf numFmtId="0" fontId="11" fillId="0" borderId="8" xfId="0" applyFont="1" applyFill="1" applyBorder="1" applyAlignment="1">
      <alignment horizontal="right"/>
    </xf>
    <xf numFmtId="0" fontId="11" fillId="0" borderId="15" xfId="0" applyFont="1" applyFill="1" applyBorder="1" applyAlignment="1">
      <alignment horizontal="right"/>
    </xf>
    <xf numFmtId="0" fontId="5" fillId="0" borderId="15" xfId="0" applyFont="1" applyFill="1" applyBorder="1" applyAlignment="1">
      <alignment horizontal="distributed" vertical="center"/>
    </xf>
    <xf numFmtId="0" fontId="5" fillId="0" borderId="36" xfId="0" applyFont="1" applyFill="1" applyBorder="1" applyAlignment="1">
      <alignment horizontal="distributed" vertical="center"/>
    </xf>
    <xf numFmtId="0" fontId="5" fillId="0" borderId="81" xfId="0" applyFont="1" applyFill="1" applyBorder="1" applyAlignment="1">
      <alignment horizontal="distributed" vertical="center"/>
    </xf>
    <xf numFmtId="0" fontId="5" fillId="0" borderId="82" xfId="0" applyFont="1" applyFill="1" applyBorder="1" applyAlignment="1">
      <alignment horizontal="distributed" vertical="center"/>
    </xf>
    <xf numFmtId="0" fontId="5" fillId="0" borderId="79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/>
    </xf>
    <xf numFmtId="0" fontId="5" fillId="0" borderId="35" xfId="0" applyFont="1" applyFill="1" applyBorder="1" applyAlignment="1">
      <alignment horizontal="center" vertical="center"/>
    </xf>
    <xf numFmtId="0" fontId="16" fillId="0" borderId="49" xfId="0" applyFont="1" applyFill="1" applyBorder="1" applyAlignment="1">
      <alignment horizontal="distributed" vertical="center"/>
    </xf>
    <xf numFmtId="0" fontId="10" fillId="0" borderId="0" xfId="8" applyFont="1" applyFill="1" applyAlignment="1">
      <alignment horizontal="left" vertical="center"/>
    </xf>
    <xf numFmtId="0" fontId="5" fillId="0" borderId="0" xfId="8" applyFont="1" applyFill="1" applyAlignment="1"/>
    <xf numFmtId="0" fontId="11" fillId="0" borderId="0" xfId="8" applyFont="1" applyFill="1" applyAlignment="1">
      <alignment horizontal="right"/>
    </xf>
    <xf numFmtId="0" fontId="6" fillId="0" borderId="72" xfId="8" applyFont="1" applyFill="1" applyBorder="1" applyAlignment="1">
      <alignment horizontal="center" vertical="center"/>
    </xf>
    <xf numFmtId="0" fontId="6" fillId="0" borderId="38" xfId="8" applyFont="1" applyFill="1" applyBorder="1" applyAlignment="1">
      <alignment horizontal="center" vertical="center"/>
    </xf>
    <xf numFmtId="0" fontId="6" fillId="0" borderId="9" xfId="8" applyFont="1" applyFill="1" applyBorder="1" applyAlignment="1">
      <alignment horizontal="center" vertical="center"/>
    </xf>
    <xf numFmtId="0" fontId="6" fillId="0" borderId="37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0" fontId="6" fillId="0" borderId="34" xfId="8" applyFont="1" applyFill="1" applyBorder="1" applyAlignment="1">
      <alignment horizontal="right" vertical="center"/>
    </xf>
    <xf numFmtId="0" fontId="6" fillId="0" borderId="0" xfId="8" applyFont="1" applyFill="1" applyBorder="1" applyAlignment="1">
      <alignment horizontal="distributed" vertical="center"/>
    </xf>
    <xf numFmtId="0" fontId="6" fillId="0" borderId="0" xfId="8" applyFont="1" applyFill="1" applyBorder="1" applyAlignment="1">
      <alignment horizontal="center" vertical="center" shrinkToFit="1"/>
    </xf>
    <xf numFmtId="0" fontId="6" fillId="0" borderId="35" xfId="8" applyFont="1" applyFill="1" applyBorder="1" applyAlignment="1">
      <alignment horizontal="right" vertical="center"/>
    </xf>
    <xf numFmtId="0" fontId="6" fillId="0" borderId="15" xfId="8" applyFont="1" applyFill="1" applyBorder="1" applyAlignment="1">
      <alignment horizontal="distributed" vertical="center"/>
    </xf>
    <xf numFmtId="0" fontId="11" fillId="0" borderId="0" xfId="8" applyFont="1" applyFill="1" applyAlignment="1">
      <alignment vertical="center"/>
    </xf>
    <xf numFmtId="0" fontId="11" fillId="0" borderId="0" xfId="8" applyFont="1" applyFill="1" applyBorder="1" applyAlignment="1">
      <alignment horizontal="right" vertical="center"/>
    </xf>
    <xf numFmtId="194" fontId="5" fillId="0" borderId="0" xfId="8" applyNumberFormat="1" applyFont="1" applyFill="1" applyAlignment="1"/>
    <xf numFmtId="195" fontId="5" fillId="0" borderId="0" xfId="8" applyNumberFormat="1" applyFont="1" applyFill="1" applyAlignment="1"/>
    <xf numFmtId="0" fontId="11" fillId="0" borderId="58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35" xfId="0" applyFont="1" applyFill="1" applyBorder="1" applyAlignment="1">
      <alignment vertical="center"/>
    </xf>
    <xf numFmtId="0" fontId="5" fillId="0" borderId="70" xfId="0" applyFont="1" applyFill="1" applyBorder="1" applyAlignment="1"/>
    <xf numFmtId="0" fontId="5" fillId="0" borderId="66" xfId="0" applyFont="1" applyFill="1" applyBorder="1" applyAlignment="1"/>
    <xf numFmtId="0" fontId="5" fillId="0" borderId="66" xfId="0" applyFont="1" applyFill="1" applyBorder="1"/>
    <xf numFmtId="0" fontId="5" fillId="0" borderId="71" xfId="0" applyFont="1" applyFill="1" applyBorder="1"/>
    <xf numFmtId="0" fontId="5" fillId="0" borderId="81" xfId="0" applyFont="1" applyFill="1" applyBorder="1" applyAlignment="1"/>
    <xf numFmtId="0" fontId="5" fillId="0" borderId="81" xfId="0" applyFont="1" applyFill="1" applyBorder="1"/>
    <xf numFmtId="0" fontId="5" fillId="0" borderId="82" xfId="0" applyFont="1" applyFill="1" applyBorder="1"/>
    <xf numFmtId="0" fontId="11" fillId="0" borderId="51" xfId="0" applyFont="1" applyFill="1" applyBorder="1" applyAlignment="1"/>
    <xf numFmtId="0" fontId="11" fillId="0" borderId="81" xfId="0" applyFont="1" applyFill="1" applyBorder="1"/>
    <xf numFmtId="0" fontId="5" fillId="0" borderId="19" xfId="0" applyFont="1" applyFill="1" applyBorder="1"/>
    <xf numFmtId="0" fontId="5" fillId="0" borderId="20" xfId="0" applyFont="1" applyFill="1" applyBorder="1"/>
    <xf numFmtId="0" fontId="11" fillId="0" borderId="50" xfId="0" applyFont="1" applyFill="1" applyBorder="1" applyAlignment="1"/>
    <xf numFmtId="0" fontId="11" fillId="0" borderId="51" xfId="0" applyFont="1" applyFill="1" applyBorder="1"/>
    <xf numFmtId="0" fontId="11" fillId="0" borderId="50" xfId="0" applyFont="1" applyFill="1" applyBorder="1"/>
    <xf numFmtId="0" fontId="5" fillId="0" borderId="53" xfId="0" applyFont="1" applyFill="1" applyBorder="1" applyAlignment="1"/>
    <xf numFmtId="0" fontId="11" fillId="0" borderId="15" xfId="0" applyFont="1" applyFill="1" applyBorder="1"/>
    <xf numFmtId="0" fontId="5" fillId="0" borderId="0" xfId="0" applyFont="1" applyFill="1" applyAlignment="1">
      <alignment horizontal="right" vertical="center"/>
    </xf>
    <xf numFmtId="0" fontId="5" fillId="0" borderId="89" xfId="0" applyFont="1" applyFill="1" applyBorder="1" applyAlignment="1">
      <alignment horizontal="distributed" vertical="center" justifyLastLine="1"/>
    </xf>
    <xf numFmtId="3" fontId="8" fillId="0" borderId="20" xfId="0" applyNumberFormat="1" applyFont="1" applyFill="1" applyBorder="1" applyAlignment="1">
      <alignment vertical="center"/>
    </xf>
    <xf numFmtId="3" fontId="8" fillId="0" borderId="22" xfId="0" applyNumberFormat="1" applyFont="1" applyFill="1" applyBorder="1" applyAlignment="1">
      <alignment vertical="center"/>
    </xf>
    <xf numFmtId="3" fontId="8" fillId="0" borderId="80" xfId="0" applyNumberFormat="1" applyFont="1" applyFill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3" fontId="8" fillId="0" borderId="90" xfId="0" applyNumberFormat="1" applyFont="1" applyFill="1" applyBorder="1" applyAlignment="1">
      <alignment vertical="center"/>
    </xf>
    <xf numFmtId="3" fontId="8" fillId="0" borderId="52" xfId="0" applyNumberFormat="1" applyFont="1" applyFill="1" applyBorder="1" applyAlignment="1">
      <alignment vertical="center"/>
    </xf>
    <xf numFmtId="3" fontId="8" fillId="0" borderId="82" xfId="0" applyNumberFormat="1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3" fontId="8" fillId="0" borderId="53" xfId="0" applyNumberFormat="1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11" fillId="0" borderId="0" xfId="0" applyNumberFormat="1" applyFont="1" applyFill="1" applyAlignment="1">
      <alignment vertical="center"/>
    </xf>
    <xf numFmtId="3" fontId="8" fillId="0" borderId="20" xfId="0" applyNumberFormat="1" applyFont="1" applyFill="1" applyBorder="1" applyAlignment="1">
      <alignment horizontal="right" vertical="center"/>
    </xf>
    <xf numFmtId="3" fontId="8" fillId="0" borderId="22" xfId="0" applyNumberFormat="1" applyFont="1" applyFill="1" applyBorder="1" applyAlignment="1">
      <alignment horizontal="right" vertical="center"/>
    </xf>
    <xf numFmtId="3" fontId="8" fillId="0" borderId="80" xfId="0" applyNumberFormat="1" applyFont="1" applyFill="1" applyBorder="1" applyAlignment="1">
      <alignment horizontal="right" vertical="center"/>
    </xf>
    <xf numFmtId="3" fontId="8" fillId="0" borderId="10" xfId="0" applyNumberFormat="1" applyFont="1" applyFill="1" applyBorder="1" applyAlignment="1">
      <alignment horizontal="right" vertical="center"/>
    </xf>
    <xf numFmtId="3" fontId="8" fillId="0" borderId="53" xfId="0" applyNumberFormat="1" applyFont="1" applyFill="1" applyBorder="1" applyAlignment="1">
      <alignment horizontal="right" vertical="center"/>
    </xf>
    <xf numFmtId="3" fontId="8" fillId="0" borderId="36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vertical="center"/>
    </xf>
    <xf numFmtId="0" fontId="5" fillId="0" borderId="44" xfId="0" applyFont="1" applyFill="1" applyBorder="1" applyAlignment="1">
      <alignment vertical="center"/>
    </xf>
    <xf numFmtId="3" fontId="8" fillId="0" borderId="52" xfId="0" applyNumberFormat="1" applyFont="1" applyFill="1" applyBorder="1" applyAlignment="1">
      <alignment horizontal="right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81" xfId="0" applyFont="1" applyFill="1" applyBorder="1" applyAlignment="1">
      <alignment horizontal="distributed" vertical="top" wrapText="1"/>
    </xf>
    <xf numFmtId="3" fontId="8" fillId="0" borderId="90" xfId="4" applyNumberFormat="1" applyFont="1" applyFill="1" applyBorder="1" applyAlignment="1">
      <alignment vertical="center"/>
    </xf>
    <xf numFmtId="3" fontId="8" fillId="0" borderId="52" xfId="4" applyNumberFormat="1" applyFont="1" applyFill="1" applyBorder="1" applyAlignment="1">
      <alignment vertical="center"/>
    </xf>
    <xf numFmtId="3" fontId="8" fillId="0" borderId="82" xfId="4" applyNumberFormat="1" applyFont="1" applyFill="1" applyBorder="1" applyAlignment="1">
      <alignment vertical="center"/>
    </xf>
    <xf numFmtId="3" fontId="8" fillId="0" borderId="72" xfId="0" applyNumberFormat="1" applyFont="1" applyFill="1" applyBorder="1" applyAlignment="1">
      <alignment horizontal="right" vertical="center"/>
    </xf>
    <xf numFmtId="3" fontId="8" fillId="0" borderId="89" xfId="0" applyNumberFormat="1" applyFont="1" applyFill="1" applyBorder="1" applyAlignment="1">
      <alignment horizontal="right" vertical="center"/>
    </xf>
    <xf numFmtId="181" fontId="5" fillId="0" borderId="0" xfId="0" applyNumberFormat="1" applyFont="1" applyFill="1" applyBorder="1" applyAlignment="1">
      <alignment vertical="center"/>
    </xf>
    <xf numFmtId="0" fontId="5" fillId="0" borderId="81" xfId="0" applyFont="1" applyFill="1" applyBorder="1" applyAlignment="1">
      <alignment vertical="center" shrinkToFit="1"/>
    </xf>
    <xf numFmtId="3" fontId="8" fillId="0" borderId="90" xfId="0" applyNumberFormat="1" applyFont="1" applyFill="1" applyBorder="1" applyAlignment="1">
      <alignment horizontal="right" vertical="center"/>
    </xf>
    <xf numFmtId="3" fontId="8" fillId="0" borderId="82" xfId="0" applyNumberFormat="1" applyFont="1" applyFill="1" applyBorder="1" applyAlignment="1">
      <alignment horizontal="right" vertical="center"/>
    </xf>
    <xf numFmtId="0" fontId="5" fillId="0" borderId="81" xfId="0" applyFont="1" applyFill="1" applyBorder="1" applyAlignment="1">
      <alignment horizontal="distributed" vertical="center" wrapText="1"/>
    </xf>
    <xf numFmtId="3" fontId="8" fillId="0" borderId="52" xfId="4" applyNumberFormat="1" applyFont="1" applyFill="1" applyBorder="1" applyAlignment="1">
      <alignment horizontal="right" vertical="center"/>
    </xf>
    <xf numFmtId="3" fontId="8" fillId="0" borderId="90" xfId="4" applyNumberFormat="1" applyFont="1" applyFill="1" applyBorder="1" applyAlignment="1">
      <alignment horizontal="right" vertical="center"/>
    </xf>
    <xf numFmtId="3" fontId="8" fillId="0" borderId="82" xfId="4" applyNumberFormat="1" applyFont="1" applyFill="1" applyBorder="1" applyAlignment="1">
      <alignment horizontal="right" vertical="center"/>
    </xf>
    <xf numFmtId="0" fontId="5" fillId="0" borderId="88" xfId="0" applyFont="1" applyFill="1" applyBorder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distributed" vertical="center" justifyLastLine="1"/>
    </xf>
    <xf numFmtId="3" fontId="8" fillId="0" borderId="20" xfId="9" applyNumberFormat="1" applyFont="1" applyFill="1" applyBorder="1" applyAlignment="1">
      <alignment horizontal="right" vertical="center" shrinkToFit="1"/>
    </xf>
    <xf numFmtId="3" fontId="8" fillId="0" borderId="22" xfId="9" applyNumberFormat="1" applyFont="1" applyFill="1" applyBorder="1" applyAlignment="1">
      <alignment horizontal="right" vertical="center" shrinkToFit="1"/>
    </xf>
    <xf numFmtId="3" fontId="8" fillId="0" borderId="49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3" fontId="8" fillId="0" borderId="90" xfId="9" applyNumberFormat="1" applyFont="1" applyFill="1" applyBorder="1" applyAlignment="1">
      <alignment horizontal="right" vertical="center"/>
    </xf>
    <xf numFmtId="3" fontId="8" fillId="0" borderId="82" xfId="9" applyNumberFormat="1" applyFont="1" applyFill="1" applyBorder="1" applyAlignment="1">
      <alignment horizontal="right" vertical="center"/>
    </xf>
    <xf numFmtId="3" fontId="8" fillId="0" borderId="55" xfId="0" applyNumberFormat="1" applyFont="1" applyFill="1" applyBorder="1" applyAlignment="1">
      <alignment horizontal="right" vertical="center"/>
    </xf>
    <xf numFmtId="3" fontId="8" fillId="0" borderId="53" xfId="9" applyNumberFormat="1" applyFont="1" applyFill="1" applyBorder="1" applyAlignment="1">
      <alignment horizontal="right" vertical="center"/>
    </xf>
    <xf numFmtId="3" fontId="8" fillId="0" borderId="36" xfId="9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vertical="center"/>
    </xf>
    <xf numFmtId="3" fontId="8" fillId="0" borderId="6" xfId="0" applyNumberFormat="1" applyFont="1" applyFill="1" applyBorder="1" applyAlignment="1">
      <alignment horizontal="right" vertical="center"/>
    </xf>
    <xf numFmtId="3" fontId="8" fillId="0" borderId="80" xfId="9" applyNumberFormat="1" applyFont="1" applyFill="1" applyBorder="1" applyAlignment="1">
      <alignment horizontal="right" vertical="center" shrinkToFit="1"/>
    </xf>
    <xf numFmtId="3" fontId="5" fillId="0" borderId="0" xfId="0" applyNumberFormat="1" applyFont="1" applyFill="1" applyBorder="1" applyAlignment="1">
      <alignment horizontal="right" vertical="center"/>
    </xf>
    <xf numFmtId="3" fontId="8" fillId="0" borderId="55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horizontal="right" vertical="center"/>
    </xf>
    <xf numFmtId="0" fontId="5" fillId="0" borderId="88" xfId="0" applyFont="1" applyFill="1" applyBorder="1" applyAlignment="1">
      <alignment horizontal="distributed" vertical="center" justifyLastLine="1"/>
    </xf>
    <xf numFmtId="3" fontId="8" fillId="0" borderId="44" xfId="9" applyNumberFormat="1" applyFont="1" applyFill="1" applyBorder="1" applyAlignment="1">
      <alignment horizontal="right" vertical="center"/>
    </xf>
    <xf numFmtId="3" fontId="8" fillId="0" borderId="22" xfId="9" applyNumberFormat="1" applyFont="1" applyFill="1" applyBorder="1" applyAlignment="1">
      <alignment horizontal="right" vertical="center"/>
    </xf>
    <xf numFmtId="3" fontId="8" fillId="0" borderId="54" xfId="9" applyNumberFormat="1" applyFont="1" applyFill="1" applyBorder="1" applyAlignment="1">
      <alignment horizontal="right" vertical="center"/>
    </xf>
    <xf numFmtId="3" fontId="8" fillId="0" borderId="52" xfId="9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distributed" vertical="center" wrapText="1"/>
    </xf>
    <xf numFmtId="3" fontId="8" fillId="0" borderId="35" xfId="9" applyNumberFormat="1" applyFont="1" applyFill="1" applyBorder="1" applyAlignment="1">
      <alignment horizontal="right" vertical="center" wrapText="1"/>
    </xf>
    <xf numFmtId="3" fontId="8" fillId="0" borderId="6" xfId="9" applyNumberFormat="1" applyFont="1" applyFill="1" applyBorder="1" applyAlignment="1">
      <alignment horizontal="right" vertical="center" wrapText="1"/>
    </xf>
    <xf numFmtId="3" fontId="8" fillId="0" borderId="37" xfId="0" applyNumberFormat="1" applyFont="1" applyFill="1" applyBorder="1" applyAlignment="1">
      <alignment horizontal="right" vertical="center"/>
    </xf>
    <xf numFmtId="3" fontId="8" fillId="0" borderId="20" xfId="9" applyNumberFormat="1" applyFont="1" applyFill="1" applyBorder="1" applyAlignment="1">
      <alignment horizontal="right" vertical="center"/>
    </xf>
    <xf numFmtId="3" fontId="8" fillId="0" borderId="49" xfId="0" applyNumberFormat="1" applyFont="1" applyFill="1" applyBorder="1" applyAlignment="1">
      <alignment vertical="center"/>
    </xf>
    <xf numFmtId="0" fontId="5" fillId="0" borderId="82" xfId="0" applyFont="1" applyFill="1" applyBorder="1" applyAlignment="1">
      <alignment horizontal="distributed" vertical="center" wrapText="1"/>
    </xf>
    <xf numFmtId="3" fontId="8" fillId="0" borderId="90" xfId="9" applyNumberFormat="1" applyFont="1" applyFill="1" applyBorder="1" applyAlignment="1">
      <alignment horizontal="right" vertical="center" wrapText="1"/>
    </xf>
    <xf numFmtId="3" fontId="8" fillId="0" borderId="82" xfId="9" applyNumberFormat="1" applyFont="1" applyFill="1" applyBorder="1" applyAlignment="1">
      <alignment horizontal="right" vertical="center" wrapText="1"/>
    </xf>
    <xf numFmtId="0" fontId="5" fillId="0" borderId="82" xfId="0" applyFont="1" applyFill="1" applyBorder="1" applyAlignment="1">
      <alignment vertical="center" shrinkToFit="1"/>
    </xf>
    <xf numFmtId="3" fontId="8" fillId="0" borderId="90" xfId="9" applyNumberFormat="1" applyFont="1" applyFill="1" applyBorder="1" applyAlignment="1">
      <alignment horizontal="right" vertical="center" shrinkToFit="1"/>
    </xf>
    <xf numFmtId="3" fontId="8" fillId="0" borderId="82" xfId="9" applyNumberFormat="1" applyFont="1" applyFill="1" applyBorder="1" applyAlignment="1">
      <alignment horizontal="right" vertical="center" shrinkToFit="1"/>
    </xf>
    <xf numFmtId="0" fontId="5" fillId="0" borderId="89" xfId="0" applyFont="1" applyFill="1" applyBorder="1" applyAlignment="1">
      <alignment horizontal="distributed" vertical="center" wrapText="1"/>
    </xf>
    <xf numFmtId="3" fontId="8" fillId="0" borderId="72" xfId="9" applyNumberFormat="1" applyFont="1" applyFill="1" applyBorder="1" applyAlignment="1">
      <alignment horizontal="right" vertical="center" wrapText="1"/>
    </xf>
    <xf numFmtId="3" fontId="8" fillId="0" borderId="89" xfId="9" applyNumberFormat="1" applyFont="1" applyFill="1" applyBorder="1" applyAlignment="1">
      <alignment horizontal="right" vertical="center" wrapText="1"/>
    </xf>
    <xf numFmtId="0" fontId="6" fillId="0" borderId="34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right" vertical="center"/>
    </xf>
    <xf numFmtId="179" fontId="8" fillId="0" borderId="25" xfId="0" applyNumberFormat="1" applyFont="1" applyFill="1" applyBorder="1" applyAlignment="1">
      <alignment vertical="center"/>
    </xf>
    <xf numFmtId="0" fontId="8" fillId="0" borderId="56" xfId="0" applyFont="1" applyFill="1" applyBorder="1" applyAlignment="1">
      <alignment horizontal="right" vertical="center"/>
    </xf>
    <xf numFmtId="0" fontId="8" fillId="0" borderId="34" xfId="0" applyFont="1" applyFill="1" applyBorder="1" applyAlignment="1">
      <alignment horizontal="right" vertical="center"/>
    </xf>
    <xf numFmtId="179" fontId="8" fillId="0" borderId="12" xfId="0" applyNumberFormat="1" applyFont="1" applyFill="1" applyBorder="1" applyAlignment="1">
      <alignment horizontal="right" vertical="center"/>
    </xf>
    <xf numFmtId="179" fontId="8" fillId="0" borderId="5" xfId="0" applyNumberFormat="1" applyFont="1" applyFill="1" applyBorder="1" applyAlignment="1">
      <alignment horizontal="right" vertical="center"/>
    </xf>
    <xf numFmtId="203" fontId="8" fillId="0" borderId="12" xfId="0" applyNumberFormat="1" applyFont="1" applyFill="1" applyBorder="1" applyAlignment="1">
      <alignment horizontal="right" vertical="center"/>
    </xf>
    <xf numFmtId="203" fontId="8" fillId="0" borderId="0" xfId="0" applyNumberFormat="1" applyFont="1" applyFill="1" applyBorder="1" applyAlignment="1">
      <alignment horizontal="right" vertical="center"/>
    </xf>
    <xf numFmtId="203" fontId="8" fillId="0" borderId="11" xfId="0" applyNumberFormat="1" applyFont="1" applyFill="1" applyBorder="1" applyAlignment="1">
      <alignment horizontal="right" vertical="center"/>
    </xf>
    <xf numFmtId="203" fontId="8" fillId="0" borderId="5" xfId="0" applyNumberFormat="1" applyFont="1" applyFill="1" applyBorder="1" applyAlignment="1">
      <alignment horizontal="right" vertical="center"/>
    </xf>
    <xf numFmtId="203" fontId="8" fillId="0" borderId="4" xfId="0" applyNumberFormat="1" applyFont="1" applyFill="1" applyBorder="1" applyAlignment="1">
      <alignment horizontal="right" vertical="center"/>
    </xf>
    <xf numFmtId="179" fontId="8" fillId="0" borderId="26" xfId="0" applyNumberFormat="1" applyFont="1" applyFill="1" applyBorder="1" applyAlignment="1">
      <alignment horizontal="right" vertical="center"/>
    </xf>
    <xf numFmtId="179" fontId="8" fillId="0" borderId="14" xfId="0" applyNumberFormat="1" applyFont="1" applyFill="1" applyBorder="1" applyAlignment="1">
      <alignment horizontal="right" vertical="center"/>
    </xf>
    <xf numFmtId="179" fontId="8" fillId="0" borderId="6" xfId="0" applyNumberFormat="1" applyFont="1" applyFill="1" applyBorder="1" applyAlignment="1">
      <alignment horizontal="right" vertical="center"/>
    </xf>
    <xf numFmtId="191" fontId="8" fillId="0" borderId="12" xfId="4" applyNumberFormat="1" applyFont="1" applyFill="1" applyBorder="1" applyAlignment="1">
      <alignment horizontal="right" vertical="center"/>
    </xf>
    <xf numFmtId="191" fontId="8" fillId="0" borderId="12" xfId="0" applyNumberFormat="1" applyFont="1" applyFill="1" applyBorder="1" applyAlignment="1">
      <alignment horizontal="right" vertical="center"/>
    </xf>
    <xf numFmtId="204" fontId="18" fillId="0" borderId="13" xfId="0" applyNumberFormat="1" applyFont="1" applyFill="1" applyBorder="1" applyAlignment="1">
      <alignment horizontal="right" vertical="center"/>
    </xf>
    <xf numFmtId="204" fontId="18" fillId="0" borderId="45" xfId="0" applyNumberFormat="1" applyFont="1" applyFill="1" applyBorder="1" applyAlignment="1">
      <alignment horizontal="right" vertical="center"/>
    </xf>
    <xf numFmtId="204" fontId="18" fillId="0" borderId="12" xfId="0" applyNumberFormat="1" applyFont="1" applyFill="1" applyBorder="1" applyAlignment="1">
      <alignment horizontal="right" vertical="center"/>
    </xf>
    <xf numFmtId="204" fontId="18" fillId="0" borderId="5" xfId="0" applyNumberFormat="1" applyFont="1" applyFill="1" applyBorder="1" applyAlignment="1">
      <alignment horizontal="right" vertical="center"/>
    </xf>
    <xf numFmtId="204" fontId="18" fillId="0" borderId="14" xfId="0" applyNumberFormat="1" applyFont="1" applyFill="1" applyBorder="1" applyAlignment="1">
      <alignment horizontal="right" vertical="center"/>
    </xf>
    <xf numFmtId="204" fontId="18" fillId="0" borderId="6" xfId="0" applyNumberFormat="1" applyFont="1" applyFill="1" applyBorder="1" applyAlignment="1">
      <alignment horizontal="right" vertical="center"/>
    </xf>
    <xf numFmtId="204" fontId="18" fillId="0" borderId="21" xfId="4" applyNumberFormat="1" applyFont="1" applyFill="1" applyBorder="1" applyAlignment="1">
      <alignment horizontal="right" vertical="center"/>
    </xf>
    <xf numFmtId="204" fontId="18" fillId="0" borderId="22" xfId="4" applyNumberFormat="1" applyFont="1" applyFill="1" applyBorder="1" applyAlignment="1">
      <alignment horizontal="right" vertical="center"/>
    </xf>
    <xf numFmtId="204" fontId="18" fillId="0" borderId="10" xfId="0" applyNumberFormat="1" applyFont="1" applyFill="1" applyBorder="1" applyAlignment="1">
      <alignment horizontal="right" vertical="center"/>
    </xf>
    <xf numFmtId="179" fontId="8" fillId="0" borderId="2" xfId="0" applyNumberFormat="1" applyFont="1" applyFill="1" applyBorder="1" applyAlignment="1">
      <alignment horizontal="right" vertical="center"/>
    </xf>
    <xf numFmtId="203" fontId="8" fillId="0" borderId="2" xfId="0" applyNumberFormat="1" applyFont="1" applyFill="1" applyBorder="1" applyAlignment="1">
      <alignment horizontal="right" vertical="center"/>
    </xf>
    <xf numFmtId="205" fontId="18" fillId="0" borderId="13" xfId="4" applyNumberFormat="1" applyFont="1" applyFill="1" applyBorder="1" applyAlignment="1">
      <alignment vertical="center"/>
    </xf>
    <xf numFmtId="205" fontId="18" fillId="0" borderId="13" xfId="4" applyNumberFormat="1" applyFont="1" applyFill="1" applyBorder="1" applyAlignment="1">
      <alignment horizontal="right" vertical="center"/>
    </xf>
    <xf numFmtId="205" fontId="18" fillId="0" borderId="45" xfId="4" applyNumberFormat="1" applyFont="1" applyFill="1" applyBorder="1" applyAlignment="1">
      <alignment horizontal="right" vertical="center"/>
    </xf>
    <xf numFmtId="205" fontId="18" fillId="0" borderId="11" xfId="4" applyNumberFormat="1" applyFont="1" applyFill="1" applyBorder="1" applyAlignment="1">
      <alignment vertical="center"/>
    </xf>
    <xf numFmtId="205" fontId="18" fillId="0" borderId="11" xfId="4" applyNumberFormat="1" applyFont="1" applyFill="1" applyBorder="1" applyAlignment="1">
      <alignment horizontal="right" vertical="center"/>
    </xf>
    <xf numFmtId="205" fontId="18" fillId="0" borderId="5" xfId="4" applyNumberFormat="1" applyFont="1" applyFill="1" applyBorder="1" applyAlignment="1">
      <alignment horizontal="right" vertical="center"/>
    </xf>
    <xf numFmtId="205" fontId="18" fillId="0" borderId="14" xfId="4" applyNumberFormat="1" applyFont="1" applyFill="1" applyBorder="1" applyAlignment="1">
      <alignment vertical="center"/>
    </xf>
    <xf numFmtId="205" fontId="18" fillId="0" borderId="4" xfId="4" applyNumberFormat="1" applyFont="1" applyFill="1" applyBorder="1" applyAlignment="1">
      <alignment horizontal="right" vertical="center"/>
    </xf>
    <xf numFmtId="195" fontId="18" fillId="0" borderId="11" xfId="4" applyNumberFormat="1" applyFont="1" applyFill="1" applyBorder="1" applyAlignment="1">
      <alignment vertical="center"/>
    </xf>
    <xf numFmtId="38" fontId="8" fillId="0" borderId="42" xfId="4" applyFont="1" applyFill="1" applyBorder="1" applyAlignment="1">
      <alignment horizontal="right" vertical="center"/>
    </xf>
    <xf numFmtId="38" fontId="8" fillId="0" borderId="43" xfId="4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distributed" vertical="center"/>
    </xf>
    <xf numFmtId="0" fontId="8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178" fontId="17" fillId="0" borderId="21" xfId="0" applyNumberFormat="1" applyFont="1" applyFill="1" applyBorder="1" applyAlignment="1">
      <alignment vertical="center"/>
    </xf>
    <xf numFmtId="178" fontId="17" fillId="0" borderId="22" xfId="0" applyNumberFormat="1" applyFont="1" applyFill="1" applyBorder="1" applyAlignment="1">
      <alignment vertical="center"/>
    </xf>
    <xf numFmtId="178" fontId="17" fillId="0" borderId="50" xfId="0" applyNumberFormat="1" applyFont="1" applyFill="1" applyBorder="1" applyAlignment="1">
      <alignment vertical="center"/>
    </xf>
    <xf numFmtId="0" fontId="11" fillId="0" borderId="15" xfId="0" applyFont="1" applyFill="1" applyBorder="1" applyAlignment="1">
      <alignment horizontal="right" vertical="center"/>
    </xf>
    <xf numFmtId="181" fontId="11" fillId="0" borderId="0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vertical="center" shrinkToFit="1"/>
    </xf>
    <xf numFmtId="0" fontId="8" fillId="0" borderId="35" xfId="0" applyFont="1" applyFill="1" applyBorder="1" applyAlignment="1">
      <alignment vertical="center"/>
    </xf>
    <xf numFmtId="187" fontId="8" fillId="0" borderId="36" xfId="0" applyNumberFormat="1" applyFont="1" applyFill="1" applyBorder="1" applyAlignment="1">
      <alignment horizontal="right" vertical="center"/>
    </xf>
    <xf numFmtId="0" fontId="11" fillId="0" borderId="92" xfId="0" applyFont="1" applyFill="1" applyBorder="1" applyAlignment="1">
      <alignment horizontal="distributed" vertical="center" justifyLastLine="1"/>
    </xf>
    <xf numFmtId="0" fontId="9" fillId="0" borderId="93" xfId="0" applyFont="1" applyFill="1" applyBorder="1" applyAlignment="1">
      <alignment horizontal="distributed" vertical="center" justifyLastLine="1"/>
    </xf>
    <xf numFmtId="0" fontId="5" fillId="0" borderId="5" xfId="0" applyFont="1" applyFill="1" applyBorder="1" applyAlignment="1">
      <alignment horizontal="center" vertical="distributed" textRotation="255"/>
    </xf>
    <xf numFmtId="0" fontId="5" fillId="0" borderId="4" xfId="0" applyFont="1" applyFill="1" applyBorder="1" applyAlignment="1">
      <alignment horizontal="center" vertical="distributed" textRotation="255"/>
    </xf>
    <xf numFmtId="0" fontId="8" fillId="0" borderId="19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195" fontId="18" fillId="0" borderId="9" xfId="4" applyNumberFormat="1" applyFont="1" applyFill="1" applyBorder="1" applyAlignment="1">
      <alignment vertical="center"/>
    </xf>
    <xf numFmtId="204" fontId="18" fillId="0" borderId="9" xfId="0" applyNumberFormat="1" applyFont="1" applyFill="1" applyBorder="1" applyAlignment="1">
      <alignment horizontal="right" vertical="center"/>
    </xf>
    <xf numFmtId="38" fontId="8" fillId="0" borderId="53" xfId="4" applyFont="1" applyFill="1" applyBorder="1" applyAlignment="1">
      <alignment horizontal="right" vertical="center"/>
    </xf>
    <xf numFmtId="38" fontId="8" fillId="0" borderId="3" xfId="4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vertical="center"/>
    </xf>
    <xf numFmtId="38" fontId="5" fillId="0" borderId="0" xfId="3" applyFont="1" applyFill="1" applyBorder="1" applyAlignment="1">
      <alignment vertical="center" shrinkToFit="1"/>
    </xf>
    <xf numFmtId="38" fontId="5" fillId="0" borderId="0" xfId="3" applyFont="1" applyFill="1" applyBorder="1" applyAlignment="1">
      <alignment horizontal="right" vertical="center"/>
    </xf>
    <xf numFmtId="183" fontId="5" fillId="0" borderId="0" xfId="3" applyNumberFormat="1" applyFont="1" applyFill="1" applyBorder="1" applyAlignment="1">
      <alignment horizontal="right" vertical="center"/>
    </xf>
    <xf numFmtId="184" fontId="5" fillId="0" borderId="0" xfId="3" applyNumberFormat="1" applyFont="1" applyFill="1" applyBorder="1" applyAlignment="1">
      <alignment vertical="center" shrinkToFit="1"/>
    </xf>
    <xf numFmtId="38" fontId="5" fillId="0" borderId="0" xfId="3" applyFont="1" applyFill="1" applyBorder="1" applyAlignment="1">
      <alignment horizontal="center" vertical="center" shrinkToFit="1"/>
    </xf>
    <xf numFmtId="38" fontId="5" fillId="0" borderId="0" xfId="3" applyFont="1" applyFill="1" applyAlignment="1">
      <alignment vertical="center" shrinkToFit="1"/>
    </xf>
    <xf numFmtId="0" fontId="5" fillId="0" borderId="1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indent="1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 indent="1"/>
    </xf>
    <xf numFmtId="0" fontId="5" fillId="0" borderId="2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center" indent="1"/>
    </xf>
    <xf numFmtId="0" fontId="5" fillId="0" borderId="23" xfId="0" applyFont="1" applyFill="1" applyBorder="1" applyAlignment="1">
      <alignment vertical="center"/>
    </xf>
    <xf numFmtId="196" fontId="5" fillId="0" borderId="20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 indent="1"/>
    </xf>
    <xf numFmtId="196" fontId="5" fillId="0" borderId="19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center" vertical="center"/>
    </xf>
    <xf numFmtId="38" fontId="8" fillId="0" borderId="26" xfId="4" applyNumberFormat="1" applyFont="1" applyFill="1" applyBorder="1" applyAlignment="1">
      <alignment horizontal="right" vertical="center"/>
    </xf>
    <xf numFmtId="38" fontId="8" fillId="0" borderId="26" xfId="4" applyFont="1" applyFill="1" applyBorder="1" applyAlignment="1">
      <alignment horizontal="right" vertical="center"/>
    </xf>
    <xf numFmtId="38" fontId="8" fillId="0" borderId="36" xfId="4" applyFont="1" applyFill="1" applyBorder="1" applyAlignment="1">
      <alignment horizontal="right" vertical="center"/>
    </xf>
    <xf numFmtId="205" fontId="18" fillId="0" borderId="6" xfId="4" applyNumberFormat="1" applyFont="1" applyFill="1" applyBorder="1" applyAlignment="1">
      <alignment horizontal="right" vertical="center"/>
    </xf>
    <xf numFmtId="205" fontId="18" fillId="0" borderId="14" xfId="4" applyNumberFormat="1" applyFont="1" applyFill="1" applyBorder="1" applyAlignment="1">
      <alignment horizontal="right" vertical="center"/>
    </xf>
    <xf numFmtId="195" fontId="18" fillId="0" borderId="11" xfId="4" applyNumberFormat="1" applyFont="1" applyFill="1" applyBorder="1" applyAlignment="1">
      <alignment horizontal="right" vertical="center"/>
    </xf>
    <xf numFmtId="195" fontId="18" fillId="0" borderId="4" xfId="4" applyNumberFormat="1" applyFont="1" applyFill="1" applyBorder="1" applyAlignment="1">
      <alignment horizontal="right" vertical="center"/>
    </xf>
    <xf numFmtId="0" fontId="5" fillId="0" borderId="26" xfId="0" applyFont="1" applyFill="1" applyBorder="1" applyAlignment="1">
      <alignment vertical="center"/>
    </xf>
    <xf numFmtId="0" fontId="5" fillId="0" borderId="34" xfId="0" applyFont="1" applyFill="1" applyBorder="1" applyAlignment="1">
      <alignment horizontal="center" vertical="center"/>
    </xf>
    <xf numFmtId="181" fontId="8" fillId="0" borderId="12" xfId="0" applyNumberFormat="1" applyFont="1" applyFill="1" applyBorder="1" applyAlignment="1">
      <alignment horizontal="right" vertical="center"/>
    </xf>
    <xf numFmtId="181" fontId="8" fillId="0" borderId="5" xfId="0" applyNumberFormat="1" applyFont="1" applyFill="1" applyBorder="1" applyAlignment="1">
      <alignment horizontal="right" vertical="center"/>
    </xf>
    <xf numFmtId="191" fontId="8" fillId="0" borderId="5" xfId="4" applyNumberFormat="1" applyFont="1" applyFill="1" applyBorder="1" applyAlignment="1">
      <alignment horizontal="right" vertical="center"/>
    </xf>
    <xf numFmtId="38" fontId="18" fillId="0" borderId="49" xfId="4" applyFont="1" applyFill="1" applyBorder="1" applyAlignment="1">
      <alignment horizontal="right" vertical="center"/>
    </xf>
    <xf numFmtId="195" fontId="18" fillId="0" borderId="37" xfId="4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 justifyLastLine="1"/>
    </xf>
    <xf numFmtId="0" fontId="11" fillId="0" borderId="5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1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53" xfId="0" applyFont="1" applyFill="1" applyBorder="1" applyAlignment="1">
      <alignment horizontal="right" vertical="center"/>
    </xf>
    <xf numFmtId="0" fontId="8" fillId="0" borderId="45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distributed" vertical="center" justifyLastLine="1"/>
    </xf>
    <xf numFmtId="0" fontId="9" fillId="0" borderId="94" xfId="0" applyFont="1" applyFill="1" applyBorder="1" applyAlignment="1">
      <alignment horizontal="distributed" vertical="center" justifyLastLine="1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53" xfId="0" applyNumberFormat="1" applyFont="1" applyFill="1" applyBorder="1" applyAlignment="1">
      <alignment horizontal="distributed" vertical="center" justifyLastLine="1"/>
    </xf>
    <xf numFmtId="0" fontId="9" fillId="0" borderId="15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distributed" vertical="center" justifyLastLine="1"/>
    </xf>
    <xf numFmtId="0" fontId="9" fillId="0" borderId="6" xfId="0" applyFont="1" applyFill="1" applyBorder="1" applyAlignment="1">
      <alignment horizontal="distributed" vertical="center" justifyLastLine="1"/>
    </xf>
    <xf numFmtId="0" fontId="5" fillId="0" borderId="5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80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center"/>
    </xf>
    <xf numFmtId="0" fontId="5" fillId="0" borderId="5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left"/>
    </xf>
    <xf numFmtId="0" fontId="5" fillId="0" borderId="3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distributed" vertical="center" indent="1" shrinkToFit="1"/>
    </xf>
    <xf numFmtId="0" fontId="5" fillId="0" borderId="12" xfId="0" applyFont="1" applyFill="1" applyBorder="1" applyAlignment="1">
      <alignment horizontal="left" vertical="center" indent="1" shrinkToFi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indent="1" shrinkToFit="1"/>
    </xf>
    <xf numFmtId="0" fontId="5" fillId="0" borderId="33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distributed" vertical="center" indent="1" shrinkToFit="1"/>
    </xf>
    <xf numFmtId="0" fontId="5" fillId="0" borderId="2" xfId="0" applyFont="1" applyFill="1" applyBorder="1" applyAlignment="1">
      <alignment horizontal="left" vertical="center" indent="1" shrinkToFit="1"/>
    </xf>
    <xf numFmtId="0" fontId="5" fillId="0" borderId="57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distributed" vertical="center" indent="1"/>
    </xf>
    <xf numFmtId="0" fontId="11" fillId="0" borderId="0" xfId="0" applyFont="1" applyFill="1" applyBorder="1" applyAlignment="1">
      <alignment horizontal="right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178" fontId="8" fillId="0" borderId="55" xfId="0" applyNumberFormat="1" applyFont="1" applyFill="1" applyBorder="1" applyAlignment="1">
      <alignment vertical="center"/>
    </xf>
    <xf numFmtId="178" fontId="8" fillId="0" borderId="46" xfId="0" applyNumberFormat="1" applyFont="1" applyFill="1" applyBorder="1" applyAlignment="1">
      <alignment vertical="center"/>
    </xf>
    <xf numFmtId="178" fontId="8" fillId="0" borderId="24" xfId="0" applyNumberFormat="1" applyFont="1" applyFill="1" applyBorder="1" applyAlignment="1">
      <alignment vertical="center"/>
    </xf>
    <xf numFmtId="178" fontId="8" fillId="0" borderId="15" xfId="0" applyNumberFormat="1" applyFont="1" applyFill="1" applyBorder="1" applyAlignment="1">
      <alignment vertical="center"/>
    </xf>
    <xf numFmtId="178" fontId="8" fillId="0" borderId="5" xfId="0" applyNumberFormat="1" applyFont="1" applyFill="1" applyBorder="1" applyAlignment="1">
      <alignment vertical="center"/>
    </xf>
    <xf numFmtId="178" fontId="8" fillId="0" borderId="50" xfId="0" applyNumberFormat="1" applyFont="1" applyFill="1" applyBorder="1" applyAlignment="1">
      <alignment vertical="center"/>
    </xf>
    <xf numFmtId="178" fontId="8" fillId="0" borderId="12" xfId="0" applyNumberFormat="1" applyFont="1" applyFill="1" applyBorder="1" applyAlignment="1">
      <alignment horizontal="right" vertical="center"/>
    </xf>
    <xf numFmtId="178" fontId="8" fillId="0" borderId="4" xfId="0" applyNumberFormat="1" applyFont="1" applyFill="1" applyBorder="1" applyAlignment="1">
      <alignment vertical="center"/>
    </xf>
    <xf numFmtId="178" fontId="8" fillId="0" borderId="5" xfId="0" applyNumberFormat="1" applyFont="1" applyFill="1" applyBorder="1" applyAlignment="1">
      <alignment horizontal="right" vertical="center"/>
    </xf>
    <xf numFmtId="38" fontId="8" fillId="0" borderId="25" xfId="4" applyFont="1" applyFill="1" applyBorder="1" applyAlignment="1">
      <alignment horizontal="right" vertical="center"/>
    </xf>
    <xf numFmtId="183" fontId="8" fillId="0" borderId="14" xfId="4" applyNumberFormat="1" applyFont="1" applyFill="1" applyBorder="1" applyAlignment="1">
      <alignment horizontal="right" vertical="center"/>
    </xf>
    <xf numFmtId="38" fontId="8" fillId="0" borderId="22" xfId="4" applyFont="1" applyFill="1" applyBorder="1" applyAlignment="1">
      <alignment horizontal="right" vertical="center"/>
    </xf>
    <xf numFmtId="183" fontId="8" fillId="0" borderId="46" xfId="4" applyNumberFormat="1" applyFont="1" applyFill="1" applyBorder="1" applyAlignment="1">
      <alignment horizontal="right" vertical="center"/>
    </xf>
    <xf numFmtId="183" fontId="8" fillId="0" borderId="24" xfId="4" applyNumberFormat="1" applyFont="1" applyFill="1" applyBorder="1" applyAlignment="1">
      <alignment horizontal="right" vertical="center"/>
    </xf>
    <xf numFmtId="183" fontId="8" fillId="0" borderId="11" xfId="4" applyNumberFormat="1" applyFont="1" applyFill="1" applyBorder="1" applyAlignment="1">
      <alignment horizontal="right" vertical="center"/>
    </xf>
    <xf numFmtId="183" fontId="8" fillId="0" borderId="12" xfId="4" applyNumberFormat="1" applyFont="1" applyFill="1" applyBorder="1" applyAlignment="1">
      <alignment horizontal="right" vertical="center"/>
    </xf>
    <xf numFmtId="183" fontId="8" fillId="0" borderId="4" xfId="4" applyNumberFormat="1" applyFont="1" applyFill="1" applyBorder="1" applyAlignment="1">
      <alignment horizontal="right" vertical="center"/>
    </xf>
    <xf numFmtId="183" fontId="8" fillId="0" borderId="5" xfId="4" applyNumberFormat="1" applyFont="1" applyFill="1" applyBorder="1" applyAlignment="1">
      <alignment horizontal="right" vertical="center"/>
    </xf>
    <xf numFmtId="3" fontId="18" fillId="0" borderId="6" xfId="3" applyNumberFormat="1" applyFont="1" applyFill="1" applyBorder="1" applyAlignment="1">
      <alignment horizontal="right" vertical="center" shrinkToFit="1"/>
    </xf>
    <xf numFmtId="195" fontId="18" fillId="0" borderId="6" xfId="3" applyNumberFormat="1" applyFont="1" applyFill="1" applyBorder="1" applyAlignment="1">
      <alignment vertical="center" shrinkToFit="1"/>
    </xf>
    <xf numFmtId="195" fontId="18" fillId="0" borderId="14" xfId="3" applyNumberFormat="1" applyFont="1" applyFill="1" applyBorder="1" applyAlignment="1">
      <alignment horizontal="right" vertical="center" shrinkToFit="1"/>
    </xf>
    <xf numFmtId="195" fontId="18" fillId="0" borderId="6" xfId="3" applyNumberFormat="1" applyFont="1" applyFill="1" applyBorder="1" applyAlignment="1">
      <alignment horizontal="right" vertical="center" shrinkToFit="1"/>
    </xf>
    <xf numFmtId="38" fontId="8" fillId="0" borderId="6" xfId="4" applyFont="1" applyFill="1" applyBorder="1" applyAlignment="1">
      <alignment horizontal="right" vertical="center"/>
    </xf>
    <xf numFmtId="0" fontId="8" fillId="0" borderId="14" xfId="4" applyNumberFormat="1" applyFont="1" applyFill="1" applyBorder="1" applyAlignment="1">
      <alignment horizontal="right" vertical="center" wrapText="1"/>
    </xf>
    <xf numFmtId="38" fontId="1" fillId="0" borderId="0" xfId="0" applyNumberFormat="1" applyFont="1" applyFill="1"/>
    <xf numFmtId="3" fontId="8" fillId="0" borderId="55" xfId="4" applyNumberFormat="1" applyFont="1" applyFill="1" applyBorder="1" applyAlignment="1">
      <alignment vertical="center"/>
    </xf>
    <xf numFmtId="196" fontId="5" fillId="0" borderId="53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178" fontId="16" fillId="0" borderId="50" xfId="0" applyNumberFormat="1" applyFont="1" applyFill="1" applyBorder="1" applyAlignment="1">
      <alignment vertical="center"/>
    </xf>
    <xf numFmtId="178" fontId="5" fillId="0" borderId="0" xfId="0" applyNumberFormat="1" applyFont="1" applyFill="1" applyBorder="1"/>
    <xf numFmtId="178" fontId="5" fillId="0" borderId="50" xfId="0" applyNumberFormat="1" applyFont="1" applyFill="1" applyBorder="1" applyAlignment="1">
      <alignment vertical="center"/>
    </xf>
    <xf numFmtId="178" fontId="5" fillId="0" borderId="21" xfId="0" applyNumberFormat="1" applyFont="1" applyFill="1" applyBorder="1" applyAlignment="1">
      <alignment vertical="center"/>
    </xf>
    <xf numFmtId="178" fontId="8" fillId="0" borderId="52" xfId="0" applyNumberFormat="1" applyFont="1" applyFill="1" applyBorder="1" applyAlignment="1">
      <alignment vertical="center"/>
    </xf>
    <xf numFmtId="178" fontId="8" fillId="0" borderId="52" xfId="0" applyNumberFormat="1" applyFont="1" applyFill="1" applyBorder="1" applyAlignment="1">
      <alignment horizontal="right" vertical="center"/>
    </xf>
    <xf numFmtId="178" fontId="8" fillId="0" borderId="9" xfId="0" applyNumberFormat="1" applyFont="1" applyFill="1" applyBorder="1" applyAlignment="1">
      <alignment vertical="center"/>
    </xf>
    <xf numFmtId="0" fontId="27" fillId="0" borderId="0" xfId="0" applyFont="1" applyFill="1" applyBorder="1"/>
    <xf numFmtId="0" fontId="12" fillId="0" borderId="0" xfId="0" applyFont="1" applyFill="1" applyBorder="1"/>
    <xf numFmtId="181" fontId="8" fillId="0" borderId="50" xfId="0" applyNumberFormat="1" applyFont="1" applyFill="1" applyBorder="1" applyAlignment="1">
      <alignment vertical="center"/>
    </xf>
    <xf numFmtId="197" fontId="17" fillId="0" borderId="50" xfId="0" applyNumberFormat="1" applyFont="1" applyFill="1" applyBorder="1" applyAlignment="1">
      <alignment vertical="center"/>
    </xf>
    <xf numFmtId="197" fontId="8" fillId="0" borderId="50" xfId="0" applyNumberFormat="1" applyFont="1" applyFill="1" applyBorder="1" applyAlignment="1">
      <alignment vertical="center"/>
    </xf>
    <xf numFmtId="197" fontId="8" fillId="0" borderId="50" xfId="0" applyNumberFormat="1" applyFont="1" applyFill="1" applyBorder="1" applyAlignment="1">
      <alignment horizontal="right" vertical="center"/>
    </xf>
    <xf numFmtId="197" fontId="8" fillId="0" borderId="50" xfId="0" quotePrefix="1" applyNumberFormat="1" applyFont="1" applyFill="1" applyBorder="1" applyAlignment="1">
      <alignment horizontal="right" vertical="center"/>
    </xf>
    <xf numFmtId="178" fontId="17" fillId="0" borderId="52" xfId="0" applyNumberFormat="1" applyFont="1" applyFill="1" applyBorder="1" applyAlignment="1">
      <alignment vertical="center"/>
    </xf>
    <xf numFmtId="181" fontId="8" fillId="0" borderId="52" xfId="0" applyNumberFormat="1" applyFont="1" applyFill="1" applyBorder="1" applyAlignment="1">
      <alignment vertical="center"/>
    </xf>
    <xf numFmtId="197" fontId="17" fillId="0" borderId="52" xfId="0" applyNumberFormat="1" applyFont="1" applyFill="1" applyBorder="1" applyAlignment="1">
      <alignment horizontal="right" vertical="center"/>
    </xf>
    <xf numFmtId="197" fontId="8" fillId="0" borderId="52" xfId="0" applyNumberFormat="1" applyFont="1" applyFill="1" applyBorder="1" applyAlignment="1">
      <alignment vertical="center"/>
    </xf>
    <xf numFmtId="197" fontId="8" fillId="0" borderId="52" xfId="0" applyNumberFormat="1" applyFont="1" applyFill="1" applyBorder="1" applyAlignment="1">
      <alignment horizontal="right" vertical="center"/>
    </xf>
    <xf numFmtId="197" fontId="8" fillId="0" borderId="52" xfId="0" quotePrefix="1" applyNumberFormat="1" applyFont="1" applyFill="1" applyBorder="1" applyAlignment="1">
      <alignment horizontal="right" vertical="center"/>
    </xf>
    <xf numFmtId="197" fontId="8" fillId="0" borderId="9" xfId="0" applyNumberFormat="1" applyFont="1" applyFill="1" applyBorder="1" applyAlignment="1">
      <alignment horizontal="right" vertical="center"/>
    </xf>
    <xf numFmtId="197" fontId="8" fillId="0" borderId="9" xfId="0" applyNumberFormat="1" applyFont="1" applyFill="1" applyBorder="1" applyAlignment="1">
      <alignment horizontal="right"/>
    </xf>
    <xf numFmtId="197" fontId="8" fillId="0" borderId="10" xfId="0" applyNumberFormat="1" applyFont="1" applyFill="1" applyBorder="1" applyAlignment="1">
      <alignment horizontal="right"/>
    </xf>
    <xf numFmtId="0" fontId="5" fillId="0" borderId="17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/>
    </xf>
    <xf numFmtId="0" fontId="11" fillId="0" borderId="0" xfId="0" applyFont="1" applyFill="1" applyBorder="1"/>
    <xf numFmtId="20" fontId="11" fillId="0" borderId="0" xfId="0" applyNumberFormat="1" applyFont="1" applyFill="1" applyBorder="1" applyAlignment="1">
      <alignment vertical="center"/>
    </xf>
    <xf numFmtId="0" fontId="5" fillId="0" borderId="40" xfId="0" applyFont="1" applyFill="1" applyBorder="1" applyAlignment="1">
      <alignment horizontal="distributed" vertical="center" justifyLastLine="1"/>
    </xf>
    <xf numFmtId="178" fontId="5" fillId="0" borderId="29" xfId="0" applyNumberFormat="1" applyFont="1" applyFill="1" applyBorder="1" applyAlignment="1">
      <alignment vertical="center"/>
    </xf>
    <xf numFmtId="178" fontId="16" fillId="0" borderId="51" xfId="0" applyNumberFormat="1" applyFont="1" applyFill="1" applyBorder="1" applyAlignment="1">
      <alignment vertical="center"/>
    </xf>
    <xf numFmtId="178" fontId="5" fillId="0" borderId="51" xfId="0" applyNumberFormat="1" applyFont="1" applyFill="1" applyBorder="1" applyAlignment="1">
      <alignment vertical="center"/>
    </xf>
    <xf numFmtId="178" fontId="5" fillId="0" borderId="51" xfId="0" applyNumberFormat="1" applyFont="1" applyFill="1" applyBorder="1" applyAlignment="1">
      <alignment horizontal="right" vertical="center"/>
    </xf>
    <xf numFmtId="178" fontId="8" fillId="0" borderId="51" xfId="0" applyNumberFormat="1" applyFont="1" applyFill="1" applyBorder="1" applyAlignment="1">
      <alignment vertical="center"/>
    </xf>
    <xf numFmtId="178" fontId="8" fillId="0" borderId="51" xfId="0" applyNumberFormat="1" applyFont="1" applyFill="1" applyBorder="1" applyAlignment="1">
      <alignment horizontal="right" vertical="center"/>
    </xf>
    <xf numFmtId="178" fontId="17" fillId="0" borderId="51" xfId="0" applyNumberFormat="1" applyFont="1" applyFill="1" applyBorder="1" applyAlignment="1">
      <alignment vertical="center"/>
    </xf>
    <xf numFmtId="0" fontId="5" fillId="0" borderId="96" xfId="0" applyFont="1" applyFill="1" applyBorder="1" applyAlignment="1">
      <alignment horizontal="center" vertical="center"/>
    </xf>
    <xf numFmtId="0" fontId="5" fillId="0" borderId="97" xfId="0" applyFont="1" applyFill="1" applyBorder="1" applyAlignment="1">
      <alignment horizontal="center" vertical="center"/>
    </xf>
    <xf numFmtId="0" fontId="5" fillId="0" borderId="98" xfId="0" applyFont="1" applyFill="1" applyBorder="1" applyAlignment="1">
      <alignment horizontal="center" vertical="center"/>
    </xf>
    <xf numFmtId="0" fontId="5" fillId="0" borderId="99" xfId="0" applyFont="1" applyFill="1" applyBorder="1" applyAlignment="1">
      <alignment horizontal="center" vertical="center"/>
    </xf>
    <xf numFmtId="0" fontId="5" fillId="0" borderId="100" xfId="0" applyFont="1" applyFill="1" applyBorder="1" applyAlignment="1">
      <alignment horizontal="center" vertical="center"/>
    </xf>
    <xf numFmtId="0" fontId="5" fillId="0" borderId="101" xfId="0" applyFont="1" applyFill="1" applyBorder="1" applyAlignment="1">
      <alignment horizontal="center" vertical="center"/>
    </xf>
    <xf numFmtId="0" fontId="27" fillId="0" borderId="96" xfId="0" applyFont="1" applyFill="1" applyBorder="1" applyAlignment="1">
      <alignment vertical="center"/>
    </xf>
    <xf numFmtId="0" fontId="5" fillId="0" borderId="102" xfId="0" applyFont="1" applyFill="1" applyBorder="1"/>
    <xf numFmtId="178" fontId="8" fillId="0" borderId="103" xfId="0" applyNumberFormat="1" applyFont="1" applyFill="1" applyBorder="1" applyAlignment="1">
      <alignment vertical="center"/>
    </xf>
    <xf numFmtId="178" fontId="8" fillId="0" borderId="92" xfId="0" applyNumberFormat="1" applyFont="1" applyFill="1" applyBorder="1" applyAlignment="1">
      <alignment vertical="center"/>
    </xf>
    <xf numFmtId="40" fontId="6" fillId="0" borderId="0" xfId="3" applyNumberFormat="1" applyFont="1" applyAlignment="1">
      <alignment vertical="center" shrinkToFit="1"/>
    </xf>
    <xf numFmtId="38" fontId="29" fillId="0" borderId="0" xfId="3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distributed" vertical="center"/>
    </xf>
    <xf numFmtId="0" fontId="19" fillId="0" borderId="0" xfId="0" applyFont="1" applyFill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6" fillId="0" borderId="41" xfId="0" applyFont="1" applyFill="1" applyBorder="1" applyAlignment="1">
      <alignment horizontal="center" vertical="distributed" textRotation="255" wrapText="1"/>
    </xf>
    <xf numFmtId="0" fontId="6" fillId="0" borderId="9" xfId="0" applyFont="1" applyFill="1" applyBorder="1" applyAlignment="1">
      <alignment horizontal="center" vertical="distributed" textRotation="255" wrapText="1"/>
    </xf>
    <xf numFmtId="0" fontId="6" fillId="0" borderId="41" xfId="0" applyFont="1" applyFill="1" applyBorder="1" applyAlignment="1">
      <alignment horizontal="center" vertical="distributed" textRotation="255"/>
    </xf>
    <xf numFmtId="0" fontId="6" fillId="0" borderId="9" xfId="0" applyFont="1" applyFill="1" applyBorder="1" applyAlignment="1">
      <alignment horizontal="center" vertical="distributed" textRotation="255"/>
    </xf>
    <xf numFmtId="0" fontId="20" fillId="0" borderId="9" xfId="0" applyFont="1" applyFill="1" applyBorder="1" applyAlignment="1"/>
    <xf numFmtId="0" fontId="11" fillId="0" borderId="63" xfId="0" applyFont="1" applyFill="1" applyBorder="1" applyAlignment="1"/>
    <xf numFmtId="0" fontId="11" fillId="0" borderId="64" xfId="0" applyFont="1" applyFill="1" applyBorder="1" applyAlignment="1"/>
    <xf numFmtId="0" fontId="6" fillId="0" borderId="62" xfId="0" applyFont="1" applyFill="1" applyBorder="1" applyAlignment="1">
      <alignment horizontal="center" vertical="distributed" textRotation="255"/>
    </xf>
    <xf numFmtId="0" fontId="6" fillId="0" borderId="37" xfId="0" applyFont="1" applyFill="1" applyBorder="1" applyAlignment="1">
      <alignment horizontal="center" vertical="distributed" textRotation="255"/>
    </xf>
    <xf numFmtId="0" fontId="6" fillId="0" borderId="2" xfId="0" applyFont="1" applyFill="1" applyBorder="1" applyAlignment="1">
      <alignment horizontal="center" vertical="distributed" textRotation="255"/>
    </xf>
    <xf numFmtId="0" fontId="0" fillId="0" borderId="5" xfId="0" applyFont="1" applyBorder="1" applyAlignment="1">
      <alignment horizontal="center" vertical="distributed" textRotation="255"/>
    </xf>
    <xf numFmtId="0" fontId="5" fillId="0" borderId="0" xfId="0" applyFont="1" applyFill="1" applyBorder="1" applyAlignment="1">
      <alignment horizontal="distributed" vertical="center"/>
    </xf>
    <xf numFmtId="38" fontId="23" fillId="0" borderId="0" xfId="3" applyFont="1" applyAlignment="1">
      <alignment horizontal="center" vertical="center"/>
    </xf>
    <xf numFmtId="38" fontId="5" fillId="0" borderId="0" xfId="3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59" xfId="0" applyFont="1" applyFill="1" applyBorder="1" applyAlignment="1">
      <alignment horizontal="left" vertical="center"/>
    </xf>
    <xf numFmtId="0" fontId="5" fillId="0" borderId="41" xfId="0" applyFont="1" applyFill="1" applyBorder="1" applyAlignment="1">
      <alignment horizontal="distributed" vertical="center" justifyLastLine="1"/>
    </xf>
    <xf numFmtId="0" fontId="11" fillId="0" borderId="8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5" fillId="0" borderId="60" xfId="0" applyFont="1" applyFill="1" applyBorder="1" applyAlignment="1">
      <alignment horizontal="left" vertical="center"/>
    </xf>
    <xf numFmtId="0" fontId="5" fillId="0" borderId="61" xfId="0" applyFont="1" applyFill="1" applyBorder="1" applyAlignment="1">
      <alignment horizontal="left" vertical="center"/>
    </xf>
    <xf numFmtId="0" fontId="5" fillId="0" borderId="48" xfId="0" applyFont="1" applyFill="1" applyBorder="1" applyAlignment="1">
      <alignment horizontal="center" vertical="distributed" textRotation="255"/>
    </xf>
    <xf numFmtId="0" fontId="1" fillId="0" borderId="72" xfId="0" applyFont="1" applyFill="1" applyBorder="1" applyAlignment="1">
      <alignment horizontal="center" vertical="distributed" textRotation="255"/>
    </xf>
    <xf numFmtId="0" fontId="5" fillId="0" borderId="2" xfId="0" applyFont="1" applyFill="1" applyBorder="1" applyAlignment="1">
      <alignment horizontal="distributed" vertical="center" justifyLastLine="1"/>
    </xf>
    <xf numFmtId="0" fontId="5" fillId="0" borderId="43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6" fillId="0" borderId="5" xfId="0" applyFont="1" applyFill="1" applyBorder="1" applyAlignment="1">
      <alignment horizontal="center" vertical="distributed" textRotation="255"/>
    </xf>
    <xf numFmtId="0" fontId="6" fillId="0" borderId="2" xfId="0" applyFont="1" applyFill="1" applyBorder="1" applyAlignment="1">
      <alignment horizontal="center" vertical="distributed" textRotation="255" wrapText="1"/>
    </xf>
    <xf numFmtId="0" fontId="1" fillId="0" borderId="0" xfId="0" applyFont="1" applyFill="1" applyAlignment="1">
      <alignment horizontal="center"/>
    </xf>
    <xf numFmtId="0" fontId="11" fillId="0" borderId="63" xfId="0" applyFont="1" applyFill="1" applyBorder="1" applyAlignment="1">
      <alignment horizontal="left" vertical="center"/>
    </xf>
    <xf numFmtId="0" fontId="11" fillId="0" borderId="64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distributed" vertical="center" justifyLastLine="1"/>
    </xf>
    <xf numFmtId="0" fontId="11" fillId="0" borderId="4" xfId="0" applyFont="1" applyFill="1" applyBorder="1" applyAlignment="1">
      <alignment horizontal="distributed" vertical="center" justifyLastLine="1"/>
    </xf>
    <xf numFmtId="0" fontId="11" fillId="0" borderId="65" xfId="0" applyFont="1" applyFill="1" applyBorder="1" applyAlignment="1">
      <alignment horizontal="distributed" vertical="center" justifyLastLine="1"/>
    </xf>
    <xf numFmtId="0" fontId="11" fillId="0" borderId="66" xfId="0" applyFont="1" applyFill="1" applyBorder="1" applyAlignment="1">
      <alignment horizontal="distributed" vertical="center" justifyLastLine="1"/>
    </xf>
    <xf numFmtId="0" fontId="11" fillId="0" borderId="91" xfId="0" applyFont="1" applyFill="1" applyBorder="1" applyAlignment="1">
      <alignment horizontal="distributed" vertical="center" justifyLastLine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justifyLastLine="1"/>
    </xf>
    <xf numFmtId="0" fontId="11" fillId="0" borderId="5" xfId="0" applyFont="1" applyFill="1" applyBorder="1" applyAlignment="1">
      <alignment horizontal="center" vertical="center" justifyLastLine="1"/>
    </xf>
    <xf numFmtId="0" fontId="11" fillId="0" borderId="8" xfId="0" applyFont="1" applyFill="1" applyBorder="1" applyAlignment="1">
      <alignment horizontal="center" vertical="center" justifyLastLine="1"/>
    </xf>
    <xf numFmtId="0" fontId="11" fillId="0" borderId="15" xfId="0" applyFont="1" applyFill="1" applyBorder="1" applyAlignment="1">
      <alignment horizontal="center" vertical="center" justifyLastLine="1"/>
    </xf>
    <xf numFmtId="0" fontId="11" fillId="0" borderId="2" xfId="0" applyFont="1" applyFill="1" applyBorder="1" applyAlignment="1">
      <alignment horizontal="center" vertical="center" justifyLastLine="1"/>
    </xf>
    <xf numFmtId="0" fontId="11" fillId="0" borderId="3" xfId="0" applyFont="1" applyFill="1" applyBorder="1" applyAlignment="1">
      <alignment horizontal="center" vertical="center" wrapText="1" justifyLastLine="1"/>
    </xf>
    <xf numFmtId="0" fontId="11" fillId="0" borderId="6" xfId="0" applyFont="1" applyFill="1" applyBorder="1" applyAlignment="1">
      <alignment horizontal="center" vertical="center" justifyLastLine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84" xfId="0" applyFont="1" applyFill="1" applyBorder="1" applyAlignment="1">
      <alignment horizontal="center" vertical="distributed"/>
    </xf>
    <xf numFmtId="0" fontId="11" fillId="0" borderId="39" xfId="0" applyFont="1" applyFill="1" applyBorder="1" applyAlignment="1">
      <alignment horizontal="center" vertical="distributed"/>
    </xf>
    <xf numFmtId="0" fontId="11" fillId="0" borderId="74" xfId="0" applyFont="1" applyFill="1" applyBorder="1" applyAlignment="1">
      <alignment horizontal="center" vertical="center" justifyLastLine="1"/>
    </xf>
    <xf numFmtId="0" fontId="11" fillId="0" borderId="53" xfId="0" applyFont="1" applyFill="1" applyBorder="1" applyAlignment="1">
      <alignment horizontal="center" vertical="center" justifyLastLine="1"/>
    </xf>
    <xf numFmtId="0" fontId="5" fillId="0" borderId="26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distributed" vertical="center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0" borderId="58" xfId="0" applyFont="1" applyFill="1" applyBorder="1" applyAlignment="1">
      <alignment horizontal="right" vertical="top"/>
    </xf>
    <xf numFmtId="0" fontId="5" fillId="0" borderId="8" xfId="0" applyFont="1" applyFill="1" applyBorder="1" applyAlignment="1">
      <alignment horizontal="right" vertical="top"/>
    </xf>
    <xf numFmtId="0" fontId="5" fillId="0" borderId="57" xfId="0" applyFont="1" applyFill="1" applyBorder="1" applyAlignment="1">
      <alignment horizontal="right" vertical="top"/>
    </xf>
    <xf numFmtId="0" fontId="5" fillId="0" borderId="35" xfId="0" applyFont="1" applyFill="1" applyBorder="1" applyAlignment="1">
      <alignment horizontal="right" vertical="top"/>
    </xf>
    <xf numFmtId="0" fontId="5" fillId="0" borderId="15" xfId="0" applyFont="1" applyFill="1" applyBorder="1" applyAlignment="1">
      <alignment horizontal="right" vertical="top"/>
    </xf>
    <xf numFmtId="0" fontId="5" fillId="0" borderId="36" xfId="0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center" vertical="center" justifyLastLine="1"/>
    </xf>
    <xf numFmtId="0" fontId="5" fillId="0" borderId="5" xfId="0" applyFont="1" applyFill="1" applyBorder="1" applyAlignment="1">
      <alignment horizontal="center" vertical="center" justifyLastLine="1"/>
    </xf>
    <xf numFmtId="0" fontId="5" fillId="0" borderId="3" xfId="0" applyFont="1" applyFill="1" applyBorder="1" applyAlignment="1">
      <alignment horizontal="center" vertical="center" justifyLastLine="1"/>
    </xf>
    <xf numFmtId="0" fontId="5" fillId="0" borderId="6" xfId="0" applyFont="1" applyFill="1" applyBorder="1" applyAlignment="1">
      <alignment horizontal="center" vertical="center" justifyLastLine="1"/>
    </xf>
    <xf numFmtId="0" fontId="8" fillId="0" borderId="83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36" xfId="0" applyFont="1" applyFill="1" applyBorder="1" applyAlignment="1">
      <alignment horizontal="distributed" vertical="center"/>
    </xf>
    <xf numFmtId="0" fontId="5" fillId="0" borderId="44" xfId="0" applyFont="1" applyFill="1" applyBorder="1" applyAlignment="1">
      <alignment horizontal="distributed" vertical="center"/>
    </xf>
    <xf numFmtId="0" fontId="5" fillId="0" borderId="79" xfId="0" applyFont="1" applyFill="1" applyBorder="1" applyAlignment="1">
      <alignment horizontal="distributed" vertical="center"/>
    </xf>
    <xf numFmtId="0" fontId="5" fillId="0" borderId="80" xfId="0" applyFont="1" applyFill="1" applyBorder="1" applyAlignment="1">
      <alignment horizontal="distributed" vertical="center"/>
    </xf>
    <xf numFmtId="186" fontId="8" fillId="0" borderId="86" xfId="0" applyNumberFormat="1" applyFont="1" applyFill="1" applyBorder="1" applyAlignment="1">
      <alignment horizontal="center" vertical="center"/>
    </xf>
    <xf numFmtId="186" fontId="8" fillId="0" borderId="69" xfId="0" applyNumberFormat="1" applyFont="1" applyFill="1" applyBorder="1" applyAlignment="1">
      <alignment horizontal="center" vertical="center"/>
    </xf>
    <xf numFmtId="186" fontId="8" fillId="0" borderId="87" xfId="0" applyNumberFormat="1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distributed" vertical="center"/>
    </xf>
    <xf numFmtId="0" fontId="5" fillId="0" borderId="54" xfId="0" applyFont="1" applyFill="1" applyBorder="1" applyAlignment="1">
      <alignment horizontal="distributed" vertical="center"/>
    </xf>
    <xf numFmtId="0" fontId="5" fillId="0" borderId="81" xfId="0" applyFont="1" applyFill="1" applyBorder="1" applyAlignment="1">
      <alignment horizontal="distributed" vertical="center"/>
    </xf>
    <xf numFmtId="0" fontId="5" fillId="0" borderId="82" xfId="0" applyFont="1" applyFill="1" applyBorder="1" applyAlignment="1">
      <alignment horizontal="distributed" vertical="center"/>
    </xf>
    <xf numFmtId="0" fontId="5" fillId="0" borderId="47" xfId="0" applyFont="1" applyFill="1" applyBorder="1" applyAlignment="1">
      <alignment horizontal="distributed" vertical="center"/>
    </xf>
    <xf numFmtId="0" fontId="5" fillId="0" borderId="28" xfId="0" applyFont="1" applyFill="1" applyBorder="1" applyAlignment="1">
      <alignment horizontal="distributed" vertical="center"/>
    </xf>
    <xf numFmtId="0" fontId="8" fillId="0" borderId="67" xfId="0" applyFont="1" applyFill="1" applyBorder="1" applyAlignment="1">
      <alignment vertical="center"/>
    </xf>
    <xf numFmtId="0" fontId="8" fillId="0" borderId="68" xfId="0" applyFont="1" applyFill="1" applyBorder="1" applyAlignment="1">
      <alignment vertical="center"/>
    </xf>
    <xf numFmtId="0" fontId="8" fillId="0" borderId="69" xfId="0" applyFont="1" applyFill="1" applyBorder="1" applyAlignment="1">
      <alignment horizontal="center" vertical="center"/>
    </xf>
    <xf numFmtId="0" fontId="8" fillId="0" borderId="87" xfId="0" applyFont="1" applyFill="1" applyBorder="1" applyAlignment="1">
      <alignment horizontal="center" vertical="center"/>
    </xf>
    <xf numFmtId="0" fontId="5" fillId="0" borderId="84" xfId="0" applyFont="1" applyFill="1" applyBorder="1" applyAlignment="1">
      <alignment horizontal="right" vertical="top" justifyLastLine="1"/>
    </xf>
    <xf numFmtId="0" fontId="5" fillId="0" borderId="39" xfId="0" applyFont="1" applyFill="1" applyBorder="1" applyAlignment="1">
      <alignment horizontal="right" vertical="top" justifyLastLine="1"/>
    </xf>
    <xf numFmtId="0" fontId="5" fillId="0" borderId="62" xfId="0" applyFont="1" applyFill="1" applyBorder="1" applyAlignment="1">
      <alignment horizontal="distributed" vertical="center" justifyLastLine="1"/>
    </xf>
    <xf numFmtId="0" fontId="5" fillId="0" borderId="42" xfId="0" applyFont="1" applyFill="1" applyBorder="1" applyAlignment="1">
      <alignment horizontal="distributed" vertical="center" justifyLastLine="1"/>
    </xf>
    <xf numFmtId="0" fontId="20" fillId="0" borderId="26" xfId="0" applyFont="1" applyFill="1" applyBorder="1" applyAlignment="1">
      <alignment horizontal="distributed" vertical="center"/>
    </xf>
    <xf numFmtId="0" fontId="1" fillId="0" borderId="57" xfId="0" applyFont="1" applyFill="1" applyBorder="1" applyAlignment="1">
      <alignment horizontal="right" vertical="top"/>
    </xf>
    <xf numFmtId="0" fontId="1" fillId="0" borderId="35" xfId="0" applyFont="1" applyFill="1" applyBorder="1" applyAlignment="1">
      <alignment horizontal="right" vertical="top"/>
    </xf>
    <xf numFmtId="0" fontId="1" fillId="0" borderId="36" xfId="0" applyFont="1" applyFill="1" applyBorder="1" applyAlignment="1">
      <alignment horizontal="right" vertical="top"/>
    </xf>
    <xf numFmtId="0" fontId="5" fillId="0" borderId="42" xfId="0" applyFont="1" applyFill="1" applyBorder="1" applyAlignment="1">
      <alignment horizontal="center" vertical="center" justifyLastLine="1"/>
    </xf>
    <xf numFmtId="0" fontId="5" fillId="0" borderId="66" xfId="0" applyFont="1" applyFill="1" applyBorder="1" applyAlignment="1">
      <alignment horizontal="center" vertical="center" justifyLastLine="1"/>
    </xf>
    <xf numFmtId="0" fontId="5" fillId="0" borderId="71" xfId="0" applyFont="1" applyFill="1" applyBorder="1" applyAlignment="1">
      <alignment horizontal="center" vertical="center" justifyLastLine="1"/>
    </xf>
    <xf numFmtId="0" fontId="5" fillId="0" borderId="62" xfId="0" applyFont="1" applyFill="1" applyBorder="1" applyAlignment="1">
      <alignment horizontal="center" vertical="center" justifyLastLine="1"/>
    </xf>
    <xf numFmtId="0" fontId="5" fillId="0" borderId="70" xfId="0" applyFont="1" applyFill="1" applyBorder="1" applyAlignment="1">
      <alignment horizontal="center" vertical="center" justifyLastLine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6" fillId="0" borderId="58" xfId="0" applyFont="1" applyFill="1" applyBorder="1" applyAlignment="1">
      <alignment horizontal="distributed" vertical="center"/>
    </xf>
    <xf numFmtId="0" fontId="6" fillId="0" borderId="57" xfId="0" applyFont="1" applyFill="1" applyBorder="1" applyAlignment="1">
      <alignment horizontal="distributed" vertical="center"/>
    </xf>
    <xf numFmtId="0" fontId="6" fillId="0" borderId="19" xfId="0" applyFont="1" applyFill="1" applyBorder="1" applyAlignment="1">
      <alignment horizontal="distributed" vertical="center"/>
    </xf>
    <xf numFmtId="0" fontId="6" fillId="0" borderId="14" xfId="0" applyFont="1" applyFill="1" applyBorder="1" applyAlignment="1">
      <alignment vertical="center"/>
    </xf>
    <xf numFmtId="0" fontId="6" fillId="0" borderId="72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42" xfId="0" applyFont="1" applyFill="1" applyBorder="1" applyAlignment="1">
      <alignment horizontal="distributed" vertical="center" indent="2"/>
    </xf>
    <xf numFmtId="0" fontId="6" fillId="0" borderId="66" xfId="0" applyFont="1" applyFill="1" applyBorder="1" applyAlignment="1">
      <alignment horizontal="distributed" vertical="center" indent="2"/>
    </xf>
    <xf numFmtId="0" fontId="6" fillId="0" borderId="71" xfId="0" applyFont="1" applyFill="1" applyBorder="1" applyAlignment="1">
      <alignment horizontal="distributed" vertical="center" indent="2"/>
    </xf>
    <xf numFmtId="0" fontId="6" fillId="0" borderId="70" xfId="0" applyFont="1" applyFill="1" applyBorder="1" applyAlignment="1">
      <alignment horizontal="center" vertical="center" justifyLastLine="1"/>
    </xf>
    <xf numFmtId="0" fontId="6" fillId="0" borderId="62" xfId="0" applyFont="1" applyFill="1" applyBorder="1" applyAlignment="1">
      <alignment horizontal="center" vertical="center" justifyLastLine="1"/>
    </xf>
    <xf numFmtId="0" fontId="6" fillId="0" borderId="62" xfId="0" applyFont="1" applyFill="1" applyBorder="1" applyAlignment="1">
      <alignment horizontal="distributed" vertical="center" indent="2"/>
    </xf>
    <xf numFmtId="0" fontId="6" fillId="0" borderId="43" xfId="0" applyFont="1" applyFill="1" applyBorder="1" applyAlignment="1">
      <alignment horizontal="distributed" vertical="center" indent="2"/>
    </xf>
    <xf numFmtId="0" fontId="6" fillId="0" borderId="0" xfId="0" applyFont="1" applyFill="1" applyBorder="1" applyAlignment="1">
      <alignment horizontal="distributed" vertical="center" indent="2"/>
    </xf>
    <xf numFmtId="0" fontId="6" fillId="0" borderId="41" xfId="0" applyFont="1" applyFill="1" applyBorder="1" applyAlignment="1">
      <alignment horizontal="distributed" vertical="center" indent="2"/>
    </xf>
    <xf numFmtId="0" fontId="11" fillId="0" borderId="8" xfId="8" applyFont="1" applyFill="1" applyBorder="1" applyAlignment="1">
      <alignment horizontal="right" vertical="center"/>
    </xf>
    <xf numFmtId="0" fontId="6" fillId="0" borderId="70" xfId="8" applyFont="1" applyFill="1" applyBorder="1" applyAlignment="1">
      <alignment horizontal="distributed" vertical="center" indent="2"/>
    </xf>
    <xf numFmtId="0" fontId="6" fillId="0" borderId="62" xfId="8" applyFont="1" applyFill="1" applyBorder="1" applyAlignment="1">
      <alignment horizontal="distributed" vertical="center" indent="2"/>
    </xf>
    <xf numFmtId="0" fontId="6" fillId="0" borderId="42" xfId="8" applyFont="1" applyFill="1" applyBorder="1" applyAlignment="1">
      <alignment horizontal="distributed" vertical="center" indent="2"/>
    </xf>
    <xf numFmtId="0" fontId="6" fillId="0" borderId="71" xfId="8" applyFont="1" applyFill="1" applyBorder="1" applyAlignment="1">
      <alignment horizontal="distributed" vertical="center" indent="2"/>
    </xf>
    <xf numFmtId="0" fontId="6" fillId="0" borderId="19" xfId="7" applyFont="1" applyFill="1" applyBorder="1" applyAlignment="1">
      <alignment horizontal="distributed" vertical="center"/>
    </xf>
    <xf numFmtId="0" fontId="6" fillId="0" borderId="13" xfId="7" applyFont="1" applyFill="1" applyBorder="1" applyAlignment="1">
      <alignment vertical="center"/>
    </xf>
    <xf numFmtId="0" fontId="6" fillId="0" borderId="58" xfId="8" applyFont="1" applyFill="1" applyBorder="1" applyAlignment="1">
      <alignment horizontal="distributed" vertical="center"/>
    </xf>
    <xf numFmtId="0" fontId="6" fillId="0" borderId="57" xfId="8" applyFont="1" applyFill="1" applyBorder="1" applyAlignment="1">
      <alignment horizontal="distributed" vertical="center"/>
    </xf>
    <xf numFmtId="0" fontId="6" fillId="0" borderId="42" xfId="7" applyFont="1" applyFill="1" applyBorder="1" applyAlignment="1">
      <alignment horizontal="distributed" vertical="center" indent="2"/>
    </xf>
    <xf numFmtId="0" fontId="6" fillId="0" borderId="62" xfId="7" applyFont="1" applyFill="1" applyBorder="1" applyAlignment="1">
      <alignment horizontal="distributed" vertical="center" indent="2"/>
    </xf>
    <xf numFmtId="0" fontId="10" fillId="0" borderId="0" xfId="7" applyFont="1" applyFill="1" applyAlignment="1">
      <alignment horizontal="center" vertical="center"/>
    </xf>
    <xf numFmtId="0" fontId="10" fillId="0" borderId="0" xfId="8" applyFont="1" applyFill="1" applyAlignment="1">
      <alignment horizontal="left" vertical="center"/>
    </xf>
    <xf numFmtId="0" fontId="6" fillId="0" borderId="58" xfId="7" applyFont="1" applyFill="1" applyBorder="1" applyAlignment="1">
      <alignment horizontal="left"/>
    </xf>
    <xf numFmtId="0" fontId="6" fillId="0" borderId="1" xfId="7" applyFont="1" applyFill="1" applyBorder="1" applyAlignment="1">
      <alignment horizontal="left"/>
    </xf>
    <xf numFmtId="0" fontId="6" fillId="0" borderId="35" xfId="7" applyFont="1" applyFill="1" applyBorder="1" applyAlignment="1">
      <alignment horizontal="left"/>
    </xf>
    <xf numFmtId="0" fontId="6" fillId="0" borderId="4" xfId="7" applyFont="1" applyFill="1" applyBorder="1" applyAlignment="1">
      <alignment horizontal="left"/>
    </xf>
    <xf numFmtId="0" fontId="6" fillId="0" borderId="43" xfId="7" applyFont="1" applyFill="1" applyBorder="1" applyAlignment="1">
      <alignment horizontal="distributed" vertical="center" indent="2"/>
    </xf>
    <xf numFmtId="0" fontId="6" fillId="0" borderId="58" xfId="8" applyFont="1" applyFill="1" applyBorder="1" applyAlignment="1">
      <alignment horizontal="left"/>
    </xf>
    <xf numFmtId="0" fontId="6" fillId="0" borderId="57" xfId="8" applyFont="1" applyFill="1" applyBorder="1" applyAlignment="1">
      <alignment horizontal="left"/>
    </xf>
    <xf numFmtId="0" fontId="6" fillId="0" borderId="35" xfId="8" applyFont="1" applyFill="1" applyBorder="1" applyAlignment="1">
      <alignment horizontal="left"/>
    </xf>
    <xf numFmtId="0" fontId="6" fillId="0" borderId="36" xfId="8" applyFont="1" applyFill="1" applyBorder="1" applyAlignment="1">
      <alignment horizontal="left"/>
    </xf>
    <xf numFmtId="0" fontId="11" fillId="0" borderId="8" xfId="0" applyFont="1" applyFill="1" applyBorder="1" applyAlignment="1">
      <alignment horizontal="right"/>
    </xf>
    <xf numFmtId="0" fontId="6" fillId="0" borderId="58" xfId="0" applyFont="1" applyFill="1" applyBorder="1" applyAlignment="1">
      <alignment horizontal="right" vertical="top"/>
    </xf>
    <xf numFmtId="0" fontId="6" fillId="0" borderId="57" xfId="0" applyFont="1" applyFill="1" applyBorder="1" applyAlignment="1">
      <alignment horizontal="right" vertical="top"/>
    </xf>
    <xf numFmtId="0" fontId="6" fillId="0" borderId="35" xfId="0" applyFont="1" applyFill="1" applyBorder="1" applyAlignment="1">
      <alignment horizontal="right" vertical="top"/>
    </xf>
    <xf numFmtId="0" fontId="6" fillId="0" borderId="36" xfId="0" applyFont="1" applyFill="1" applyBorder="1" applyAlignment="1">
      <alignment horizontal="right" vertical="top"/>
    </xf>
    <xf numFmtId="0" fontId="6" fillId="0" borderId="48" xfId="0" applyFont="1" applyFill="1" applyBorder="1" applyAlignment="1">
      <alignment horizontal="distributed" vertical="center" justifyLastLine="1"/>
    </xf>
    <xf numFmtId="0" fontId="6" fillId="0" borderId="42" xfId="0" applyFont="1" applyFill="1" applyBorder="1" applyAlignment="1">
      <alignment horizontal="distributed" vertical="center" justifyLastLine="1"/>
    </xf>
    <xf numFmtId="0" fontId="6" fillId="0" borderId="62" xfId="0" applyFont="1" applyFill="1" applyBorder="1" applyAlignment="1">
      <alignment horizontal="distributed" vertical="center" justifyLastLine="1"/>
    </xf>
    <xf numFmtId="0" fontId="6" fillId="0" borderId="43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distributed" vertical="center"/>
    </xf>
    <xf numFmtId="0" fontId="6" fillId="0" borderId="41" xfId="0" applyFont="1" applyFill="1" applyBorder="1" applyAlignment="1">
      <alignment horizontal="distributed" vertical="center" justifyLastLine="1"/>
    </xf>
    <xf numFmtId="0" fontId="6" fillId="0" borderId="48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distributed" vertical="center"/>
    </xf>
    <xf numFmtId="0" fontId="5" fillId="0" borderId="29" xfId="0" applyFont="1" applyFill="1" applyBorder="1" applyAlignment="1">
      <alignment horizontal="distributed" vertical="center"/>
    </xf>
    <xf numFmtId="0" fontId="5" fillId="0" borderId="48" xfId="0" applyFont="1" applyFill="1" applyBorder="1" applyAlignment="1">
      <alignment horizontal="distributed" vertical="center" justifyLastLine="1"/>
    </xf>
    <xf numFmtId="0" fontId="5" fillId="0" borderId="72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38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horizontal="distributed" vertical="center"/>
    </xf>
    <xf numFmtId="0" fontId="5" fillId="0" borderId="70" xfId="0" applyFont="1" applyFill="1" applyBorder="1" applyAlignment="1">
      <alignment horizontal="distributed" vertical="center" justifyLastLine="1"/>
    </xf>
    <xf numFmtId="0" fontId="5" fillId="0" borderId="71" xfId="0" applyFont="1" applyFill="1" applyBorder="1" applyAlignment="1">
      <alignment horizontal="distributed" vertical="center" justifyLastLine="1"/>
    </xf>
    <xf numFmtId="0" fontId="5" fillId="0" borderId="66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44" xfId="0" applyFont="1" applyFill="1" applyBorder="1" applyAlignment="1">
      <alignment vertical="center" shrinkToFit="1"/>
    </xf>
    <xf numFmtId="0" fontId="5" fillId="0" borderId="79" xfId="0" applyFont="1" applyFill="1" applyBorder="1" applyAlignment="1">
      <alignment vertical="center" shrinkToFit="1"/>
    </xf>
    <xf numFmtId="0" fontId="5" fillId="0" borderId="20" xfId="0" applyFont="1" applyFill="1" applyBorder="1" applyAlignment="1">
      <alignment vertical="center" shrinkToFit="1"/>
    </xf>
    <xf numFmtId="0" fontId="5" fillId="0" borderId="29" xfId="0" applyFont="1" applyFill="1" applyBorder="1" applyAlignment="1">
      <alignment vertical="center" shrinkToFit="1"/>
    </xf>
    <xf numFmtId="0" fontId="5" fillId="0" borderId="73" xfId="0" applyFont="1" applyFill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5" fillId="0" borderId="70" xfId="0" applyFont="1" applyFill="1" applyBorder="1" applyAlignment="1">
      <alignment horizontal="distributed" vertical="center"/>
    </xf>
    <xf numFmtId="0" fontId="5" fillId="0" borderId="71" xfId="0" applyFont="1" applyFill="1" applyBorder="1" applyAlignment="1">
      <alignment horizontal="distributed" vertical="center"/>
    </xf>
    <xf numFmtId="0" fontId="5" fillId="0" borderId="56" xfId="0" applyFont="1" applyFill="1" applyBorder="1" applyAlignment="1">
      <alignment horizontal="distributed" vertical="center"/>
    </xf>
    <xf numFmtId="0" fontId="11" fillId="0" borderId="15" xfId="0" applyFont="1" applyFill="1" applyBorder="1" applyAlignment="1">
      <alignment horizontal="right"/>
    </xf>
    <xf numFmtId="0" fontId="5" fillId="0" borderId="63" xfId="0" applyFont="1" applyFill="1" applyBorder="1" applyAlignment="1">
      <alignment horizontal="justify" vertical="justify"/>
    </xf>
    <xf numFmtId="0" fontId="5" fillId="0" borderId="64" xfId="0" applyFont="1" applyFill="1" applyBorder="1" applyAlignment="1">
      <alignment horizontal="justify" vertical="justify"/>
    </xf>
    <xf numFmtId="0" fontId="5" fillId="0" borderId="74" xfId="0" applyFont="1" applyFill="1" applyBorder="1" applyAlignment="1">
      <alignment horizontal="distributed" vertical="center" justifyLastLine="1"/>
    </xf>
    <xf numFmtId="0" fontId="5" fillId="0" borderId="53" xfId="0" applyFont="1" applyFill="1" applyBorder="1" applyAlignment="1">
      <alignment horizontal="distributed" vertical="center" justifyLastLine="1"/>
    </xf>
    <xf numFmtId="0" fontId="6" fillId="0" borderId="2" xfId="0" applyFont="1" applyFill="1" applyBorder="1" applyAlignment="1">
      <alignment horizontal="distributed" vertical="center" justifyLastLine="1"/>
    </xf>
    <xf numFmtId="0" fontId="6" fillId="0" borderId="5" xfId="0" applyFont="1" applyFill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5" fillId="0" borderId="75" xfId="0" applyFont="1" applyFill="1" applyBorder="1" applyAlignment="1">
      <alignment horizontal="justify" vertical="justify"/>
    </xf>
    <xf numFmtId="0" fontId="5" fillId="0" borderId="76" xfId="0" applyFont="1" applyFill="1" applyBorder="1" applyAlignment="1">
      <alignment horizontal="justify" vertical="justify"/>
    </xf>
    <xf numFmtId="0" fontId="5" fillId="0" borderId="77" xfId="0" applyFont="1" applyFill="1" applyBorder="1" applyAlignment="1">
      <alignment horizontal="justify" vertical="justify"/>
    </xf>
    <xf numFmtId="0" fontId="5" fillId="0" borderId="78" xfId="0" applyFont="1" applyFill="1" applyBorder="1" applyAlignment="1">
      <alignment horizontal="justify" vertical="justify"/>
    </xf>
    <xf numFmtId="0" fontId="5" fillId="0" borderId="74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distributed" vertical="center"/>
    </xf>
    <xf numFmtId="0" fontId="5" fillId="0" borderId="58" xfId="0" applyFont="1" applyFill="1" applyBorder="1" applyAlignment="1">
      <alignment horizontal="distributed" vertical="center"/>
    </xf>
    <xf numFmtId="0" fontId="5" fillId="0" borderId="57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horizontal="distributed" vertical="center" wrapText="1"/>
    </xf>
    <xf numFmtId="0" fontId="5" fillId="0" borderId="26" xfId="0" applyFont="1" applyFill="1" applyBorder="1" applyAlignment="1">
      <alignment horizontal="distributed" vertical="center" wrapText="1"/>
    </xf>
    <xf numFmtId="0" fontId="8" fillId="0" borderId="83" xfId="0" applyFont="1" applyFill="1" applyBorder="1" applyAlignment="1"/>
    <xf numFmtId="0" fontId="8" fillId="0" borderId="67" xfId="0" applyFont="1" applyFill="1" applyBorder="1" applyAlignment="1"/>
    <xf numFmtId="0" fontId="8" fillId="0" borderId="68" xfId="0" applyFont="1" applyFill="1" applyBorder="1" applyAlignment="1"/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86" xfId="0" applyFont="1" applyFill="1" applyBorder="1" applyAlignment="1">
      <alignment horizontal="center"/>
    </xf>
    <xf numFmtId="0" fontId="8" fillId="0" borderId="69" xfId="0" applyFont="1" applyFill="1" applyBorder="1" applyAlignment="1">
      <alignment horizontal="center"/>
    </xf>
    <xf numFmtId="0" fontId="8" fillId="0" borderId="8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distributed" vertical="center"/>
    </xf>
    <xf numFmtId="0" fontId="27" fillId="0" borderId="51" xfId="0" applyFont="1" applyFill="1" applyBorder="1" applyAlignment="1">
      <alignment horizontal="left" shrinkToFit="1"/>
    </xf>
    <xf numFmtId="0" fontId="27" fillId="0" borderId="81" xfId="0" applyFont="1" applyFill="1" applyBorder="1" applyAlignment="1">
      <alignment horizontal="left" shrinkToFit="1"/>
    </xf>
    <xf numFmtId="0" fontId="27" fillId="0" borderId="82" xfId="0" applyFont="1" applyFill="1" applyBorder="1" applyAlignment="1">
      <alignment horizontal="left" shrinkToFit="1"/>
    </xf>
    <xf numFmtId="0" fontId="8" fillId="0" borderId="54" xfId="0" applyFont="1" applyFill="1" applyBorder="1" applyAlignment="1">
      <alignment horizontal="center"/>
    </xf>
    <xf numFmtId="0" fontId="8" fillId="0" borderId="81" xfId="0" applyFont="1" applyFill="1" applyBorder="1" applyAlignment="1">
      <alignment horizontal="center"/>
    </xf>
    <xf numFmtId="200" fontId="8" fillId="0" borderId="51" xfId="0" applyNumberFormat="1" applyFont="1" applyFill="1" applyBorder="1" applyAlignment="1">
      <alignment horizontal="center"/>
    </xf>
    <xf numFmtId="200" fontId="8" fillId="0" borderId="55" xfId="0" applyNumberFormat="1" applyFont="1" applyFill="1" applyBorder="1" applyAlignment="1">
      <alignment horizontal="center"/>
    </xf>
    <xf numFmtId="0" fontId="8" fillId="0" borderId="51" xfId="0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center" vertical="center"/>
    </xf>
    <xf numFmtId="201" fontId="8" fillId="0" borderId="51" xfId="0" applyNumberFormat="1" applyFont="1" applyFill="1" applyBorder="1" applyAlignment="1">
      <alignment horizontal="center"/>
    </xf>
    <xf numFmtId="201" fontId="8" fillId="0" borderId="55" xfId="0" applyNumberFormat="1" applyFont="1" applyFill="1" applyBorder="1" applyAlignment="1">
      <alignment horizontal="center"/>
    </xf>
    <xf numFmtId="201" fontId="8" fillId="0" borderId="51" xfId="0" applyNumberFormat="1" applyFont="1" applyFill="1" applyBorder="1" applyAlignment="1">
      <alignment horizontal="center" vertical="center"/>
    </xf>
    <xf numFmtId="201" fontId="8" fillId="0" borderId="82" xfId="0" applyNumberFormat="1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200" fontId="8" fillId="0" borderId="45" xfId="0" applyNumberFormat="1" applyFont="1" applyFill="1" applyBorder="1" applyAlignment="1">
      <alignment horizontal="center"/>
    </xf>
    <xf numFmtId="200" fontId="8" fillId="0" borderId="4" xfId="0" applyNumberFormat="1" applyFont="1" applyFill="1" applyBorder="1" applyAlignment="1">
      <alignment horizontal="center"/>
    </xf>
    <xf numFmtId="0" fontId="8" fillId="0" borderId="4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201" fontId="8" fillId="0" borderId="45" xfId="0" applyNumberFormat="1" applyFont="1" applyFill="1" applyBorder="1" applyAlignment="1">
      <alignment horizontal="center"/>
    </xf>
    <xf numFmtId="201" fontId="8" fillId="0" borderId="4" xfId="0" applyNumberFormat="1" applyFont="1" applyFill="1" applyBorder="1" applyAlignment="1">
      <alignment horizontal="center"/>
    </xf>
    <xf numFmtId="201" fontId="8" fillId="0" borderId="45" xfId="0" applyNumberFormat="1" applyFont="1" applyFill="1" applyBorder="1" applyAlignment="1">
      <alignment horizontal="center" vertical="center"/>
    </xf>
    <xf numFmtId="201" fontId="8" fillId="0" borderId="36" xfId="0" applyNumberFormat="1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left" shrinkToFit="1"/>
    </xf>
    <xf numFmtId="0" fontId="11" fillId="0" borderId="81" xfId="0" applyFont="1" applyFill="1" applyBorder="1" applyAlignment="1">
      <alignment horizontal="left" shrinkToFit="1"/>
    </xf>
    <xf numFmtId="0" fontId="11" fillId="0" borderId="82" xfId="0" applyFont="1" applyFill="1" applyBorder="1" applyAlignment="1">
      <alignment horizontal="left" shrinkToFit="1"/>
    </xf>
    <xf numFmtId="0" fontId="8" fillId="0" borderId="51" xfId="0" applyFont="1" applyFill="1" applyBorder="1" applyAlignment="1">
      <alignment horizontal="center"/>
    </xf>
    <xf numFmtId="0" fontId="8" fillId="0" borderId="82" xfId="0" applyFont="1" applyFill="1" applyBorder="1" applyAlignment="1">
      <alignment horizontal="center" vertical="center"/>
    </xf>
    <xf numFmtId="0" fontId="8" fillId="0" borderId="81" xfId="0" applyNumberFormat="1" applyFont="1" applyFill="1" applyBorder="1" applyAlignment="1">
      <alignment horizontal="center" vertical="center"/>
    </xf>
    <xf numFmtId="0" fontId="8" fillId="0" borderId="51" xfId="0" applyNumberFormat="1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wrapText="1"/>
    </xf>
    <xf numFmtId="0" fontId="11" fillId="0" borderId="37" xfId="0" applyFont="1" applyFill="1" applyBorder="1" applyAlignment="1">
      <alignment horizontal="center" wrapText="1"/>
    </xf>
    <xf numFmtId="0" fontId="5" fillId="0" borderId="45" xfId="0" applyFont="1" applyFill="1" applyBorder="1" applyAlignment="1">
      <alignment horizontal="center" vertical="center"/>
    </xf>
    <xf numFmtId="0" fontId="11" fillId="0" borderId="89" xfId="0" applyFont="1" applyFill="1" applyBorder="1" applyAlignment="1">
      <alignment horizontal="center" wrapText="1"/>
    </xf>
    <xf numFmtId="0" fontId="8" fillId="0" borderId="70" xfId="0" applyFont="1" applyFill="1" applyBorder="1" applyAlignment="1">
      <alignment horizontal="center"/>
    </xf>
    <xf numFmtId="0" fontId="8" fillId="0" borderId="66" xfId="0" applyFont="1" applyFill="1" applyBorder="1" applyAlignment="1">
      <alignment horizontal="center"/>
    </xf>
    <xf numFmtId="200" fontId="8" fillId="0" borderId="42" xfId="0" applyNumberFormat="1" applyFont="1" applyFill="1" applyBorder="1" applyAlignment="1">
      <alignment horizontal="center"/>
    </xf>
    <xf numFmtId="200" fontId="8" fillId="0" borderId="62" xfId="0" applyNumberFormat="1" applyFont="1" applyFill="1" applyBorder="1" applyAlignment="1">
      <alignment horizontal="center"/>
    </xf>
    <xf numFmtId="0" fontId="8" fillId="0" borderId="42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201" fontId="8" fillId="0" borderId="42" xfId="0" applyNumberFormat="1" applyFont="1" applyFill="1" applyBorder="1" applyAlignment="1">
      <alignment horizontal="center"/>
    </xf>
    <xf numFmtId="201" fontId="8" fillId="0" borderId="62" xfId="0" applyNumberFormat="1" applyFont="1" applyFill="1" applyBorder="1" applyAlignment="1">
      <alignment horizontal="center"/>
    </xf>
    <xf numFmtId="201" fontId="8" fillId="0" borderId="42" xfId="0" applyNumberFormat="1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justify"/>
    </xf>
    <xf numFmtId="0" fontId="5" fillId="0" borderId="57" xfId="0" applyFont="1" applyFill="1" applyBorder="1" applyAlignment="1">
      <alignment horizontal="center" vertical="justify"/>
    </xf>
    <xf numFmtId="0" fontId="5" fillId="0" borderId="34" xfId="0" applyFont="1" applyFill="1" applyBorder="1" applyAlignment="1">
      <alignment horizontal="center" vertical="justify"/>
    </xf>
    <xf numFmtId="0" fontId="5" fillId="0" borderId="26" xfId="0" applyFont="1" applyFill="1" applyBorder="1" applyAlignment="1">
      <alignment horizontal="center" vertical="justify"/>
    </xf>
    <xf numFmtId="0" fontId="5" fillId="0" borderId="35" xfId="0" applyFont="1" applyFill="1" applyBorder="1" applyAlignment="1">
      <alignment horizontal="center" vertical="justify"/>
    </xf>
    <xf numFmtId="0" fontId="5" fillId="0" borderId="36" xfId="0" applyFont="1" applyFill="1" applyBorder="1" applyAlignment="1">
      <alignment horizontal="center" vertical="justify"/>
    </xf>
    <xf numFmtId="0" fontId="5" fillId="0" borderId="3" xfId="0" applyFont="1" applyFill="1" applyBorder="1" applyAlignment="1">
      <alignment horizontal="center" vertical="distributed" textRotation="255"/>
    </xf>
    <xf numFmtId="0" fontId="5" fillId="0" borderId="14" xfId="0" applyFont="1" applyFill="1" applyBorder="1" applyAlignment="1">
      <alignment horizontal="center" vertical="distributed" textRotation="255"/>
    </xf>
    <xf numFmtId="0" fontId="5" fillId="0" borderId="6" xfId="0" applyFont="1" applyFill="1" applyBorder="1" applyAlignment="1">
      <alignment horizontal="center" vertical="distributed" textRotation="255"/>
    </xf>
    <xf numFmtId="198" fontId="1" fillId="0" borderId="0" xfId="0" applyNumberFormat="1" applyFont="1" applyFill="1" applyAlignment="1">
      <alignment horizontal="center"/>
    </xf>
    <xf numFmtId="0" fontId="5" fillId="0" borderId="2" xfId="0" applyFont="1" applyFill="1" applyBorder="1" applyAlignment="1">
      <alignment horizontal="center" vertical="distributed" textRotation="255"/>
    </xf>
    <xf numFmtId="0" fontId="5" fillId="0" borderId="12" xfId="0" applyFont="1" applyFill="1" applyBorder="1" applyAlignment="1">
      <alignment horizontal="center" vertical="distributed" textRotation="255"/>
    </xf>
    <xf numFmtId="0" fontId="5" fillId="0" borderId="5" xfId="0" applyFont="1" applyFill="1" applyBorder="1" applyAlignment="1">
      <alignment horizontal="center" vertical="distributed" textRotation="255"/>
    </xf>
    <xf numFmtId="0" fontId="5" fillId="0" borderId="1" xfId="0" applyFont="1" applyFill="1" applyBorder="1" applyAlignment="1">
      <alignment horizontal="center" vertical="distributed" textRotation="255"/>
    </xf>
    <xf numFmtId="0" fontId="5" fillId="0" borderId="11" xfId="0" applyFont="1" applyFill="1" applyBorder="1" applyAlignment="1">
      <alignment horizontal="center" vertical="distributed" textRotation="255"/>
    </xf>
    <xf numFmtId="0" fontId="5" fillId="0" borderId="4" xfId="0" applyFont="1" applyFill="1" applyBorder="1" applyAlignment="1">
      <alignment horizontal="center" vertical="distributed" textRotation="255"/>
    </xf>
    <xf numFmtId="0" fontId="5" fillId="0" borderId="2" xfId="0" applyFont="1" applyFill="1" applyBorder="1" applyAlignment="1">
      <alignment horizontal="distributed" vertical="center" textRotation="255"/>
    </xf>
    <xf numFmtId="0" fontId="5" fillId="0" borderId="12" xfId="0" applyFont="1" applyFill="1" applyBorder="1" applyAlignment="1">
      <alignment horizontal="distributed" vertical="center" textRotation="255"/>
    </xf>
    <xf numFmtId="0" fontId="5" fillId="0" borderId="5" xfId="0" applyFont="1" applyFill="1" applyBorder="1" applyAlignment="1">
      <alignment horizontal="distributed" vertical="center" textRotation="255"/>
    </xf>
    <xf numFmtId="0" fontId="5" fillId="0" borderId="5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distributed" vertical="center" justifyLastLine="1"/>
    </xf>
    <xf numFmtId="0" fontId="5" fillId="0" borderId="17" xfId="0" applyFont="1" applyFill="1" applyBorder="1" applyAlignment="1">
      <alignment horizontal="distributed" vertical="center" justifyLastLine="1"/>
    </xf>
    <xf numFmtId="0" fontId="5" fillId="0" borderId="95" xfId="0" applyFont="1" applyFill="1" applyBorder="1" applyAlignment="1">
      <alignment horizontal="distributed" vertical="center" justifyLastLine="1"/>
    </xf>
    <xf numFmtId="0" fontId="5" fillId="0" borderId="21" xfId="0" applyFont="1" applyFill="1" applyBorder="1" applyAlignment="1">
      <alignment horizontal="distributed" vertical="center"/>
    </xf>
    <xf numFmtId="38" fontId="28" fillId="0" borderId="0" xfId="3" applyFont="1" applyFill="1" applyBorder="1" applyAlignment="1">
      <alignment vertical="center"/>
    </xf>
    <xf numFmtId="38" fontId="30" fillId="0" borderId="0" xfId="3" applyFont="1" applyFill="1" applyBorder="1" applyAlignment="1">
      <alignment vertical="center"/>
    </xf>
    <xf numFmtId="38" fontId="31" fillId="0" borderId="0" xfId="3" applyFont="1" applyFill="1" applyBorder="1" applyAlignment="1">
      <alignment vertical="center"/>
    </xf>
    <xf numFmtId="199" fontId="30" fillId="0" borderId="0" xfId="3" applyNumberFormat="1" applyFont="1" applyFill="1" applyBorder="1" applyAlignment="1">
      <alignment vertical="center"/>
    </xf>
    <xf numFmtId="179" fontId="30" fillId="0" borderId="0" xfId="3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178" fontId="30" fillId="0" borderId="0" xfId="0" applyNumberFormat="1" applyFont="1" applyFill="1" applyBorder="1" applyAlignment="1">
      <alignment vertical="center"/>
    </xf>
    <xf numFmtId="38" fontId="30" fillId="0" borderId="0" xfId="3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180" fontId="30" fillId="0" borderId="0" xfId="3" applyNumberFormat="1" applyFont="1" applyFill="1" applyBorder="1" applyAlignment="1">
      <alignment vertical="center"/>
    </xf>
    <xf numFmtId="187" fontId="32" fillId="0" borderId="0" xfId="3" applyNumberFormat="1" applyFont="1" applyFill="1" applyBorder="1" applyAlignment="1">
      <alignment vertical="center"/>
    </xf>
    <xf numFmtId="0" fontId="30" fillId="0" borderId="0" xfId="3" applyNumberFormat="1" applyFont="1" applyFill="1" applyBorder="1" applyAlignment="1">
      <alignment vertical="center" shrinkToFit="1"/>
    </xf>
    <xf numFmtId="180" fontId="30" fillId="0" borderId="0" xfId="3" applyNumberFormat="1" applyFont="1" applyFill="1" applyBorder="1" applyAlignment="1">
      <alignment vertical="center" shrinkToFit="1"/>
    </xf>
    <xf numFmtId="38" fontId="30" fillId="0" borderId="0" xfId="3" applyFont="1" applyFill="1" applyBorder="1" applyAlignment="1">
      <alignment vertical="center" shrinkToFit="1"/>
    </xf>
    <xf numFmtId="202" fontId="30" fillId="0" borderId="0" xfId="3" applyNumberFormat="1" applyFont="1" applyFill="1" applyBorder="1" applyAlignment="1">
      <alignment vertical="center" shrinkToFit="1"/>
    </xf>
    <xf numFmtId="38" fontId="32" fillId="0" borderId="0" xfId="3" applyNumberFormat="1" applyFont="1" applyFill="1" applyBorder="1" applyAlignment="1">
      <alignment horizontal="center" vertical="center"/>
    </xf>
    <xf numFmtId="180" fontId="32" fillId="0" borderId="0" xfId="3" applyNumberFormat="1" applyFont="1" applyFill="1" applyBorder="1" applyAlignment="1">
      <alignment vertical="center"/>
    </xf>
    <xf numFmtId="38" fontId="30" fillId="0" borderId="0" xfId="3" applyFont="1" applyFill="1" applyBorder="1" applyAlignment="1">
      <alignment horizontal="left" vertical="center"/>
    </xf>
    <xf numFmtId="181" fontId="30" fillId="0" borderId="0" xfId="3" applyNumberFormat="1" applyFont="1" applyFill="1" applyBorder="1" applyAlignment="1">
      <alignment vertical="center" shrinkToFit="1"/>
    </xf>
    <xf numFmtId="177" fontId="30" fillId="0" borderId="0" xfId="3" applyNumberFormat="1" applyFont="1" applyFill="1" applyBorder="1" applyAlignment="1">
      <alignment horizontal="left" vertical="center"/>
    </xf>
    <xf numFmtId="182" fontId="30" fillId="0" borderId="0" xfId="3" applyNumberFormat="1" applyFont="1" applyFill="1" applyBorder="1" applyAlignment="1">
      <alignment vertical="center" shrinkToFit="1"/>
    </xf>
    <xf numFmtId="38" fontId="30" fillId="0" borderId="0" xfId="3" applyFont="1" applyFill="1" applyBorder="1" applyAlignment="1">
      <alignment horizontal="left" vertical="center"/>
    </xf>
    <xf numFmtId="0" fontId="30" fillId="0" borderId="0" xfId="5" applyFont="1" applyFill="1" applyBorder="1" applyAlignment="1">
      <alignment horizontal="left" vertical="center"/>
    </xf>
    <xf numFmtId="0" fontId="30" fillId="0" borderId="0" xfId="3" applyNumberFormat="1" applyFont="1" applyFill="1" applyBorder="1" applyAlignment="1">
      <alignment vertical="center"/>
    </xf>
    <xf numFmtId="181" fontId="33" fillId="0" borderId="0" xfId="3" applyNumberFormat="1" applyFont="1" applyFill="1" applyBorder="1" applyAlignment="1">
      <alignment vertical="center" shrinkToFit="1"/>
    </xf>
    <xf numFmtId="181" fontId="32" fillId="0" borderId="0" xfId="3" applyNumberFormat="1" applyFont="1" applyFill="1" applyBorder="1" applyAlignment="1">
      <alignment vertical="center" shrinkToFit="1"/>
    </xf>
    <xf numFmtId="38" fontId="31" fillId="0" borderId="0" xfId="3" applyFont="1" applyFill="1" applyBorder="1" applyAlignment="1">
      <alignment vertical="center" shrinkToFit="1"/>
    </xf>
    <xf numFmtId="0" fontId="30" fillId="0" borderId="0" xfId="0" applyFont="1" applyFill="1" applyBorder="1" applyAlignment="1">
      <alignment horizontal="distributed" vertical="center" shrinkToFit="1"/>
    </xf>
    <xf numFmtId="0" fontId="30" fillId="0" borderId="0" xfId="0" applyFont="1" applyFill="1" applyBorder="1" applyAlignment="1">
      <alignment horizontal="distributed" vertical="center"/>
    </xf>
    <xf numFmtId="177" fontId="30" fillId="0" borderId="0" xfId="3" applyNumberFormat="1" applyFont="1" applyFill="1" applyBorder="1" applyAlignment="1">
      <alignment vertical="center" shrinkToFit="1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distributed" vertical="center"/>
    </xf>
    <xf numFmtId="0" fontId="30" fillId="0" borderId="0" xfId="0" applyFont="1" applyFill="1" applyBorder="1" applyAlignment="1">
      <alignment horizontal="distributed" vertical="center" shrinkToFit="1"/>
    </xf>
    <xf numFmtId="9" fontId="30" fillId="0" borderId="0" xfId="3" applyNumberFormat="1" applyFont="1" applyFill="1" applyBorder="1" applyAlignment="1">
      <alignment vertical="center" shrinkToFit="1"/>
    </xf>
    <xf numFmtId="0" fontId="30" fillId="0" borderId="0" xfId="5" applyFont="1" applyFill="1" applyBorder="1" applyAlignment="1">
      <alignment horizontal="center"/>
    </xf>
    <xf numFmtId="0" fontId="30" fillId="0" borderId="0" xfId="5" applyFont="1" applyFill="1" applyBorder="1" applyAlignment="1">
      <alignment horizontal="center" shrinkToFit="1"/>
    </xf>
    <xf numFmtId="4" fontId="30" fillId="0" borderId="0" xfId="3" applyNumberFormat="1" applyFont="1" applyFill="1" applyBorder="1" applyAlignment="1">
      <alignment vertical="center" shrinkToFit="1"/>
    </xf>
    <xf numFmtId="40" fontId="30" fillId="0" borderId="0" xfId="3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vertical="center" shrinkToFit="1"/>
    </xf>
    <xf numFmtId="40" fontId="30" fillId="0" borderId="0" xfId="3" applyNumberFormat="1" applyFont="1" applyFill="1" applyBorder="1" applyAlignment="1">
      <alignment vertical="center" shrinkToFit="1"/>
    </xf>
    <xf numFmtId="184" fontId="30" fillId="0" borderId="0" xfId="3" applyNumberFormat="1" applyFont="1" applyFill="1" applyBorder="1" applyAlignment="1">
      <alignment vertical="center" shrinkToFit="1"/>
    </xf>
    <xf numFmtId="184" fontId="30" fillId="0" borderId="0" xfId="3" applyNumberFormat="1" applyFont="1" applyFill="1" applyBorder="1" applyAlignment="1">
      <alignment vertical="center"/>
    </xf>
  </cellXfs>
  <cellStyles count="10">
    <cellStyle name="パーセント 2" xfId="1"/>
    <cellStyle name="パーセント 3" xfId="2"/>
    <cellStyle name="桁区切り" xfId="3" builtinId="6"/>
    <cellStyle name="桁区切り 2" xfId="4"/>
    <cellStyle name="桁区切り 3" xfId="9"/>
    <cellStyle name="標準" xfId="0" builtinId="0"/>
    <cellStyle name="標準 2" xfId="7"/>
    <cellStyle name="標準 2 2" xfId="8"/>
    <cellStyle name="標準_グ ラ フ" xfId="5"/>
    <cellStyle name="標準_自宅名簿22.9.2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660537697228054E-2"/>
          <c:y val="5.283306176327817E-2"/>
          <c:w val="0.84404680701707913"/>
          <c:h val="0.734443307086614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'!$E$125</c:f>
              <c:strCache>
                <c:ptCount val="1"/>
                <c:pt idx="0">
                  <c:v>歳　　　入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6084543982776657E-3"/>
                  <c:y val="5.167632715590979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F5B-4394-AABE-32123BC02B25}"/>
                </c:ext>
              </c:extLst>
            </c:dLbl>
            <c:dLbl>
              <c:idx val="1"/>
              <c:layout>
                <c:manualLayout>
                  <c:x val="0"/>
                  <c:y val="2.60043036098682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1A0-4207-B0FE-EF2D6F24B83D}"/>
                </c:ext>
              </c:extLst>
            </c:dLbl>
            <c:dLbl>
              <c:idx val="2"/>
              <c:layout>
                <c:manualLayout>
                  <c:x val="0"/>
                  <c:y val="2.60559534160576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1A0-4207-B0FE-EF2D6F24B83D}"/>
                </c:ext>
              </c:extLst>
            </c:dLbl>
            <c:dLbl>
              <c:idx val="3"/>
              <c:layout>
                <c:manualLayout>
                  <c:x val="0"/>
                  <c:y val="2.60559534160585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1A0-4207-B0FE-EF2D6F24B83D}"/>
                </c:ext>
              </c:extLst>
            </c:dLbl>
            <c:dLbl>
              <c:idx val="4"/>
              <c:layout>
                <c:manualLayout>
                  <c:x val="0"/>
                  <c:y val="2.60559534160576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1A0-4207-B0FE-EF2D6F24B83D}"/>
                </c:ext>
              </c:extLst>
            </c:dLbl>
            <c:dLbl>
              <c:idx val="5"/>
              <c:layout>
                <c:manualLayout>
                  <c:x val="-6.2282293092141483E-17"/>
                  <c:y val="2.60559534160576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1A0-4207-B0FE-EF2D6F24B83D}"/>
                </c:ext>
              </c:extLst>
            </c:dLbl>
            <c:dLbl>
              <c:idx val="6"/>
              <c:layout>
                <c:manualLayout>
                  <c:x val="0"/>
                  <c:y val="2.60559534160585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A0-4207-B0FE-EF2D6F24B83D}"/>
                </c:ext>
              </c:extLst>
            </c:dLbl>
            <c:dLbl>
              <c:idx val="7"/>
              <c:layout>
                <c:manualLayout>
                  <c:x val="-1.2456458618428297E-16"/>
                  <c:y val="2.60559534160576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1A0-4207-B0FE-EF2D6F24B83D}"/>
                </c:ext>
              </c:extLst>
            </c:dLbl>
            <c:dLbl>
              <c:idx val="8"/>
              <c:layout>
                <c:manualLayout>
                  <c:x val="0"/>
                  <c:y val="5.21119068321171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1A0-4207-B0FE-EF2D6F24B83D}"/>
                </c:ext>
              </c:extLst>
            </c:dLbl>
            <c:dLbl>
              <c:idx val="9"/>
              <c:layout>
                <c:manualLayout>
                  <c:x val="-1.2456458618428297E-16"/>
                  <c:y val="5.21119068321171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1A0-4207-B0FE-EF2D6F24B83D}"/>
                </c:ext>
              </c:extLst>
            </c:dLbl>
            <c:dLbl>
              <c:idx val="10"/>
              <c:layout>
                <c:manualLayout>
                  <c:x val="0"/>
                  <c:y val="5.21119068321171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1A0-4207-B0FE-EF2D6F24B83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'!$D$126:$D$136</c:f>
              <c:strCache>
                <c:ptCount val="11"/>
                <c:pt idx="0">
                  <c:v>国庫支出金</c:v>
                </c:pt>
                <c:pt idx="1">
                  <c:v>市　税</c:v>
                </c:pt>
                <c:pt idx="2">
                  <c:v>地方交付税</c:v>
                </c:pt>
                <c:pt idx="3">
                  <c:v>県支出金</c:v>
                </c:pt>
                <c:pt idx="4">
                  <c:v>市債</c:v>
                </c:pt>
                <c:pt idx="5">
                  <c:v>繰入金</c:v>
                </c:pt>
                <c:pt idx="6">
                  <c:v>繰越金</c:v>
                </c:pt>
                <c:pt idx="7">
                  <c:v>国有提供施設等
助成交付金</c:v>
                </c:pt>
                <c:pt idx="8">
                  <c:v>使用料及び手数料</c:v>
                </c:pt>
                <c:pt idx="9">
                  <c:v>地方消費税交付金</c:v>
                </c:pt>
                <c:pt idx="10">
                  <c:v>その他</c:v>
                </c:pt>
              </c:strCache>
            </c:strRef>
          </c:cat>
          <c:val>
            <c:numRef>
              <c:f>'グラフ '!$E$126:$E$136</c:f>
              <c:numCache>
                <c:formatCode>#,##0.0;[Red]\-#,##0.0</c:formatCode>
                <c:ptCount val="11"/>
                <c:pt idx="0">
                  <c:v>182.56769</c:v>
                </c:pt>
                <c:pt idx="1">
                  <c:v>119.35742999999999</c:v>
                </c:pt>
                <c:pt idx="2">
                  <c:v>68.546819999999997</c:v>
                </c:pt>
                <c:pt idx="3">
                  <c:v>48.560369999999999</c:v>
                </c:pt>
                <c:pt idx="4">
                  <c:v>27.863980000000002</c:v>
                </c:pt>
                <c:pt idx="5">
                  <c:v>20.589009999999998</c:v>
                </c:pt>
                <c:pt idx="6">
                  <c:v>16.830459999999999</c:v>
                </c:pt>
                <c:pt idx="7">
                  <c:v>6.59842</c:v>
                </c:pt>
                <c:pt idx="8">
                  <c:v>3.8047399999999998</c:v>
                </c:pt>
                <c:pt idx="9">
                  <c:v>2.0928420000000001</c:v>
                </c:pt>
                <c:pt idx="10" formatCode="0.0_ ">
                  <c:v>34.79721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5B-4394-AABE-32123BC02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62573920"/>
        <c:axId val="1"/>
      </c:barChart>
      <c:catAx>
        <c:axId val="1162573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75"/>
          <c:min val="0"/>
        </c:scaling>
        <c:delete val="0"/>
        <c:axPos val="l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2573920"/>
        <c:crosses val="autoZero"/>
        <c:crossBetween val="between"/>
        <c:majorUnit val="25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987029457981759E-2"/>
          <c:y val="3.0973451327433628E-2"/>
          <c:w val="0.85714394422679618"/>
          <c:h val="0.83407079646017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'!$B$125</c:f>
              <c:strCache>
                <c:ptCount val="1"/>
                <c:pt idx="0">
                  <c:v>歳　　　出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44131542400928E-5"/>
                  <c:y val="2.965775327983062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480-4B05-BFD7-DBBE3FB99D8B}"/>
                </c:ext>
              </c:extLst>
            </c:dLbl>
            <c:dLbl>
              <c:idx val="1"/>
              <c:layout>
                <c:manualLayout>
                  <c:x val="0"/>
                  <c:y val="5.8997050147492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4CF-45F8-940F-C2408A441D6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'グラフ '!$A$126:$A$135</c:f>
              <c:strCache>
                <c:ptCount val="10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衛生費</c:v>
                </c:pt>
                <c:pt idx="5">
                  <c:v>公債費</c:v>
                </c:pt>
                <c:pt idx="6">
                  <c:v>消防費</c:v>
                </c:pt>
                <c:pt idx="7">
                  <c:v>商工費</c:v>
                </c:pt>
                <c:pt idx="8">
                  <c:v>議会費</c:v>
                </c:pt>
                <c:pt idx="9">
                  <c:v>その他</c:v>
                </c:pt>
              </c:strCache>
            </c:strRef>
          </c:cat>
          <c:val>
            <c:numRef>
              <c:f>'グラフ '!$B$126:$B$135</c:f>
              <c:numCache>
                <c:formatCode>#,##0.0;[Red]\-#,##0.0</c:formatCode>
                <c:ptCount val="10"/>
                <c:pt idx="0">
                  <c:v>255.27369999999999</c:v>
                </c:pt>
                <c:pt idx="1">
                  <c:v>78.803970000000007</c:v>
                </c:pt>
                <c:pt idx="2">
                  <c:v>56.382739999999998</c:v>
                </c:pt>
                <c:pt idx="3">
                  <c:v>38.165649999999999</c:v>
                </c:pt>
                <c:pt idx="4">
                  <c:v>36.666699999999999</c:v>
                </c:pt>
                <c:pt idx="5">
                  <c:v>24.0517</c:v>
                </c:pt>
                <c:pt idx="6">
                  <c:v>11.994809999999999</c:v>
                </c:pt>
                <c:pt idx="7">
                  <c:v>7.6826299999999996</c:v>
                </c:pt>
                <c:pt idx="8">
                  <c:v>2.9072800000000001</c:v>
                </c:pt>
                <c:pt idx="9">
                  <c:v>2.1618200000000001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80-4B05-BFD7-DBBE3FB99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62571840"/>
        <c:axId val="1"/>
      </c:barChart>
      <c:catAx>
        <c:axId val="1162571840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75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2571840"/>
        <c:crosses val="autoZero"/>
        <c:crossBetween val="between"/>
        <c:majorUnit val="25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1113981672613"/>
          <c:y val="9.6153846153846159E-2"/>
          <c:w val="0.87566363793722601"/>
          <c:h val="0.79567307692307687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ashHorz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09F-40FF-AC66-5B8FF3D3BD75}"/>
              </c:ext>
            </c:extLst>
          </c:dPt>
          <c:dPt>
            <c:idx val="1"/>
            <c:bubble3D val="0"/>
            <c:spPr>
              <a:pattFill prst="pct5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9F-40FF-AC66-5B8FF3D3BD75}"/>
              </c:ext>
            </c:extLst>
          </c:dPt>
          <c:dPt>
            <c:idx val="2"/>
            <c:bubble3D val="0"/>
            <c:spPr>
              <a:pattFill prst="dk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09F-40FF-AC66-5B8FF3D3BD75}"/>
              </c:ext>
            </c:extLst>
          </c:dPt>
          <c:dPt>
            <c:idx val="3"/>
            <c:bubble3D val="0"/>
            <c:spPr>
              <a:pattFill prst="lgGrid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9F-40FF-AC66-5B8FF3D3BD75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09F-40FF-AC66-5B8FF3D3BD75}"/>
              </c:ext>
            </c:extLst>
          </c:dPt>
          <c:dPt>
            <c:idx val="5"/>
            <c:bubble3D val="0"/>
            <c:spPr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9F-40FF-AC66-5B8FF3D3BD75}"/>
              </c:ext>
            </c:extLst>
          </c:dPt>
          <c:dPt>
            <c:idx val="6"/>
            <c:bubble3D val="0"/>
            <c:spPr>
              <a:pattFill prst="ltHorz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09F-40FF-AC66-5B8FF3D3BD75}"/>
              </c:ext>
            </c:extLst>
          </c:dPt>
          <c:dLbls>
            <c:dLbl>
              <c:idx val="0"/>
              <c:layout>
                <c:manualLayout>
                  <c:x val="1.770875978443838E-2"/>
                  <c:y val="1.30423854420277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09F-40FF-AC66-5B8FF3D3BD75}"/>
                </c:ext>
              </c:extLst>
            </c:dLbl>
            <c:dLbl>
              <c:idx val="1"/>
              <c:layout>
                <c:manualLayout>
                  <c:x val="1.4034261848694125E-2"/>
                  <c:y val="1.31435409511647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9F-40FF-AC66-5B8FF3D3BD75}"/>
                </c:ext>
              </c:extLst>
            </c:dLbl>
            <c:dLbl>
              <c:idx val="2"/>
              <c:layout>
                <c:manualLayout>
                  <c:x val="1.2449277173686494E-2"/>
                  <c:y val="2.04068241469804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92945326278659"/>
                      <c:h val="0.100641025641025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09F-40FF-AC66-5B8FF3D3BD75}"/>
                </c:ext>
              </c:extLst>
            </c:dLbl>
            <c:dLbl>
              <c:idx val="3"/>
              <c:layout>
                <c:manualLayout>
                  <c:x val="5.6390451193600803E-2"/>
                  <c:y val="4.83570563294972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9F-40FF-AC66-5B8FF3D3BD75}"/>
                </c:ext>
              </c:extLst>
            </c:dLbl>
            <c:dLbl>
              <c:idx val="4"/>
              <c:layout>
                <c:manualLayout>
                  <c:x val="2.6396700412447799E-3"/>
                  <c:y val="1.635372501514233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09F-40FF-AC66-5B8FF3D3BD75}"/>
                </c:ext>
              </c:extLst>
            </c:dLbl>
            <c:dLbl>
              <c:idx val="5"/>
              <c:layout>
                <c:manualLayout>
                  <c:x val="-5.6957602521906986E-2"/>
                  <c:y val="3.17047748839087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09F-40FF-AC66-5B8FF3D3BD75}"/>
                </c:ext>
              </c:extLst>
            </c:dLbl>
            <c:numFmt formatCode="0.0%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'グラフ '!$A$153:$A$159</c:f>
              <c:strCache>
                <c:ptCount val="7"/>
                <c:pt idx="0">
                  <c:v>教育債</c:v>
                </c:pt>
                <c:pt idx="1">
                  <c:v>下水道事業</c:v>
                </c:pt>
                <c:pt idx="2">
                  <c:v>総務債</c:v>
                </c:pt>
                <c:pt idx="3">
                  <c:v>区画整理
事業</c:v>
                </c:pt>
                <c:pt idx="4">
                  <c:v>公園債</c:v>
                </c:pt>
                <c:pt idx="5">
                  <c:v>土木債</c:v>
                </c:pt>
                <c:pt idx="6">
                  <c:v>その他</c:v>
                </c:pt>
              </c:strCache>
            </c:strRef>
          </c:cat>
          <c:val>
            <c:numRef>
              <c:f>'グラフ '!$B$153:$B$159</c:f>
              <c:numCache>
                <c:formatCode>#,##0_);[Red]\(#,##0\)</c:formatCode>
                <c:ptCount val="7"/>
                <c:pt idx="0">
                  <c:v>5843148</c:v>
                </c:pt>
                <c:pt idx="1">
                  <c:v>4893408</c:v>
                </c:pt>
                <c:pt idx="2" formatCode="#,##0_);[Red]\(#,##0\)">
                  <c:v>3542491</c:v>
                </c:pt>
                <c:pt idx="3">
                  <c:v>2291688</c:v>
                </c:pt>
                <c:pt idx="4">
                  <c:v>1737739</c:v>
                </c:pt>
                <c:pt idx="5">
                  <c:v>694275</c:v>
                </c:pt>
                <c:pt idx="6">
                  <c:v>16456063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09F-40FF-AC66-5B8FF3D3B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(単位：万円）</a:t>
            </a:r>
          </a:p>
        </c:rich>
      </c:tx>
      <c:layout>
        <c:manualLayout>
          <c:xMode val="edge"/>
          <c:yMode val="edge"/>
          <c:x val="1.3089000238606537E-2"/>
          <c:y val="1.20191704575211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769740584276553E-2"/>
          <c:y val="7.2115384615384609E-2"/>
          <c:w val="0.9057603200674903"/>
          <c:h val="0.84855769230769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'!$B$163</c:f>
              <c:strCache>
                <c:ptCount val="1"/>
                <c:pt idx="0">
                  <c:v>市税負担金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4904013961605585E-3"/>
                  <c:y val="0.10756157884110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288-4F11-A69D-EF646A7691D0}"/>
                </c:ext>
              </c:extLst>
            </c:dLbl>
            <c:dLbl>
              <c:idx val="1"/>
              <c:layout>
                <c:manualLayout>
                  <c:x val="-3.4785613230672971E-3"/>
                  <c:y val="0.110849349850468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288-4F11-A69D-EF646A7691D0}"/>
                </c:ext>
              </c:extLst>
            </c:dLbl>
            <c:dLbl>
              <c:idx val="2"/>
              <c:layout>
                <c:manualLayout>
                  <c:x val="3.4974688864827875E-3"/>
                  <c:y val="0.114076623763096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288-4F11-A69D-EF646A7691D0}"/>
                </c:ext>
              </c:extLst>
            </c:dLbl>
            <c:dLbl>
              <c:idx val="3"/>
              <c:layout>
                <c:manualLayout>
                  <c:x val="0"/>
                  <c:y val="0.117281836055939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288-4F11-A69D-EF646A7691D0}"/>
                </c:ext>
              </c:extLst>
            </c:dLbl>
            <c:dLbl>
              <c:idx val="4"/>
              <c:layout>
                <c:manualLayout>
                  <c:x val="3.4821318952899484E-3"/>
                  <c:y val="0.114149051895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288-4F11-A69D-EF646A7691D0}"/>
                </c:ext>
              </c:extLst>
            </c:dLbl>
            <c:dLbl>
              <c:idx val="5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9F-4B63-96A5-C865E151DC4B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'!$A$164:$A$168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'グラフ '!$B$164:$B$168</c:f>
              <c:numCache>
                <c:formatCode>#,##0.00</c:formatCode>
                <c:ptCount val="5"/>
                <c:pt idx="0">
                  <c:v>11.61</c:v>
                </c:pt>
                <c:pt idx="1">
                  <c:v>11.98</c:v>
                </c:pt>
                <c:pt idx="2">
                  <c:v>12.11</c:v>
                </c:pt>
                <c:pt idx="3">
                  <c:v>12.24</c:v>
                </c:pt>
                <c:pt idx="4" formatCode="#,##0.00_);[Red]\(#,##0.00\)">
                  <c:v>12.16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F-4B63-96A5-C865E151DC4B}"/>
            </c:ext>
          </c:extLst>
        </c:ser>
        <c:ser>
          <c:idx val="1"/>
          <c:order val="1"/>
          <c:tx>
            <c:strRef>
              <c:f>'グラフ '!$C$163</c:f>
              <c:strCache>
                <c:ptCount val="1"/>
                <c:pt idx="0">
                  <c:v>支出負担金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 w="12700" cmpd="sng">
              <a:solidFill>
                <a:schemeClr val="tx1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8751346174392791E-3"/>
                  <c:y val="0.19153625166935728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9F-4B63-96A5-C865E151DC4B}"/>
                </c:ext>
              </c:extLst>
            </c:dLbl>
            <c:dLbl>
              <c:idx val="1"/>
              <c:layout>
                <c:manualLayout>
                  <c:x val="-4.1056087372451609E-3"/>
                  <c:y val="0.19520619488226526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D9F-4B63-96A5-C865E151DC4B}"/>
                </c:ext>
              </c:extLst>
            </c:dLbl>
            <c:dLbl>
              <c:idx val="2"/>
              <c:layout>
                <c:manualLayout>
                  <c:x val="2.8328370695708881E-3"/>
                  <c:y val="0.21401298637885016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D9F-4B63-96A5-C865E151DC4B}"/>
                </c:ext>
              </c:extLst>
            </c:dLbl>
            <c:dLbl>
              <c:idx val="3"/>
              <c:layout>
                <c:manualLayout>
                  <c:x val="2.7721373417857569E-3"/>
                  <c:y val="0.38073477392636351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D9F-4B63-96A5-C865E151DC4B}"/>
                </c:ext>
              </c:extLst>
            </c:dLbl>
            <c:dLbl>
              <c:idx val="4"/>
              <c:layout>
                <c:manualLayout>
                  <c:x val="-4.9589754984587491E-3"/>
                  <c:y val="0.31341909034941606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D9F-4B63-96A5-C865E151DC4B}"/>
                </c:ext>
              </c:extLst>
            </c:dLbl>
            <c:dLbl>
              <c:idx val="5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9F-4B63-96A5-C865E151DC4B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'!$A$164:$A$168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'グラフ '!$C$164:$C$168</c:f>
              <c:numCache>
                <c:formatCode>#,##0.00</c:formatCode>
                <c:ptCount val="5"/>
                <c:pt idx="0">
                  <c:v>42.85</c:v>
                </c:pt>
                <c:pt idx="1">
                  <c:v>43.19</c:v>
                </c:pt>
                <c:pt idx="2">
                  <c:v>44.56</c:v>
                </c:pt>
                <c:pt idx="3">
                  <c:v>56.31</c:v>
                </c:pt>
                <c:pt idx="4" formatCode="#,##0.00_);[Red]\(#,##0.00\)">
                  <c:v>51.46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9F-4B63-96A5-C865E151D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577664"/>
        <c:axId val="1"/>
      </c:barChart>
      <c:catAx>
        <c:axId val="1162577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</c:scaling>
        <c:delete val="0"/>
        <c:axPos val="l"/>
        <c:minorGridlines>
          <c:spPr>
            <a:ln w="12700">
              <a:noFill/>
            </a:ln>
          </c:spPr>
        </c:min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2577664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9430995674031096"/>
          <c:y val="4.7949894888731331E-2"/>
          <c:w val="0.35578341560361698"/>
          <c:h val="8.599022278613277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36180775642558E-2"/>
          <c:y val="3.6781691769243376E-2"/>
          <c:w val="0.80296318324942639"/>
          <c:h val="0.595403635514627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'!$B$171</c:f>
              <c:strCache>
                <c:ptCount val="1"/>
                <c:pt idx="0">
                  <c:v>歳出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714943561204517E-3"/>
                  <c:y val="2.116330227265510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5CF-4539-8C96-BA7D875AE0E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'グラフ '!$A$172:$A$177</c:f>
              <c:strCache>
                <c:ptCount val="6"/>
                <c:pt idx="0">
                  <c:v>国民健康保険</c:v>
                </c:pt>
                <c:pt idx="1">
                  <c:v>介護保険</c:v>
                </c:pt>
                <c:pt idx="2">
                  <c:v>西普天間区画整理</c:v>
                </c:pt>
                <c:pt idx="3">
                  <c:v>後期高齢者医療</c:v>
                </c:pt>
                <c:pt idx="4">
                  <c:v>宇地泊第二区画整理</c:v>
                </c:pt>
                <c:pt idx="5">
                  <c:v>佐真下第二区画整理</c:v>
                </c:pt>
              </c:strCache>
            </c:strRef>
          </c:cat>
          <c:val>
            <c:numRef>
              <c:f>'グラフ '!$B$172:$B$177</c:f>
              <c:numCache>
                <c:formatCode>#,##0.00_);[Red]\(#,##0.00\)</c:formatCode>
                <c:ptCount val="6"/>
                <c:pt idx="0">
                  <c:v>119.72609541</c:v>
                </c:pt>
                <c:pt idx="1">
                  <c:v>64.438657669999998</c:v>
                </c:pt>
                <c:pt idx="2">
                  <c:v>17.971387830000001</c:v>
                </c:pt>
                <c:pt idx="3">
                  <c:v>10.49704502</c:v>
                </c:pt>
                <c:pt idx="4">
                  <c:v>3.9574945700000002</c:v>
                </c:pt>
                <c:pt idx="5">
                  <c:v>3.3315309200000001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CF-4539-8C96-BA7D875AE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67490224"/>
        <c:axId val="1"/>
      </c:barChart>
      <c:catAx>
        <c:axId val="1167490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"/>
          <c:min val="0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7490224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6530612244897961E-2"/>
          <c:y val="8.8235391592052723E-2"/>
          <c:w val="0.90816326530612246"/>
          <c:h val="0.80543075401976327"/>
        </c:manualLayout>
      </c:layout>
      <c:pieChart>
        <c:varyColors val="1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2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03E-46ED-9A21-4E315B35C960}"/>
              </c:ext>
            </c:extLst>
          </c:dPt>
          <c:dPt>
            <c:idx val="1"/>
            <c:bubble3D val="0"/>
            <c:spPr>
              <a:pattFill prst="ltVert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3E-46ED-9A21-4E315B35C960}"/>
              </c:ext>
            </c:extLst>
          </c:dPt>
          <c:dPt>
            <c:idx val="2"/>
            <c:bubble3D val="0"/>
            <c:spPr>
              <a:pattFill prst="pct5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03E-46ED-9A21-4E315B35C960}"/>
              </c:ext>
            </c:extLst>
          </c:dPt>
          <c:dPt>
            <c:idx val="3"/>
            <c:bubble3D val="0"/>
            <c:spPr>
              <a:pattFill prst="dash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3E-46ED-9A21-4E315B35C960}"/>
              </c:ext>
            </c:extLst>
          </c:dPt>
          <c:dPt>
            <c:idx val="4"/>
            <c:bubble3D val="0"/>
            <c:spPr>
              <a:pattFill prst="lgGrid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03E-46ED-9A21-4E315B35C960}"/>
              </c:ext>
            </c:extLst>
          </c:dPt>
          <c:dPt>
            <c:idx val="5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3E-46ED-9A21-4E315B35C960}"/>
              </c:ext>
            </c:extLst>
          </c:dPt>
          <c:dPt>
            <c:idx val="6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03E-46ED-9A21-4E315B35C960}"/>
              </c:ext>
            </c:extLst>
          </c:dPt>
          <c:dLbls>
            <c:dLbl>
              <c:idx val="0"/>
              <c:layout>
                <c:manualLayout>
                  <c:x val="-0.26117116384480643"/>
                  <c:y val="0.18088401116246317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fld id="{DFF2E8A9-7C1A-4A01-820C-660C895BD3D5}" type="CATEGORYNAME">
                      <a:rPr lang="ja-JP" altLang="en-US" sz="88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[分類名]</a:t>
                    </a:fld>
                    <a:r>
                      <a:rPr lang="ja-JP" altLang="en-US" sz="880" baseline="0"/>
                      <a:t>
</a:t>
                    </a:r>
                    <a:fld id="{4A132FD8-1F7D-439D-8C3F-DA958436F229}" type="PERCENTAGE">
                      <a:rPr lang="en-US" altLang="ja-JP" sz="880" baseline="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[パーセンテージ]</a:t>
                    </a:fld>
                    <a:endParaRPr lang="ja-JP" altLang="en-US" sz="880" baseline="0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03E-46ED-9A21-4E315B35C960}"/>
                </c:ext>
              </c:extLst>
            </c:dLbl>
            <c:dLbl>
              <c:idx val="1"/>
              <c:layout>
                <c:manualLayout>
                  <c:x val="-0.16270114712818259"/>
                  <c:y val="-0.24899966974326884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fld id="{84395985-C2B9-41AA-B673-950CA02B903D}" type="CATEGORYNAME">
                      <a:rPr lang="ja-JP" altLang="en-US" sz="88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[分類名]</a:t>
                    </a:fld>
                    <a:r>
                      <a:rPr lang="ja-JP" altLang="en-US" sz="880" baseline="0"/>
                      <a:t>
</a:t>
                    </a:r>
                    <a:fld id="{BFA255C5-3F72-4FD6-A80C-74CC2C6AE02E}" type="PERCENTAGE">
                      <a:rPr lang="en-US" altLang="ja-JP" sz="880" baseline="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[パーセンテージ]</a:t>
                    </a:fld>
                    <a:endParaRPr lang="ja-JP" altLang="en-US" sz="880" baseline="0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03E-46ED-9A21-4E315B35C960}"/>
                </c:ext>
              </c:extLst>
            </c:dLbl>
            <c:dLbl>
              <c:idx val="2"/>
              <c:layout>
                <c:manualLayout>
                  <c:x val="0.13302103734495116"/>
                  <c:y val="-0.24410190448048311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fld id="{2DDFE6B2-8554-47A6-93EF-4960C199A29F}" type="CATEGORYNAME">
                      <a:rPr lang="ja-JP" altLang="en-US" sz="88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[分類名]</a:t>
                    </a:fld>
                    <a:r>
                      <a:rPr lang="ja-JP" altLang="en-US" sz="880" baseline="0"/>
                      <a:t>
</a:t>
                    </a:r>
                    <a:fld id="{1749AB2E-095B-4CC7-9170-4938EF645D09}" type="PERCENTAGE">
                      <a:rPr lang="en-US" altLang="ja-JP" sz="880" baseline="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[パーセンテージ]</a:t>
                    </a:fld>
                    <a:endParaRPr lang="ja-JP" altLang="en-US" sz="880" baseline="0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03E-46ED-9A21-4E315B35C960}"/>
                </c:ext>
              </c:extLst>
            </c:dLbl>
            <c:dLbl>
              <c:idx val="3"/>
              <c:layout>
                <c:manualLayout>
                  <c:x val="0.25819657060633916"/>
                  <c:y val="-0.14156356283279159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fld id="{04D445D6-C3F8-43DD-8AE2-F803D1D1AFA0}" type="CATEGORYNAME">
                      <a:rPr lang="ja-JP" altLang="en-US" sz="88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[分類名]</a:t>
                    </a:fld>
                    <a:r>
                      <a:rPr lang="ja-JP" altLang="en-US" sz="880" baseline="0"/>
                      <a:t>
</a:t>
                    </a:r>
                    <a:fld id="{2281B01C-E08E-44A8-88E8-A017D0FA5ED7}" type="PERCENTAGE">
                      <a:rPr lang="en-US" altLang="ja-JP" sz="880" baseline="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[パーセンテージ]</a:t>
                    </a:fld>
                    <a:endParaRPr lang="ja-JP" altLang="en-US" sz="880" baseline="0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03E-46ED-9A21-4E315B35C960}"/>
                </c:ext>
              </c:extLst>
            </c:dLbl>
            <c:dLbl>
              <c:idx val="4"/>
              <c:layout>
                <c:manualLayout>
                  <c:x val="0.2584617024394793"/>
                  <c:y val="5.629104308981244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fld id="{951C7A85-62B9-4CEF-AE6B-1734ACF0FDFB}" type="CATEGORYNAME">
                      <a:rPr lang="ja-JP" altLang="en-US" sz="88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[分類名]</a:t>
                    </a:fld>
                    <a:r>
                      <a:rPr lang="ja-JP" altLang="en-US" sz="880" baseline="0"/>
                      <a:t>
</a:t>
                    </a:r>
                    <a:fld id="{D14F6EE1-2307-4E6A-8335-72A38D91F795}" type="PERCENTAGE">
                      <a:rPr lang="en-US" altLang="ja-JP" sz="880" baseline="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[パーセンテージ]</a:t>
                    </a:fld>
                    <a:endParaRPr lang="ja-JP" altLang="en-US" sz="880" baseline="0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B03E-46ED-9A21-4E315B35C960}"/>
                </c:ext>
              </c:extLst>
            </c:dLbl>
            <c:dLbl>
              <c:idx val="5"/>
              <c:layout>
                <c:manualLayout>
                  <c:x val="0.19950799797549407"/>
                  <c:y val="0.1610355003891611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fld id="{D33817F9-8319-41FD-A0C5-27F6D222F338}" type="CATEGORYNAME">
                      <a:rPr lang="ja-JP" altLang="en-US" sz="88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[分類名]</a:t>
                    </a:fld>
                    <a:r>
                      <a:rPr lang="ja-JP" altLang="en-US" sz="880" baseline="0"/>
                      <a:t>
</a:t>
                    </a:r>
                    <a:fld id="{2E2B77CE-1D65-4DB7-9B30-55A387D3C047}" type="PERCENTAGE">
                      <a:rPr lang="en-US" altLang="ja-JP" sz="880" baseline="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[パーセンテージ]</a:t>
                    </a:fld>
                    <a:endParaRPr lang="ja-JP" altLang="en-US" sz="880" baseline="0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03E-46ED-9A21-4E315B35C960}"/>
                </c:ext>
              </c:extLst>
            </c:dLbl>
            <c:dLbl>
              <c:idx val="6"/>
              <c:layout>
                <c:manualLayout>
                  <c:x val="0.11467376242444216"/>
                  <c:y val="0.23841654383046085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fld id="{8E03EE71-ED13-4964-8482-82F5C96B2D44}" type="CATEGORYNAME">
                      <a:rPr lang="ja-JP" altLang="en-US" sz="88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[分類名]</a:t>
                    </a:fld>
                    <a:r>
                      <a:rPr lang="ja-JP" altLang="en-US" sz="880" baseline="0"/>
                      <a:t>
</a:t>
                    </a:r>
                    <a:fld id="{79D05489-8F51-4748-A346-6CB9AA62D5FE}" type="PERCENTAGE">
                      <a:rPr lang="en-US" altLang="ja-JP" sz="880" baseline="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[パーセンテージ]</a:t>
                    </a:fld>
                    <a:endParaRPr lang="ja-JP" altLang="en-US" sz="880" baseline="0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B03E-46ED-9A21-4E315B35C960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'グラフ '!$A$141:$A$147</c:f>
              <c:strCache>
                <c:ptCount val="7"/>
                <c:pt idx="0">
                  <c:v>扶助費</c:v>
                </c:pt>
                <c:pt idx="1">
                  <c:v>人件費</c:v>
                </c:pt>
                <c:pt idx="2">
                  <c:v>物件費</c:v>
                </c:pt>
                <c:pt idx="3">
                  <c:v>補助費等</c:v>
                </c:pt>
                <c:pt idx="4">
                  <c:v>普通建設
事業費</c:v>
                </c:pt>
                <c:pt idx="5">
                  <c:v>繰出金</c:v>
                </c:pt>
                <c:pt idx="6">
                  <c:v>その他</c:v>
                </c:pt>
              </c:strCache>
            </c:strRef>
          </c:cat>
          <c:val>
            <c:numRef>
              <c:f>'グラフ '!$B$141:$B$147</c:f>
              <c:numCache>
                <c:formatCode>#,##0_ </c:formatCode>
                <c:ptCount val="7"/>
                <c:pt idx="0">
                  <c:v>19188115</c:v>
                </c:pt>
                <c:pt idx="1">
                  <c:v>5992679</c:v>
                </c:pt>
                <c:pt idx="2">
                  <c:v>5908974</c:v>
                </c:pt>
                <c:pt idx="3">
                  <c:v>5594554</c:v>
                </c:pt>
                <c:pt idx="4">
                  <c:v>6591402</c:v>
                </c:pt>
                <c:pt idx="5">
                  <c:v>3588656</c:v>
                </c:pt>
                <c:pt idx="6">
                  <c:v>4544720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3E-46ED-9A21-4E315B35C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03E-46ED-9A21-4E315B35C960}"/>
              </c:ext>
            </c:extLst>
          </c:dPt>
          <c:dPt>
            <c:idx val="1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03E-46ED-9A21-4E315B35C960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03E-46ED-9A21-4E315B35C960}"/>
              </c:ext>
            </c:extLst>
          </c:dPt>
          <c:dLbls>
            <c:dLbl>
              <c:idx val="0"/>
              <c:layout>
                <c:manualLayout>
                  <c:x val="0.1140804280995432"/>
                  <c:y val="-0.33479528619639559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fld id="{EECF5C21-20AE-4BFD-9A2E-1B581CD27EF8}" type="CATEGORYNAME">
                      <a:rPr lang="ja-JP" altLang="en-US" sz="93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[分類名]</a:t>
                    </a:fld>
                    <a:r>
                      <a:rPr lang="ja-JP" altLang="en-US" sz="930" baseline="0"/>
                      <a:t>
</a:t>
                    </a:r>
                    <a:fld id="{44EF58E3-D026-49BA-9D19-2526AC1B7821}" type="PERCENTAGE">
                      <a:rPr lang="en-US" altLang="ja-JP" sz="930" baseline="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[パーセンテージ]</a:t>
                    </a:fld>
                    <a:endParaRPr lang="ja-JP" altLang="en-US" sz="930" baseline="0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B03E-46ED-9A21-4E315B35C960}"/>
                </c:ext>
              </c:extLst>
            </c:dLbl>
            <c:dLbl>
              <c:idx val="1"/>
              <c:layout>
                <c:manualLayout>
                  <c:x val="-6.7947213040728737E-3"/>
                  <c:y val="-5.9780417582691731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fld id="{139B757E-50B6-482A-96D7-C10ED48B04F3}" type="CATEGORYNAME">
                      <a:rPr lang="ja-JP" altLang="en-US" sz="93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[分類名]</a:t>
                    </a:fld>
                    <a:r>
                      <a:rPr lang="ja-JP" altLang="en-US" sz="930" baseline="0"/>
                      <a:t>
</a:t>
                    </a:r>
                    <a:fld id="{0D813ABC-69EB-4C8F-ABC6-B43BE6B35971}" type="PERCENTAGE">
                      <a:rPr lang="en-US" altLang="ja-JP" sz="930" baseline="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[パーセンテージ]</a:t>
                    </a:fld>
                    <a:endParaRPr lang="ja-JP" altLang="en-US" sz="930" baseline="0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03E-46ED-9A21-4E315B35C960}"/>
                </c:ext>
              </c:extLst>
            </c:dLbl>
            <c:dLbl>
              <c:idx val="2"/>
              <c:layout>
                <c:manualLayout>
                  <c:x val="1.017014624166309E-2"/>
                  <c:y val="-1.195608351653834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fld id="{5A0DD443-2537-4344-A642-C85F50673B67}" type="CATEGORYNAME">
                      <a:rPr lang="ja-JP" altLang="en-US" sz="93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[分類名]</a:t>
                    </a:fld>
                    <a:r>
                      <a:rPr lang="ja-JP" altLang="en-US" sz="930" baseline="0"/>
                      <a:t>
</a:t>
                    </a:r>
                    <a:fld id="{6AE84A87-E1D1-4336-8B1C-EDE96254A635}" type="PERCENTAGE">
                      <a:rPr lang="en-US" altLang="ja-JP" sz="930" baseline="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[パーセンテージ]</a:t>
                    </a:fld>
                    <a:endParaRPr lang="ja-JP" altLang="en-US" sz="930" baseline="0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B03E-46ED-9A21-4E315B35C960}"/>
                </c:ext>
              </c:extLst>
            </c:dLbl>
            <c:numFmt formatCode="0.0%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'グラフ '!$A$148:$A$150</c:f>
              <c:strCache>
                <c:ptCount val="3"/>
                <c:pt idx="0">
                  <c:v>消費的経費</c:v>
                </c:pt>
                <c:pt idx="1">
                  <c:v>投資的経費</c:v>
                </c:pt>
                <c:pt idx="2">
                  <c:v>その他経費</c:v>
                </c:pt>
              </c:strCache>
            </c:strRef>
          </c:cat>
          <c:val>
            <c:numRef>
              <c:f>'グラフ '!$B$148:$B$150</c:f>
              <c:numCache>
                <c:formatCode>#,##0_ </c:formatCode>
                <c:ptCount val="3"/>
                <c:pt idx="0">
                  <c:v>36684322</c:v>
                </c:pt>
                <c:pt idx="1">
                  <c:v>6591402</c:v>
                </c:pt>
                <c:pt idx="2">
                  <c:v>8133376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3E-46ED-9A21-4E315B35C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36890951276102"/>
          <c:y val="0.15686307883790943"/>
          <c:w val="0.83758700696055688"/>
          <c:h val="0.78649404806229584"/>
        </c:manualLayout>
      </c:layout>
      <c:pieChart>
        <c:varyColors val="1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2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DB3-47C6-901F-C444EAA72610}"/>
              </c:ext>
            </c:extLst>
          </c:dPt>
          <c:dPt>
            <c:idx val="1"/>
            <c:bubble3D val="0"/>
            <c:spPr>
              <a:pattFill prst="ltVert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B3-47C6-901F-C444EAA72610}"/>
              </c:ext>
            </c:extLst>
          </c:dPt>
          <c:dPt>
            <c:idx val="2"/>
            <c:bubble3D val="0"/>
            <c:spPr>
              <a:pattFill prst="pct4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DB3-47C6-901F-C444EAA72610}"/>
              </c:ext>
            </c:extLst>
          </c:dPt>
          <c:dPt>
            <c:idx val="3"/>
            <c:bubble3D val="0"/>
            <c:spPr>
              <a:pattFill prst="pct5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DB3-47C6-901F-C444EAA72610}"/>
              </c:ext>
            </c:extLst>
          </c:dPt>
          <c:dPt>
            <c:idx val="4"/>
            <c:bubble3D val="0"/>
            <c:spPr>
              <a:pattFill prst="lgGrid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DB3-47C6-901F-C444EAA72610}"/>
              </c:ext>
            </c:extLst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DB3-47C6-901F-C444EAA72610}"/>
              </c:ext>
            </c:extLst>
          </c:dPt>
          <c:dLbls>
            <c:dLbl>
              <c:idx val="0"/>
              <c:layout>
                <c:manualLayout>
                  <c:x val="-0.21484079869167141"/>
                  <c:y val="0.23751589748011462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DB3-47C6-901F-C444EAA72610}"/>
                </c:ext>
              </c:extLst>
            </c:dLbl>
            <c:dLbl>
              <c:idx val="1"/>
              <c:layout>
                <c:manualLayout>
                  <c:x val="-0.21351833330302533"/>
                  <c:y val="-3.243178645222549E-2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DB3-47C6-901F-C444EAA72610}"/>
                </c:ext>
              </c:extLst>
            </c:dLbl>
            <c:dLbl>
              <c:idx val="2"/>
              <c:layout>
                <c:manualLayout>
                  <c:x val="-3.0337708298304171E-2"/>
                  <c:y val="-0.28797759093472086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DB3-47C6-901F-C444EAA72610}"/>
                </c:ext>
              </c:extLst>
            </c:dLbl>
            <c:dLbl>
              <c:idx val="3"/>
              <c:layout>
                <c:manualLayout>
                  <c:x val="0.25279942778515269"/>
                  <c:y val="-3.5652873178086887E-2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DB3-47C6-901F-C444EAA72610}"/>
                </c:ext>
              </c:extLst>
            </c:dLbl>
            <c:dLbl>
              <c:idx val="4"/>
              <c:layout>
                <c:manualLayout>
                  <c:x val="0.17984300461287608"/>
                  <c:y val="7.5294130786843078E-2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44264819091609E-2"/>
                      <c:h val="8.44255319148936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DB3-47C6-901F-C444EAA72610}"/>
                </c:ext>
              </c:extLst>
            </c:dLbl>
            <c:dLbl>
              <c:idx val="5"/>
              <c:layout>
                <c:manualLayout>
                  <c:x val="0.14971247090095532"/>
                  <c:y val="0.23923946228227111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DB3-47C6-901F-C444EAA72610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'グラフ '!$D$141:$D$146</c:f>
              <c:strCache>
                <c:ptCount val="6"/>
                <c:pt idx="0">
                  <c:v>市税</c:v>
                </c:pt>
                <c:pt idx="1">
                  <c:v>その他</c:v>
                </c:pt>
                <c:pt idx="2">
                  <c:v>国庫支出金</c:v>
                </c:pt>
                <c:pt idx="3">
                  <c:v>地方交付税</c:v>
                </c:pt>
                <c:pt idx="4">
                  <c:v>市債</c:v>
                </c:pt>
                <c:pt idx="5">
                  <c:v>その他</c:v>
                </c:pt>
              </c:strCache>
            </c:strRef>
          </c:cat>
          <c:val>
            <c:numRef>
              <c:f>'グラフ '!$E$141:$E$146</c:f>
              <c:numCache>
                <c:formatCode>#,##0_);[Red]\(#,##0\)</c:formatCode>
                <c:ptCount val="6"/>
                <c:pt idx="0">
                  <c:v>11935743</c:v>
                </c:pt>
                <c:pt idx="1">
                  <c:v>5224052</c:v>
                </c:pt>
                <c:pt idx="2">
                  <c:v>18256769</c:v>
                </c:pt>
                <c:pt idx="3">
                  <c:v>6854682</c:v>
                </c:pt>
                <c:pt idx="4">
                  <c:v>2786398</c:v>
                </c:pt>
                <c:pt idx="5">
                  <c:v>8103253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B3-47C6-901F-C444EAA7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DB3-47C6-901F-C444EAA72610}"/>
              </c:ext>
            </c:extLst>
          </c:dPt>
          <c:dPt>
            <c:idx val="1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DB3-47C6-901F-C444EAA72610}"/>
              </c:ext>
            </c:extLst>
          </c:dPt>
          <c:dLbls>
            <c:dLbl>
              <c:idx val="1"/>
              <c:layout>
                <c:manualLayout>
                  <c:x val="1.1686033472143927E-2"/>
                  <c:y val="2.8895292343776177E-2"/>
                </c:manualLayout>
              </c:layout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DB3-47C6-901F-C444EAA72610}"/>
                </c:ext>
              </c:extLst>
            </c:dLbl>
            <c:numFmt formatCode="0.0%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'グラフ '!$D$147:$D$148</c:f>
              <c:strCache>
                <c:ptCount val="2"/>
                <c:pt idx="0">
                  <c:v>自主財源</c:v>
                </c:pt>
                <c:pt idx="1">
                  <c:v>依存財源</c:v>
                </c:pt>
              </c:strCache>
            </c:strRef>
          </c:cat>
          <c:val>
            <c:numRef>
              <c:f>'グラフ '!$E$147:$E$148</c:f>
              <c:numCache>
                <c:formatCode>#,##0_);[Red]\(#,##0\)</c:formatCode>
                <c:ptCount val="2"/>
                <c:pt idx="0">
                  <c:v>17159795</c:v>
                </c:pt>
                <c:pt idx="1">
                  <c:v>36001102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DB3-47C6-901F-C444EAA7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5</xdr:row>
      <xdr:rowOff>38100</xdr:rowOff>
    </xdr:from>
    <xdr:to>
      <xdr:col>10</xdr:col>
      <xdr:colOff>209550</xdr:colOff>
      <xdr:row>33</xdr:row>
      <xdr:rowOff>139700</xdr:rowOff>
    </xdr:to>
    <xdr:graphicFrame macro="">
      <xdr:nvGraphicFramePr>
        <xdr:cNvPr id="1691906" name="グラフ 1">
          <a:extLst>
            <a:ext uri="{FF2B5EF4-FFF2-40B4-BE49-F238E27FC236}">
              <a16:creationId xmlns:a16="http://schemas.microsoft.com/office/drawing/2014/main" id="{00000000-0008-0000-0000-000002D1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352425</xdr:colOff>
      <xdr:row>6</xdr:row>
      <xdr:rowOff>0</xdr:rowOff>
    </xdr:from>
    <xdr:to>
      <xdr:col>5</xdr:col>
      <xdr:colOff>304800</xdr:colOff>
      <xdr:row>31</xdr:row>
      <xdr:rowOff>19050</xdr:rowOff>
    </xdr:to>
    <xdr:graphicFrame macro="">
      <xdr:nvGraphicFramePr>
        <xdr:cNvPr id="1691907" name="グラフ 2">
          <a:extLst>
            <a:ext uri="{FF2B5EF4-FFF2-40B4-BE49-F238E27FC236}">
              <a16:creationId xmlns:a16="http://schemas.microsoft.com/office/drawing/2014/main" id="{00000000-0008-0000-0000-000003D1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133350</xdr:colOff>
      <xdr:row>5</xdr:row>
      <xdr:rowOff>25400</xdr:rowOff>
    </xdr:from>
    <xdr:to>
      <xdr:col>4</xdr:col>
      <xdr:colOff>596900</xdr:colOff>
      <xdr:row>6</xdr:row>
      <xdr:rowOff>9525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130550" y="990600"/>
          <a:ext cx="46355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億 円</a:t>
          </a:r>
        </a:p>
      </xdr:txBody>
    </xdr:sp>
    <xdr:clientData/>
  </xdr:twoCellAnchor>
  <xdr:twoCellAnchor>
    <xdr:from>
      <xdr:col>6</xdr:col>
      <xdr:colOff>47625</xdr:colOff>
      <xdr:row>142</xdr:row>
      <xdr:rowOff>9525</xdr:rowOff>
    </xdr:from>
    <xdr:to>
      <xdr:col>6</xdr:col>
      <xdr:colOff>123825</xdr:colOff>
      <xdr:row>150</xdr:row>
      <xdr:rowOff>0</xdr:rowOff>
    </xdr:to>
    <xdr:sp macro="" textlink="">
      <xdr:nvSpPr>
        <xdr:cNvPr id="1691909" name="AutoShape 6">
          <a:extLst>
            <a:ext uri="{FF2B5EF4-FFF2-40B4-BE49-F238E27FC236}">
              <a16:creationId xmlns:a16="http://schemas.microsoft.com/office/drawing/2014/main" id="{00000000-0008-0000-0000-000005D11900}"/>
            </a:ext>
          </a:extLst>
        </xdr:cNvPr>
        <xdr:cNvSpPr>
          <a:spLocks/>
        </xdr:cNvSpPr>
      </xdr:nvSpPr>
      <xdr:spPr bwMode="auto">
        <a:xfrm>
          <a:off x="4505325" y="27127200"/>
          <a:ext cx="76200" cy="2390775"/>
        </a:xfrm>
        <a:prstGeom prst="rightBrace">
          <a:avLst>
            <a:gd name="adj1" fmla="val 26145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238125</xdr:colOff>
      <xdr:row>66</xdr:row>
      <xdr:rowOff>0</xdr:rowOff>
    </xdr:from>
    <xdr:to>
      <xdr:col>5</xdr:col>
      <xdr:colOff>123825</xdr:colOff>
      <xdr:row>89</xdr:row>
      <xdr:rowOff>19050</xdr:rowOff>
    </xdr:to>
    <xdr:graphicFrame macro="">
      <xdr:nvGraphicFramePr>
        <xdr:cNvPr id="1691910" name="グラフ 9">
          <a:extLst>
            <a:ext uri="{FF2B5EF4-FFF2-40B4-BE49-F238E27FC236}">
              <a16:creationId xmlns:a16="http://schemas.microsoft.com/office/drawing/2014/main" id="{00000000-0008-0000-0000-000006D1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419100</xdr:colOff>
      <xdr:row>66</xdr:row>
      <xdr:rowOff>0</xdr:rowOff>
    </xdr:from>
    <xdr:to>
      <xdr:col>10</xdr:col>
      <xdr:colOff>342900</xdr:colOff>
      <xdr:row>89</xdr:row>
      <xdr:rowOff>19050</xdr:rowOff>
    </xdr:to>
    <xdr:graphicFrame macro="">
      <xdr:nvGraphicFramePr>
        <xdr:cNvPr id="1691911" name="グラフ 10">
          <a:extLst>
            <a:ext uri="{FF2B5EF4-FFF2-40B4-BE49-F238E27FC236}">
              <a16:creationId xmlns:a16="http://schemas.microsoft.com/office/drawing/2014/main" id="{00000000-0008-0000-0000-000007D1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57150</xdr:colOff>
      <xdr:row>94</xdr:row>
      <xdr:rowOff>57150</xdr:rowOff>
    </xdr:from>
    <xdr:to>
      <xdr:col>10</xdr:col>
      <xdr:colOff>314325</xdr:colOff>
      <xdr:row>118</xdr:row>
      <xdr:rowOff>85725</xdr:rowOff>
    </xdr:to>
    <xdr:graphicFrame macro="">
      <xdr:nvGraphicFramePr>
        <xdr:cNvPr id="1691912" name="グラフ 11">
          <a:extLst>
            <a:ext uri="{FF2B5EF4-FFF2-40B4-BE49-F238E27FC236}">
              <a16:creationId xmlns:a16="http://schemas.microsoft.com/office/drawing/2014/main" id="{00000000-0008-0000-0000-000008D1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723900</xdr:colOff>
      <xdr:row>93</xdr:row>
      <xdr:rowOff>76200</xdr:rowOff>
    </xdr:from>
    <xdr:to>
      <xdr:col>1</xdr:col>
      <xdr:colOff>419100</xdr:colOff>
      <xdr:row>94</xdr:row>
      <xdr:rowOff>76200</xdr:rowOff>
    </xdr:to>
    <xdr:sp macro="" textlink="">
      <xdr:nvSpPr>
        <xdr:cNvPr id="11" name="Text Box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23900" y="18230850"/>
          <a:ext cx="4381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億 円</a:t>
          </a:r>
        </a:p>
      </xdr:txBody>
    </xdr:sp>
    <xdr:clientData/>
  </xdr:twoCellAnchor>
  <xdr:twoCellAnchor>
    <xdr:from>
      <xdr:col>2</xdr:col>
      <xdr:colOff>171450</xdr:colOff>
      <xdr:row>76</xdr:row>
      <xdr:rowOff>9525</xdr:rowOff>
    </xdr:from>
    <xdr:to>
      <xdr:col>3</xdr:col>
      <xdr:colOff>590550</xdr:colOff>
      <xdr:row>79</xdr:row>
      <xdr:rowOff>47625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657350" y="14144625"/>
          <a:ext cx="1162050" cy="552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市債現在高</a:t>
          </a:r>
        </a:p>
        <a:p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35,458,812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千円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％）</a:t>
          </a:r>
        </a:p>
      </xdr:txBody>
    </xdr:sp>
    <xdr:clientData/>
  </xdr:twoCellAnchor>
  <xdr:twoCellAnchor>
    <xdr:from>
      <xdr:col>6</xdr:col>
      <xdr:colOff>66675</xdr:colOff>
      <xdr:row>140</xdr:row>
      <xdr:rowOff>0</xdr:rowOff>
    </xdr:from>
    <xdr:to>
      <xdr:col>6</xdr:col>
      <xdr:colOff>142875</xdr:colOff>
      <xdr:row>142</xdr:row>
      <xdr:rowOff>0</xdr:rowOff>
    </xdr:to>
    <xdr:sp macro="" textlink="">
      <xdr:nvSpPr>
        <xdr:cNvPr id="1691915" name="AutoShape 19">
          <a:extLst>
            <a:ext uri="{FF2B5EF4-FFF2-40B4-BE49-F238E27FC236}">
              <a16:creationId xmlns:a16="http://schemas.microsoft.com/office/drawing/2014/main" id="{00000000-0008-0000-0000-00000BD11900}"/>
            </a:ext>
          </a:extLst>
        </xdr:cNvPr>
        <xdr:cNvSpPr>
          <a:spLocks/>
        </xdr:cNvSpPr>
      </xdr:nvSpPr>
      <xdr:spPr bwMode="auto">
        <a:xfrm>
          <a:off x="4524375" y="26774775"/>
          <a:ext cx="76200" cy="342900"/>
        </a:xfrm>
        <a:prstGeom prst="righ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523875</xdr:colOff>
      <xdr:row>5</xdr:row>
      <xdr:rowOff>18817</xdr:rowOff>
    </xdr:from>
    <xdr:to>
      <xdr:col>6</xdr:col>
      <xdr:colOff>238125</xdr:colOff>
      <xdr:row>6</xdr:row>
      <xdr:rowOff>9292</xdr:rowOff>
    </xdr:to>
    <xdr:sp macro="" textlink="">
      <xdr:nvSpPr>
        <xdr:cNvPr id="14" name="Text Box 2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240948" y="971317"/>
          <a:ext cx="457665" cy="1623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億 円</a:t>
          </a:r>
        </a:p>
      </xdr:txBody>
    </xdr:sp>
    <xdr:clientData/>
  </xdr:twoCellAnchor>
  <xdr:twoCellAnchor>
    <xdr:from>
      <xdr:col>6</xdr:col>
      <xdr:colOff>47625</xdr:colOff>
      <xdr:row>142</xdr:row>
      <xdr:rowOff>9525</xdr:rowOff>
    </xdr:from>
    <xdr:to>
      <xdr:col>6</xdr:col>
      <xdr:colOff>123825</xdr:colOff>
      <xdr:row>146</xdr:row>
      <xdr:rowOff>9525</xdr:rowOff>
    </xdr:to>
    <xdr:sp macro="" textlink="">
      <xdr:nvSpPr>
        <xdr:cNvPr id="1691917" name="AutoShape 6">
          <a:extLst>
            <a:ext uri="{FF2B5EF4-FFF2-40B4-BE49-F238E27FC236}">
              <a16:creationId xmlns:a16="http://schemas.microsoft.com/office/drawing/2014/main" id="{00000000-0008-0000-0000-00000DD11900}"/>
            </a:ext>
          </a:extLst>
        </xdr:cNvPr>
        <xdr:cNvSpPr>
          <a:spLocks/>
        </xdr:cNvSpPr>
      </xdr:nvSpPr>
      <xdr:spPr bwMode="auto">
        <a:xfrm>
          <a:off x="4505325" y="27127200"/>
          <a:ext cx="76200" cy="1028700"/>
        </a:xfrm>
        <a:prstGeom prst="rightBrace">
          <a:avLst>
            <a:gd name="adj1" fmla="val 112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66675</xdr:colOff>
      <xdr:row>140</xdr:row>
      <xdr:rowOff>0</xdr:rowOff>
    </xdr:from>
    <xdr:to>
      <xdr:col>6</xdr:col>
      <xdr:colOff>142875</xdr:colOff>
      <xdr:row>142</xdr:row>
      <xdr:rowOff>0</xdr:rowOff>
    </xdr:to>
    <xdr:sp macro="" textlink="">
      <xdr:nvSpPr>
        <xdr:cNvPr id="1691918" name="AutoShape 19">
          <a:extLst>
            <a:ext uri="{FF2B5EF4-FFF2-40B4-BE49-F238E27FC236}">
              <a16:creationId xmlns:a16="http://schemas.microsoft.com/office/drawing/2014/main" id="{00000000-0008-0000-0000-00000ED11900}"/>
            </a:ext>
          </a:extLst>
        </xdr:cNvPr>
        <xdr:cNvSpPr>
          <a:spLocks/>
        </xdr:cNvSpPr>
      </xdr:nvSpPr>
      <xdr:spPr bwMode="auto">
        <a:xfrm>
          <a:off x="4524375" y="26774775"/>
          <a:ext cx="76200" cy="342900"/>
        </a:xfrm>
        <a:prstGeom prst="righ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304800</xdr:colOff>
      <xdr:row>37</xdr:row>
      <xdr:rowOff>85725</xdr:rowOff>
    </xdr:from>
    <xdr:to>
      <xdr:col>5</xdr:col>
      <xdr:colOff>342900</xdr:colOff>
      <xdr:row>61</xdr:row>
      <xdr:rowOff>114300</xdr:rowOff>
    </xdr:to>
    <xdr:graphicFrame macro="">
      <xdr:nvGraphicFramePr>
        <xdr:cNvPr id="1691919" name="グラフ 7">
          <a:extLst>
            <a:ext uri="{FF2B5EF4-FFF2-40B4-BE49-F238E27FC236}">
              <a16:creationId xmlns:a16="http://schemas.microsoft.com/office/drawing/2014/main" id="{00000000-0008-0000-0000-00000FD1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238125</xdr:colOff>
      <xdr:row>35</xdr:row>
      <xdr:rowOff>114300</xdr:rowOff>
    </xdr:from>
    <xdr:to>
      <xdr:col>10</xdr:col>
      <xdr:colOff>647700</xdr:colOff>
      <xdr:row>60</xdr:row>
      <xdr:rowOff>257175</xdr:rowOff>
    </xdr:to>
    <xdr:graphicFrame macro="">
      <xdr:nvGraphicFramePr>
        <xdr:cNvPr id="1691920" name="グラフ 8">
          <a:extLst>
            <a:ext uri="{FF2B5EF4-FFF2-40B4-BE49-F238E27FC236}">
              <a16:creationId xmlns:a16="http://schemas.microsoft.com/office/drawing/2014/main" id="{00000000-0008-0000-0000-000010D1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133350</xdr:rowOff>
    </xdr:from>
    <xdr:to>
      <xdr:col>1</xdr:col>
      <xdr:colOff>851646</xdr:colOff>
      <xdr:row>4</xdr:row>
      <xdr:rowOff>186017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819150"/>
          <a:ext cx="1089771" cy="405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科目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8</xdr:col>
      <xdr:colOff>0</xdr:colOff>
      <xdr:row>3</xdr:row>
      <xdr:rowOff>112619</xdr:rowOff>
    </xdr:from>
    <xdr:to>
      <xdr:col>9</xdr:col>
      <xdr:colOff>963705</xdr:colOff>
      <xdr:row>3</xdr:row>
      <xdr:rowOff>333374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6353175" y="798419"/>
          <a:ext cx="1201830" cy="220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科目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3</xdr:row>
      <xdr:rowOff>133350</xdr:rowOff>
    </xdr:from>
    <xdr:to>
      <xdr:col>1</xdr:col>
      <xdr:colOff>851646</xdr:colOff>
      <xdr:row>4</xdr:row>
      <xdr:rowOff>186017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0" y="819150"/>
          <a:ext cx="1089771" cy="405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科目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/>
      </xdr:nvCxnSpPr>
      <xdr:spPr>
        <a:xfrm>
          <a:off x="0" y="476250"/>
          <a:ext cx="1428750" cy="561975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</xdr:row>
      <xdr:rowOff>0</xdr:rowOff>
    </xdr:from>
    <xdr:to>
      <xdr:col>10</xdr:col>
      <xdr:colOff>0</xdr:colOff>
      <xdr:row>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>
          <a:off x="6534150" y="476250"/>
          <a:ext cx="1428750" cy="561975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293369</xdr:colOff>
      <xdr:row>1</xdr:row>
      <xdr:rowOff>190500</xdr:rowOff>
    </xdr:from>
    <xdr:to>
      <xdr:col>2</xdr:col>
      <xdr:colOff>0</xdr:colOff>
      <xdr:row>3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541019" y="457200"/>
          <a:ext cx="849631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年度・区分</a:t>
          </a:r>
        </a:p>
      </xdr:txBody>
    </xdr:sp>
    <xdr:clientData/>
  </xdr:twoCellAnchor>
  <xdr:twoCellAnchor>
    <xdr:from>
      <xdr:col>10</xdr:col>
      <xdr:colOff>293369</xdr:colOff>
      <xdr:row>1</xdr:row>
      <xdr:rowOff>190500</xdr:rowOff>
    </xdr:from>
    <xdr:to>
      <xdr:col>11</xdr:col>
      <xdr:colOff>0</xdr:colOff>
      <xdr:row>3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7370444" y="457200"/>
          <a:ext cx="849631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年度・区分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4763</xdr:colOff>
      <xdr:row>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CxnSpPr/>
      </xdr:nvCxnSpPr>
      <xdr:spPr>
        <a:xfrm>
          <a:off x="0" y="476250"/>
          <a:ext cx="1395413" cy="4191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</xdr:row>
      <xdr:rowOff>0</xdr:rowOff>
    </xdr:from>
    <xdr:to>
      <xdr:col>11</xdr:col>
      <xdr:colOff>14288</xdr:colOff>
      <xdr:row>4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>
          <a:off x="6838950" y="476250"/>
          <a:ext cx="1395413" cy="4191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771526</xdr:colOff>
      <xdr:row>4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0" y="676275"/>
          <a:ext cx="93345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科目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</xdr:col>
      <xdr:colOff>771526</xdr:colOff>
      <xdr:row>17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0" y="3419475"/>
          <a:ext cx="93345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科目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CxnSpPr/>
      </xdr:nvCxnSpPr>
      <xdr:spPr>
        <a:xfrm>
          <a:off x="0" y="466725"/>
          <a:ext cx="1123950" cy="4191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15</xdr:row>
      <xdr:rowOff>0</xdr:rowOff>
    </xdr:from>
    <xdr:to>
      <xdr:col>2</xdr:col>
      <xdr:colOff>0</xdr:colOff>
      <xdr:row>17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>
          <a:off x="0" y="3209925"/>
          <a:ext cx="1123950" cy="4191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771526</xdr:colOff>
      <xdr:row>4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676275"/>
          <a:ext cx="93345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科目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</xdr:col>
      <xdr:colOff>771526</xdr:colOff>
      <xdr:row>17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0" y="3419475"/>
          <a:ext cx="93345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科目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0" y="466725"/>
          <a:ext cx="1123950" cy="4191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15</xdr:row>
      <xdr:rowOff>0</xdr:rowOff>
    </xdr:from>
    <xdr:to>
      <xdr:col>2</xdr:col>
      <xdr:colOff>0</xdr:colOff>
      <xdr:row>17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0" y="3209925"/>
          <a:ext cx="1123950" cy="4191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771526</xdr:colOff>
      <xdr:row>4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0" y="676275"/>
          <a:ext cx="93345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科目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</xdr:col>
      <xdr:colOff>771526</xdr:colOff>
      <xdr:row>17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0" y="3381375"/>
          <a:ext cx="93345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科目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/>
      </xdr:nvCxnSpPr>
      <xdr:spPr>
        <a:xfrm>
          <a:off x="0" y="466725"/>
          <a:ext cx="1123950" cy="4191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15</xdr:row>
      <xdr:rowOff>0</xdr:rowOff>
    </xdr:from>
    <xdr:to>
      <xdr:col>2</xdr:col>
      <xdr:colOff>0</xdr:colOff>
      <xdr:row>17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>
          <a:off x="0" y="3171825"/>
          <a:ext cx="1123950" cy="4191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0</xdr:col>
      <xdr:colOff>914400</xdr:colOff>
      <xdr:row>4</xdr:row>
      <xdr:rowOff>38100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>
          <a:spLocks noChangeArrowheads="1"/>
        </xdr:cNvSpPr>
      </xdr:nvSpPr>
      <xdr:spPr bwMode="auto">
        <a:xfrm>
          <a:off x="0" y="647700"/>
          <a:ext cx="9144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会計別</a:t>
          </a:r>
        </a:p>
      </xdr:txBody>
    </xdr:sp>
    <xdr:clientData/>
  </xdr:twoCellAnchor>
  <xdr:twoCellAnchor>
    <xdr:from>
      <xdr:col>0</xdr:col>
      <xdr:colOff>657225</xdr:colOff>
      <xdr:row>1</xdr:row>
      <xdr:rowOff>152401</xdr:rowOff>
    </xdr:from>
    <xdr:to>
      <xdr:col>1</xdr:col>
      <xdr:colOff>114300</xdr:colOff>
      <xdr:row>2</xdr:row>
      <xdr:rowOff>190501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Arrowheads="1"/>
        </xdr:cNvSpPr>
      </xdr:nvSpPr>
      <xdr:spPr bwMode="auto">
        <a:xfrm>
          <a:off x="657225" y="419101"/>
          <a:ext cx="8096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借入先別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19050</xdr:rowOff>
    </xdr:from>
    <xdr:to>
      <xdr:col>2</xdr:col>
      <xdr:colOff>0</xdr:colOff>
      <xdr:row>3</xdr:row>
      <xdr:rowOff>38100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/>
        </xdr:cNvSpPr>
      </xdr:nvSpPr>
      <xdr:spPr bwMode="auto">
        <a:xfrm>
          <a:off x="1171575" y="457200"/>
          <a:ext cx="5429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度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28575</xdr:colOff>
      <xdr:row>2</xdr:row>
      <xdr:rowOff>180975</xdr:rowOff>
    </xdr:from>
    <xdr:to>
      <xdr:col>1</xdr:col>
      <xdr:colOff>247650</xdr:colOff>
      <xdr:row>4</xdr:row>
      <xdr:rowOff>0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>
          <a:spLocks noChangeArrowheads="1"/>
        </xdr:cNvSpPr>
      </xdr:nvSpPr>
      <xdr:spPr bwMode="auto">
        <a:xfrm>
          <a:off x="28575" y="619125"/>
          <a:ext cx="135255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114300</xdr:rowOff>
    </xdr:from>
    <xdr:to>
      <xdr:col>1</xdr:col>
      <xdr:colOff>1181100</xdr:colOff>
      <xdr:row>5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0" y="714375"/>
          <a:ext cx="144780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年度・科目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〉</a:t>
          </a: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CxnSpPr/>
      </xdr:nvCxnSpPr>
      <xdr:spPr>
        <a:xfrm>
          <a:off x="0" y="438150"/>
          <a:ext cx="1819275" cy="504825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2</xdr:col>
      <xdr:colOff>133350</xdr:colOff>
      <xdr:row>3</xdr:row>
      <xdr:rowOff>104775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>
          <a:spLocks noChangeArrowheads="1"/>
        </xdr:cNvSpPr>
      </xdr:nvSpPr>
      <xdr:spPr bwMode="auto">
        <a:xfrm>
          <a:off x="1028700" y="438150"/>
          <a:ext cx="504825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種別</a:t>
          </a:r>
        </a:p>
      </xdr:txBody>
    </xdr:sp>
    <xdr:clientData/>
  </xdr:twoCellAnchor>
  <xdr:twoCellAnchor>
    <xdr:from>
      <xdr:col>0</xdr:col>
      <xdr:colOff>9525</xdr:colOff>
      <xdr:row>5</xdr:row>
      <xdr:rowOff>161925</xdr:rowOff>
    </xdr:from>
    <xdr:to>
      <xdr:col>0</xdr:col>
      <xdr:colOff>885825</xdr:colOff>
      <xdr:row>7</xdr:row>
      <xdr:rowOff>0</xdr:rowOff>
    </xdr:to>
    <xdr:sp macro="" textlink="">
      <xdr:nvSpPr>
        <xdr:cNvPr id="103" name="Rectangle 172">
          <a:extLst>
            <a:ext uri="{FF2B5EF4-FFF2-40B4-BE49-F238E27FC236}">
              <a16:creationId xmlns:a16="http://schemas.microsoft.com/office/drawing/2014/main" id="{00000000-0008-0000-1300-000067000000}"/>
            </a:ext>
          </a:extLst>
        </xdr:cNvPr>
        <xdr:cNvSpPr>
          <a:spLocks noChangeArrowheads="1"/>
        </xdr:cNvSpPr>
      </xdr:nvSpPr>
      <xdr:spPr bwMode="auto">
        <a:xfrm>
          <a:off x="9525" y="1143000"/>
          <a:ext cx="8763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2</xdr:col>
      <xdr:colOff>356906</xdr:colOff>
      <xdr:row>18</xdr:row>
      <xdr:rowOff>4763</xdr:rowOff>
    </xdr:from>
    <xdr:to>
      <xdr:col>3</xdr:col>
      <xdr:colOff>374836</xdr:colOff>
      <xdr:row>19</xdr:row>
      <xdr:rowOff>27175</xdr:rowOff>
    </xdr:to>
    <xdr:sp macro="" textlink="">
      <xdr:nvSpPr>
        <xdr:cNvPr id="14" name="Rectangle 7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>
          <a:spLocks noChangeArrowheads="1"/>
        </xdr:cNvSpPr>
      </xdr:nvSpPr>
      <xdr:spPr bwMode="auto">
        <a:xfrm>
          <a:off x="1404656" y="3595688"/>
          <a:ext cx="417980" cy="2224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19050</xdr:colOff>
      <xdr:row>19</xdr:row>
      <xdr:rowOff>0</xdr:rowOff>
    </xdr:from>
    <xdr:to>
      <xdr:col>2</xdr:col>
      <xdr:colOff>276225</xdr:colOff>
      <xdr:row>20</xdr:row>
      <xdr:rowOff>85724</xdr:rowOff>
    </xdr:to>
    <xdr:sp macro="" textlink="">
      <xdr:nvSpPr>
        <xdr:cNvPr id="15" name="Rectangle 8">
          <a:extLst>
            <a:ext uri="{FF2B5EF4-FFF2-40B4-BE49-F238E27FC236}">
              <a16:creationId xmlns:a16="http://schemas.microsoft.com/office/drawing/2014/main" id="{00000000-0008-0000-1300-0000DD000000}"/>
            </a:ext>
          </a:extLst>
        </xdr:cNvPr>
        <xdr:cNvSpPr>
          <a:spLocks noChangeArrowheads="1"/>
        </xdr:cNvSpPr>
      </xdr:nvSpPr>
      <xdr:spPr bwMode="auto">
        <a:xfrm>
          <a:off x="19050" y="3790950"/>
          <a:ext cx="1304925" cy="2857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商品大分類</a:t>
          </a:r>
        </a:p>
      </xdr:txBody>
    </xdr:sp>
    <xdr:clientData/>
  </xdr:twoCellAnchor>
  <xdr:twoCellAnchor>
    <xdr:from>
      <xdr:col>0</xdr:col>
      <xdr:colOff>0</xdr:colOff>
      <xdr:row>18</xdr:row>
      <xdr:rowOff>8021</xdr:rowOff>
    </xdr:from>
    <xdr:to>
      <xdr:col>3</xdr:col>
      <xdr:colOff>397328</xdr:colOff>
      <xdr:row>19</xdr:row>
      <xdr:rowOff>195943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1300-000095000000}"/>
            </a:ext>
          </a:extLst>
        </xdr:cNvPr>
        <xdr:cNvCxnSpPr/>
      </xdr:nvCxnSpPr>
      <xdr:spPr>
        <a:xfrm>
          <a:off x="0" y="3598946"/>
          <a:ext cx="1845128" cy="387947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4330</xdr:colOff>
      <xdr:row>2</xdr:row>
      <xdr:rowOff>4329</xdr:rowOff>
    </xdr:from>
    <xdr:to>
      <xdr:col>2</xdr:col>
      <xdr:colOff>1360</xdr:colOff>
      <xdr:row>7</xdr:row>
      <xdr:rowOff>5443</xdr:rowOff>
    </xdr:to>
    <xdr:cxnSp macro="">
      <xdr:nvCxnSpPr>
        <xdr:cNvPr id="4" name="直線コネクタ 3"/>
        <xdr:cNvCxnSpPr/>
      </xdr:nvCxnSpPr>
      <xdr:spPr>
        <a:xfrm>
          <a:off x="4330" y="445943"/>
          <a:ext cx="1044780" cy="91031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9525</xdr:rowOff>
    </xdr:to>
    <xdr:pic>
      <xdr:nvPicPr>
        <xdr:cNvPr id="2" name="IMG_24" descr="ecblank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6105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9525</xdr:rowOff>
    </xdr:to>
    <xdr:pic>
      <xdr:nvPicPr>
        <xdr:cNvPr id="3" name="IMG_25" descr="ecblank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6105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9525</xdr:rowOff>
    </xdr:to>
    <xdr:pic>
      <xdr:nvPicPr>
        <xdr:cNvPr id="4" name="IMG_26" descr="ecblank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6105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9525</xdr:rowOff>
    </xdr:to>
    <xdr:pic>
      <xdr:nvPicPr>
        <xdr:cNvPr id="5" name="IMG_27" descr="ecblank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667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9525</xdr:rowOff>
    </xdr:to>
    <xdr:pic>
      <xdr:nvPicPr>
        <xdr:cNvPr id="6" name="IMG_28" descr="ecblank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667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9525</xdr:rowOff>
    </xdr:to>
    <xdr:pic>
      <xdr:nvPicPr>
        <xdr:cNvPr id="7" name="IMG_29" descr="ecblank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667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8" name="IMG_26" descr="ecblank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105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9" name="IMG_29" descr="ecblank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67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10" name="IMG_26" descr="ecblank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39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11" name="IMG_29" descr="ecblank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67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2" name="IMG_26" descr="ecblank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82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3" name="IMG_29" descr="ecblank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534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14" name="IMG_26" descr="ecblank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105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5" name="IMG_29" descr="ecblank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534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9525</xdr:rowOff>
    </xdr:to>
    <xdr:pic>
      <xdr:nvPicPr>
        <xdr:cNvPr id="16" name="IMG_26" descr="ecblank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3819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9525</xdr:rowOff>
    </xdr:to>
    <xdr:pic>
      <xdr:nvPicPr>
        <xdr:cNvPr id="17" name="IMG_26" descr="ecblank">
          <a:extLst>
            <a:ext uri="{FF2B5EF4-FFF2-40B4-BE49-F238E27FC236}">
              <a16:creationId xmlns:a16="http://schemas.microsoft.com/office/drawing/2014/main" id="{00000000-0008-0000-1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8629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9525</xdr:rowOff>
    </xdr:to>
    <xdr:pic>
      <xdr:nvPicPr>
        <xdr:cNvPr id="18" name="IMG_26" descr="ecblank">
          <a:extLst>
            <a:ext uri="{FF2B5EF4-FFF2-40B4-BE49-F238E27FC236}">
              <a16:creationId xmlns:a16="http://schemas.microsoft.com/office/drawing/2014/main" id="{00000000-0008-0000-1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8629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9525</xdr:rowOff>
    </xdr:to>
    <xdr:pic>
      <xdr:nvPicPr>
        <xdr:cNvPr id="19" name="IMG_26" descr="ecblank">
          <a:extLst>
            <a:ext uri="{FF2B5EF4-FFF2-40B4-BE49-F238E27FC236}">
              <a16:creationId xmlns:a16="http://schemas.microsoft.com/office/drawing/2014/main" id="{00000000-0008-0000-1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8629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9525</xdr:rowOff>
    </xdr:to>
    <xdr:pic>
      <xdr:nvPicPr>
        <xdr:cNvPr id="20" name="IMG_29" descr="ecblank">
          <a:extLst>
            <a:ext uri="{FF2B5EF4-FFF2-40B4-BE49-F238E27FC236}">
              <a16:creationId xmlns:a16="http://schemas.microsoft.com/office/drawing/2014/main" id="{00000000-0008-0000-1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8629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9525</xdr:rowOff>
    </xdr:to>
    <xdr:pic>
      <xdr:nvPicPr>
        <xdr:cNvPr id="21" name="IMG_29" descr="ecblank">
          <a:extLst>
            <a:ext uri="{FF2B5EF4-FFF2-40B4-BE49-F238E27FC236}">
              <a16:creationId xmlns:a16="http://schemas.microsoft.com/office/drawing/2014/main" id="{00000000-0008-0000-1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8629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22" name="IMG_29" descr="ecblank">
          <a:extLst>
            <a:ext uri="{FF2B5EF4-FFF2-40B4-BE49-F238E27FC236}">
              <a16:creationId xmlns:a16="http://schemas.microsoft.com/office/drawing/2014/main" id="{00000000-0008-0000-1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248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23" name="IMG_29" descr="ecblank">
          <a:extLst>
            <a:ext uri="{FF2B5EF4-FFF2-40B4-BE49-F238E27FC236}">
              <a16:creationId xmlns:a16="http://schemas.microsoft.com/office/drawing/2014/main" id="{00000000-0008-0000-1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248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pic>
      <xdr:nvPicPr>
        <xdr:cNvPr id="24" name="IMG_26" descr="ecblank">
          <a:extLst>
            <a:ext uri="{FF2B5EF4-FFF2-40B4-BE49-F238E27FC236}">
              <a16:creationId xmlns:a16="http://schemas.microsoft.com/office/drawing/2014/main" id="{00000000-0008-0000-1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9525</xdr:colOff>
      <xdr:row>21</xdr:row>
      <xdr:rowOff>9525</xdr:rowOff>
    </xdr:to>
    <xdr:pic>
      <xdr:nvPicPr>
        <xdr:cNvPr id="25" name="IMG_26" descr="ecblank">
          <a:extLst>
            <a:ext uri="{FF2B5EF4-FFF2-40B4-BE49-F238E27FC236}">
              <a16:creationId xmlns:a16="http://schemas.microsoft.com/office/drawing/2014/main" id="{00000000-0008-0000-1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5819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26" name="IMG_26" descr="ecblank">
          <a:extLst>
            <a:ext uri="{FF2B5EF4-FFF2-40B4-BE49-F238E27FC236}">
              <a16:creationId xmlns:a16="http://schemas.microsoft.com/office/drawing/2014/main" id="{00000000-0008-0000-1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962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9525</xdr:rowOff>
    </xdr:to>
    <xdr:pic>
      <xdr:nvPicPr>
        <xdr:cNvPr id="27" name="IMG_24" descr="ecblank">
          <a:extLst>
            <a:ext uri="{FF2B5EF4-FFF2-40B4-BE49-F238E27FC236}">
              <a16:creationId xmlns:a16="http://schemas.microsoft.com/office/drawing/2014/main" id="{00000000-0008-0000-1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782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9525</xdr:rowOff>
    </xdr:to>
    <xdr:pic>
      <xdr:nvPicPr>
        <xdr:cNvPr id="28" name="IMG_25" descr="ecblank">
          <a:extLst>
            <a:ext uri="{FF2B5EF4-FFF2-40B4-BE49-F238E27FC236}">
              <a16:creationId xmlns:a16="http://schemas.microsoft.com/office/drawing/2014/main" id="{00000000-0008-0000-1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782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9525</xdr:rowOff>
    </xdr:to>
    <xdr:pic>
      <xdr:nvPicPr>
        <xdr:cNvPr id="29" name="IMG_26" descr="ecblank">
          <a:extLst>
            <a:ext uri="{FF2B5EF4-FFF2-40B4-BE49-F238E27FC236}">
              <a16:creationId xmlns:a16="http://schemas.microsoft.com/office/drawing/2014/main" id="{00000000-0008-0000-1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782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9525</xdr:rowOff>
    </xdr:to>
    <xdr:pic>
      <xdr:nvPicPr>
        <xdr:cNvPr id="30" name="IMG_27" descr="ecblank">
          <a:extLst>
            <a:ext uri="{FF2B5EF4-FFF2-40B4-BE49-F238E27FC236}">
              <a16:creationId xmlns:a16="http://schemas.microsoft.com/office/drawing/2014/main" id="{00000000-0008-0000-1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639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9525</xdr:rowOff>
    </xdr:to>
    <xdr:pic>
      <xdr:nvPicPr>
        <xdr:cNvPr id="31" name="IMG_28" descr="ecblank">
          <a:extLst>
            <a:ext uri="{FF2B5EF4-FFF2-40B4-BE49-F238E27FC236}">
              <a16:creationId xmlns:a16="http://schemas.microsoft.com/office/drawing/2014/main" id="{00000000-0008-0000-1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639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9525</xdr:rowOff>
    </xdr:to>
    <xdr:pic>
      <xdr:nvPicPr>
        <xdr:cNvPr id="32" name="IMG_29" descr="ecblank">
          <a:extLst>
            <a:ext uri="{FF2B5EF4-FFF2-40B4-BE49-F238E27FC236}">
              <a16:creationId xmlns:a16="http://schemas.microsoft.com/office/drawing/2014/main" id="{00000000-0008-0000-16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639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33" name="IMG_26" descr="ecblank">
          <a:extLst>
            <a:ext uri="{FF2B5EF4-FFF2-40B4-BE49-F238E27FC236}">
              <a16:creationId xmlns:a16="http://schemas.microsoft.com/office/drawing/2014/main" id="{00000000-0008-0000-16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82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34" name="IMG_29" descr="ecblank">
          <a:extLst>
            <a:ext uri="{FF2B5EF4-FFF2-40B4-BE49-F238E27FC236}">
              <a16:creationId xmlns:a16="http://schemas.microsoft.com/office/drawing/2014/main" id="{00000000-0008-0000-16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39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35" name="IMG_26" descr="ecblank">
          <a:extLst>
            <a:ext uri="{FF2B5EF4-FFF2-40B4-BE49-F238E27FC236}">
              <a16:creationId xmlns:a16="http://schemas.microsoft.com/office/drawing/2014/main" id="{00000000-0008-0000-16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105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36" name="IMG_29" descr="ecblank">
          <a:extLst>
            <a:ext uri="{FF2B5EF4-FFF2-40B4-BE49-F238E27FC236}">
              <a16:creationId xmlns:a16="http://schemas.microsoft.com/office/drawing/2014/main" id="{00000000-0008-0000-16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39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37" name="IMG_26" descr="ecblank">
          <a:extLst>
            <a:ext uri="{FF2B5EF4-FFF2-40B4-BE49-F238E27FC236}">
              <a16:creationId xmlns:a16="http://schemas.microsoft.com/office/drawing/2014/main" id="{00000000-0008-0000-16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82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38" name="IMG_29" descr="ecblank">
          <a:extLst>
            <a:ext uri="{FF2B5EF4-FFF2-40B4-BE49-F238E27FC236}">
              <a16:creationId xmlns:a16="http://schemas.microsoft.com/office/drawing/2014/main" id="{00000000-0008-0000-16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248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39" name="IMG_26" descr="ecblank">
          <a:extLst>
            <a:ext uri="{FF2B5EF4-FFF2-40B4-BE49-F238E27FC236}">
              <a16:creationId xmlns:a16="http://schemas.microsoft.com/office/drawing/2014/main" id="{00000000-0008-0000-16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82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40" name="IMG_29" descr="ecblank">
          <a:extLst>
            <a:ext uri="{FF2B5EF4-FFF2-40B4-BE49-F238E27FC236}">
              <a16:creationId xmlns:a16="http://schemas.microsoft.com/office/drawing/2014/main" id="{00000000-0008-0000-16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248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41" name="IMG_26" descr="ecblank">
          <a:extLst>
            <a:ext uri="{FF2B5EF4-FFF2-40B4-BE49-F238E27FC236}">
              <a16:creationId xmlns:a16="http://schemas.microsoft.com/office/drawing/2014/main" id="{00000000-0008-0000-16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962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9525</xdr:colOff>
      <xdr:row>31</xdr:row>
      <xdr:rowOff>9525</xdr:rowOff>
    </xdr:to>
    <xdr:pic>
      <xdr:nvPicPr>
        <xdr:cNvPr id="42" name="IMG_26" descr="ecblank">
          <a:extLst>
            <a:ext uri="{FF2B5EF4-FFF2-40B4-BE49-F238E27FC236}">
              <a16:creationId xmlns:a16="http://schemas.microsoft.com/office/drawing/2014/main" id="{00000000-0008-0000-16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8458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9525</xdr:colOff>
      <xdr:row>31</xdr:row>
      <xdr:rowOff>9525</xdr:rowOff>
    </xdr:to>
    <xdr:pic>
      <xdr:nvPicPr>
        <xdr:cNvPr id="43" name="IMG_26" descr="ecblank">
          <a:extLst>
            <a:ext uri="{FF2B5EF4-FFF2-40B4-BE49-F238E27FC236}">
              <a16:creationId xmlns:a16="http://schemas.microsoft.com/office/drawing/2014/main" id="{00000000-0008-0000-16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8458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9525</xdr:colOff>
      <xdr:row>31</xdr:row>
      <xdr:rowOff>9525</xdr:rowOff>
    </xdr:to>
    <xdr:pic>
      <xdr:nvPicPr>
        <xdr:cNvPr id="44" name="IMG_26" descr="ecblank">
          <a:extLst>
            <a:ext uri="{FF2B5EF4-FFF2-40B4-BE49-F238E27FC236}">
              <a16:creationId xmlns:a16="http://schemas.microsoft.com/office/drawing/2014/main" id="{00000000-0008-0000-16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8458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9525</xdr:colOff>
      <xdr:row>31</xdr:row>
      <xdr:rowOff>9525</xdr:rowOff>
    </xdr:to>
    <xdr:pic>
      <xdr:nvPicPr>
        <xdr:cNvPr id="45" name="IMG_29" descr="ecblank">
          <a:extLst>
            <a:ext uri="{FF2B5EF4-FFF2-40B4-BE49-F238E27FC236}">
              <a16:creationId xmlns:a16="http://schemas.microsoft.com/office/drawing/2014/main" id="{00000000-0008-0000-16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8458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9525</xdr:colOff>
      <xdr:row>31</xdr:row>
      <xdr:rowOff>9525</xdr:rowOff>
    </xdr:to>
    <xdr:pic>
      <xdr:nvPicPr>
        <xdr:cNvPr id="46" name="IMG_29" descr="ecblank">
          <a:extLst>
            <a:ext uri="{FF2B5EF4-FFF2-40B4-BE49-F238E27FC236}">
              <a16:creationId xmlns:a16="http://schemas.microsoft.com/office/drawing/2014/main" id="{00000000-0008-0000-16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8458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47" name="IMG_29" descr="ecblank">
          <a:extLst>
            <a:ext uri="{FF2B5EF4-FFF2-40B4-BE49-F238E27FC236}">
              <a16:creationId xmlns:a16="http://schemas.microsoft.com/office/drawing/2014/main" id="{00000000-0008-0000-16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962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48" name="IMG_29" descr="ecblank">
          <a:extLst>
            <a:ext uri="{FF2B5EF4-FFF2-40B4-BE49-F238E27FC236}">
              <a16:creationId xmlns:a16="http://schemas.microsoft.com/office/drawing/2014/main" id="{00000000-0008-0000-16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962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49" name="IMG_26" descr="ecblank">
          <a:extLst>
            <a:ext uri="{FF2B5EF4-FFF2-40B4-BE49-F238E27FC236}">
              <a16:creationId xmlns:a16="http://schemas.microsoft.com/office/drawing/2014/main" id="{00000000-0008-0000-1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82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9525</xdr:colOff>
      <xdr:row>21</xdr:row>
      <xdr:rowOff>9525</xdr:rowOff>
    </xdr:to>
    <xdr:pic>
      <xdr:nvPicPr>
        <xdr:cNvPr id="50" name="IMG_26" descr="ecblank">
          <a:extLst>
            <a:ext uri="{FF2B5EF4-FFF2-40B4-BE49-F238E27FC236}">
              <a16:creationId xmlns:a16="http://schemas.microsoft.com/office/drawing/2014/main" id="{00000000-0008-0000-1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5819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51" name="IMG_26" descr="ecblank">
          <a:extLst>
            <a:ext uri="{FF2B5EF4-FFF2-40B4-BE49-F238E27FC236}">
              <a16:creationId xmlns:a16="http://schemas.microsoft.com/office/drawing/2014/main" id="{00000000-0008-0000-16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82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52" name="IMG_29" descr="ecblank">
          <a:extLst>
            <a:ext uri="{FF2B5EF4-FFF2-40B4-BE49-F238E27FC236}">
              <a16:creationId xmlns:a16="http://schemas.microsoft.com/office/drawing/2014/main" id="{00000000-0008-0000-16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534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53" name="IMG_29" descr="ecblank">
          <a:extLst>
            <a:ext uri="{FF2B5EF4-FFF2-40B4-BE49-F238E27FC236}">
              <a16:creationId xmlns:a16="http://schemas.microsoft.com/office/drawing/2014/main" id="{00000000-0008-0000-16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534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54" name="IMG_26" descr="ecblank">
          <a:extLst>
            <a:ext uri="{FF2B5EF4-FFF2-40B4-BE49-F238E27FC236}">
              <a16:creationId xmlns:a16="http://schemas.microsoft.com/office/drawing/2014/main" id="{00000000-0008-0000-16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82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55" name="IMG_29" descr="ecblank">
          <a:extLst>
            <a:ext uri="{FF2B5EF4-FFF2-40B4-BE49-F238E27FC236}">
              <a16:creationId xmlns:a16="http://schemas.microsoft.com/office/drawing/2014/main" id="{00000000-0008-0000-16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39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56" name="IMG_26" descr="ecblank">
          <a:extLst>
            <a:ext uri="{FF2B5EF4-FFF2-40B4-BE49-F238E27FC236}">
              <a16:creationId xmlns:a16="http://schemas.microsoft.com/office/drawing/2014/main" id="{00000000-0008-0000-16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105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57" name="IMG_29" descr="ecblank">
          <a:extLst>
            <a:ext uri="{FF2B5EF4-FFF2-40B4-BE49-F238E27FC236}">
              <a16:creationId xmlns:a16="http://schemas.microsoft.com/office/drawing/2014/main" id="{00000000-0008-0000-16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39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58" name="IMG_26" descr="ecblank">
          <a:extLst>
            <a:ext uri="{FF2B5EF4-FFF2-40B4-BE49-F238E27FC236}">
              <a16:creationId xmlns:a16="http://schemas.microsoft.com/office/drawing/2014/main" id="{00000000-0008-0000-16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82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59" name="IMG_29" descr="ecblank">
          <a:extLst>
            <a:ext uri="{FF2B5EF4-FFF2-40B4-BE49-F238E27FC236}">
              <a16:creationId xmlns:a16="http://schemas.microsoft.com/office/drawing/2014/main" id="{00000000-0008-0000-16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248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60" name="IMG_26" descr="ecblank">
          <a:extLst>
            <a:ext uri="{FF2B5EF4-FFF2-40B4-BE49-F238E27FC236}">
              <a16:creationId xmlns:a16="http://schemas.microsoft.com/office/drawing/2014/main" id="{00000000-0008-0000-16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82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61" name="IMG_29" descr="ecblank">
          <a:extLst>
            <a:ext uri="{FF2B5EF4-FFF2-40B4-BE49-F238E27FC236}">
              <a16:creationId xmlns:a16="http://schemas.microsoft.com/office/drawing/2014/main" id="{00000000-0008-0000-16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248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62" name="IMG_26" descr="ecblank">
          <a:extLst>
            <a:ext uri="{FF2B5EF4-FFF2-40B4-BE49-F238E27FC236}">
              <a16:creationId xmlns:a16="http://schemas.microsoft.com/office/drawing/2014/main" id="{00000000-0008-0000-16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962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63" name="IMG_29" descr="ecblank">
          <a:extLst>
            <a:ext uri="{FF2B5EF4-FFF2-40B4-BE49-F238E27FC236}">
              <a16:creationId xmlns:a16="http://schemas.microsoft.com/office/drawing/2014/main" id="{00000000-0008-0000-16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962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64" name="IMG_29" descr="ecblank">
          <a:extLst>
            <a:ext uri="{FF2B5EF4-FFF2-40B4-BE49-F238E27FC236}">
              <a16:creationId xmlns:a16="http://schemas.microsoft.com/office/drawing/2014/main" id="{00000000-0008-0000-16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962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65" name="IMG_26" descr="ecblank">
          <a:extLst>
            <a:ext uri="{FF2B5EF4-FFF2-40B4-BE49-F238E27FC236}">
              <a16:creationId xmlns:a16="http://schemas.microsoft.com/office/drawing/2014/main" id="{00000000-0008-0000-16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82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66" name="IMG_26" descr="ecblank">
          <a:extLst>
            <a:ext uri="{FF2B5EF4-FFF2-40B4-BE49-F238E27FC236}">
              <a16:creationId xmlns:a16="http://schemas.microsoft.com/office/drawing/2014/main" id="{00000000-0008-0000-16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82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67" name="IMG_29" descr="ecblank">
          <a:extLst>
            <a:ext uri="{FF2B5EF4-FFF2-40B4-BE49-F238E27FC236}">
              <a16:creationId xmlns:a16="http://schemas.microsoft.com/office/drawing/2014/main" id="{00000000-0008-0000-16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534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68" name="IMG_29" descr="ecblank">
          <a:extLst>
            <a:ext uri="{FF2B5EF4-FFF2-40B4-BE49-F238E27FC236}">
              <a16:creationId xmlns:a16="http://schemas.microsoft.com/office/drawing/2014/main" id="{00000000-0008-0000-16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534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69" name="IMG_26" descr="ecblank">
          <a:extLst>
            <a:ext uri="{FF2B5EF4-FFF2-40B4-BE49-F238E27FC236}">
              <a16:creationId xmlns:a16="http://schemas.microsoft.com/office/drawing/2014/main" id="{00000000-0008-0000-16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82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70" name="IMG_29" descr="ecblank">
          <a:extLst>
            <a:ext uri="{FF2B5EF4-FFF2-40B4-BE49-F238E27FC236}">
              <a16:creationId xmlns:a16="http://schemas.microsoft.com/office/drawing/2014/main" id="{00000000-0008-0000-16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39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71" name="IMG_26" descr="ecblank">
          <a:extLst>
            <a:ext uri="{FF2B5EF4-FFF2-40B4-BE49-F238E27FC236}">
              <a16:creationId xmlns:a16="http://schemas.microsoft.com/office/drawing/2014/main" id="{00000000-0008-0000-16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105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72" name="IMG_29" descr="ecblank">
          <a:extLst>
            <a:ext uri="{FF2B5EF4-FFF2-40B4-BE49-F238E27FC236}">
              <a16:creationId xmlns:a16="http://schemas.microsoft.com/office/drawing/2014/main" id="{00000000-0008-0000-16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39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73" name="IMG_26" descr="ecblank">
          <a:extLst>
            <a:ext uri="{FF2B5EF4-FFF2-40B4-BE49-F238E27FC236}">
              <a16:creationId xmlns:a16="http://schemas.microsoft.com/office/drawing/2014/main" id="{00000000-0008-0000-16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82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74" name="IMG_29" descr="ecblank">
          <a:extLst>
            <a:ext uri="{FF2B5EF4-FFF2-40B4-BE49-F238E27FC236}">
              <a16:creationId xmlns:a16="http://schemas.microsoft.com/office/drawing/2014/main" id="{00000000-0008-0000-16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962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75" name="IMG_26" descr="ecblank">
          <a:extLst>
            <a:ext uri="{FF2B5EF4-FFF2-40B4-BE49-F238E27FC236}">
              <a16:creationId xmlns:a16="http://schemas.microsoft.com/office/drawing/2014/main" id="{00000000-0008-0000-16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82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76" name="IMG_29" descr="ecblank">
          <a:extLst>
            <a:ext uri="{FF2B5EF4-FFF2-40B4-BE49-F238E27FC236}">
              <a16:creationId xmlns:a16="http://schemas.microsoft.com/office/drawing/2014/main" id="{00000000-0008-0000-16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962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77" name="IMG_26" descr="ecblank">
          <a:extLst>
            <a:ext uri="{FF2B5EF4-FFF2-40B4-BE49-F238E27FC236}">
              <a16:creationId xmlns:a16="http://schemas.microsoft.com/office/drawing/2014/main" id="{00000000-0008-0000-16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962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78" name="IMG_29" descr="ecblank">
          <a:extLst>
            <a:ext uri="{FF2B5EF4-FFF2-40B4-BE49-F238E27FC236}">
              <a16:creationId xmlns:a16="http://schemas.microsoft.com/office/drawing/2014/main" id="{00000000-0008-0000-16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67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79" name="IMG_29" descr="ecblank">
          <a:extLst>
            <a:ext uri="{FF2B5EF4-FFF2-40B4-BE49-F238E27FC236}">
              <a16:creationId xmlns:a16="http://schemas.microsoft.com/office/drawing/2014/main" id="{00000000-0008-0000-16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67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80" name="IMG_26" descr="ecblank">
          <a:extLst>
            <a:ext uri="{FF2B5EF4-FFF2-40B4-BE49-F238E27FC236}">
              <a16:creationId xmlns:a16="http://schemas.microsoft.com/office/drawing/2014/main" id="{00000000-0008-0000-16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82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81" name="IMG_26" descr="ecblank">
          <a:extLst>
            <a:ext uri="{FF2B5EF4-FFF2-40B4-BE49-F238E27FC236}">
              <a16:creationId xmlns:a16="http://schemas.microsoft.com/office/drawing/2014/main" id="{00000000-0008-0000-16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82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82" name="IMG_29" descr="ecblank">
          <a:extLst>
            <a:ext uri="{FF2B5EF4-FFF2-40B4-BE49-F238E27FC236}">
              <a16:creationId xmlns:a16="http://schemas.microsoft.com/office/drawing/2014/main" id="{00000000-0008-0000-16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534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83" name="IMG_29" descr="ecblank">
          <a:extLst>
            <a:ext uri="{FF2B5EF4-FFF2-40B4-BE49-F238E27FC236}">
              <a16:creationId xmlns:a16="http://schemas.microsoft.com/office/drawing/2014/main" id="{00000000-0008-0000-16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534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84" name="IMG_26" descr="ecblank">
          <a:extLst>
            <a:ext uri="{FF2B5EF4-FFF2-40B4-BE49-F238E27FC236}">
              <a16:creationId xmlns:a16="http://schemas.microsoft.com/office/drawing/2014/main" id="{00000000-0008-0000-16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76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85" name="IMG_26" descr="ecblank">
          <a:extLst>
            <a:ext uri="{FF2B5EF4-FFF2-40B4-BE49-F238E27FC236}">
              <a16:creationId xmlns:a16="http://schemas.microsoft.com/office/drawing/2014/main" id="{00000000-0008-0000-16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962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86" name="IMG_29" descr="ecblank">
          <a:extLst>
            <a:ext uri="{FF2B5EF4-FFF2-40B4-BE49-F238E27FC236}">
              <a16:creationId xmlns:a16="http://schemas.microsoft.com/office/drawing/2014/main" id="{00000000-0008-0000-16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248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87" name="IMG_29" descr="ecblank">
          <a:extLst>
            <a:ext uri="{FF2B5EF4-FFF2-40B4-BE49-F238E27FC236}">
              <a16:creationId xmlns:a16="http://schemas.microsoft.com/office/drawing/2014/main" id="{00000000-0008-0000-16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248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88" name="IMG_29" descr="ecblank">
          <a:extLst>
            <a:ext uri="{FF2B5EF4-FFF2-40B4-BE49-F238E27FC236}">
              <a16:creationId xmlns:a16="http://schemas.microsoft.com/office/drawing/2014/main" id="{00000000-0008-0000-16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962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89" name="IMG_29" descr="ecblank">
          <a:extLst>
            <a:ext uri="{FF2B5EF4-FFF2-40B4-BE49-F238E27FC236}">
              <a16:creationId xmlns:a16="http://schemas.microsoft.com/office/drawing/2014/main" id="{00000000-0008-0000-16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962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154" name="IMG_26" descr="ecblank">
          <a:extLst>
            <a:ext uri="{FF2B5EF4-FFF2-40B4-BE49-F238E27FC236}">
              <a16:creationId xmlns:a16="http://schemas.microsoft.com/office/drawing/2014/main" id="{00000000-0008-0000-16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155" name="IMG_29" descr="ecblank">
          <a:extLst>
            <a:ext uri="{FF2B5EF4-FFF2-40B4-BE49-F238E27FC236}">
              <a16:creationId xmlns:a16="http://schemas.microsoft.com/office/drawing/2014/main" id="{00000000-0008-0000-16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156" name="IMG_26" descr="ecblank">
          <a:extLst>
            <a:ext uri="{FF2B5EF4-FFF2-40B4-BE49-F238E27FC236}">
              <a16:creationId xmlns:a16="http://schemas.microsoft.com/office/drawing/2014/main" id="{00000000-0008-0000-16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157" name="IMG_29" descr="ecblank">
          <a:extLst>
            <a:ext uri="{FF2B5EF4-FFF2-40B4-BE49-F238E27FC236}">
              <a16:creationId xmlns:a16="http://schemas.microsoft.com/office/drawing/2014/main" id="{00000000-0008-0000-16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58" name="IMG_26" descr="ecblank">
          <a:extLst>
            <a:ext uri="{FF2B5EF4-FFF2-40B4-BE49-F238E27FC236}">
              <a16:creationId xmlns:a16="http://schemas.microsoft.com/office/drawing/2014/main" id="{00000000-0008-0000-16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59" name="IMG_29" descr="ecblank">
          <a:extLst>
            <a:ext uri="{FF2B5EF4-FFF2-40B4-BE49-F238E27FC236}">
              <a16:creationId xmlns:a16="http://schemas.microsoft.com/office/drawing/2014/main" id="{00000000-0008-0000-16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160" name="IMG_26" descr="ecblank">
          <a:extLst>
            <a:ext uri="{FF2B5EF4-FFF2-40B4-BE49-F238E27FC236}">
              <a16:creationId xmlns:a16="http://schemas.microsoft.com/office/drawing/2014/main" id="{00000000-0008-0000-16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61" name="IMG_29" descr="ecblank">
          <a:extLst>
            <a:ext uri="{FF2B5EF4-FFF2-40B4-BE49-F238E27FC236}">
              <a16:creationId xmlns:a16="http://schemas.microsoft.com/office/drawing/2014/main" id="{00000000-0008-0000-16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9525</xdr:rowOff>
    </xdr:to>
    <xdr:pic>
      <xdr:nvPicPr>
        <xdr:cNvPr id="162" name="IMG_26" descr="ecblank">
          <a:extLst>
            <a:ext uri="{FF2B5EF4-FFF2-40B4-BE49-F238E27FC236}">
              <a16:creationId xmlns:a16="http://schemas.microsoft.com/office/drawing/2014/main" id="{00000000-0008-0000-16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238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163" name="IMG_29" descr="ecblank">
          <a:extLst>
            <a:ext uri="{FF2B5EF4-FFF2-40B4-BE49-F238E27FC236}">
              <a16:creationId xmlns:a16="http://schemas.microsoft.com/office/drawing/2014/main" id="{00000000-0008-0000-16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164" name="IMG_29" descr="ecblank">
          <a:extLst>
            <a:ext uri="{FF2B5EF4-FFF2-40B4-BE49-F238E27FC236}">
              <a16:creationId xmlns:a16="http://schemas.microsoft.com/office/drawing/2014/main" id="{00000000-0008-0000-16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pic>
      <xdr:nvPicPr>
        <xdr:cNvPr id="165" name="IMG_26" descr="ecblank">
          <a:extLst>
            <a:ext uri="{FF2B5EF4-FFF2-40B4-BE49-F238E27FC236}">
              <a16:creationId xmlns:a16="http://schemas.microsoft.com/office/drawing/2014/main" id="{00000000-0008-0000-16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5857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166" name="IMG_26" descr="ecblank">
          <a:extLst>
            <a:ext uri="{FF2B5EF4-FFF2-40B4-BE49-F238E27FC236}">
              <a16:creationId xmlns:a16="http://schemas.microsoft.com/office/drawing/2014/main" id="{00000000-0008-0000-16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67" name="IMG_26" descr="ecblank">
          <a:extLst>
            <a:ext uri="{FF2B5EF4-FFF2-40B4-BE49-F238E27FC236}">
              <a16:creationId xmlns:a16="http://schemas.microsoft.com/office/drawing/2014/main" id="{00000000-0008-0000-16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168" name="IMG_29" descr="ecblank">
          <a:extLst>
            <a:ext uri="{FF2B5EF4-FFF2-40B4-BE49-F238E27FC236}">
              <a16:creationId xmlns:a16="http://schemas.microsoft.com/office/drawing/2014/main" id="{00000000-0008-0000-16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169" name="IMG_26" descr="ecblank">
          <a:extLst>
            <a:ext uri="{FF2B5EF4-FFF2-40B4-BE49-F238E27FC236}">
              <a16:creationId xmlns:a16="http://schemas.microsoft.com/office/drawing/2014/main" id="{00000000-0008-0000-16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170" name="IMG_29" descr="ecblank">
          <a:extLst>
            <a:ext uri="{FF2B5EF4-FFF2-40B4-BE49-F238E27FC236}">
              <a16:creationId xmlns:a16="http://schemas.microsoft.com/office/drawing/2014/main" id="{00000000-0008-0000-16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71" name="IMG_26" descr="ecblank">
          <a:extLst>
            <a:ext uri="{FF2B5EF4-FFF2-40B4-BE49-F238E27FC236}">
              <a16:creationId xmlns:a16="http://schemas.microsoft.com/office/drawing/2014/main" id="{00000000-0008-0000-16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172" name="IMG_29" descr="ecblank">
          <a:extLst>
            <a:ext uri="{FF2B5EF4-FFF2-40B4-BE49-F238E27FC236}">
              <a16:creationId xmlns:a16="http://schemas.microsoft.com/office/drawing/2014/main" id="{00000000-0008-0000-16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73" name="IMG_26" descr="ecblank">
          <a:extLst>
            <a:ext uri="{FF2B5EF4-FFF2-40B4-BE49-F238E27FC236}">
              <a16:creationId xmlns:a16="http://schemas.microsoft.com/office/drawing/2014/main" id="{00000000-0008-0000-16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174" name="IMG_29" descr="ecblank">
          <a:extLst>
            <a:ext uri="{FF2B5EF4-FFF2-40B4-BE49-F238E27FC236}">
              <a16:creationId xmlns:a16="http://schemas.microsoft.com/office/drawing/2014/main" id="{00000000-0008-0000-16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175" name="IMG_26" descr="ecblank">
          <a:extLst>
            <a:ext uri="{FF2B5EF4-FFF2-40B4-BE49-F238E27FC236}">
              <a16:creationId xmlns:a16="http://schemas.microsoft.com/office/drawing/2014/main" id="{00000000-0008-0000-16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176" name="IMG_29" descr="ecblank">
          <a:extLst>
            <a:ext uri="{FF2B5EF4-FFF2-40B4-BE49-F238E27FC236}">
              <a16:creationId xmlns:a16="http://schemas.microsoft.com/office/drawing/2014/main" id="{00000000-0008-0000-16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177" name="IMG_29" descr="ecblank">
          <a:extLst>
            <a:ext uri="{FF2B5EF4-FFF2-40B4-BE49-F238E27FC236}">
              <a16:creationId xmlns:a16="http://schemas.microsoft.com/office/drawing/2014/main" id="{00000000-0008-0000-16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78" name="IMG_26" descr="ecblank">
          <a:extLst>
            <a:ext uri="{FF2B5EF4-FFF2-40B4-BE49-F238E27FC236}">
              <a16:creationId xmlns:a16="http://schemas.microsoft.com/office/drawing/2014/main" id="{00000000-0008-0000-16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79" name="IMG_26" descr="ecblank">
          <a:extLst>
            <a:ext uri="{FF2B5EF4-FFF2-40B4-BE49-F238E27FC236}">
              <a16:creationId xmlns:a16="http://schemas.microsoft.com/office/drawing/2014/main" id="{00000000-0008-0000-16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80" name="IMG_29" descr="ecblank">
          <a:extLst>
            <a:ext uri="{FF2B5EF4-FFF2-40B4-BE49-F238E27FC236}">
              <a16:creationId xmlns:a16="http://schemas.microsoft.com/office/drawing/2014/main" id="{00000000-0008-0000-16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81" name="IMG_29" descr="ecblank">
          <a:extLst>
            <a:ext uri="{FF2B5EF4-FFF2-40B4-BE49-F238E27FC236}">
              <a16:creationId xmlns:a16="http://schemas.microsoft.com/office/drawing/2014/main" id="{00000000-0008-0000-16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82" name="IMG_26" descr="ecblank">
          <a:extLst>
            <a:ext uri="{FF2B5EF4-FFF2-40B4-BE49-F238E27FC236}">
              <a16:creationId xmlns:a16="http://schemas.microsoft.com/office/drawing/2014/main" id="{00000000-0008-0000-16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183" name="IMG_29" descr="ecblank">
          <a:extLst>
            <a:ext uri="{FF2B5EF4-FFF2-40B4-BE49-F238E27FC236}">
              <a16:creationId xmlns:a16="http://schemas.microsoft.com/office/drawing/2014/main" id="{00000000-0008-0000-16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184" name="IMG_26" descr="ecblank">
          <a:extLst>
            <a:ext uri="{FF2B5EF4-FFF2-40B4-BE49-F238E27FC236}">
              <a16:creationId xmlns:a16="http://schemas.microsoft.com/office/drawing/2014/main" id="{00000000-0008-0000-16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185" name="IMG_29" descr="ecblank">
          <a:extLst>
            <a:ext uri="{FF2B5EF4-FFF2-40B4-BE49-F238E27FC236}">
              <a16:creationId xmlns:a16="http://schemas.microsoft.com/office/drawing/2014/main" id="{00000000-0008-0000-16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86" name="IMG_26" descr="ecblank">
          <a:extLst>
            <a:ext uri="{FF2B5EF4-FFF2-40B4-BE49-F238E27FC236}">
              <a16:creationId xmlns:a16="http://schemas.microsoft.com/office/drawing/2014/main" id="{00000000-0008-0000-16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187" name="IMG_29" descr="ecblank">
          <a:extLst>
            <a:ext uri="{FF2B5EF4-FFF2-40B4-BE49-F238E27FC236}">
              <a16:creationId xmlns:a16="http://schemas.microsoft.com/office/drawing/2014/main" id="{00000000-0008-0000-16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88" name="IMG_26" descr="ecblank">
          <a:extLst>
            <a:ext uri="{FF2B5EF4-FFF2-40B4-BE49-F238E27FC236}">
              <a16:creationId xmlns:a16="http://schemas.microsoft.com/office/drawing/2014/main" id="{00000000-0008-0000-16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189" name="IMG_29" descr="ecblank">
          <a:extLst>
            <a:ext uri="{FF2B5EF4-FFF2-40B4-BE49-F238E27FC236}">
              <a16:creationId xmlns:a16="http://schemas.microsoft.com/office/drawing/2014/main" id="{00000000-0008-0000-16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190" name="IMG_26" descr="ecblank">
          <a:extLst>
            <a:ext uri="{FF2B5EF4-FFF2-40B4-BE49-F238E27FC236}">
              <a16:creationId xmlns:a16="http://schemas.microsoft.com/office/drawing/2014/main" id="{00000000-0008-0000-16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191" name="IMG_29" descr="ecblank">
          <a:extLst>
            <a:ext uri="{FF2B5EF4-FFF2-40B4-BE49-F238E27FC236}">
              <a16:creationId xmlns:a16="http://schemas.microsoft.com/office/drawing/2014/main" id="{00000000-0008-0000-16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192" name="IMG_29" descr="ecblank">
          <a:extLst>
            <a:ext uri="{FF2B5EF4-FFF2-40B4-BE49-F238E27FC236}">
              <a16:creationId xmlns:a16="http://schemas.microsoft.com/office/drawing/2014/main" id="{00000000-0008-0000-16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93" name="IMG_26" descr="ecblank">
          <a:extLst>
            <a:ext uri="{FF2B5EF4-FFF2-40B4-BE49-F238E27FC236}">
              <a16:creationId xmlns:a16="http://schemas.microsoft.com/office/drawing/2014/main" id="{00000000-0008-0000-16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94" name="IMG_26" descr="ecblank">
          <a:extLst>
            <a:ext uri="{FF2B5EF4-FFF2-40B4-BE49-F238E27FC236}">
              <a16:creationId xmlns:a16="http://schemas.microsoft.com/office/drawing/2014/main" id="{00000000-0008-0000-16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95" name="IMG_29" descr="ecblank">
          <a:extLst>
            <a:ext uri="{FF2B5EF4-FFF2-40B4-BE49-F238E27FC236}">
              <a16:creationId xmlns:a16="http://schemas.microsoft.com/office/drawing/2014/main" id="{00000000-0008-0000-16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96" name="IMG_29" descr="ecblank">
          <a:extLst>
            <a:ext uri="{FF2B5EF4-FFF2-40B4-BE49-F238E27FC236}">
              <a16:creationId xmlns:a16="http://schemas.microsoft.com/office/drawing/2014/main" id="{00000000-0008-0000-16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97" name="IMG_26" descr="ecblank">
          <a:extLst>
            <a:ext uri="{FF2B5EF4-FFF2-40B4-BE49-F238E27FC236}">
              <a16:creationId xmlns:a16="http://schemas.microsoft.com/office/drawing/2014/main" id="{00000000-0008-0000-16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198" name="IMG_29" descr="ecblank">
          <a:extLst>
            <a:ext uri="{FF2B5EF4-FFF2-40B4-BE49-F238E27FC236}">
              <a16:creationId xmlns:a16="http://schemas.microsoft.com/office/drawing/2014/main" id="{00000000-0008-0000-16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199" name="IMG_26" descr="ecblank">
          <a:extLst>
            <a:ext uri="{FF2B5EF4-FFF2-40B4-BE49-F238E27FC236}">
              <a16:creationId xmlns:a16="http://schemas.microsoft.com/office/drawing/2014/main" id="{00000000-0008-0000-16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200" name="IMG_29" descr="ecblank">
          <a:extLst>
            <a:ext uri="{FF2B5EF4-FFF2-40B4-BE49-F238E27FC236}">
              <a16:creationId xmlns:a16="http://schemas.microsoft.com/office/drawing/2014/main" id="{00000000-0008-0000-16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01" name="IMG_26" descr="ecblank">
          <a:extLst>
            <a:ext uri="{FF2B5EF4-FFF2-40B4-BE49-F238E27FC236}">
              <a16:creationId xmlns:a16="http://schemas.microsoft.com/office/drawing/2014/main" id="{00000000-0008-0000-16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202" name="IMG_29" descr="ecblank">
          <a:extLst>
            <a:ext uri="{FF2B5EF4-FFF2-40B4-BE49-F238E27FC236}">
              <a16:creationId xmlns:a16="http://schemas.microsoft.com/office/drawing/2014/main" id="{00000000-0008-0000-16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03" name="IMG_26" descr="ecblank">
          <a:extLst>
            <a:ext uri="{FF2B5EF4-FFF2-40B4-BE49-F238E27FC236}">
              <a16:creationId xmlns:a16="http://schemas.microsoft.com/office/drawing/2014/main" id="{00000000-0008-0000-16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204" name="IMG_29" descr="ecblank">
          <a:extLst>
            <a:ext uri="{FF2B5EF4-FFF2-40B4-BE49-F238E27FC236}">
              <a16:creationId xmlns:a16="http://schemas.microsoft.com/office/drawing/2014/main" id="{00000000-0008-0000-16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205" name="IMG_26" descr="ecblank">
          <a:extLst>
            <a:ext uri="{FF2B5EF4-FFF2-40B4-BE49-F238E27FC236}">
              <a16:creationId xmlns:a16="http://schemas.microsoft.com/office/drawing/2014/main" id="{00000000-0008-0000-16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206" name="IMG_29" descr="ecblank">
          <a:extLst>
            <a:ext uri="{FF2B5EF4-FFF2-40B4-BE49-F238E27FC236}">
              <a16:creationId xmlns:a16="http://schemas.microsoft.com/office/drawing/2014/main" id="{00000000-0008-0000-16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207" name="IMG_29" descr="ecblank">
          <a:extLst>
            <a:ext uri="{FF2B5EF4-FFF2-40B4-BE49-F238E27FC236}">
              <a16:creationId xmlns:a16="http://schemas.microsoft.com/office/drawing/2014/main" id="{00000000-0008-0000-16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08" name="IMG_26" descr="ecblank">
          <a:extLst>
            <a:ext uri="{FF2B5EF4-FFF2-40B4-BE49-F238E27FC236}">
              <a16:creationId xmlns:a16="http://schemas.microsoft.com/office/drawing/2014/main" id="{00000000-0008-0000-16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09" name="IMG_26" descr="ecblank">
          <a:extLst>
            <a:ext uri="{FF2B5EF4-FFF2-40B4-BE49-F238E27FC236}">
              <a16:creationId xmlns:a16="http://schemas.microsoft.com/office/drawing/2014/main" id="{00000000-0008-0000-16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210" name="IMG_29" descr="ecblank">
          <a:extLst>
            <a:ext uri="{FF2B5EF4-FFF2-40B4-BE49-F238E27FC236}">
              <a16:creationId xmlns:a16="http://schemas.microsoft.com/office/drawing/2014/main" id="{00000000-0008-0000-16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211" name="IMG_29" descr="ecblank">
          <a:extLst>
            <a:ext uri="{FF2B5EF4-FFF2-40B4-BE49-F238E27FC236}">
              <a16:creationId xmlns:a16="http://schemas.microsoft.com/office/drawing/2014/main" id="{00000000-0008-0000-16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212" name="IMG_26" descr="ecblank">
          <a:extLst>
            <a:ext uri="{FF2B5EF4-FFF2-40B4-BE49-F238E27FC236}">
              <a16:creationId xmlns:a16="http://schemas.microsoft.com/office/drawing/2014/main" id="{00000000-0008-0000-16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76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213" name="IMG_26" descr="ecblank">
          <a:extLst>
            <a:ext uri="{FF2B5EF4-FFF2-40B4-BE49-F238E27FC236}">
              <a16:creationId xmlns:a16="http://schemas.microsoft.com/office/drawing/2014/main" id="{00000000-0008-0000-16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214" name="IMG_29" descr="ecblank">
          <a:extLst>
            <a:ext uri="{FF2B5EF4-FFF2-40B4-BE49-F238E27FC236}">
              <a16:creationId xmlns:a16="http://schemas.microsoft.com/office/drawing/2014/main" id="{00000000-0008-0000-16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215" name="IMG_29" descr="ecblank">
          <a:extLst>
            <a:ext uri="{FF2B5EF4-FFF2-40B4-BE49-F238E27FC236}">
              <a16:creationId xmlns:a16="http://schemas.microsoft.com/office/drawing/2014/main" id="{00000000-0008-0000-16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216" name="IMG_29" descr="ecblank">
          <a:extLst>
            <a:ext uri="{FF2B5EF4-FFF2-40B4-BE49-F238E27FC236}">
              <a16:creationId xmlns:a16="http://schemas.microsoft.com/office/drawing/2014/main" id="{00000000-0008-0000-16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217" name="IMG_29" descr="ecblank">
          <a:extLst>
            <a:ext uri="{FF2B5EF4-FFF2-40B4-BE49-F238E27FC236}">
              <a16:creationId xmlns:a16="http://schemas.microsoft.com/office/drawing/2014/main" id="{00000000-0008-0000-16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346" name="IMG_26" descr="ecblank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347" name="IMG_29" descr="ecblank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348" name="IMG_26" descr="ecblank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349" name="IMG_29" descr="ecblank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350" name="IMG_26" descr="ecblank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351" name="IMG_29" descr="ecblank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352" name="IMG_26" descr="ecblank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353" name="IMG_29" descr="ecblank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9525</xdr:rowOff>
    </xdr:to>
    <xdr:pic>
      <xdr:nvPicPr>
        <xdr:cNvPr id="354" name="IMG_26" descr="ecblank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238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355" name="IMG_29" descr="ecblank">
          <a:extLst>
            <a:ext uri="{FF2B5EF4-FFF2-40B4-BE49-F238E27FC236}">
              <a16:creationId xmlns:a16="http://schemas.microsoft.com/office/drawing/2014/main" id="{00000000-0008-0000-1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356" name="IMG_29" descr="ecblank">
          <a:extLst>
            <a:ext uri="{FF2B5EF4-FFF2-40B4-BE49-F238E27FC236}">
              <a16:creationId xmlns:a16="http://schemas.microsoft.com/office/drawing/2014/main" id="{00000000-0008-0000-1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pic>
      <xdr:nvPicPr>
        <xdr:cNvPr id="357" name="IMG_26" descr="ecblank">
          <a:extLst>
            <a:ext uri="{FF2B5EF4-FFF2-40B4-BE49-F238E27FC236}">
              <a16:creationId xmlns:a16="http://schemas.microsoft.com/office/drawing/2014/main" id="{00000000-0008-0000-1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5857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358" name="IMG_26" descr="ecblank">
          <a:extLst>
            <a:ext uri="{FF2B5EF4-FFF2-40B4-BE49-F238E27FC236}">
              <a16:creationId xmlns:a16="http://schemas.microsoft.com/office/drawing/2014/main" id="{00000000-0008-0000-1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359" name="IMG_26" descr="ecblank">
          <a:extLst>
            <a:ext uri="{FF2B5EF4-FFF2-40B4-BE49-F238E27FC236}">
              <a16:creationId xmlns:a16="http://schemas.microsoft.com/office/drawing/2014/main" id="{00000000-0008-0000-16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360" name="IMG_29" descr="ecblank">
          <a:extLst>
            <a:ext uri="{FF2B5EF4-FFF2-40B4-BE49-F238E27FC236}">
              <a16:creationId xmlns:a16="http://schemas.microsoft.com/office/drawing/2014/main" id="{00000000-0008-0000-16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361" name="IMG_26" descr="ecblank">
          <a:extLst>
            <a:ext uri="{FF2B5EF4-FFF2-40B4-BE49-F238E27FC236}">
              <a16:creationId xmlns:a16="http://schemas.microsoft.com/office/drawing/2014/main" id="{00000000-0008-0000-16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362" name="IMG_29" descr="ecblank">
          <a:extLst>
            <a:ext uri="{FF2B5EF4-FFF2-40B4-BE49-F238E27FC236}">
              <a16:creationId xmlns:a16="http://schemas.microsoft.com/office/drawing/2014/main" id="{00000000-0008-0000-16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363" name="IMG_26" descr="ecblank">
          <a:extLst>
            <a:ext uri="{FF2B5EF4-FFF2-40B4-BE49-F238E27FC236}">
              <a16:creationId xmlns:a16="http://schemas.microsoft.com/office/drawing/2014/main" id="{00000000-0008-0000-16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364" name="IMG_29" descr="ecblank">
          <a:extLst>
            <a:ext uri="{FF2B5EF4-FFF2-40B4-BE49-F238E27FC236}">
              <a16:creationId xmlns:a16="http://schemas.microsoft.com/office/drawing/2014/main" id="{00000000-0008-0000-16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365" name="IMG_26" descr="ecblank">
          <a:extLst>
            <a:ext uri="{FF2B5EF4-FFF2-40B4-BE49-F238E27FC236}">
              <a16:creationId xmlns:a16="http://schemas.microsoft.com/office/drawing/2014/main" id="{00000000-0008-0000-16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366" name="IMG_29" descr="ecblank">
          <a:extLst>
            <a:ext uri="{FF2B5EF4-FFF2-40B4-BE49-F238E27FC236}">
              <a16:creationId xmlns:a16="http://schemas.microsoft.com/office/drawing/2014/main" id="{00000000-0008-0000-16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367" name="IMG_26" descr="ecblank">
          <a:extLst>
            <a:ext uri="{FF2B5EF4-FFF2-40B4-BE49-F238E27FC236}">
              <a16:creationId xmlns:a16="http://schemas.microsoft.com/office/drawing/2014/main" id="{00000000-0008-0000-16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368" name="IMG_29" descr="ecblank">
          <a:extLst>
            <a:ext uri="{FF2B5EF4-FFF2-40B4-BE49-F238E27FC236}">
              <a16:creationId xmlns:a16="http://schemas.microsoft.com/office/drawing/2014/main" id="{00000000-0008-0000-16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369" name="IMG_29" descr="ecblank">
          <a:extLst>
            <a:ext uri="{FF2B5EF4-FFF2-40B4-BE49-F238E27FC236}">
              <a16:creationId xmlns:a16="http://schemas.microsoft.com/office/drawing/2014/main" id="{00000000-0008-0000-16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370" name="IMG_26" descr="ecblank">
          <a:extLst>
            <a:ext uri="{FF2B5EF4-FFF2-40B4-BE49-F238E27FC236}">
              <a16:creationId xmlns:a16="http://schemas.microsoft.com/office/drawing/2014/main" id="{00000000-0008-0000-1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371" name="IMG_26" descr="ecblank">
          <a:extLst>
            <a:ext uri="{FF2B5EF4-FFF2-40B4-BE49-F238E27FC236}">
              <a16:creationId xmlns:a16="http://schemas.microsoft.com/office/drawing/2014/main" id="{00000000-0008-0000-16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372" name="IMG_29" descr="ecblank">
          <a:extLst>
            <a:ext uri="{FF2B5EF4-FFF2-40B4-BE49-F238E27FC236}">
              <a16:creationId xmlns:a16="http://schemas.microsoft.com/office/drawing/2014/main" id="{00000000-0008-0000-16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373" name="IMG_29" descr="ecblank">
          <a:extLst>
            <a:ext uri="{FF2B5EF4-FFF2-40B4-BE49-F238E27FC236}">
              <a16:creationId xmlns:a16="http://schemas.microsoft.com/office/drawing/2014/main" id="{00000000-0008-0000-16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374" name="IMG_26" descr="ecblank">
          <a:extLst>
            <a:ext uri="{FF2B5EF4-FFF2-40B4-BE49-F238E27FC236}">
              <a16:creationId xmlns:a16="http://schemas.microsoft.com/office/drawing/2014/main" id="{00000000-0008-0000-16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375" name="IMG_29" descr="ecblank">
          <a:extLst>
            <a:ext uri="{FF2B5EF4-FFF2-40B4-BE49-F238E27FC236}">
              <a16:creationId xmlns:a16="http://schemas.microsoft.com/office/drawing/2014/main" id="{00000000-0008-0000-16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376" name="IMG_26" descr="ecblank">
          <a:extLst>
            <a:ext uri="{FF2B5EF4-FFF2-40B4-BE49-F238E27FC236}">
              <a16:creationId xmlns:a16="http://schemas.microsoft.com/office/drawing/2014/main" id="{00000000-0008-0000-16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377" name="IMG_29" descr="ecblank">
          <a:extLst>
            <a:ext uri="{FF2B5EF4-FFF2-40B4-BE49-F238E27FC236}">
              <a16:creationId xmlns:a16="http://schemas.microsoft.com/office/drawing/2014/main" id="{00000000-0008-0000-16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378" name="IMG_26" descr="ecblank">
          <a:extLst>
            <a:ext uri="{FF2B5EF4-FFF2-40B4-BE49-F238E27FC236}">
              <a16:creationId xmlns:a16="http://schemas.microsoft.com/office/drawing/2014/main" id="{00000000-0008-0000-16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379" name="IMG_29" descr="ecblank">
          <a:extLst>
            <a:ext uri="{FF2B5EF4-FFF2-40B4-BE49-F238E27FC236}">
              <a16:creationId xmlns:a16="http://schemas.microsoft.com/office/drawing/2014/main" id="{00000000-0008-0000-16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380" name="IMG_26" descr="ecblank">
          <a:extLst>
            <a:ext uri="{FF2B5EF4-FFF2-40B4-BE49-F238E27FC236}">
              <a16:creationId xmlns:a16="http://schemas.microsoft.com/office/drawing/2014/main" id="{00000000-0008-0000-16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381" name="IMG_29" descr="ecblank">
          <a:extLst>
            <a:ext uri="{FF2B5EF4-FFF2-40B4-BE49-F238E27FC236}">
              <a16:creationId xmlns:a16="http://schemas.microsoft.com/office/drawing/2014/main" id="{00000000-0008-0000-16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382" name="IMG_26" descr="ecblank">
          <a:extLst>
            <a:ext uri="{FF2B5EF4-FFF2-40B4-BE49-F238E27FC236}">
              <a16:creationId xmlns:a16="http://schemas.microsoft.com/office/drawing/2014/main" id="{00000000-0008-0000-16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383" name="IMG_29" descr="ecblank">
          <a:extLst>
            <a:ext uri="{FF2B5EF4-FFF2-40B4-BE49-F238E27FC236}">
              <a16:creationId xmlns:a16="http://schemas.microsoft.com/office/drawing/2014/main" id="{00000000-0008-0000-16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384" name="IMG_29" descr="ecblank">
          <a:extLst>
            <a:ext uri="{FF2B5EF4-FFF2-40B4-BE49-F238E27FC236}">
              <a16:creationId xmlns:a16="http://schemas.microsoft.com/office/drawing/2014/main" id="{00000000-0008-0000-16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385" name="IMG_26" descr="ecblank">
          <a:extLst>
            <a:ext uri="{FF2B5EF4-FFF2-40B4-BE49-F238E27FC236}">
              <a16:creationId xmlns:a16="http://schemas.microsoft.com/office/drawing/2014/main" id="{00000000-0008-0000-16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386" name="IMG_26" descr="ecblank">
          <a:extLst>
            <a:ext uri="{FF2B5EF4-FFF2-40B4-BE49-F238E27FC236}">
              <a16:creationId xmlns:a16="http://schemas.microsoft.com/office/drawing/2014/main" id="{00000000-0008-0000-16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387" name="IMG_29" descr="ecblank">
          <a:extLst>
            <a:ext uri="{FF2B5EF4-FFF2-40B4-BE49-F238E27FC236}">
              <a16:creationId xmlns:a16="http://schemas.microsoft.com/office/drawing/2014/main" id="{00000000-0008-0000-16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388" name="IMG_29" descr="ecblank">
          <a:extLst>
            <a:ext uri="{FF2B5EF4-FFF2-40B4-BE49-F238E27FC236}">
              <a16:creationId xmlns:a16="http://schemas.microsoft.com/office/drawing/2014/main" id="{00000000-0008-0000-16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389" name="IMG_26" descr="ecblank">
          <a:extLst>
            <a:ext uri="{FF2B5EF4-FFF2-40B4-BE49-F238E27FC236}">
              <a16:creationId xmlns:a16="http://schemas.microsoft.com/office/drawing/2014/main" id="{00000000-0008-0000-16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390" name="IMG_29" descr="ecblank">
          <a:extLst>
            <a:ext uri="{FF2B5EF4-FFF2-40B4-BE49-F238E27FC236}">
              <a16:creationId xmlns:a16="http://schemas.microsoft.com/office/drawing/2014/main" id="{00000000-0008-0000-16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391" name="IMG_26" descr="ecblank">
          <a:extLst>
            <a:ext uri="{FF2B5EF4-FFF2-40B4-BE49-F238E27FC236}">
              <a16:creationId xmlns:a16="http://schemas.microsoft.com/office/drawing/2014/main" id="{00000000-0008-0000-16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392" name="IMG_29" descr="ecblank">
          <a:extLst>
            <a:ext uri="{FF2B5EF4-FFF2-40B4-BE49-F238E27FC236}">
              <a16:creationId xmlns:a16="http://schemas.microsoft.com/office/drawing/2014/main" id="{00000000-0008-0000-16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393" name="IMG_26" descr="ecblank">
          <a:extLst>
            <a:ext uri="{FF2B5EF4-FFF2-40B4-BE49-F238E27FC236}">
              <a16:creationId xmlns:a16="http://schemas.microsoft.com/office/drawing/2014/main" id="{00000000-0008-0000-16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394" name="IMG_29" descr="ecblank">
          <a:extLst>
            <a:ext uri="{FF2B5EF4-FFF2-40B4-BE49-F238E27FC236}">
              <a16:creationId xmlns:a16="http://schemas.microsoft.com/office/drawing/2014/main" id="{00000000-0008-0000-16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395" name="IMG_26" descr="ecblank">
          <a:extLst>
            <a:ext uri="{FF2B5EF4-FFF2-40B4-BE49-F238E27FC236}">
              <a16:creationId xmlns:a16="http://schemas.microsoft.com/office/drawing/2014/main" id="{00000000-0008-0000-16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396" name="IMG_29" descr="ecblank">
          <a:extLst>
            <a:ext uri="{FF2B5EF4-FFF2-40B4-BE49-F238E27FC236}">
              <a16:creationId xmlns:a16="http://schemas.microsoft.com/office/drawing/2014/main" id="{00000000-0008-0000-16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397" name="IMG_26" descr="ecblank">
          <a:extLst>
            <a:ext uri="{FF2B5EF4-FFF2-40B4-BE49-F238E27FC236}">
              <a16:creationId xmlns:a16="http://schemas.microsoft.com/office/drawing/2014/main" id="{00000000-0008-0000-16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398" name="IMG_29" descr="ecblank">
          <a:extLst>
            <a:ext uri="{FF2B5EF4-FFF2-40B4-BE49-F238E27FC236}">
              <a16:creationId xmlns:a16="http://schemas.microsoft.com/office/drawing/2014/main" id="{00000000-0008-0000-16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399" name="IMG_29" descr="ecblank">
          <a:extLst>
            <a:ext uri="{FF2B5EF4-FFF2-40B4-BE49-F238E27FC236}">
              <a16:creationId xmlns:a16="http://schemas.microsoft.com/office/drawing/2014/main" id="{00000000-0008-0000-16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400" name="IMG_26" descr="ecblank">
          <a:extLst>
            <a:ext uri="{FF2B5EF4-FFF2-40B4-BE49-F238E27FC236}">
              <a16:creationId xmlns:a16="http://schemas.microsoft.com/office/drawing/2014/main" id="{00000000-0008-0000-16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401" name="IMG_26" descr="ecblank">
          <a:extLst>
            <a:ext uri="{FF2B5EF4-FFF2-40B4-BE49-F238E27FC236}">
              <a16:creationId xmlns:a16="http://schemas.microsoft.com/office/drawing/2014/main" id="{00000000-0008-0000-16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402" name="IMG_29" descr="ecblank">
          <a:extLst>
            <a:ext uri="{FF2B5EF4-FFF2-40B4-BE49-F238E27FC236}">
              <a16:creationId xmlns:a16="http://schemas.microsoft.com/office/drawing/2014/main" id="{00000000-0008-0000-16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403" name="IMG_29" descr="ecblank">
          <a:extLst>
            <a:ext uri="{FF2B5EF4-FFF2-40B4-BE49-F238E27FC236}">
              <a16:creationId xmlns:a16="http://schemas.microsoft.com/office/drawing/2014/main" id="{00000000-0008-0000-16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404" name="IMG_26" descr="ecblank">
          <a:extLst>
            <a:ext uri="{FF2B5EF4-FFF2-40B4-BE49-F238E27FC236}">
              <a16:creationId xmlns:a16="http://schemas.microsoft.com/office/drawing/2014/main" id="{00000000-0008-0000-16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76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405" name="IMG_26" descr="ecblank">
          <a:extLst>
            <a:ext uri="{FF2B5EF4-FFF2-40B4-BE49-F238E27FC236}">
              <a16:creationId xmlns:a16="http://schemas.microsoft.com/office/drawing/2014/main" id="{00000000-0008-0000-16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406" name="IMG_29" descr="ecblank">
          <a:extLst>
            <a:ext uri="{FF2B5EF4-FFF2-40B4-BE49-F238E27FC236}">
              <a16:creationId xmlns:a16="http://schemas.microsoft.com/office/drawing/2014/main" id="{00000000-0008-0000-16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407" name="IMG_29" descr="ecblank">
          <a:extLst>
            <a:ext uri="{FF2B5EF4-FFF2-40B4-BE49-F238E27FC236}">
              <a16:creationId xmlns:a16="http://schemas.microsoft.com/office/drawing/2014/main" id="{00000000-0008-0000-16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408" name="IMG_29" descr="ecblank">
          <a:extLst>
            <a:ext uri="{FF2B5EF4-FFF2-40B4-BE49-F238E27FC236}">
              <a16:creationId xmlns:a16="http://schemas.microsoft.com/office/drawing/2014/main" id="{00000000-0008-0000-16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409" name="IMG_29" descr="ecblank">
          <a:extLst>
            <a:ext uri="{FF2B5EF4-FFF2-40B4-BE49-F238E27FC236}">
              <a16:creationId xmlns:a16="http://schemas.microsoft.com/office/drawing/2014/main" id="{00000000-0008-0000-16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410" name="IMG_26" descr="ecblank">
          <a:extLst>
            <a:ext uri="{FF2B5EF4-FFF2-40B4-BE49-F238E27FC236}">
              <a16:creationId xmlns:a16="http://schemas.microsoft.com/office/drawing/2014/main" id="{00000000-0008-0000-16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411" name="IMG_29" descr="ecblank">
          <a:extLst>
            <a:ext uri="{FF2B5EF4-FFF2-40B4-BE49-F238E27FC236}">
              <a16:creationId xmlns:a16="http://schemas.microsoft.com/office/drawing/2014/main" id="{00000000-0008-0000-16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412" name="IMG_26" descr="ecblank">
          <a:extLst>
            <a:ext uri="{FF2B5EF4-FFF2-40B4-BE49-F238E27FC236}">
              <a16:creationId xmlns:a16="http://schemas.microsoft.com/office/drawing/2014/main" id="{00000000-0008-0000-16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413" name="IMG_29" descr="ecblank">
          <a:extLst>
            <a:ext uri="{FF2B5EF4-FFF2-40B4-BE49-F238E27FC236}">
              <a16:creationId xmlns:a16="http://schemas.microsoft.com/office/drawing/2014/main" id="{00000000-0008-0000-16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414" name="IMG_26" descr="ecblank">
          <a:extLst>
            <a:ext uri="{FF2B5EF4-FFF2-40B4-BE49-F238E27FC236}">
              <a16:creationId xmlns:a16="http://schemas.microsoft.com/office/drawing/2014/main" id="{00000000-0008-0000-16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415" name="IMG_29" descr="ecblank">
          <a:extLst>
            <a:ext uri="{FF2B5EF4-FFF2-40B4-BE49-F238E27FC236}">
              <a16:creationId xmlns:a16="http://schemas.microsoft.com/office/drawing/2014/main" id="{00000000-0008-0000-16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416" name="IMG_26" descr="ecblank">
          <a:extLst>
            <a:ext uri="{FF2B5EF4-FFF2-40B4-BE49-F238E27FC236}">
              <a16:creationId xmlns:a16="http://schemas.microsoft.com/office/drawing/2014/main" id="{00000000-0008-0000-16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417" name="IMG_29" descr="ecblank">
          <a:extLst>
            <a:ext uri="{FF2B5EF4-FFF2-40B4-BE49-F238E27FC236}">
              <a16:creationId xmlns:a16="http://schemas.microsoft.com/office/drawing/2014/main" id="{00000000-0008-0000-16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9525</xdr:rowOff>
    </xdr:to>
    <xdr:pic>
      <xdr:nvPicPr>
        <xdr:cNvPr id="418" name="IMG_26" descr="ecblank">
          <a:extLst>
            <a:ext uri="{FF2B5EF4-FFF2-40B4-BE49-F238E27FC236}">
              <a16:creationId xmlns:a16="http://schemas.microsoft.com/office/drawing/2014/main" id="{00000000-0008-0000-16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238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419" name="IMG_29" descr="ecblank">
          <a:extLst>
            <a:ext uri="{FF2B5EF4-FFF2-40B4-BE49-F238E27FC236}">
              <a16:creationId xmlns:a16="http://schemas.microsoft.com/office/drawing/2014/main" id="{00000000-0008-0000-16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420" name="IMG_29" descr="ecblank">
          <a:extLst>
            <a:ext uri="{FF2B5EF4-FFF2-40B4-BE49-F238E27FC236}">
              <a16:creationId xmlns:a16="http://schemas.microsoft.com/office/drawing/2014/main" id="{00000000-0008-0000-16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pic>
      <xdr:nvPicPr>
        <xdr:cNvPr id="421" name="IMG_26" descr="ecblank">
          <a:extLst>
            <a:ext uri="{FF2B5EF4-FFF2-40B4-BE49-F238E27FC236}">
              <a16:creationId xmlns:a16="http://schemas.microsoft.com/office/drawing/2014/main" id="{00000000-0008-0000-16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5857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422" name="IMG_26" descr="ecblank">
          <a:extLst>
            <a:ext uri="{FF2B5EF4-FFF2-40B4-BE49-F238E27FC236}">
              <a16:creationId xmlns:a16="http://schemas.microsoft.com/office/drawing/2014/main" id="{00000000-0008-0000-16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423" name="IMG_26" descr="ecblank">
          <a:extLst>
            <a:ext uri="{FF2B5EF4-FFF2-40B4-BE49-F238E27FC236}">
              <a16:creationId xmlns:a16="http://schemas.microsoft.com/office/drawing/2014/main" id="{00000000-0008-0000-16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424" name="IMG_29" descr="ecblank">
          <a:extLst>
            <a:ext uri="{FF2B5EF4-FFF2-40B4-BE49-F238E27FC236}">
              <a16:creationId xmlns:a16="http://schemas.microsoft.com/office/drawing/2014/main" id="{00000000-0008-0000-16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425" name="IMG_26" descr="ecblank">
          <a:extLst>
            <a:ext uri="{FF2B5EF4-FFF2-40B4-BE49-F238E27FC236}">
              <a16:creationId xmlns:a16="http://schemas.microsoft.com/office/drawing/2014/main" id="{00000000-0008-0000-16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426" name="IMG_29" descr="ecblank">
          <a:extLst>
            <a:ext uri="{FF2B5EF4-FFF2-40B4-BE49-F238E27FC236}">
              <a16:creationId xmlns:a16="http://schemas.microsoft.com/office/drawing/2014/main" id="{00000000-0008-0000-16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427" name="IMG_26" descr="ecblank">
          <a:extLst>
            <a:ext uri="{FF2B5EF4-FFF2-40B4-BE49-F238E27FC236}">
              <a16:creationId xmlns:a16="http://schemas.microsoft.com/office/drawing/2014/main" id="{00000000-0008-0000-16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428" name="IMG_29" descr="ecblank">
          <a:extLst>
            <a:ext uri="{FF2B5EF4-FFF2-40B4-BE49-F238E27FC236}">
              <a16:creationId xmlns:a16="http://schemas.microsoft.com/office/drawing/2014/main" id="{00000000-0008-0000-16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429" name="IMG_26" descr="ecblank">
          <a:extLst>
            <a:ext uri="{FF2B5EF4-FFF2-40B4-BE49-F238E27FC236}">
              <a16:creationId xmlns:a16="http://schemas.microsoft.com/office/drawing/2014/main" id="{00000000-0008-0000-16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430" name="IMG_29" descr="ecblank">
          <a:extLst>
            <a:ext uri="{FF2B5EF4-FFF2-40B4-BE49-F238E27FC236}">
              <a16:creationId xmlns:a16="http://schemas.microsoft.com/office/drawing/2014/main" id="{00000000-0008-0000-16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431" name="IMG_26" descr="ecblank">
          <a:extLst>
            <a:ext uri="{FF2B5EF4-FFF2-40B4-BE49-F238E27FC236}">
              <a16:creationId xmlns:a16="http://schemas.microsoft.com/office/drawing/2014/main" id="{00000000-0008-0000-16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432" name="IMG_29" descr="ecblank">
          <a:extLst>
            <a:ext uri="{FF2B5EF4-FFF2-40B4-BE49-F238E27FC236}">
              <a16:creationId xmlns:a16="http://schemas.microsoft.com/office/drawing/2014/main" id="{00000000-0008-0000-16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433" name="IMG_29" descr="ecblank">
          <a:extLst>
            <a:ext uri="{FF2B5EF4-FFF2-40B4-BE49-F238E27FC236}">
              <a16:creationId xmlns:a16="http://schemas.microsoft.com/office/drawing/2014/main" id="{00000000-0008-0000-16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434" name="IMG_26" descr="ecblank">
          <a:extLst>
            <a:ext uri="{FF2B5EF4-FFF2-40B4-BE49-F238E27FC236}">
              <a16:creationId xmlns:a16="http://schemas.microsoft.com/office/drawing/2014/main" id="{00000000-0008-0000-16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435" name="IMG_26" descr="ecblank">
          <a:extLst>
            <a:ext uri="{FF2B5EF4-FFF2-40B4-BE49-F238E27FC236}">
              <a16:creationId xmlns:a16="http://schemas.microsoft.com/office/drawing/2014/main" id="{00000000-0008-0000-16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436" name="IMG_29" descr="ecblank">
          <a:extLst>
            <a:ext uri="{FF2B5EF4-FFF2-40B4-BE49-F238E27FC236}">
              <a16:creationId xmlns:a16="http://schemas.microsoft.com/office/drawing/2014/main" id="{00000000-0008-0000-16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437" name="IMG_29" descr="ecblank">
          <a:extLst>
            <a:ext uri="{FF2B5EF4-FFF2-40B4-BE49-F238E27FC236}">
              <a16:creationId xmlns:a16="http://schemas.microsoft.com/office/drawing/2014/main" id="{00000000-0008-0000-16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438" name="IMG_26" descr="ecblank">
          <a:extLst>
            <a:ext uri="{FF2B5EF4-FFF2-40B4-BE49-F238E27FC236}">
              <a16:creationId xmlns:a16="http://schemas.microsoft.com/office/drawing/2014/main" id="{00000000-0008-0000-16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439" name="IMG_29" descr="ecblank">
          <a:extLst>
            <a:ext uri="{FF2B5EF4-FFF2-40B4-BE49-F238E27FC236}">
              <a16:creationId xmlns:a16="http://schemas.microsoft.com/office/drawing/2014/main" id="{00000000-0008-0000-16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440" name="IMG_26" descr="ecblank">
          <a:extLst>
            <a:ext uri="{FF2B5EF4-FFF2-40B4-BE49-F238E27FC236}">
              <a16:creationId xmlns:a16="http://schemas.microsoft.com/office/drawing/2014/main" id="{00000000-0008-0000-16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441" name="IMG_29" descr="ecblank">
          <a:extLst>
            <a:ext uri="{FF2B5EF4-FFF2-40B4-BE49-F238E27FC236}">
              <a16:creationId xmlns:a16="http://schemas.microsoft.com/office/drawing/2014/main" id="{00000000-0008-0000-16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442" name="IMG_26" descr="ecblank">
          <a:extLst>
            <a:ext uri="{FF2B5EF4-FFF2-40B4-BE49-F238E27FC236}">
              <a16:creationId xmlns:a16="http://schemas.microsoft.com/office/drawing/2014/main" id="{00000000-0008-0000-16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443" name="IMG_29" descr="ecblank">
          <a:extLst>
            <a:ext uri="{FF2B5EF4-FFF2-40B4-BE49-F238E27FC236}">
              <a16:creationId xmlns:a16="http://schemas.microsoft.com/office/drawing/2014/main" id="{00000000-0008-0000-16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444" name="IMG_26" descr="ecblank">
          <a:extLst>
            <a:ext uri="{FF2B5EF4-FFF2-40B4-BE49-F238E27FC236}">
              <a16:creationId xmlns:a16="http://schemas.microsoft.com/office/drawing/2014/main" id="{00000000-0008-0000-16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445" name="IMG_29" descr="ecblank">
          <a:extLst>
            <a:ext uri="{FF2B5EF4-FFF2-40B4-BE49-F238E27FC236}">
              <a16:creationId xmlns:a16="http://schemas.microsoft.com/office/drawing/2014/main" id="{00000000-0008-0000-16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446" name="IMG_26" descr="ecblank">
          <a:extLst>
            <a:ext uri="{FF2B5EF4-FFF2-40B4-BE49-F238E27FC236}">
              <a16:creationId xmlns:a16="http://schemas.microsoft.com/office/drawing/2014/main" id="{00000000-0008-0000-16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447" name="IMG_29" descr="ecblank">
          <a:extLst>
            <a:ext uri="{FF2B5EF4-FFF2-40B4-BE49-F238E27FC236}">
              <a16:creationId xmlns:a16="http://schemas.microsoft.com/office/drawing/2014/main" id="{00000000-0008-0000-16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448" name="IMG_29" descr="ecblank">
          <a:extLst>
            <a:ext uri="{FF2B5EF4-FFF2-40B4-BE49-F238E27FC236}">
              <a16:creationId xmlns:a16="http://schemas.microsoft.com/office/drawing/2014/main" id="{00000000-0008-0000-16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449" name="IMG_26" descr="ecblank">
          <a:extLst>
            <a:ext uri="{FF2B5EF4-FFF2-40B4-BE49-F238E27FC236}">
              <a16:creationId xmlns:a16="http://schemas.microsoft.com/office/drawing/2014/main" id="{00000000-0008-0000-16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450" name="IMG_26" descr="ecblank">
          <a:extLst>
            <a:ext uri="{FF2B5EF4-FFF2-40B4-BE49-F238E27FC236}">
              <a16:creationId xmlns:a16="http://schemas.microsoft.com/office/drawing/2014/main" id="{00000000-0008-0000-16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451" name="IMG_29" descr="ecblank">
          <a:extLst>
            <a:ext uri="{FF2B5EF4-FFF2-40B4-BE49-F238E27FC236}">
              <a16:creationId xmlns:a16="http://schemas.microsoft.com/office/drawing/2014/main" id="{00000000-0008-0000-16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452" name="IMG_29" descr="ecblank">
          <a:extLst>
            <a:ext uri="{FF2B5EF4-FFF2-40B4-BE49-F238E27FC236}">
              <a16:creationId xmlns:a16="http://schemas.microsoft.com/office/drawing/2014/main" id="{00000000-0008-0000-16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453" name="IMG_26" descr="ecblank">
          <a:extLst>
            <a:ext uri="{FF2B5EF4-FFF2-40B4-BE49-F238E27FC236}">
              <a16:creationId xmlns:a16="http://schemas.microsoft.com/office/drawing/2014/main" id="{00000000-0008-0000-16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454" name="IMG_29" descr="ecblank">
          <a:extLst>
            <a:ext uri="{FF2B5EF4-FFF2-40B4-BE49-F238E27FC236}">
              <a16:creationId xmlns:a16="http://schemas.microsoft.com/office/drawing/2014/main" id="{00000000-0008-0000-16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455" name="IMG_26" descr="ecblank">
          <a:extLst>
            <a:ext uri="{FF2B5EF4-FFF2-40B4-BE49-F238E27FC236}">
              <a16:creationId xmlns:a16="http://schemas.microsoft.com/office/drawing/2014/main" id="{00000000-0008-0000-16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456" name="IMG_29" descr="ecblank">
          <a:extLst>
            <a:ext uri="{FF2B5EF4-FFF2-40B4-BE49-F238E27FC236}">
              <a16:creationId xmlns:a16="http://schemas.microsoft.com/office/drawing/2014/main" id="{00000000-0008-0000-16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457" name="IMG_26" descr="ecblank">
          <a:extLst>
            <a:ext uri="{FF2B5EF4-FFF2-40B4-BE49-F238E27FC236}">
              <a16:creationId xmlns:a16="http://schemas.microsoft.com/office/drawing/2014/main" id="{00000000-0008-0000-16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458" name="IMG_29" descr="ecblank">
          <a:extLst>
            <a:ext uri="{FF2B5EF4-FFF2-40B4-BE49-F238E27FC236}">
              <a16:creationId xmlns:a16="http://schemas.microsoft.com/office/drawing/2014/main" id="{00000000-0008-0000-16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459" name="IMG_26" descr="ecblank">
          <a:extLst>
            <a:ext uri="{FF2B5EF4-FFF2-40B4-BE49-F238E27FC236}">
              <a16:creationId xmlns:a16="http://schemas.microsoft.com/office/drawing/2014/main" id="{00000000-0008-0000-16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460" name="IMG_29" descr="ecblank">
          <a:extLst>
            <a:ext uri="{FF2B5EF4-FFF2-40B4-BE49-F238E27FC236}">
              <a16:creationId xmlns:a16="http://schemas.microsoft.com/office/drawing/2014/main" id="{00000000-0008-0000-16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461" name="IMG_26" descr="ecblank">
          <a:extLst>
            <a:ext uri="{FF2B5EF4-FFF2-40B4-BE49-F238E27FC236}">
              <a16:creationId xmlns:a16="http://schemas.microsoft.com/office/drawing/2014/main" id="{00000000-0008-0000-16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462" name="IMG_29" descr="ecblank">
          <a:extLst>
            <a:ext uri="{FF2B5EF4-FFF2-40B4-BE49-F238E27FC236}">
              <a16:creationId xmlns:a16="http://schemas.microsoft.com/office/drawing/2014/main" id="{00000000-0008-0000-16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463" name="IMG_29" descr="ecblank">
          <a:extLst>
            <a:ext uri="{FF2B5EF4-FFF2-40B4-BE49-F238E27FC236}">
              <a16:creationId xmlns:a16="http://schemas.microsoft.com/office/drawing/2014/main" id="{00000000-0008-0000-16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464" name="IMG_26" descr="ecblank">
          <a:extLst>
            <a:ext uri="{FF2B5EF4-FFF2-40B4-BE49-F238E27FC236}">
              <a16:creationId xmlns:a16="http://schemas.microsoft.com/office/drawing/2014/main" id="{00000000-0008-0000-16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465" name="IMG_26" descr="ecblank">
          <a:extLst>
            <a:ext uri="{FF2B5EF4-FFF2-40B4-BE49-F238E27FC236}">
              <a16:creationId xmlns:a16="http://schemas.microsoft.com/office/drawing/2014/main" id="{00000000-0008-0000-16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466" name="IMG_29" descr="ecblank">
          <a:extLst>
            <a:ext uri="{FF2B5EF4-FFF2-40B4-BE49-F238E27FC236}">
              <a16:creationId xmlns:a16="http://schemas.microsoft.com/office/drawing/2014/main" id="{00000000-0008-0000-16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467" name="IMG_29" descr="ecblank">
          <a:extLst>
            <a:ext uri="{FF2B5EF4-FFF2-40B4-BE49-F238E27FC236}">
              <a16:creationId xmlns:a16="http://schemas.microsoft.com/office/drawing/2014/main" id="{00000000-0008-0000-16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468" name="IMG_26" descr="ecblank">
          <a:extLst>
            <a:ext uri="{FF2B5EF4-FFF2-40B4-BE49-F238E27FC236}">
              <a16:creationId xmlns:a16="http://schemas.microsoft.com/office/drawing/2014/main" id="{00000000-0008-0000-16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76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469" name="IMG_26" descr="ecblank">
          <a:extLst>
            <a:ext uri="{FF2B5EF4-FFF2-40B4-BE49-F238E27FC236}">
              <a16:creationId xmlns:a16="http://schemas.microsoft.com/office/drawing/2014/main" id="{00000000-0008-0000-16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470" name="IMG_29" descr="ecblank">
          <a:extLst>
            <a:ext uri="{FF2B5EF4-FFF2-40B4-BE49-F238E27FC236}">
              <a16:creationId xmlns:a16="http://schemas.microsoft.com/office/drawing/2014/main" id="{00000000-0008-0000-16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471" name="IMG_29" descr="ecblank">
          <a:extLst>
            <a:ext uri="{FF2B5EF4-FFF2-40B4-BE49-F238E27FC236}">
              <a16:creationId xmlns:a16="http://schemas.microsoft.com/office/drawing/2014/main" id="{00000000-0008-0000-16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472" name="IMG_29" descr="ecblank">
          <a:extLst>
            <a:ext uri="{FF2B5EF4-FFF2-40B4-BE49-F238E27FC236}">
              <a16:creationId xmlns:a16="http://schemas.microsoft.com/office/drawing/2014/main" id="{00000000-0008-0000-16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473" name="IMG_29" descr="ecblank">
          <a:extLst>
            <a:ext uri="{FF2B5EF4-FFF2-40B4-BE49-F238E27FC236}">
              <a16:creationId xmlns:a16="http://schemas.microsoft.com/office/drawing/2014/main" id="{00000000-0008-0000-16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57150</xdr:rowOff>
    </xdr:from>
    <xdr:to>
      <xdr:col>0</xdr:col>
      <xdr:colOff>495300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4953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447675</xdr:colOff>
      <xdr:row>2</xdr:row>
      <xdr:rowOff>19050</xdr:rowOff>
    </xdr:from>
    <xdr:to>
      <xdr:col>1</xdr:col>
      <xdr:colOff>133350</xdr:colOff>
      <xdr:row>2</xdr:row>
      <xdr:rowOff>228600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47675" y="457200"/>
          <a:ext cx="5429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</xdr:row>
      <xdr:rowOff>19050</xdr:rowOff>
    </xdr:from>
    <xdr:to>
      <xdr:col>1</xdr:col>
      <xdr:colOff>104775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04825" y="457200"/>
          <a:ext cx="457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571500</xdr:rowOff>
    </xdr:from>
    <xdr:to>
      <xdr:col>0</xdr:col>
      <xdr:colOff>409575</xdr:colOff>
      <xdr:row>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0" y="1238250"/>
          <a:ext cx="40957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733425</xdr:rowOff>
    </xdr:from>
    <xdr:to>
      <xdr:col>0</xdr:col>
      <xdr:colOff>552450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9525" y="1381125"/>
          <a:ext cx="54292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次</a:t>
          </a:r>
        </a:p>
      </xdr:txBody>
    </xdr:sp>
    <xdr:clientData/>
  </xdr:twoCellAnchor>
  <xdr:twoCellAnchor>
    <xdr:from>
      <xdr:col>0</xdr:col>
      <xdr:colOff>342900</xdr:colOff>
      <xdr:row>2</xdr:row>
      <xdr:rowOff>9525</xdr:rowOff>
    </xdr:from>
    <xdr:to>
      <xdr:col>1</xdr:col>
      <xdr:colOff>19050</xdr:colOff>
      <xdr:row>2</xdr:row>
      <xdr:rowOff>207065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342900" y="447675"/>
          <a:ext cx="533400" cy="197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会派別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28575</xdr:rowOff>
    </xdr:from>
    <xdr:to>
      <xdr:col>1</xdr:col>
      <xdr:colOff>161925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42900" y="438150"/>
          <a:ext cx="47625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28575</xdr:colOff>
      <xdr:row>3</xdr:row>
      <xdr:rowOff>57150</xdr:rowOff>
    </xdr:from>
    <xdr:to>
      <xdr:col>0</xdr:col>
      <xdr:colOff>590550</xdr:colOff>
      <xdr:row>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28575" y="714375"/>
          <a:ext cx="56197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11</xdr:col>
      <xdr:colOff>276225</xdr:colOff>
      <xdr:row>2</xdr:row>
      <xdr:rowOff>9525</xdr:rowOff>
    </xdr:from>
    <xdr:to>
      <xdr:col>12</xdr:col>
      <xdr:colOff>142875</xdr:colOff>
      <xdr:row>2</xdr:row>
      <xdr:rowOff>228600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4181475" y="419100"/>
          <a:ext cx="5238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11</xdr:col>
      <xdr:colOff>0</xdr:colOff>
      <xdr:row>3</xdr:row>
      <xdr:rowOff>9525</xdr:rowOff>
    </xdr:from>
    <xdr:to>
      <xdr:col>11</xdr:col>
      <xdr:colOff>542925</xdr:colOff>
      <xdr:row>3</xdr:row>
      <xdr:rowOff>238125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3905250" y="666750"/>
          <a:ext cx="54292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2381</xdr:colOff>
      <xdr:row>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3905250" y="409575"/>
          <a:ext cx="659606" cy="4953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190500</xdr:rowOff>
    </xdr:from>
    <xdr:to>
      <xdr:col>2</xdr:col>
      <xdr:colOff>219075</xdr:colOff>
      <xdr:row>4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0" y="628650"/>
          <a:ext cx="18383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年度・科目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2381</xdr:rowOff>
    </xdr:from>
    <xdr:to>
      <xdr:col>3</xdr:col>
      <xdr:colOff>2381</xdr:colOff>
      <xdr:row>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0" y="440531"/>
          <a:ext cx="2450306" cy="416719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85725</xdr:rowOff>
    </xdr:from>
    <xdr:to>
      <xdr:col>2</xdr:col>
      <xdr:colOff>238125</xdr:colOff>
      <xdr:row>4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0" y="685800"/>
          <a:ext cx="1838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年度・科目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9525</xdr:colOff>
      <xdr:row>3</xdr:row>
      <xdr:rowOff>333375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0" y="438150"/>
          <a:ext cx="2438400" cy="4953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180975</xdr:rowOff>
    </xdr:from>
    <xdr:to>
      <xdr:col>0</xdr:col>
      <xdr:colOff>695325</xdr:colOff>
      <xdr:row>4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8575" y="619125"/>
          <a:ext cx="6667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　分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2381</xdr:colOff>
      <xdr:row>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>
          <a:off x="0" y="438150"/>
          <a:ext cx="1421606" cy="43815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1681</xdr:colOff>
      <xdr:row>3</xdr:row>
      <xdr:rowOff>14567</xdr:rowOff>
    </xdr:from>
    <xdr:to>
      <xdr:col>1</xdr:col>
      <xdr:colOff>842122</xdr:colOff>
      <xdr:row>4</xdr:row>
      <xdr:rowOff>71717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681" y="767042"/>
          <a:ext cx="111666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科目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1681</xdr:colOff>
      <xdr:row>17</xdr:row>
      <xdr:rowOff>24092</xdr:rowOff>
    </xdr:from>
    <xdr:to>
      <xdr:col>1</xdr:col>
      <xdr:colOff>1256740</xdr:colOff>
      <xdr:row>18</xdr:row>
      <xdr:rowOff>81242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1681" y="3129242"/>
          <a:ext cx="1531284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科目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2381</xdr:colOff>
      <xdr:row>3</xdr:row>
      <xdr:rowOff>245269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>
          <a:off x="0" y="504825"/>
          <a:ext cx="2078831" cy="492919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</xdr:row>
      <xdr:rowOff>0</xdr:rowOff>
    </xdr:from>
    <xdr:to>
      <xdr:col>2</xdr:col>
      <xdr:colOff>2381</xdr:colOff>
      <xdr:row>17</xdr:row>
      <xdr:rowOff>245269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CxnSpPr/>
      </xdr:nvCxnSpPr>
      <xdr:spPr>
        <a:xfrm>
          <a:off x="0" y="3314700"/>
          <a:ext cx="2078831" cy="492919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O249"/>
  <sheetViews>
    <sheetView showGridLines="0" tabSelected="1" view="pageBreakPreview" zoomScaleNormal="55" zoomScaleSheetLayoutView="100" workbookViewId="0"/>
  </sheetViews>
  <sheetFormatPr defaultRowHeight="13.5" x14ac:dyDescent="0.15"/>
  <cols>
    <col min="1" max="11" width="9.75" style="228" customWidth="1"/>
    <col min="12" max="12" width="11.5" style="228" customWidth="1"/>
    <col min="13" max="13" width="10.25" style="228" bestFit="1" customWidth="1"/>
    <col min="14" max="14" width="10.875" style="228" customWidth="1"/>
    <col min="15" max="15" width="11.625" style="228" bestFit="1" customWidth="1"/>
    <col min="16" max="16384" width="9" style="228"/>
  </cols>
  <sheetData>
    <row r="1" spans="1:11" x14ac:dyDescent="0.15">
      <c r="B1" s="229"/>
      <c r="C1" s="229"/>
    </row>
    <row r="3" spans="1:11" ht="17.25" x14ac:dyDescent="0.15">
      <c r="A3" s="716" t="s">
        <v>98</v>
      </c>
      <c r="B3" s="716"/>
      <c r="C3" s="716"/>
      <c r="D3" s="716"/>
      <c r="E3" s="716"/>
      <c r="F3" s="716"/>
      <c r="G3" s="716"/>
      <c r="H3" s="716"/>
      <c r="I3" s="716"/>
      <c r="J3" s="716"/>
      <c r="K3" s="716"/>
    </row>
    <row r="4" spans="1:11" s="230" customFormat="1" ht="17.25" x14ac:dyDescent="0.15">
      <c r="A4" s="717" t="s">
        <v>664</v>
      </c>
      <c r="B4" s="717"/>
      <c r="C4" s="717"/>
      <c r="D4" s="717"/>
      <c r="E4" s="717"/>
      <c r="F4" s="717"/>
      <c r="G4" s="717"/>
      <c r="H4" s="717"/>
      <c r="I4" s="717"/>
      <c r="J4" s="717"/>
      <c r="K4" s="717"/>
    </row>
    <row r="13" spans="1:11" x14ac:dyDescent="0.15">
      <c r="B13" s="227"/>
      <c r="C13" s="227"/>
      <c r="D13" s="227"/>
      <c r="I13" s="227"/>
      <c r="J13" s="227"/>
    </row>
    <row r="14" spans="1:11" x14ac:dyDescent="0.15">
      <c r="B14" s="717" t="s">
        <v>135</v>
      </c>
      <c r="C14" s="717"/>
      <c r="D14" s="227"/>
      <c r="I14" s="717" t="s">
        <v>134</v>
      </c>
      <c r="J14" s="717"/>
    </row>
    <row r="15" spans="1:11" x14ac:dyDescent="0.15">
      <c r="B15" s="717"/>
      <c r="C15" s="717"/>
      <c r="I15" s="717"/>
      <c r="J15" s="717"/>
    </row>
    <row r="16" spans="1:11" x14ac:dyDescent="0.15">
      <c r="B16" s="693">
        <f>B137</f>
        <v>514.09100000000001</v>
      </c>
      <c r="C16" s="1" t="s">
        <v>133</v>
      </c>
      <c r="I16" s="693">
        <f>E137</f>
        <v>531.60897199999999</v>
      </c>
      <c r="J16" s="1" t="s">
        <v>133</v>
      </c>
    </row>
    <row r="33" spans="1:10" x14ac:dyDescent="0.15">
      <c r="A33" s="225" t="s">
        <v>830</v>
      </c>
    </row>
    <row r="35" spans="1:10" ht="54.75" customHeight="1" x14ac:dyDescent="0.15"/>
    <row r="37" spans="1:10" ht="17.25" x14ac:dyDescent="0.15">
      <c r="B37" s="716" t="s">
        <v>0</v>
      </c>
      <c r="C37" s="716"/>
      <c r="D37" s="716"/>
      <c r="E37" s="716"/>
      <c r="H37" s="716" t="s">
        <v>1</v>
      </c>
      <c r="I37" s="716"/>
      <c r="J37" s="230"/>
    </row>
    <row r="61" ht="27" customHeight="1" x14ac:dyDescent="0.15"/>
    <row r="62" ht="27" customHeight="1" x14ac:dyDescent="0.15"/>
    <row r="65" spans="1:15" s="230" customFormat="1" ht="17.25" x14ac:dyDescent="0.15">
      <c r="A65" s="231" t="s">
        <v>145</v>
      </c>
      <c r="C65" s="231"/>
      <c r="D65" s="231"/>
      <c r="E65" s="231"/>
      <c r="G65" s="230" t="s">
        <v>146</v>
      </c>
    </row>
    <row r="66" spans="1:15" s="230" customFormat="1" ht="17.25" x14ac:dyDescent="0.15">
      <c r="C66" s="717" t="s">
        <v>665</v>
      </c>
      <c r="D66" s="717"/>
      <c r="G66" s="230" t="s">
        <v>147</v>
      </c>
    </row>
    <row r="67" spans="1:15" x14ac:dyDescent="0.15">
      <c r="O67" s="232"/>
    </row>
    <row r="68" spans="1:15" x14ac:dyDescent="0.15">
      <c r="O68" s="232"/>
    </row>
    <row r="69" spans="1:15" x14ac:dyDescent="0.15">
      <c r="O69" s="232"/>
    </row>
    <row r="70" spans="1:15" x14ac:dyDescent="0.15">
      <c r="O70" s="232"/>
    </row>
    <row r="71" spans="1:15" x14ac:dyDescent="0.15">
      <c r="O71" s="232"/>
    </row>
    <row r="72" spans="1:15" x14ac:dyDescent="0.15">
      <c r="O72" s="232"/>
    </row>
    <row r="73" spans="1:15" x14ac:dyDescent="0.15">
      <c r="O73" s="232"/>
    </row>
    <row r="90" spans="1:11" x14ac:dyDescent="0.15">
      <c r="J90" s="236" t="s">
        <v>2</v>
      </c>
    </row>
    <row r="91" spans="1:11" ht="100.5" customHeight="1" x14ac:dyDescent="0.15"/>
    <row r="93" spans="1:11" ht="17.25" x14ac:dyDescent="0.15">
      <c r="A93" s="716" t="s">
        <v>668</v>
      </c>
      <c r="B93" s="716"/>
      <c r="C93" s="716"/>
      <c r="D93" s="716"/>
      <c r="E93" s="716"/>
      <c r="F93" s="716"/>
      <c r="G93" s="716"/>
      <c r="H93" s="716"/>
      <c r="I93" s="716"/>
      <c r="J93" s="716"/>
      <c r="K93" s="716"/>
    </row>
    <row r="94" spans="1:11" x14ac:dyDescent="0.15">
      <c r="C94" s="233"/>
    </row>
    <row r="102" spans="2:10" x14ac:dyDescent="0.15">
      <c r="B102" s="227"/>
      <c r="J102" s="227"/>
    </row>
    <row r="119" spans="1:9" x14ac:dyDescent="0.15">
      <c r="C119" s="225"/>
    </row>
    <row r="121" spans="1:9" s="234" customFormat="1" x14ac:dyDescent="0.15"/>
    <row r="122" spans="1:9" s="235" customFormat="1" x14ac:dyDescent="0.15"/>
    <row r="123" spans="1:9" s="235" customFormat="1" x14ac:dyDescent="0.15">
      <c r="A123" s="998"/>
      <c r="B123" s="998"/>
      <c r="C123" s="998"/>
      <c r="D123" s="998"/>
      <c r="E123" s="998"/>
      <c r="F123" s="998"/>
      <c r="G123" s="998"/>
      <c r="H123" s="998"/>
      <c r="I123" s="998"/>
    </row>
    <row r="124" spans="1:9" s="235" customFormat="1" x14ac:dyDescent="0.15">
      <c r="A124" s="998" t="s">
        <v>666</v>
      </c>
      <c r="B124" s="998"/>
      <c r="C124" s="998"/>
      <c r="D124" s="998"/>
      <c r="E124" s="998"/>
      <c r="F124" s="998"/>
      <c r="G124" s="998"/>
      <c r="H124" s="998"/>
      <c r="I124" s="998"/>
    </row>
    <row r="125" spans="1:9" s="235" customFormat="1" ht="13.5" customHeight="1" x14ac:dyDescent="0.15">
      <c r="A125" s="998"/>
      <c r="B125" s="999" t="s">
        <v>3</v>
      </c>
      <c r="C125" s="998"/>
      <c r="D125" s="998"/>
      <c r="E125" s="999" t="s">
        <v>4</v>
      </c>
      <c r="F125" s="998"/>
      <c r="G125" s="998"/>
      <c r="H125" s="998"/>
      <c r="I125" s="998"/>
    </row>
    <row r="126" spans="1:9" s="235" customFormat="1" ht="13.5" customHeight="1" x14ac:dyDescent="0.15">
      <c r="A126" s="998" t="s">
        <v>5</v>
      </c>
      <c r="B126" s="1000">
        <v>255.27369999999999</v>
      </c>
      <c r="C126" s="998"/>
      <c r="D126" s="998" t="s">
        <v>8</v>
      </c>
      <c r="E126" s="1000">
        <v>182.56769</v>
      </c>
      <c r="F126" s="1001"/>
      <c r="G126" s="998"/>
      <c r="H126" s="998"/>
      <c r="I126" s="998"/>
    </row>
    <row r="127" spans="1:9" s="235" customFormat="1" ht="13.5" customHeight="1" x14ac:dyDescent="0.15">
      <c r="A127" s="998" t="s">
        <v>7</v>
      </c>
      <c r="B127" s="1000">
        <v>78.803970000000007</v>
      </c>
      <c r="C127" s="998"/>
      <c r="D127" s="998" t="s">
        <v>6</v>
      </c>
      <c r="E127" s="1000">
        <v>119.35742999999999</v>
      </c>
      <c r="F127" s="1001"/>
      <c r="G127" s="998"/>
      <c r="H127" s="998"/>
      <c r="I127" s="998"/>
    </row>
    <row r="128" spans="1:9" s="235" customFormat="1" ht="13.5" customHeight="1" x14ac:dyDescent="0.15">
      <c r="A128" s="1002" t="s">
        <v>68</v>
      </c>
      <c r="B128" s="1000">
        <v>56.382739999999998</v>
      </c>
      <c r="C128" s="998"/>
      <c r="D128" s="1002" t="s">
        <v>16</v>
      </c>
      <c r="E128" s="1000">
        <v>68.546819999999997</v>
      </c>
      <c r="F128" s="1001"/>
      <c r="G128" s="998"/>
      <c r="H128" s="998"/>
      <c r="I128" s="998"/>
    </row>
    <row r="129" spans="1:11" s="235" customFormat="1" ht="13.5" customHeight="1" x14ac:dyDescent="0.15">
      <c r="A129" s="1002" t="s">
        <v>67</v>
      </c>
      <c r="B129" s="1000">
        <v>38.165649999999999</v>
      </c>
      <c r="C129" s="998"/>
      <c r="D129" s="1002" t="s">
        <v>9</v>
      </c>
      <c r="E129" s="1000">
        <v>48.560369999999999</v>
      </c>
      <c r="F129" s="1001"/>
      <c r="G129" s="998"/>
      <c r="H129" s="998"/>
      <c r="I129" s="998"/>
    </row>
    <row r="130" spans="1:11" s="235" customFormat="1" x14ac:dyDescent="0.15">
      <c r="A130" s="998" t="s">
        <v>66</v>
      </c>
      <c r="B130" s="1000">
        <v>36.666699999999999</v>
      </c>
      <c r="C130" s="998"/>
      <c r="D130" s="998" t="s">
        <v>101</v>
      </c>
      <c r="E130" s="1000">
        <v>27.863980000000002</v>
      </c>
      <c r="F130" s="1001"/>
      <c r="G130" s="998"/>
      <c r="H130" s="998"/>
      <c r="I130" s="998"/>
    </row>
    <row r="131" spans="1:11" s="235" customFormat="1" ht="13.5" customHeight="1" x14ac:dyDescent="0.15">
      <c r="A131" s="998" t="s">
        <v>10</v>
      </c>
      <c r="B131" s="1000">
        <v>24.0517</v>
      </c>
      <c r="C131" s="998"/>
      <c r="D131" s="998" t="s">
        <v>155</v>
      </c>
      <c r="E131" s="1000">
        <v>20.589009999999998</v>
      </c>
      <c r="F131" s="1001"/>
      <c r="G131" s="998"/>
      <c r="H131" s="998"/>
      <c r="I131" s="998"/>
    </row>
    <row r="132" spans="1:11" s="235" customFormat="1" x14ac:dyDescent="0.15">
      <c r="A132" s="998" t="s">
        <v>11</v>
      </c>
      <c r="B132" s="1000">
        <v>11.994809999999999</v>
      </c>
      <c r="C132" s="998"/>
      <c r="D132" s="998" t="s">
        <v>63</v>
      </c>
      <c r="E132" s="1000">
        <v>16.830459999999999</v>
      </c>
      <c r="F132" s="1001"/>
      <c r="G132" s="1003"/>
      <c r="H132" s="998"/>
      <c r="I132" s="998"/>
    </row>
    <row r="133" spans="1:11" s="235" customFormat="1" ht="54" x14ac:dyDescent="0.15">
      <c r="A133" s="998" t="s">
        <v>156</v>
      </c>
      <c r="B133" s="1000">
        <v>7.6826299999999996</v>
      </c>
      <c r="C133" s="998"/>
      <c r="D133" s="1004" t="s">
        <v>104</v>
      </c>
      <c r="E133" s="1000">
        <v>6.59842</v>
      </c>
      <c r="F133" s="1001"/>
      <c r="G133" s="1003"/>
      <c r="H133" s="998"/>
      <c r="I133" s="998"/>
    </row>
    <row r="134" spans="1:11" s="235" customFormat="1" x14ac:dyDescent="0.15">
      <c r="A134" s="998" t="s">
        <v>12</v>
      </c>
      <c r="B134" s="1000">
        <v>2.9072800000000001</v>
      </c>
      <c r="C134" s="998"/>
      <c r="D134" s="1002" t="s">
        <v>61</v>
      </c>
      <c r="E134" s="1000">
        <v>3.8047399999999998</v>
      </c>
      <c r="F134" s="1001"/>
      <c r="G134" s="1003"/>
      <c r="H134" s="998"/>
      <c r="I134" s="998"/>
    </row>
    <row r="135" spans="1:11" s="235" customFormat="1" ht="27" x14ac:dyDescent="0.15">
      <c r="A135" s="998" t="s">
        <v>13</v>
      </c>
      <c r="B135" s="1000">
        <v>2.1618200000000001</v>
      </c>
      <c r="C135" s="998"/>
      <c r="D135" s="1005" t="s">
        <v>59</v>
      </c>
      <c r="E135" s="1000">
        <v>2.0928420000000001</v>
      </c>
      <c r="F135" s="1001"/>
      <c r="G135" s="1003"/>
      <c r="H135" s="1006"/>
      <c r="I135" s="998"/>
    </row>
    <row r="136" spans="1:11" s="235" customFormat="1" ht="13.5" customHeight="1" x14ac:dyDescent="0.15">
      <c r="A136" s="998"/>
      <c r="B136" s="1007"/>
      <c r="C136" s="998"/>
      <c r="D136" s="998" t="s">
        <v>13</v>
      </c>
      <c r="E136" s="1001">
        <v>34.79721</v>
      </c>
      <c r="F136" s="1000"/>
      <c r="G136" s="1003"/>
      <c r="H136" s="998"/>
      <c r="I136" s="998"/>
    </row>
    <row r="137" spans="1:11" s="235" customFormat="1" x14ac:dyDescent="0.15">
      <c r="A137" s="1008" t="s">
        <v>14</v>
      </c>
      <c r="B137" s="1009">
        <f>SUM(B126:B136)</f>
        <v>514.09100000000001</v>
      </c>
      <c r="C137" s="998"/>
      <c r="D137" s="1010" t="s">
        <v>15</v>
      </c>
      <c r="E137" s="1011">
        <f>SUM(E126:E136)</f>
        <v>531.60897199999999</v>
      </c>
      <c r="F137" s="1001"/>
      <c r="G137" s="1003"/>
      <c r="H137" s="998"/>
      <c r="I137" s="998"/>
    </row>
    <row r="138" spans="1:11" s="235" customFormat="1" ht="13.5" customHeight="1" x14ac:dyDescent="0.15">
      <c r="A138" s="998"/>
      <c r="B138" s="1012"/>
      <c r="C138" s="1012"/>
      <c r="D138" s="998"/>
      <c r="E138" s="1013"/>
      <c r="F138" s="998"/>
      <c r="G138" s="1003"/>
      <c r="H138" s="998"/>
      <c r="I138" s="998"/>
    </row>
    <row r="139" spans="1:11" s="235" customFormat="1" x14ac:dyDescent="0.15">
      <c r="A139" s="1014">
        <f>SUM(B141:B147)</f>
        <v>51409100</v>
      </c>
      <c r="B139" s="1014"/>
      <c r="C139" s="998"/>
      <c r="D139" s="998"/>
      <c r="E139" s="1013"/>
      <c r="F139" s="998"/>
      <c r="G139" s="998"/>
      <c r="H139" s="998"/>
      <c r="I139" s="998"/>
      <c r="J139" s="715"/>
      <c r="K139" s="715"/>
    </row>
    <row r="140" spans="1:11" s="235" customFormat="1" ht="13.5" customHeight="1" x14ac:dyDescent="0.15">
      <c r="A140" s="999" t="s">
        <v>844</v>
      </c>
      <c r="B140" s="998"/>
      <c r="C140" s="998"/>
      <c r="D140" s="999" t="s">
        <v>109</v>
      </c>
      <c r="E140" s="998"/>
      <c r="F140" s="998"/>
      <c r="G140" s="998"/>
      <c r="H140" s="998"/>
      <c r="I140" s="998"/>
    </row>
    <row r="141" spans="1:11" s="235" customFormat="1" ht="13.5" customHeight="1" x14ac:dyDescent="0.15">
      <c r="A141" s="998" t="s">
        <v>112</v>
      </c>
      <c r="B141" s="1015">
        <v>19188115</v>
      </c>
      <c r="C141" s="1016">
        <f t="shared" ref="C141:C150" si="0">B141/SUM($B$141:$B$147)</f>
        <v>0.3732435502663925</v>
      </c>
      <c r="D141" s="998" t="s">
        <v>58</v>
      </c>
      <c r="E141" s="1017">
        <v>11935743</v>
      </c>
      <c r="F141" s="1016">
        <f>E141/SUM($E$141:$E$146)</f>
        <v>0.22452109865640529</v>
      </c>
      <c r="G141" s="1018" t="s">
        <v>111</v>
      </c>
      <c r="H141" s="998"/>
      <c r="I141" s="998"/>
      <c r="K141" s="997"/>
    </row>
    <row r="142" spans="1:11" s="235" customFormat="1" ht="13.5" customHeight="1" x14ac:dyDescent="0.15">
      <c r="A142" s="998" t="s">
        <v>110</v>
      </c>
      <c r="B142" s="1015">
        <v>5992679</v>
      </c>
      <c r="C142" s="1016">
        <f t="shared" si="0"/>
        <v>0.1165684479985061</v>
      </c>
      <c r="D142" s="998" t="s">
        <v>35</v>
      </c>
      <c r="E142" s="1017">
        <f>198805+380474+410221+72182+2058901+1683046+420423</f>
        <v>5224052</v>
      </c>
      <c r="F142" s="1016">
        <f>E142/SUM($E$141:$E$146)</f>
        <v>9.8268695503764728E-2</v>
      </c>
      <c r="G142" s="1018"/>
      <c r="H142" s="998"/>
      <c r="I142" s="1017"/>
      <c r="K142" s="694"/>
    </row>
    <row r="143" spans="1:11" s="235" customFormat="1" ht="13.5" customHeight="1" x14ac:dyDescent="0.15">
      <c r="A143" s="998" t="s">
        <v>113</v>
      </c>
      <c r="B143" s="1015">
        <v>5908974</v>
      </c>
      <c r="C143" s="1016">
        <f t="shared" si="0"/>
        <v>0.11494023431649261</v>
      </c>
      <c r="D143" s="998" t="s">
        <v>62</v>
      </c>
      <c r="E143" s="1017">
        <v>18256769</v>
      </c>
      <c r="F143" s="1016">
        <f t="shared" ref="F143:F146" si="1">E143/SUM($E$141:$E$146)</f>
        <v>0.34342477328777954</v>
      </c>
      <c r="G143" s="998"/>
      <c r="H143" s="998"/>
      <c r="I143" s="1017"/>
      <c r="K143" s="694"/>
    </row>
    <row r="144" spans="1:11" s="235" customFormat="1" ht="13.5" customHeight="1" x14ac:dyDescent="0.15">
      <c r="A144" s="998" t="s">
        <v>114</v>
      </c>
      <c r="B144" s="1015">
        <v>5594554</v>
      </c>
      <c r="C144" s="1016">
        <f t="shared" si="0"/>
        <v>0.10882419649439497</v>
      </c>
      <c r="D144" s="998" t="s">
        <v>60</v>
      </c>
      <c r="E144" s="1017">
        <v>6854682</v>
      </c>
      <c r="F144" s="1016">
        <f t="shared" si="1"/>
        <v>0.128942180941755</v>
      </c>
      <c r="G144" s="1018" t="s">
        <v>115</v>
      </c>
      <c r="H144" s="998"/>
      <c r="I144" s="1017"/>
      <c r="K144" s="694"/>
    </row>
    <row r="145" spans="1:15" s="235" customFormat="1" ht="27" customHeight="1" x14ac:dyDescent="0.15">
      <c r="A145" s="1004" t="s">
        <v>116</v>
      </c>
      <c r="B145" s="1015">
        <v>6591402</v>
      </c>
      <c r="C145" s="1016">
        <f t="shared" si="0"/>
        <v>0.12821469350756967</v>
      </c>
      <c r="D145" s="998" t="s">
        <v>64</v>
      </c>
      <c r="E145" s="1017">
        <v>2786398</v>
      </c>
      <c r="F145" s="1016">
        <f t="shared" si="1"/>
        <v>5.2414427845339027E-2</v>
      </c>
      <c r="G145" s="1019"/>
      <c r="H145" s="998"/>
      <c r="I145" s="998"/>
      <c r="K145" s="694"/>
    </row>
    <row r="146" spans="1:15" s="235" customFormat="1" ht="27" customHeight="1" x14ac:dyDescent="0.15">
      <c r="A146" s="998" t="s">
        <v>136</v>
      </c>
      <c r="B146" s="1015">
        <v>3588656</v>
      </c>
      <c r="C146" s="1016">
        <f t="shared" si="0"/>
        <v>6.9805851493218121E-2</v>
      </c>
      <c r="D146" s="998" t="s">
        <v>35</v>
      </c>
      <c r="E146" s="1017">
        <f>155607+4479+26279+31747+125028+2092842+8934+659842+131623+10835+4856037</f>
        <v>8103253</v>
      </c>
      <c r="F146" s="1016">
        <f t="shared" si="1"/>
        <v>0.15242882376495642</v>
      </c>
      <c r="G146" s="1020"/>
      <c r="H146" s="998"/>
      <c r="I146" s="998"/>
      <c r="K146" s="694"/>
    </row>
    <row r="147" spans="1:15" s="235" customFormat="1" ht="27" customHeight="1" x14ac:dyDescent="0.15">
      <c r="A147" s="998" t="s">
        <v>35</v>
      </c>
      <c r="B147" s="1021">
        <v>4544720</v>
      </c>
      <c r="C147" s="1016">
        <f t="shared" si="0"/>
        <v>8.8403025923426012E-2</v>
      </c>
      <c r="D147" s="999" t="s">
        <v>117</v>
      </c>
      <c r="E147" s="1017">
        <f>E141+E142</f>
        <v>17159795</v>
      </c>
      <c r="F147" s="998"/>
      <c r="G147" s="998"/>
      <c r="H147" s="998"/>
      <c r="I147" s="998"/>
      <c r="K147" s="694"/>
    </row>
    <row r="148" spans="1:15" s="235" customFormat="1" ht="27" customHeight="1" x14ac:dyDescent="0.15">
      <c r="A148" s="999" t="s">
        <v>118</v>
      </c>
      <c r="B148" s="1022">
        <f>B142+B141+B143+B144</f>
        <v>36684322</v>
      </c>
      <c r="C148" s="1016">
        <f t="shared" si="0"/>
        <v>0.71357642907578622</v>
      </c>
      <c r="D148" s="999" t="s">
        <v>119</v>
      </c>
      <c r="E148" s="1017">
        <f>E143+E144+E145+E146</f>
        <v>36001102</v>
      </c>
      <c r="F148" s="998"/>
      <c r="G148" s="1014">
        <f>SUM(E147:E148)</f>
        <v>53160897</v>
      </c>
      <c r="H148" s="1014"/>
      <c r="I148" s="998"/>
      <c r="K148" s="694"/>
    </row>
    <row r="149" spans="1:15" s="235" customFormat="1" ht="27" customHeight="1" x14ac:dyDescent="0.15">
      <c r="A149" s="999" t="s">
        <v>120</v>
      </c>
      <c r="B149" s="1015">
        <f>B145</f>
        <v>6591402</v>
      </c>
      <c r="C149" s="1016">
        <f t="shared" si="0"/>
        <v>0.12821469350756967</v>
      </c>
      <c r="D149" s="998"/>
      <c r="E149" s="1020"/>
      <c r="F149" s="998"/>
      <c r="G149" s="998"/>
      <c r="H149" s="998"/>
      <c r="I149" s="1017"/>
      <c r="K149" s="694"/>
    </row>
    <row r="150" spans="1:15" s="235" customFormat="1" ht="27" customHeight="1" x14ac:dyDescent="0.15">
      <c r="A150" s="999" t="s">
        <v>121</v>
      </c>
      <c r="B150" s="1021">
        <f>B146+B147</f>
        <v>8133376</v>
      </c>
      <c r="C150" s="1016">
        <f t="shared" si="0"/>
        <v>0.15820887741664413</v>
      </c>
      <c r="D150" s="1004"/>
      <c r="E150" s="998"/>
      <c r="F150" s="1016"/>
      <c r="G150" s="998"/>
      <c r="H150" s="998"/>
      <c r="I150" s="1017"/>
      <c r="K150" s="694"/>
    </row>
    <row r="151" spans="1:15" s="235" customFormat="1" ht="13.5" customHeight="1" x14ac:dyDescent="0.15">
      <c r="A151" s="998"/>
      <c r="B151" s="1010"/>
      <c r="C151" s="1010"/>
      <c r="D151" s="1010"/>
      <c r="E151" s="1010"/>
      <c r="F151" s="1023"/>
      <c r="G151" s="1017"/>
      <c r="H151" s="998"/>
      <c r="I151" s="1017"/>
      <c r="K151" s="694"/>
    </row>
    <row r="152" spans="1:15" s="235" customFormat="1" ht="13.5" customHeight="1" x14ac:dyDescent="0.15">
      <c r="A152" s="998" t="s">
        <v>17</v>
      </c>
      <c r="B152" s="1010"/>
      <c r="C152" s="1010"/>
      <c r="D152" s="1010"/>
      <c r="E152" s="1017"/>
      <c r="F152" s="1024"/>
      <c r="G152" s="1024"/>
      <c r="H152" s="1025"/>
      <c r="I152" s="1025"/>
      <c r="L152" s="535"/>
      <c r="N152" s="534"/>
      <c r="O152" s="534"/>
    </row>
    <row r="153" spans="1:15" s="235" customFormat="1" x14ac:dyDescent="0.15">
      <c r="A153" s="998" t="s">
        <v>19</v>
      </c>
      <c r="B153" s="1017">
        <v>5843148</v>
      </c>
      <c r="C153" s="1026">
        <f t="shared" ref="C153:C160" si="2">B153/$B$160</f>
        <v>0.16478690825851694</v>
      </c>
      <c r="D153" s="1010"/>
      <c r="E153" s="1017"/>
      <c r="F153" s="1024"/>
      <c r="G153" s="1024"/>
      <c r="H153" s="1025"/>
      <c r="I153" s="1025"/>
      <c r="N153" s="534"/>
    </row>
    <row r="154" spans="1:15" s="235" customFormat="1" x14ac:dyDescent="0.15">
      <c r="A154" s="998" t="s">
        <v>18</v>
      </c>
      <c r="B154" s="1017">
        <v>4893408</v>
      </c>
      <c r="C154" s="1026">
        <f t="shared" si="2"/>
        <v>0.13800259298027243</v>
      </c>
      <c r="D154" s="1010"/>
      <c r="E154" s="998"/>
      <c r="F154" s="998"/>
      <c r="G154" s="998"/>
      <c r="H154" s="1027"/>
      <c r="I154" s="1028"/>
      <c r="N154" s="534"/>
    </row>
    <row r="155" spans="1:15" s="235" customFormat="1" x14ac:dyDescent="0.15">
      <c r="A155" s="998" t="s">
        <v>645</v>
      </c>
      <c r="B155" s="1010">
        <v>3542491</v>
      </c>
      <c r="C155" s="1026">
        <f t="shared" si="2"/>
        <v>9.9904390479861535E-2</v>
      </c>
      <c r="D155" s="1010"/>
      <c r="E155" s="1017"/>
      <c r="F155" s="998"/>
      <c r="G155" s="998"/>
      <c r="H155" s="998"/>
      <c r="I155" s="1028"/>
    </row>
    <row r="156" spans="1:15" s="235" customFormat="1" ht="27" x14ac:dyDescent="0.15">
      <c r="A156" s="1004" t="s">
        <v>137</v>
      </c>
      <c r="B156" s="1017">
        <v>2291688</v>
      </c>
      <c r="C156" s="1026">
        <f t="shared" si="2"/>
        <v>6.4629576422357296E-2</v>
      </c>
      <c r="D156" s="1010"/>
      <c r="E156" s="1017"/>
      <c r="F156" s="1010"/>
      <c r="G156" s="1010"/>
      <c r="H156" s="998"/>
      <c r="I156" s="998"/>
    </row>
    <row r="157" spans="1:15" s="235" customFormat="1" ht="13.5" customHeight="1" x14ac:dyDescent="0.15">
      <c r="A157" s="998" t="s">
        <v>20</v>
      </c>
      <c r="B157" s="1017">
        <v>1737739</v>
      </c>
      <c r="C157" s="1026">
        <f t="shared" si="2"/>
        <v>4.9007253824521813E-2</v>
      </c>
      <c r="D157" s="1010"/>
      <c r="E157" s="1017"/>
      <c r="F157" s="1029"/>
      <c r="G157" s="1029"/>
      <c r="H157" s="1028"/>
      <c r="I157" s="1028"/>
    </row>
    <row r="158" spans="1:15" s="235" customFormat="1" x14ac:dyDescent="0.15">
      <c r="A158" s="998" t="s">
        <v>21</v>
      </c>
      <c r="B158" s="1017">
        <v>694275</v>
      </c>
      <c r="C158" s="1026">
        <f t="shared" si="2"/>
        <v>1.9579759186517585E-2</v>
      </c>
      <c r="D158" s="1017"/>
      <c r="E158" s="1010"/>
      <c r="F158" s="1010"/>
      <c r="G158" s="1010"/>
      <c r="H158" s="1027"/>
      <c r="I158" s="1028"/>
      <c r="N158" s="534"/>
      <c r="O158" s="534"/>
    </row>
    <row r="159" spans="1:15" s="235" customFormat="1" x14ac:dyDescent="0.15">
      <c r="A159" s="998" t="s">
        <v>13</v>
      </c>
      <c r="B159" s="1017">
        <v>16456063</v>
      </c>
      <c r="C159" s="1026">
        <f t="shared" si="2"/>
        <v>0.46408951884795235</v>
      </c>
      <c r="D159" s="1010"/>
      <c r="E159" s="1010"/>
      <c r="F159" s="1010"/>
      <c r="G159" s="1010"/>
      <c r="H159" s="1027"/>
      <c r="I159" s="1028"/>
    </row>
    <row r="160" spans="1:15" s="235" customFormat="1" x14ac:dyDescent="0.15">
      <c r="A160" s="998" t="s">
        <v>22</v>
      </c>
      <c r="B160" s="1017">
        <f>SUM(B153:B159)</f>
        <v>35458812</v>
      </c>
      <c r="C160" s="1030">
        <f t="shared" si="2"/>
        <v>1</v>
      </c>
      <c r="D160" s="1010"/>
      <c r="E160" s="1010"/>
      <c r="F160" s="1010"/>
      <c r="G160" s="1010"/>
      <c r="H160" s="1027"/>
      <c r="I160" s="1028"/>
    </row>
    <row r="161" spans="1:13" s="235" customFormat="1" x14ac:dyDescent="0.15">
      <c r="A161" s="998"/>
      <c r="B161" s="1010"/>
      <c r="C161" s="1010"/>
      <c r="D161" s="1010"/>
      <c r="E161" s="1010"/>
      <c r="F161" s="1010"/>
      <c r="G161" s="1010"/>
      <c r="H161" s="1027"/>
      <c r="I161" s="1028"/>
    </row>
    <row r="162" spans="1:13" s="235" customFormat="1" x14ac:dyDescent="0.15">
      <c r="A162" s="998" t="s">
        <v>845</v>
      </c>
      <c r="B162" s="1010"/>
      <c r="C162" s="1010"/>
      <c r="D162" s="1010"/>
      <c r="E162" s="1010"/>
      <c r="F162" s="1010"/>
      <c r="G162" s="1010"/>
      <c r="H162" s="1027"/>
      <c r="I162" s="1028"/>
    </row>
    <row r="163" spans="1:13" s="235" customFormat="1" x14ac:dyDescent="0.15">
      <c r="A163" s="1031" t="s">
        <v>23</v>
      </c>
      <c r="B163" s="1032" t="s">
        <v>24</v>
      </c>
      <c r="C163" s="1032" t="s">
        <v>25</v>
      </c>
      <c r="D163" s="1010"/>
      <c r="E163" s="1010"/>
      <c r="F163" s="1010"/>
      <c r="G163" s="1010"/>
      <c r="H163" s="1027"/>
      <c r="I163" s="1028"/>
    </row>
    <row r="164" spans="1:13" s="235" customFormat="1" x14ac:dyDescent="0.15">
      <c r="A164" s="1031" t="s">
        <v>102</v>
      </c>
      <c r="B164" s="1033">
        <v>11.61</v>
      </c>
      <c r="C164" s="1033">
        <v>42.85</v>
      </c>
      <c r="D164" s="1010"/>
      <c r="E164" s="1010"/>
      <c r="F164" s="1010"/>
      <c r="G164" s="1010"/>
      <c r="H164" s="1027"/>
      <c r="I164" s="1028"/>
      <c r="L164" s="535"/>
    </row>
    <row r="165" spans="1:13" s="235" customFormat="1" x14ac:dyDescent="0.15">
      <c r="A165" s="1031" t="s">
        <v>105</v>
      </c>
      <c r="B165" s="1033">
        <v>11.98</v>
      </c>
      <c r="C165" s="1033">
        <v>43.19</v>
      </c>
      <c r="D165" s="1010"/>
      <c r="E165" s="1010"/>
      <c r="F165" s="1010"/>
      <c r="G165" s="1010"/>
      <c r="H165" s="1027"/>
      <c r="I165" s="1028"/>
    </row>
    <row r="166" spans="1:13" s="235" customFormat="1" x14ac:dyDescent="0.15">
      <c r="A166" s="1031" t="s">
        <v>149</v>
      </c>
      <c r="B166" s="1033">
        <v>12.11</v>
      </c>
      <c r="C166" s="1033">
        <v>44.56</v>
      </c>
      <c r="D166" s="1010"/>
      <c r="E166" s="1033"/>
      <c r="F166" s="1010"/>
      <c r="G166" s="1010"/>
      <c r="H166" s="1025"/>
      <c r="I166" s="1025"/>
      <c r="L166" s="534"/>
      <c r="M166" s="534"/>
    </row>
    <row r="167" spans="1:13" s="235" customFormat="1" x14ac:dyDescent="0.15">
      <c r="A167" s="1031" t="s">
        <v>159</v>
      </c>
      <c r="B167" s="1033">
        <v>12.24</v>
      </c>
      <c r="C167" s="1033">
        <v>56.31</v>
      </c>
      <c r="D167" s="1010"/>
      <c r="E167" s="1033"/>
      <c r="F167" s="1010"/>
      <c r="G167" s="1010"/>
      <c r="H167" s="1025"/>
      <c r="I167" s="1025"/>
      <c r="K167" s="534"/>
    </row>
    <row r="168" spans="1:13" s="235" customFormat="1" x14ac:dyDescent="0.15">
      <c r="A168" s="1031" t="s">
        <v>667</v>
      </c>
      <c r="B168" s="1034">
        <v>12.16</v>
      </c>
      <c r="C168" s="1034">
        <v>51.46</v>
      </c>
      <c r="D168" s="1010"/>
      <c r="E168" s="1033"/>
      <c r="F168" s="1010"/>
      <c r="G168" s="1010"/>
      <c r="H168" s="1025"/>
      <c r="I168" s="1025"/>
      <c r="K168" s="534"/>
      <c r="L168" s="534"/>
    </row>
    <row r="169" spans="1:13" s="235" customFormat="1" ht="13.5" customHeight="1" x14ac:dyDescent="0.15">
      <c r="A169" s="998"/>
      <c r="B169" s="1010"/>
      <c r="C169" s="1010"/>
      <c r="D169" s="1010"/>
      <c r="E169" s="1010"/>
      <c r="F169" s="1010"/>
      <c r="G169" s="1010"/>
      <c r="H169" s="1027"/>
      <c r="I169" s="1028"/>
      <c r="K169" s="534"/>
      <c r="L169" s="534"/>
    </row>
    <row r="170" spans="1:13" s="235" customFormat="1" x14ac:dyDescent="0.15">
      <c r="A170" s="998" t="s">
        <v>160</v>
      </c>
      <c r="B170" s="1032"/>
      <c r="C170" s="1010"/>
      <c r="D170" s="1010"/>
      <c r="E170" s="1010"/>
      <c r="F170" s="1010"/>
      <c r="G170" s="1010"/>
      <c r="H170" s="1027"/>
      <c r="I170" s="1028"/>
      <c r="K170" s="534"/>
    </row>
    <row r="171" spans="1:13" s="235" customFormat="1" x14ac:dyDescent="0.15">
      <c r="A171" s="998"/>
      <c r="B171" s="1010" t="s">
        <v>26</v>
      </c>
      <c r="C171" s="1010"/>
      <c r="D171" s="1010"/>
      <c r="E171" s="1010"/>
      <c r="F171" s="1010"/>
      <c r="G171" s="1010"/>
      <c r="H171" s="1027"/>
      <c r="I171" s="1035"/>
      <c r="J171" s="534"/>
      <c r="K171" s="534"/>
    </row>
    <row r="172" spans="1:13" s="235" customFormat="1" x14ac:dyDescent="0.15">
      <c r="A172" s="998" t="s">
        <v>27</v>
      </c>
      <c r="B172" s="1036">
        <v>119.72609541</v>
      </c>
      <c r="C172" s="1036"/>
      <c r="D172" s="1010"/>
      <c r="E172" s="1037"/>
      <c r="F172" s="1010"/>
      <c r="G172" s="1010"/>
      <c r="H172" s="1027"/>
      <c r="I172" s="1028"/>
      <c r="J172" s="534"/>
      <c r="K172" s="534"/>
    </row>
    <row r="173" spans="1:13" s="235" customFormat="1" x14ac:dyDescent="0.15">
      <c r="A173" s="998" t="s">
        <v>29</v>
      </c>
      <c r="B173" s="1036">
        <v>64.438657669999998</v>
      </c>
      <c r="C173" s="1036"/>
      <c r="D173" s="1010"/>
      <c r="E173" s="1037"/>
      <c r="F173" s="1010"/>
      <c r="G173" s="1010"/>
      <c r="H173" s="1038"/>
      <c r="I173" s="1038"/>
    </row>
    <row r="174" spans="1:13" s="235" customFormat="1" x14ac:dyDescent="0.15">
      <c r="A174" s="1034" t="s">
        <v>157</v>
      </c>
      <c r="B174" s="1036">
        <v>17.971387830000001</v>
      </c>
      <c r="C174" s="1036"/>
      <c r="D174" s="1010"/>
      <c r="E174" s="1037"/>
      <c r="F174" s="1010"/>
      <c r="G174" s="1010"/>
      <c r="H174" s="1038"/>
      <c r="I174" s="1038"/>
    </row>
    <row r="175" spans="1:13" s="235" customFormat="1" x14ac:dyDescent="0.15">
      <c r="A175" s="998" t="s">
        <v>28</v>
      </c>
      <c r="B175" s="1036">
        <v>10.49704502</v>
      </c>
      <c r="C175" s="1036"/>
      <c r="D175" s="1010"/>
      <c r="E175" s="1037"/>
      <c r="F175" s="998"/>
      <c r="G175" s="998"/>
      <c r="H175" s="1038"/>
      <c r="I175" s="1038"/>
    </row>
    <row r="176" spans="1:13" s="235" customFormat="1" x14ac:dyDescent="0.15">
      <c r="A176" s="998" t="s">
        <v>30</v>
      </c>
      <c r="B176" s="1036">
        <v>3.9574945700000002</v>
      </c>
      <c r="C176" s="1036"/>
      <c r="D176" s="1010"/>
      <c r="E176" s="1037"/>
      <c r="F176" s="1010"/>
      <c r="G176" s="1010"/>
      <c r="H176" s="1038"/>
      <c r="I176" s="1038"/>
    </row>
    <row r="177" spans="1:14" s="235" customFormat="1" x14ac:dyDescent="0.15">
      <c r="A177" s="998" t="s">
        <v>31</v>
      </c>
      <c r="B177" s="1034">
        <v>3.3315309200000001</v>
      </c>
      <c r="C177" s="1036"/>
      <c r="D177" s="1010"/>
      <c r="E177" s="1037"/>
      <c r="F177" s="1010"/>
      <c r="G177" s="1010"/>
      <c r="H177" s="1038"/>
      <c r="I177" s="1038"/>
      <c r="K177" s="234"/>
      <c r="L177" s="234"/>
      <c r="M177" s="234"/>
      <c r="N177" s="234"/>
    </row>
    <row r="178" spans="1:14" s="235" customFormat="1" x14ac:dyDescent="0.15">
      <c r="A178" s="998"/>
      <c r="B178" s="998"/>
      <c r="C178" s="1010"/>
      <c r="D178" s="1010"/>
      <c r="E178" s="1010"/>
      <c r="F178" s="1010"/>
      <c r="G178" s="1010"/>
      <c r="H178" s="1010"/>
      <c r="I178" s="1010"/>
      <c r="K178" s="234"/>
      <c r="L178" s="234"/>
      <c r="M178" s="234"/>
      <c r="N178" s="234"/>
    </row>
    <row r="179" spans="1:14" s="235" customFormat="1" x14ac:dyDescent="0.15">
      <c r="A179" s="998"/>
      <c r="B179" s="1010"/>
      <c r="C179" s="1010"/>
      <c r="D179" s="1010"/>
      <c r="E179" s="1010"/>
      <c r="F179" s="1010"/>
      <c r="G179" s="1010"/>
      <c r="H179" s="1010"/>
      <c r="I179" s="1010"/>
      <c r="J179" s="234"/>
      <c r="K179" s="234"/>
      <c r="L179" s="234"/>
      <c r="M179" s="234"/>
      <c r="N179" s="234"/>
    </row>
    <row r="180" spans="1:14" s="235" customFormat="1" x14ac:dyDescent="0.15">
      <c r="B180" s="537"/>
      <c r="C180" s="537"/>
      <c r="D180" s="533"/>
      <c r="E180" s="533"/>
      <c r="F180" s="533"/>
      <c r="G180" s="533"/>
      <c r="H180" s="533"/>
      <c r="I180" s="533"/>
      <c r="J180" s="234"/>
      <c r="K180" s="234"/>
      <c r="L180" s="234"/>
      <c r="M180" s="234"/>
      <c r="N180" s="234"/>
    </row>
    <row r="181" spans="1:14" s="234" customFormat="1" x14ac:dyDescent="0.15">
      <c r="A181" s="235"/>
      <c r="B181" s="536"/>
      <c r="C181" s="536"/>
      <c r="D181" s="538"/>
      <c r="E181" s="538"/>
      <c r="F181" s="538"/>
      <c r="G181" s="533"/>
      <c r="H181" s="533"/>
      <c r="I181" s="533"/>
    </row>
    <row r="182" spans="1:14" s="234" customFormat="1" x14ac:dyDescent="0.15">
      <c r="A182" s="235"/>
      <c r="B182" s="536"/>
      <c r="C182" s="536"/>
      <c r="D182" s="538"/>
      <c r="E182" s="538"/>
      <c r="F182" s="538"/>
      <c r="G182" s="538"/>
    </row>
    <row r="183" spans="1:14" s="234" customFormat="1" x14ac:dyDescent="0.15">
      <c r="A183" s="235"/>
      <c r="B183" s="536"/>
      <c r="C183" s="536"/>
      <c r="D183" s="538"/>
      <c r="E183" s="538"/>
      <c r="F183" s="538"/>
      <c r="G183" s="538"/>
    </row>
    <row r="184" spans="1:14" s="234" customFormat="1" x14ac:dyDescent="0.15">
      <c r="A184" s="235"/>
      <c r="B184" s="536"/>
      <c r="C184" s="536"/>
      <c r="D184" s="538"/>
      <c r="E184" s="538"/>
      <c r="F184" s="538"/>
      <c r="G184" s="538"/>
    </row>
    <row r="185" spans="1:14" s="234" customFormat="1" x14ac:dyDescent="0.15">
      <c r="A185" s="235"/>
      <c r="B185" s="536"/>
      <c r="C185" s="536"/>
      <c r="D185" s="538"/>
      <c r="E185" s="538"/>
      <c r="F185" s="538"/>
      <c r="G185" s="538"/>
    </row>
    <row r="186" spans="1:14" s="234" customFormat="1" x14ac:dyDescent="0.15">
      <c r="A186" s="235"/>
      <c r="B186" s="536"/>
      <c r="C186" s="536"/>
      <c r="D186" s="538"/>
      <c r="E186" s="538"/>
      <c r="F186" s="538"/>
      <c r="G186" s="538"/>
    </row>
    <row r="187" spans="1:14" s="234" customFormat="1" x14ac:dyDescent="0.15">
      <c r="A187" s="235"/>
      <c r="B187" s="536"/>
      <c r="C187" s="536"/>
      <c r="D187" s="538"/>
      <c r="E187" s="538"/>
      <c r="F187" s="538"/>
      <c r="G187" s="538"/>
    </row>
    <row r="188" spans="1:14" s="234" customFormat="1" x14ac:dyDescent="0.15">
      <c r="A188" s="235"/>
      <c r="B188" s="536"/>
      <c r="C188" s="536"/>
      <c r="D188" s="538"/>
      <c r="E188" s="538"/>
      <c r="F188" s="538"/>
      <c r="G188" s="538"/>
    </row>
    <row r="189" spans="1:14" s="234" customFormat="1" x14ac:dyDescent="0.15">
      <c r="B189" s="538"/>
      <c r="C189" s="538"/>
      <c r="D189" s="538"/>
      <c r="E189" s="538"/>
      <c r="F189" s="538"/>
      <c r="G189" s="538"/>
    </row>
    <row r="190" spans="1:14" s="234" customFormat="1" x14ac:dyDescent="0.15">
      <c r="B190" s="538"/>
      <c r="C190" s="538"/>
      <c r="D190" s="538"/>
      <c r="E190" s="538"/>
      <c r="F190" s="538"/>
      <c r="G190" s="538"/>
    </row>
    <row r="191" spans="1:14" s="234" customFormat="1" x14ac:dyDescent="0.15">
      <c r="B191" s="538"/>
      <c r="C191" s="538"/>
      <c r="D191" s="538"/>
      <c r="E191" s="538"/>
      <c r="F191" s="538"/>
      <c r="G191" s="538"/>
    </row>
    <row r="192" spans="1:14" s="234" customFormat="1" x14ac:dyDescent="0.15">
      <c r="B192" s="538"/>
      <c r="C192" s="538"/>
      <c r="D192" s="538"/>
      <c r="E192" s="538"/>
      <c r="F192" s="538"/>
      <c r="G192" s="538"/>
    </row>
    <row r="193" spans="1:9" s="234" customFormat="1" x14ac:dyDescent="0.15">
      <c r="B193" s="538"/>
      <c r="C193" s="538"/>
      <c r="D193" s="538"/>
      <c r="E193" s="538"/>
      <c r="F193" s="538"/>
      <c r="G193" s="538"/>
    </row>
    <row r="194" spans="1:9" s="234" customFormat="1" x14ac:dyDescent="0.15">
      <c r="B194" s="538"/>
      <c r="C194" s="538"/>
      <c r="D194" s="538"/>
      <c r="E194" s="538"/>
      <c r="F194" s="538"/>
      <c r="G194" s="538"/>
    </row>
    <row r="195" spans="1:9" s="234" customFormat="1" x14ac:dyDescent="0.15">
      <c r="B195" s="538"/>
      <c r="C195" s="538"/>
      <c r="D195" s="538"/>
      <c r="E195" s="538"/>
      <c r="F195" s="538"/>
      <c r="G195" s="538"/>
    </row>
    <row r="196" spans="1:9" s="234" customFormat="1" x14ac:dyDescent="0.15">
      <c r="B196" s="538"/>
      <c r="C196" s="538"/>
      <c r="D196" s="538"/>
      <c r="E196" s="538"/>
      <c r="F196" s="538"/>
      <c r="G196" s="538"/>
    </row>
    <row r="197" spans="1:9" s="234" customFormat="1" x14ac:dyDescent="0.15">
      <c r="B197" s="538"/>
      <c r="C197" s="538"/>
      <c r="D197" s="538"/>
      <c r="E197" s="538"/>
      <c r="F197" s="538"/>
      <c r="G197" s="538"/>
    </row>
    <row r="198" spans="1:9" s="234" customFormat="1" x14ac:dyDescent="0.15">
      <c r="A198" s="264"/>
      <c r="B198" s="263"/>
      <c r="C198" s="263"/>
      <c r="D198" s="263"/>
      <c r="E198" s="263"/>
      <c r="F198" s="263"/>
      <c r="G198" s="263"/>
      <c r="H198" s="264"/>
      <c r="I198" s="264"/>
    </row>
    <row r="199" spans="1:9" s="234" customFormat="1" x14ac:dyDescent="0.15">
      <c r="A199" s="264"/>
      <c r="B199" s="263"/>
      <c r="C199" s="263"/>
      <c r="D199" s="263"/>
      <c r="E199" s="263"/>
      <c r="F199" s="263"/>
      <c r="G199" s="263"/>
      <c r="H199" s="264"/>
      <c r="I199" s="264"/>
    </row>
    <row r="200" spans="1:9" s="234" customFormat="1" x14ac:dyDescent="0.15">
      <c r="A200" s="264"/>
      <c r="B200" s="263"/>
      <c r="C200" s="263"/>
      <c r="D200" s="263"/>
      <c r="E200" s="263"/>
      <c r="F200" s="263"/>
      <c r="G200" s="263"/>
      <c r="H200" s="264"/>
      <c r="I200" s="264"/>
    </row>
    <row r="201" spans="1:9" s="234" customFormat="1" x14ac:dyDescent="0.15">
      <c r="A201" s="264"/>
      <c r="B201" s="263"/>
      <c r="C201" s="263"/>
      <c r="D201" s="263"/>
      <c r="E201" s="263"/>
      <c r="F201" s="263"/>
      <c r="G201" s="263"/>
      <c r="H201" s="264"/>
      <c r="I201" s="264"/>
    </row>
    <row r="202" spans="1:9" s="234" customFormat="1" x14ac:dyDescent="0.15">
      <c r="A202" s="264"/>
      <c r="B202" s="263"/>
      <c r="C202" s="263"/>
      <c r="D202" s="263"/>
      <c r="E202" s="263"/>
      <c r="F202" s="263"/>
      <c r="G202" s="263"/>
      <c r="H202" s="264"/>
      <c r="I202" s="264"/>
    </row>
    <row r="203" spans="1:9" s="234" customFormat="1" x14ac:dyDescent="0.15">
      <c r="A203" s="264"/>
      <c r="B203" s="264"/>
      <c r="C203" s="264"/>
      <c r="D203" s="264"/>
      <c r="E203" s="264"/>
      <c r="F203" s="264"/>
      <c r="G203" s="264"/>
      <c r="H203" s="264"/>
      <c r="I203" s="264"/>
    </row>
    <row r="204" spans="1:9" s="234" customFormat="1" x14ac:dyDescent="0.15">
      <c r="A204" s="264"/>
      <c r="B204" s="264"/>
      <c r="C204" s="264"/>
      <c r="D204" s="264"/>
      <c r="E204" s="264"/>
      <c r="F204" s="264"/>
      <c r="G204" s="264"/>
      <c r="H204" s="264"/>
      <c r="I204" s="264"/>
    </row>
    <row r="205" spans="1:9" s="234" customFormat="1" x14ac:dyDescent="0.15">
      <c r="A205" s="264"/>
      <c r="B205" s="264"/>
      <c r="C205" s="264"/>
      <c r="D205" s="264"/>
      <c r="E205" s="264"/>
      <c r="F205" s="264"/>
      <c r="G205" s="264"/>
      <c r="H205" s="264"/>
      <c r="I205" s="264"/>
    </row>
    <row r="206" spans="1:9" s="234" customFormat="1" x14ac:dyDescent="0.15">
      <c r="A206" s="264"/>
      <c r="B206" s="264"/>
      <c r="C206" s="264"/>
      <c r="D206" s="264"/>
      <c r="E206" s="264"/>
      <c r="F206" s="264"/>
      <c r="G206" s="264"/>
      <c r="H206" s="264"/>
      <c r="I206" s="264"/>
    </row>
    <row r="207" spans="1:9" s="234" customFormat="1" x14ac:dyDescent="0.15">
      <c r="A207" s="264"/>
      <c r="B207" s="264"/>
      <c r="C207" s="264"/>
      <c r="D207" s="264"/>
      <c r="E207" s="264"/>
      <c r="F207" s="264"/>
      <c r="G207" s="264"/>
      <c r="H207" s="264"/>
      <c r="I207" s="264"/>
    </row>
    <row r="208" spans="1:9" s="234" customFormat="1" x14ac:dyDescent="0.15">
      <c r="A208" s="264"/>
      <c r="B208" s="264"/>
      <c r="C208" s="264"/>
      <c r="D208" s="264"/>
      <c r="E208" s="264"/>
      <c r="F208" s="264"/>
      <c r="G208" s="264"/>
      <c r="H208" s="264"/>
      <c r="I208" s="264"/>
    </row>
    <row r="209" spans="1:9" s="234" customFormat="1" x14ac:dyDescent="0.15">
      <c r="A209" s="264"/>
      <c r="B209" s="264"/>
      <c r="C209" s="264"/>
      <c r="D209" s="264"/>
      <c r="E209" s="264"/>
      <c r="F209" s="264"/>
      <c r="G209" s="264"/>
      <c r="H209" s="264"/>
      <c r="I209" s="264"/>
    </row>
    <row r="210" spans="1:9" s="234" customFormat="1" x14ac:dyDescent="0.15">
      <c r="A210" s="264"/>
      <c r="B210" s="264"/>
      <c r="C210" s="264"/>
      <c r="D210" s="264"/>
      <c r="E210" s="264"/>
      <c r="F210" s="264"/>
      <c r="G210" s="264"/>
      <c r="H210" s="264"/>
      <c r="I210" s="264"/>
    </row>
    <row r="211" spans="1:9" s="234" customFormat="1" x14ac:dyDescent="0.15">
      <c r="A211" s="264"/>
      <c r="B211" s="264"/>
      <c r="C211" s="264"/>
      <c r="D211" s="264"/>
      <c r="E211" s="264"/>
      <c r="F211" s="264"/>
      <c r="G211" s="264"/>
      <c r="H211" s="264"/>
      <c r="I211" s="264"/>
    </row>
    <row r="212" spans="1:9" s="234" customFormat="1" x14ac:dyDescent="0.15">
      <c r="A212" s="264"/>
      <c r="B212" s="264"/>
      <c r="C212" s="264"/>
      <c r="D212" s="264"/>
      <c r="E212" s="264"/>
      <c r="F212" s="264"/>
      <c r="G212" s="264"/>
      <c r="H212" s="264"/>
      <c r="I212" s="264"/>
    </row>
    <row r="213" spans="1:9" s="234" customFormat="1" x14ac:dyDescent="0.15">
      <c r="A213" s="264"/>
      <c r="B213" s="264"/>
      <c r="C213" s="264"/>
      <c r="D213" s="264"/>
      <c r="E213" s="264"/>
      <c r="F213" s="264"/>
      <c r="G213" s="264"/>
      <c r="H213" s="264"/>
      <c r="I213" s="264"/>
    </row>
    <row r="214" spans="1:9" s="234" customFormat="1" x14ac:dyDescent="0.15">
      <c r="A214" s="264"/>
      <c r="B214" s="264"/>
      <c r="C214" s="264"/>
      <c r="D214" s="264"/>
      <c r="E214" s="264"/>
      <c r="F214" s="264"/>
      <c r="G214" s="264"/>
      <c r="H214" s="264"/>
      <c r="I214" s="264"/>
    </row>
    <row r="215" spans="1:9" s="234" customFormat="1" x14ac:dyDescent="0.15"/>
    <row r="216" spans="1:9" s="234" customFormat="1" x14ac:dyDescent="0.15"/>
    <row r="217" spans="1:9" s="234" customFormat="1" x14ac:dyDescent="0.15"/>
    <row r="218" spans="1:9" s="234" customFormat="1" x14ac:dyDescent="0.15"/>
    <row r="219" spans="1:9" s="234" customFormat="1" x14ac:dyDescent="0.15"/>
    <row r="220" spans="1:9" s="234" customFormat="1" x14ac:dyDescent="0.15"/>
    <row r="221" spans="1:9" s="234" customFormat="1" x14ac:dyDescent="0.15"/>
    <row r="222" spans="1:9" s="234" customFormat="1" x14ac:dyDescent="0.15"/>
    <row r="223" spans="1:9" s="234" customFormat="1" x14ac:dyDescent="0.15"/>
    <row r="224" spans="1:9" s="234" customFormat="1" x14ac:dyDescent="0.15"/>
    <row r="225" s="234" customFormat="1" x14ac:dyDescent="0.15"/>
    <row r="226" s="234" customFormat="1" x14ac:dyDescent="0.15"/>
    <row r="227" s="234" customFormat="1" x14ac:dyDescent="0.15"/>
    <row r="228" s="234" customFormat="1" x14ac:dyDescent="0.15"/>
    <row r="229" s="234" customFormat="1" x14ac:dyDescent="0.15"/>
    <row r="230" s="234" customFormat="1" x14ac:dyDescent="0.15"/>
    <row r="231" s="234" customFormat="1" x14ac:dyDescent="0.15"/>
    <row r="232" s="234" customFormat="1" x14ac:dyDescent="0.15"/>
    <row r="233" s="234" customFormat="1" x14ac:dyDescent="0.15"/>
    <row r="234" s="234" customFormat="1" x14ac:dyDescent="0.15"/>
    <row r="235" s="234" customFormat="1" x14ac:dyDescent="0.15"/>
    <row r="236" s="234" customFormat="1" x14ac:dyDescent="0.15"/>
    <row r="237" s="234" customFormat="1" x14ac:dyDescent="0.15"/>
    <row r="238" s="234" customFormat="1" x14ac:dyDescent="0.15"/>
    <row r="239" s="234" customFormat="1" x14ac:dyDescent="0.15"/>
    <row r="240" s="234" customFormat="1" x14ac:dyDescent="0.15"/>
    <row r="241" spans="9:14" s="234" customFormat="1" x14ac:dyDescent="0.15"/>
    <row r="242" spans="9:14" s="234" customFormat="1" x14ac:dyDescent="0.15"/>
    <row r="243" spans="9:14" s="234" customFormat="1" x14ac:dyDescent="0.15"/>
    <row r="244" spans="9:14" s="234" customFormat="1" x14ac:dyDescent="0.15"/>
    <row r="245" spans="9:14" s="234" customFormat="1" x14ac:dyDescent="0.15"/>
    <row r="246" spans="9:14" s="234" customFormat="1" x14ac:dyDescent="0.15"/>
    <row r="247" spans="9:14" s="234" customFormat="1" x14ac:dyDescent="0.15"/>
    <row r="248" spans="9:14" s="234" customFormat="1" x14ac:dyDescent="0.15">
      <c r="I248" s="228"/>
      <c r="J248" s="228"/>
      <c r="K248" s="228"/>
      <c r="L248" s="228"/>
      <c r="M248" s="228"/>
      <c r="N248" s="228"/>
    </row>
    <row r="249" spans="9:14" s="234" customFormat="1" x14ac:dyDescent="0.15">
      <c r="I249" s="228"/>
      <c r="J249" s="228"/>
      <c r="K249" s="228"/>
      <c r="L249" s="228"/>
      <c r="M249" s="228"/>
      <c r="N249" s="228"/>
    </row>
  </sheetData>
  <mergeCells count="21">
    <mergeCell ref="A3:K3"/>
    <mergeCell ref="J139:K139"/>
    <mergeCell ref="A4:K4"/>
    <mergeCell ref="B15:C15"/>
    <mergeCell ref="I15:J15"/>
    <mergeCell ref="I14:J14"/>
    <mergeCell ref="B14:C14"/>
    <mergeCell ref="A139:B139"/>
    <mergeCell ref="B37:E37"/>
    <mergeCell ref="A93:K93"/>
    <mergeCell ref="C66:D66"/>
    <mergeCell ref="H37:I37"/>
    <mergeCell ref="G148:H148"/>
    <mergeCell ref="B138:C138"/>
    <mergeCell ref="H166:I166"/>
    <mergeCell ref="H168:I168"/>
    <mergeCell ref="F152:G152"/>
    <mergeCell ref="H152:I152"/>
    <mergeCell ref="F153:G153"/>
    <mergeCell ref="H153:I153"/>
    <mergeCell ref="H167:I167"/>
  </mergeCells>
  <phoneticPr fontId="2"/>
  <pageMargins left="0.11811023622047245" right="0.15748031496062992" top="0.11811023622047245" bottom="0.19685039370078741" header="0.11811023622047245" footer="0.35433070866141736"/>
  <pageSetup paperSize="9" scale="95" orientation="portrait" r:id="rId1"/>
  <headerFooter alignWithMargins="0">
    <oddFooter>&amp;C&amp;"ＭＳ 明朝,標準"&amp;P</oddFooter>
  </headerFooter>
  <rowBreaks count="1" manualBreakCount="1">
    <brk id="120" max="16383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view="pageBreakPreview" zoomScaleNormal="100" zoomScaleSheetLayoutView="100" workbookViewId="0">
      <selection sqref="A1:H1"/>
    </sheetView>
  </sheetViews>
  <sheetFormatPr defaultRowHeight="13.5" x14ac:dyDescent="0.15"/>
  <cols>
    <col min="1" max="1" width="3.125" style="7" customWidth="1"/>
    <col min="2" max="2" width="15.625" style="7" customWidth="1"/>
    <col min="3" max="3" width="15" style="7" customWidth="1"/>
    <col min="4" max="4" width="8.125" style="7" customWidth="1"/>
    <col min="5" max="5" width="15" style="7" customWidth="1"/>
    <col min="6" max="6" width="8.125" style="7" customWidth="1"/>
    <col min="7" max="7" width="15" style="7" bestFit="1" customWidth="1"/>
    <col min="8" max="8" width="8.125" style="7" customWidth="1"/>
    <col min="9" max="9" width="3.125" style="7" customWidth="1"/>
    <col min="10" max="10" width="15.625" style="7" customWidth="1"/>
    <col min="11" max="11" width="12.625" style="7" customWidth="1"/>
    <col min="12" max="12" width="8.125" style="7" customWidth="1"/>
    <col min="13" max="13" width="15" style="7" customWidth="1"/>
    <col min="14" max="14" width="8.125" style="7" customWidth="1"/>
    <col min="15" max="15" width="15" style="7" bestFit="1" customWidth="1"/>
    <col min="16" max="16" width="8.125" style="7" customWidth="1"/>
    <col min="17" max="17" width="2.125" style="6" customWidth="1"/>
    <col min="18" max="18" width="15" style="6" customWidth="1"/>
    <col min="19" max="19" width="14.625" style="6" customWidth="1"/>
    <col min="20" max="20" width="9.625" style="6" customWidth="1"/>
    <col min="21" max="21" width="14.625" style="6" customWidth="1"/>
    <col min="22" max="22" width="9.625" style="6" customWidth="1"/>
    <col min="23" max="23" width="14.625" style="6" customWidth="1"/>
    <col min="24" max="24" width="9.625" style="6" customWidth="1"/>
    <col min="25" max="16384" width="9" style="7"/>
  </cols>
  <sheetData>
    <row r="1" spans="1:24" ht="21" x14ac:dyDescent="0.15">
      <c r="A1" s="807" t="s">
        <v>627</v>
      </c>
      <c r="B1" s="807"/>
      <c r="C1" s="807"/>
      <c r="D1" s="807"/>
      <c r="E1" s="807"/>
      <c r="F1" s="807"/>
      <c r="G1" s="807"/>
      <c r="H1" s="807"/>
      <c r="I1" s="806" t="s">
        <v>628</v>
      </c>
      <c r="J1" s="806"/>
      <c r="K1" s="806"/>
      <c r="L1" s="806"/>
      <c r="M1" s="806"/>
      <c r="N1" s="806"/>
      <c r="O1" s="806"/>
      <c r="P1" s="806"/>
      <c r="R1" s="107"/>
      <c r="S1" s="107"/>
      <c r="T1" s="107"/>
      <c r="U1" s="107"/>
      <c r="V1" s="107"/>
      <c r="W1" s="107"/>
      <c r="X1" s="107"/>
    </row>
    <row r="2" spans="1:24" ht="16.5" customHeight="1" x14ac:dyDescent="0.15">
      <c r="A2" s="6" t="s">
        <v>122</v>
      </c>
      <c r="B2" s="6"/>
      <c r="C2" s="93"/>
      <c r="D2" s="93"/>
      <c r="E2" s="93"/>
      <c r="F2" s="93"/>
      <c r="G2" s="93"/>
      <c r="H2" s="93" t="s">
        <v>640</v>
      </c>
      <c r="I2" s="6" t="s">
        <v>629</v>
      </c>
      <c r="J2" s="6"/>
      <c r="K2" s="93"/>
      <c r="L2" s="93"/>
      <c r="M2" s="93"/>
      <c r="N2" s="93"/>
      <c r="O2" s="93"/>
      <c r="P2" s="93" t="s">
        <v>640</v>
      </c>
      <c r="V2" s="93"/>
    </row>
    <row r="3" spans="1:24" ht="16.5" customHeight="1" x14ac:dyDescent="0.15">
      <c r="A3" s="762" t="s">
        <v>123</v>
      </c>
      <c r="B3" s="764"/>
      <c r="C3" s="814" t="s">
        <v>161</v>
      </c>
      <c r="D3" s="815"/>
      <c r="E3" s="814" t="s">
        <v>347</v>
      </c>
      <c r="F3" s="819"/>
      <c r="G3" s="815" t="s">
        <v>654</v>
      </c>
      <c r="H3" s="816"/>
      <c r="I3" s="762" t="s">
        <v>123</v>
      </c>
      <c r="J3" s="798"/>
      <c r="K3" s="817" t="s">
        <v>655</v>
      </c>
      <c r="L3" s="818"/>
      <c r="M3" s="822" t="s">
        <v>347</v>
      </c>
      <c r="N3" s="822"/>
      <c r="O3" s="819" t="s">
        <v>654</v>
      </c>
      <c r="P3" s="820"/>
      <c r="U3" s="821"/>
      <c r="V3" s="821"/>
    </row>
    <row r="4" spans="1:24" ht="27.75" customHeight="1" x14ac:dyDescent="0.15">
      <c r="A4" s="765"/>
      <c r="B4" s="767"/>
      <c r="C4" s="115" t="s">
        <v>93</v>
      </c>
      <c r="D4" s="293" t="s">
        <v>152</v>
      </c>
      <c r="E4" s="327" t="s">
        <v>93</v>
      </c>
      <c r="F4" s="327" t="s">
        <v>152</v>
      </c>
      <c r="G4" s="115" t="s">
        <v>93</v>
      </c>
      <c r="H4" s="237" t="s">
        <v>152</v>
      </c>
      <c r="I4" s="799"/>
      <c r="J4" s="800"/>
      <c r="K4" s="327" t="s">
        <v>93</v>
      </c>
      <c r="L4" s="327" t="s">
        <v>152</v>
      </c>
      <c r="M4" s="527" t="s">
        <v>93</v>
      </c>
      <c r="N4" s="327" t="s">
        <v>152</v>
      </c>
      <c r="O4" s="115" t="s">
        <v>93</v>
      </c>
      <c r="P4" s="237" t="s">
        <v>152</v>
      </c>
      <c r="U4" s="116"/>
      <c r="V4" s="116"/>
    </row>
    <row r="5" spans="1:24" s="471" customFormat="1" ht="18" customHeight="1" x14ac:dyDescent="0.15">
      <c r="A5" s="808" t="s">
        <v>125</v>
      </c>
      <c r="B5" s="809"/>
      <c r="C5" s="121">
        <v>1043689338</v>
      </c>
      <c r="D5" s="488">
        <v>103.40818192817713</v>
      </c>
      <c r="E5" s="328">
        <v>1085847130</v>
      </c>
      <c r="F5" s="490">
        <v>104.03930465369955</v>
      </c>
      <c r="G5" s="121">
        <v>1082582694</v>
      </c>
      <c r="H5" s="492">
        <v>99.699365047822155</v>
      </c>
      <c r="I5" s="810" t="s">
        <v>419</v>
      </c>
      <c r="J5" s="811"/>
      <c r="K5" s="127">
        <v>1009597659</v>
      </c>
      <c r="L5" s="490">
        <v>103.72871260163352</v>
      </c>
      <c r="M5" s="122">
        <v>1050535631</v>
      </c>
      <c r="N5" s="490">
        <v>104.05487984595257</v>
      </c>
      <c r="O5" s="121">
        <v>1049704502</v>
      </c>
      <c r="P5" s="492">
        <v>99.92088521555344</v>
      </c>
      <c r="U5" s="117"/>
      <c r="V5" s="118"/>
    </row>
    <row r="6" spans="1:24" s="210" customFormat="1" ht="24" x14ac:dyDescent="0.15">
      <c r="A6" s="119">
        <v>1</v>
      </c>
      <c r="B6" s="120" t="s">
        <v>126</v>
      </c>
      <c r="C6" s="121">
        <v>819291892</v>
      </c>
      <c r="D6" s="488">
        <v>104.20292866113216</v>
      </c>
      <c r="E6" s="328">
        <v>859240194</v>
      </c>
      <c r="F6" s="490">
        <v>104.87595475923494</v>
      </c>
      <c r="G6" s="121">
        <v>853798740</v>
      </c>
      <c r="H6" s="492">
        <v>99.36671328483034</v>
      </c>
      <c r="I6" s="119">
        <v>1</v>
      </c>
      <c r="J6" s="123" t="s">
        <v>7</v>
      </c>
      <c r="K6" s="127">
        <v>34435840</v>
      </c>
      <c r="L6" s="490">
        <v>99.985929432416071</v>
      </c>
      <c r="M6" s="122">
        <v>35811501</v>
      </c>
      <c r="N6" s="490">
        <v>103.99485245604578</v>
      </c>
      <c r="O6" s="121">
        <v>37546316</v>
      </c>
      <c r="P6" s="492">
        <v>104.8442956914875</v>
      </c>
      <c r="U6" s="117"/>
      <c r="V6" s="118"/>
    </row>
    <row r="7" spans="1:24" s="210" customFormat="1" ht="24" x14ac:dyDescent="0.15">
      <c r="A7" s="119">
        <v>2</v>
      </c>
      <c r="B7" s="124" t="s">
        <v>127</v>
      </c>
      <c r="C7" s="121">
        <v>285607</v>
      </c>
      <c r="D7" s="488">
        <v>97.211368277739965</v>
      </c>
      <c r="E7" s="328">
        <v>276120</v>
      </c>
      <c r="F7" s="490">
        <v>96.678302702664851</v>
      </c>
      <c r="G7" s="121">
        <v>262100</v>
      </c>
      <c r="H7" s="492">
        <v>94.922497464870347</v>
      </c>
      <c r="I7" s="119">
        <v>2</v>
      </c>
      <c r="J7" s="125" t="s">
        <v>430</v>
      </c>
      <c r="K7" s="127">
        <v>971817465</v>
      </c>
      <c r="L7" s="490">
        <v>103.87253471752824</v>
      </c>
      <c r="M7" s="122">
        <v>1011292765</v>
      </c>
      <c r="N7" s="490">
        <v>104.06200767342662</v>
      </c>
      <c r="O7" s="121">
        <v>1007536714</v>
      </c>
      <c r="P7" s="492">
        <v>99.628589155386678</v>
      </c>
      <c r="U7" s="117"/>
      <c r="V7" s="118"/>
    </row>
    <row r="8" spans="1:24" s="210" customFormat="1" ht="15" customHeight="1" x14ac:dyDescent="0.15">
      <c r="A8" s="119">
        <v>3</v>
      </c>
      <c r="B8" s="123" t="s">
        <v>128</v>
      </c>
      <c r="C8" s="121">
        <v>186542910</v>
      </c>
      <c r="D8" s="488">
        <v>99.581467021814035</v>
      </c>
      <c r="E8" s="328">
        <v>190287539</v>
      </c>
      <c r="F8" s="490">
        <v>102.00738210849183</v>
      </c>
      <c r="G8" s="121">
        <v>191779102</v>
      </c>
      <c r="H8" s="492">
        <v>100.7838469128554</v>
      </c>
      <c r="I8" s="119">
        <v>3</v>
      </c>
      <c r="J8" s="123" t="s">
        <v>426</v>
      </c>
      <c r="K8" s="127">
        <v>3344354</v>
      </c>
      <c r="L8" s="490">
        <v>102.00421332850208</v>
      </c>
      <c r="M8" s="122">
        <v>3431365</v>
      </c>
      <c r="N8" s="490">
        <v>102.60172816633646</v>
      </c>
      <c r="O8" s="121">
        <v>4621472</v>
      </c>
      <c r="P8" s="492">
        <v>134.6831945887424</v>
      </c>
      <c r="U8" s="117"/>
      <c r="V8" s="118"/>
    </row>
    <row r="9" spans="1:24" s="210" customFormat="1" ht="15" customHeight="1" x14ac:dyDescent="0.15">
      <c r="A9" s="119">
        <v>4</v>
      </c>
      <c r="B9" s="123" t="s">
        <v>129</v>
      </c>
      <c r="C9" s="121">
        <v>35984989</v>
      </c>
      <c r="D9" s="488">
        <v>118.36159803237803</v>
      </c>
      <c r="E9" s="328">
        <v>34091679</v>
      </c>
      <c r="F9" s="490">
        <v>94.738611702785292</v>
      </c>
      <c r="G9" s="121">
        <v>35311499</v>
      </c>
      <c r="H9" s="492">
        <v>103.57805785980796</v>
      </c>
      <c r="I9" s="119">
        <v>4</v>
      </c>
      <c r="J9" s="123" t="s">
        <v>375</v>
      </c>
      <c r="K9" s="127" t="s">
        <v>32</v>
      </c>
      <c r="L9" s="490" t="s">
        <v>32</v>
      </c>
      <c r="M9" s="127" t="s">
        <v>32</v>
      </c>
      <c r="N9" s="490" t="s">
        <v>32</v>
      </c>
      <c r="O9" s="126" t="s">
        <v>674</v>
      </c>
      <c r="P9" s="492" t="s">
        <v>675</v>
      </c>
      <c r="U9" s="117"/>
      <c r="V9" s="118"/>
    </row>
    <row r="10" spans="1:24" s="210" customFormat="1" ht="15" customHeight="1" x14ac:dyDescent="0.15">
      <c r="A10" s="119">
        <v>5</v>
      </c>
      <c r="B10" s="123" t="s">
        <v>130</v>
      </c>
      <c r="C10" s="126">
        <v>1583940</v>
      </c>
      <c r="D10" s="488">
        <v>91.029255750174997</v>
      </c>
      <c r="E10" s="328">
        <v>1499598</v>
      </c>
      <c r="F10" s="490">
        <v>94.675177090041288</v>
      </c>
      <c r="G10" s="126">
        <v>1431253</v>
      </c>
      <c r="H10" s="492">
        <v>95.442445241991521</v>
      </c>
      <c r="I10" s="470"/>
      <c r="J10" s="123"/>
      <c r="K10" s="330"/>
      <c r="L10" s="494"/>
      <c r="M10" s="330"/>
      <c r="N10" s="494"/>
      <c r="O10" s="573"/>
      <c r="P10" s="495"/>
      <c r="U10" s="129"/>
      <c r="V10" s="130"/>
    </row>
    <row r="11" spans="1:24" s="210" customFormat="1" ht="15" customHeight="1" x14ac:dyDescent="0.15">
      <c r="A11" s="131">
        <v>9</v>
      </c>
      <c r="B11" s="132" t="s">
        <v>8</v>
      </c>
      <c r="C11" s="133" t="s">
        <v>32</v>
      </c>
      <c r="D11" s="489" t="s">
        <v>32</v>
      </c>
      <c r="E11" s="329">
        <v>452000</v>
      </c>
      <c r="F11" s="491" t="s">
        <v>32</v>
      </c>
      <c r="G11" s="133">
        <v>0</v>
      </c>
      <c r="H11" s="493" t="s">
        <v>32</v>
      </c>
      <c r="I11" s="812" t="s">
        <v>431</v>
      </c>
      <c r="J11" s="813"/>
      <c r="K11" s="329">
        <v>34091679</v>
      </c>
      <c r="L11" s="491">
        <v>94.738611702785292</v>
      </c>
      <c r="M11" s="528">
        <v>35311499</v>
      </c>
      <c r="N11" s="529">
        <v>103.57805785980796</v>
      </c>
      <c r="O11" s="574">
        <v>32878192</v>
      </c>
      <c r="P11" s="496">
        <v>93.109023777212059</v>
      </c>
      <c r="U11" s="117"/>
      <c r="V11" s="135"/>
    </row>
    <row r="12" spans="1:24" ht="13.5" customHeight="1" x14ac:dyDescent="0.15">
      <c r="A12" s="6"/>
      <c r="B12" s="6"/>
      <c r="C12" s="6"/>
      <c r="D12" s="6"/>
      <c r="E12" s="6"/>
      <c r="F12" s="6"/>
      <c r="G12" s="6"/>
      <c r="H12" s="6"/>
      <c r="I12" s="94"/>
      <c r="J12" s="6"/>
      <c r="K12" s="6"/>
      <c r="L12" s="93"/>
      <c r="M12" s="93"/>
      <c r="N12" s="93"/>
      <c r="O12" s="6"/>
      <c r="P12" s="93" t="s">
        <v>428</v>
      </c>
      <c r="Q12" s="4"/>
      <c r="R12" s="4"/>
      <c r="S12" s="136"/>
      <c r="T12" s="136"/>
      <c r="U12" s="722"/>
      <c r="V12" s="722"/>
    </row>
    <row r="13" spans="1:24" ht="13.5" customHeight="1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24" x14ac:dyDescent="0.15">
      <c r="J14" s="137"/>
      <c r="S14" s="138"/>
      <c r="T14" s="139"/>
      <c r="V14" s="139"/>
      <c r="X14" s="139"/>
    </row>
    <row r="15" spans="1:24" x14ac:dyDescent="0.15">
      <c r="J15" s="137"/>
      <c r="S15" s="117"/>
      <c r="T15" s="139"/>
      <c r="V15" s="139"/>
      <c r="X15" s="139"/>
    </row>
    <row r="16" spans="1:24" x14ac:dyDescent="0.15">
      <c r="J16" s="137"/>
      <c r="S16" s="117"/>
      <c r="T16" s="139"/>
      <c r="V16" s="139"/>
      <c r="X16" s="139"/>
    </row>
    <row r="17" spans="1:24" x14ac:dyDescent="0.15">
      <c r="A17" s="4"/>
      <c r="B17" s="4"/>
      <c r="C17" s="4"/>
      <c r="D17" s="4"/>
      <c r="E17" s="4"/>
      <c r="F17" s="4"/>
      <c r="G17" s="4"/>
      <c r="H17" s="4"/>
      <c r="I17" s="4"/>
      <c r="J17" s="137"/>
      <c r="S17" s="117"/>
      <c r="T17" s="139"/>
      <c r="V17" s="139"/>
      <c r="X17" s="139"/>
    </row>
    <row r="18" spans="1:24" x14ac:dyDescent="0.15">
      <c r="A18" s="4"/>
      <c r="B18" s="4"/>
      <c r="C18" s="4"/>
      <c r="D18" s="4"/>
      <c r="E18" s="4"/>
      <c r="F18" s="4"/>
      <c r="G18" s="4"/>
      <c r="H18" s="4"/>
      <c r="I18" s="4"/>
      <c r="J18" s="137"/>
      <c r="S18" s="117"/>
      <c r="T18" s="139"/>
      <c r="V18" s="139"/>
      <c r="X18" s="139"/>
    </row>
    <row r="19" spans="1:24" x14ac:dyDescent="0.15">
      <c r="A19" s="4"/>
      <c r="B19" s="4"/>
      <c r="C19" s="4"/>
      <c r="D19" s="4"/>
      <c r="E19" s="4"/>
      <c r="F19" s="4"/>
      <c r="G19" s="4"/>
      <c r="H19" s="4"/>
      <c r="I19" s="4"/>
      <c r="J19" s="137"/>
      <c r="S19" s="117"/>
      <c r="T19" s="139"/>
      <c r="V19" s="139"/>
      <c r="X19" s="139"/>
    </row>
    <row r="20" spans="1:24" x14ac:dyDescent="0.15">
      <c r="A20" s="4"/>
      <c r="B20" s="4"/>
      <c r="C20" s="4"/>
      <c r="D20" s="4"/>
      <c r="E20" s="4"/>
      <c r="F20" s="4"/>
      <c r="G20" s="4"/>
      <c r="H20" s="4"/>
      <c r="I20" s="4"/>
      <c r="J20" s="137"/>
      <c r="S20" s="138"/>
      <c r="T20" s="139"/>
      <c r="V20" s="139"/>
      <c r="X20" s="139"/>
    </row>
    <row r="21" spans="1:24" x14ac:dyDescent="0.15">
      <c r="A21" s="4"/>
      <c r="B21" s="4"/>
      <c r="C21" s="4"/>
      <c r="D21" s="4"/>
      <c r="E21" s="4"/>
      <c r="F21" s="4"/>
      <c r="G21" s="4"/>
      <c r="H21" s="4"/>
      <c r="I21" s="4"/>
      <c r="S21" s="24"/>
    </row>
  </sheetData>
  <mergeCells count="15">
    <mergeCell ref="U12:V12"/>
    <mergeCell ref="A3:B4"/>
    <mergeCell ref="C3:D3"/>
    <mergeCell ref="G3:H3"/>
    <mergeCell ref="I3:J4"/>
    <mergeCell ref="K3:L3"/>
    <mergeCell ref="O3:P3"/>
    <mergeCell ref="U3:V3"/>
    <mergeCell ref="M3:N3"/>
    <mergeCell ref="E3:F3"/>
    <mergeCell ref="I1:P1"/>
    <mergeCell ref="A1:H1"/>
    <mergeCell ref="A5:B5"/>
    <mergeCell ref="I5:J5"/>
    <mergeCell ref="I11:J11"/>
  </mergeCells>
  <phoneticPr fontId="2"/>
  <pageMargins left="0.39370078740157483" right="0.19685039370078741" top="0.98425196850393704" bottom="0.59055118110236227" header="0.51181102362204722" footer="0.51181102362204722"/>
  <pageSetup paperSize="9" orientation="portrait" r:id="rId1"/>
  <headerFooter alignWithMargins="0"/>
  <colBreaks count="1" manualBreakCount="1">
    <brk id="8" max="12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X19"/>
  <sheetViews>
    <sheetView showGridLines="0" view="pageBreakPreview" zoomScaleNormal="100" zoomScaleSheetLayoutView="100" workbookViewId="0">
      <selection sqref="A1:H1"/>
    </sheetView>
  </sheetViews>
  <sheetFormatPr defaultRowHeight="13.5" x14ac:dyDescent="0.15"/>
  <cols>
    <col min="1" max="1" width="3.25" style="7" customWidth="1"/>
    <col min="2" max="2" width="15" style="7" customWidth="1"/>
    <col min="3" max="3" width="15" style="7" bestFit="1" customWidth="1"/>
    <col min="4" max="4" width="8.125" style="7" customWidth="1"/>
    <col min="5" max="5" width="15" style="7" customWidth="1"/>
    <col min="6" max="6" width="8.125" style="7" customWidth="1"/>
    <col min="7" max="7" width="15" style="7" bestFit="1" customWidth="1"/>
    <col min="8" max="8" width="8.125" style="7" customWidth="1"/>
    <col min="9" max="9" width="2.125" style="7" customWidth="1"/>
    <col min="10" max="10" width="3.125" style="6" customWidth="1"/>
    <col min="11" max="11" width="15" style="6" customWidth="1"/>
    <col min="12" max="12" width="15" style="6" bestFit="1" customWidth="1"/>
    <col min="13" max="13" width="8.125" style="6" customWidth="1"/>
    <col min="14" max="14" width="15" style="6" customWidth="1"/>
    <col min="15" max="15" width="8.125" style="6" customWidth="1"/>
    <col min="16" max="16" width="15" style="6" bestFit="1" customWidth="1"/>
    <col min="17" max="17" width="8.125" style="6" customWidth="1"/>
    <col min="18" max="19" width="9" style="7"/>
    <col min="20" max="20" width="12.75" style="7" bestFit="1" customWidth="1"/>
    <col min="21" max="21" width="9.5" style="7" bestFit="1" customWidth="1"/>
    <col min="22" max="16384" width="9" style="7"/>
  </cols>
  <sheetData>
    <row r="1" spans="1:24" ht="21" x14ac:dyDescent="0.15">
      <c r="A1" s="834" t="s">
        <v>432</v>
      </c>
      <c r="B1" s="834"/>
      <c r="C1" s="834"/>
      <c r="D1" s="834"/>
      <c r="E1" s="834"/>
      <c r="F1" s="834"/>
      <c r="G1" s="834"/>
      <c r="H1" s="834"/>
      <c r="I1" s="303"/>
      <c r="J1" s="835"/>
      <c r="K1" s="835"/>
      <c r="L1" s="354"/>
      <c r="M1" s="354"/>
      <c r="N1" s="354"/>
      <c r="O1" s="354"/>
      <c r="P1" s="354"/>
      <c r="Q1" s="354"/>
    </row>
    <row r="2" spans="1:24" ht="16.5" customHeight="1" x14ac:dyDescent="0.15">
      <c r="A2" s="304" t="s">
        <v>122</v>
      </c>
      <c r="B2" s="304"/>
      <c r="C2" s="304"/>
      <c r="D2" s="305"/>
      <c r="E2" s="305"/>
      <c r="F2" s="305"/>
      <c r="G2" s="304"/>
      <c r="H2" s="305" t="s">
        <v>641</v>
      </c>
      <c r="I2" s="305"/>
      <c r="J2" s="355" t="s">
        <v>92</v>
      </c>
      <c r="K2" s="355"/>
      <c r="L2" s="355"/>
      <c r="M2" s="356"/>
      <c r="N2" s="356"/>
      <c r="O2" s="356"/>
      <c r="P2" s="355"/>
      <c r="Q2" s="356" t="s">
        <v>437</v>
      </c>
    </row>
    <row r="3" spans="1:24" ht="16.5" customHeight="1" x14ac:dyDescent="0.15">
      <c r="A3" s="836" t="s">
        <v>433</v>
      </c>
      <c r="B3" s="837"/>
      <c r="C3" s="832" t="s">
        <v>161</v>
      </c>
      <c r="D3" s="833"/>
      <c r="E3" s="832" t="s">
        <v>347</v>
      </c>
      <c r="F3" s="833"/>
      <c r="G3" s="833" t="s">
        <v>657</v>
      </c>
      <c r="H3" s="840"/>
      <c r="I3" s="306"/>
      <c r="J3" s="841" t="s">
        <v>99</v>
      </c>
      <c r="K3" s="842"/>
      <c r="L3" s="824" t="s">
        <v>161</v>
      </c>
      <c r="M3" s="825"/>
      <c r="N3" s="826" t="s">
        <v>347</v>
      </c>
      <c r="O3" s="825"/>
      <c r="P3" s="826" t="s">
        <v>656</v>
      </c>
      <c r="Q3" s="827"/>
    </row>
    <row r="4" spans="1:24" ht="16.5" customHeight="1" x14ac:dyDescent="0.15">
      <c r="A4" s="838"/>
      <c r="B4" s="839"/>
      <c r="C4" s="307" t="s">
        <v>93</v>
      </c>
      <c r="D4" s="308" t="s">
        <v>164</v>
      </c>
      <c r="E4" s="307" t="s">
        <v>93</v>
      </c>
      <c r="F4" s="309" t="s">
        <v>164</v>
      </c>
      <c r="G4" s="309" t="s">
        <v>93</v>
      </c>
      <c r="H4" s="310" t="s">
        <v>164</v>
      </c>
      <c r="I4" s="311"/>
      <c r="J4" s="843"/>
      <c r="K4" s="844"/>
      <c r="L4" s="357" t="s">
        <v>93</v>
      </c>
      <c r="M4" s="358" t="s">
        <v>164</v>
      </c>
      <c r="N4" s="359" t="s">
        <v>93</v>
      </c>
      <c r="O4" s="360" t="s">
        <v>164</v>
      </c>
      <c r="P4" s="360" t="s">
        <v>86</v>
      </c>
      <c r="Q4" s="361" t="s">
        <v>57</v>
      </c>
    </row>
    <row r="5" spans="1:24" s="471" customFormat="1" ht="16.5" customHeight="1" x14ac:dyDescent="0.15">
      <c r="A5" s="828" t="s">
        <v>125</v>
      </c>
      <c r="B5" s="829"/>
      <c r="C5" s="122">
        <v>6395633825</v>
      </c>
      <c r="D5" s="499">
        <v>104.56976588413316</v>
      </c>
      <c r="E5" s="122">
        <v>6441372674</v>
      </c>
      <c r="F5" s="502">
        <v>100.71515740662342</v>
      </c>
      <c r="G5" s="121">
        <v>6663787703</v>
      </c>
      <c r="H5" s="505">
        <f>G5/$E$5*100</f>
        <v>103.45291353654721</v>
      </c>
      <c r="I5" s="141"/>
      <c r="J5" s="830" t="s">
        <v>88</v>
      </c>
      <c r="K5" s="831"/>
      <c r="L5" s="294">
        <v>6266148692</v>
      </c>
      <c r="M5" s="499">
        <v>106.10389232834949</v>
      </c>
      <c r="N5" s="122">
        <v>6377936105</v>
      </c>
      <c r="O5" s="502">
        <v>101.78398915338092</v>
      </c>
      <c r="P5" s="507">
        <v>6443865767</v>
      </c>
      <c r="Q5" s="505">
        <f>P5/N5*100</f>
        <v>101.03371468316082</v>
      </c>
    </row>
    <row r="6" spans="1:24" s="210" customFormat="1" ht="16.5" customHeight="1" x14ac:dyDescent="0.15">
      <c r="A6" s="297">
        <v>1</v>
      </c>
      <c r="B6" s="298" t="s">
        <v>434</v>
      </c>
      <c r="C6" s="122">
        <v>1423490620</v>
      </c>
      <c r="D6" s="499">
        <v>101.83575484996963</v>
      </c>
      <c r="E6" s="122">
        <v>1437469740</v>
      </c>
      <c r="F6" s="502">
        <v>100.9820310582728</v>
      </c>
      <c r="G6" s="121">
        <v>1464356555</v>
      </c>
      <c r="H6" s="505">
        <f>G6/E6*100</f>
        <v>101.87042650372591</v>
      </c>
      <c r="I6" s="141"/>
      <c r="J6" s="362">
        <v>1</v>
      </c>
      <c r="K6" s="363" t="s">
        <v>65</v>
      </c>
      <c r="L6" s="294">
        <v>184594307</v>
      </c>
      <c r="M6" s="499">
        <v>103.51716934550559</v>
      </c>
      <c r="N6" s="122">
        <v>189164625</v>
      </c>
      <c r="O6" s="502">
        <v>102.47587158795749</v>
      </c>
      <c r="P6" s="507">
        <v>180584368</v>
      </c>
      <c r="Q6" s="505">
        <f>P6/N6*100</f>
        <v>95.464132366186334</v>
      </c>
    </row>
    <row r="7" spans="1:24" s="210" customFormat="1" ht="16.5" customHeight="1" x14ac:dyDescent="0.15">
      <c r="A7" s="297">
        <v>2</v>
      </c>
      <c r="B7" s="299" t="s">
        <v>359</v>
      </c>
      <c r="C7" s="122">
        <v>5468449</v>
      </c>
      <c r="D7" s="499">
        <v>118.20095538647762</v>
      </c>
      <c r="E7" s="122">
        <v>6145040</v>
      </c>
      <c r="F7" s="502">
        <v>112.37263070387966</v>
      </c>
      <c r="G7" s="121">
        <v>6652800</v>
      </c>
      <c r="H7" s="505">
        <f t="shared" ref="H7:H16" si="0">G7/E7*100</f>
        <v>108.262924244594</v>
      </c>
      <c r="I7" s="141"/>
      <c r="J7" s="362">
        <v>2</v>
      </c>
      <c r="K7" s="363" t="s">
        <v>89</v>
      </c>
      <c r="L7" s="294">
        <v>5531378124</v>
      </c>
      <c r="M7" s="499">
        <v>106.62618444679882</v>
      </c>
      <c r="N7" s="122">
        <v>5675012525</v>
      </c>
      <c r="O7" s="502">
        <v>102.59671998153203</v>
      </c>
      <c r="P7" s="507">
        <v>5825906840</v>
      </c>
      <c r="Q7" s="505">
        <f t="shared" ref="Q7:Q13" si="1">P7/N7*100</f>
        <v>102.6589247924171</v>
      </c>
    </row>
    <row r="8" spans="1:24" s="210" customFormat="1" ht="16.5" customHeight="1" x14ac:dyDescent="0.15">
      <c r="A8" s="297">
        <v>3</v>
      </c>
      <c r="B8" s="299" t="s">
        <v>127</v>
      </c>
      <c r="C8" s="122">
        <v>652800</v>
      </c>
      <c r="D8" s="499">
        <v>112.04943357363544</v>
      </c>
      <c r="E8" s="122">
        <v>588700</v>
      </c>
      <c r="F8" s="502">
        <v>90.180759803921575</v>
      </c>
      <c r="G8" s="121">
        <v>551700</v>
      </c>
      <c r="H8" s="505">
        <f t="shared" si="0"/>
        <v>93.714965177509768</v>
      </c>
      <c r="I8" s="141"/>
      <c r="J8" s="362">
        <v>3</v>
      </c>
      <c r="K8" s="363" t="s">
        <v>94</v>
      </c>
      <c r="L8" s="294">
        <v>322390629</v>
      </c>
      <c r="M8" s="499">
        <v>97.127026776328634</v>
      </c>
      <c r="N8" s="122">
        <v>299351394</v>
      </c>
      <c r="O8" s="502">
        <v>92.853627578610542</v>
      </c>
      <c r="P8" s="507">
        <v>299691509</v>
      </c>
      <c r="Q8" s="505">
        <f t="shared" si="1"/>
        <v>100.1136173095623</v>
      </c>
    </row>
    <row r="9" spans="1:24" s="210" customFormat="1" ht="16.5" customHeight="1" x14ac:dyDescent="0.15">
      <c r="A9" s="297">
        <v>4</v>
      </c>
      <c r="B9" s="298" t="s">
        <v>8</v>
      </c>
      <c r="C9" s="122">
        <v>1389308595</v>
      </c>
      <c r="D9" s="499">
        <v>102.2847557870044</v>
      </c>
      <c r="E9" s="122">
        <v>1414689428</v>
      </c>
      <c r="F9" s="502">
        <v>101.82686791770695</v>
      </c>
      <c r="G9" s="121">
        <v>1506005529</v>
      </c>
      <c r="H9" s="505">
        <f t="shared" si="0"/>
        <v>106.45485144602354</v>
      </c>
      <c r="I9" s="141"/>
      <c r="J9" s="362">
        <v>4</v>
      </c>
      <c r="K9" s="363" t="s">
        <v>438</v>
      </c>
      <c r="L9" s="295" t="s">
        <v>32</v>
      </c>
      <c r="M9" s="500" t="s">
        <v>32</v>
      </c>
      <c r="N9" s="127">
        <v>6564000</v>
      </c>
      <c r="O9" s="503" t="s">
        <v>32</v>
      </c>
      <c r="P9" s="507">
        <v>7142000</v>
      </c>
      <c r="Q9" s="505">
        <f t="shared" si="1"/>
        <v>108.80560633759902</v>
      </c>
    </row>
    <row r="10" spans="1:24" s="210" customFormat="1" ht="16.5" customHeight="1" x14ac:dyDescent="0.15">
      <c r="A10" s="297">
        <v>5</v>
      </c>
      <c r="B10" s="298" t="s">
        <v>435</v>
      </c>
      <c r="C10" s="122">
        <v>1561243668</v>
      </c>
      <c r="D10" s="499">
        <v>105.44881144743297</v>
      </c>
      <c r="E10" s="122">
        <v>1581094000</v>
      </c>
      <c r="F10" s="502">
        <v>101.27144355534385</v>
      </c>
      <c r="G10" s="121">
        <v>1641820382</v>
      </c>
      <c r="H10" s="505">
        <f t="shared" si="0"/>
        <v>103.84078252146931</v>
      </c>
      <c r="I10" s="141"/>
      <c r="J10" s="362">
        <v>5</v>
      </c>
      <c r="K10" s="364" t="s">
        <v>95</v>
      </c>
      <c r="L10" s="295" t="s">
        <v>32</v>
      </c>
      <c r="M10" s="500" t="s">
        <v>32</v>
      </c>
      <c r="N10" s="127" t="s">
        <v>32</v>
      </c>
      <c r="O10" s="503" t="s">
        <v>32</v>
      </c>
      <c r="P10" s="566" t="s">
        <v>673</v>
      </c>
      <c r="Q10" s="565" t="s">
        <v>32</v>
      </c>
      <c r="T10" s="258"/>
    </row>
    <row r="11" spans="1:24" s="210" customFormat="1" ht="16.5" customHeight="1" x14ac:dyDescent="0.15">
      <c r="A11" s="297">
        <v>6</v>
      </c>
      <c r="B11" s="298" t="s">
        <v>360</v>
      </c>
      <c r="C11" s="122">
        <v>843835635</v>
      </c>
      <c r="D11" s="499">
        <v>105.63157718212888</v>
      </c>
      <c r="E11" s="122">
        <v>858355573</v>
      </c>
      <c r="F11" s="502">
        <v>101.72070690046174</v>
      </c>
      <c r="G11" s="121">
        <v>889341997</v>
      </c>
      <c r="H11" s="505">
        <f t="shared" si="0"/>
        <v>103.60997528002302</v>
      </c>
      <c r="I11" s="141"/>
      <c r="J11" s="362">
        <v>6</v>
      </c>
      <c r="K11" s="363" t="s">
        <v>90</v>
      </c>
      <c r="L11" s="295">
        <v>110975000</v>
      </c>
      <c r="M11" s="500">
        <v>188.44135776264625</v>
      </c>
      <c r="N11" s="127">
        <v>126189000</v>
      </c>
      <c r="O11" s="503">
        <v>113.70939400765938</v>
      </c>
      <c r="P11" s="566">
        <v>53073000</v>
      </c>
      <c r="Q11" s="505">
        <f t="shared" si="1"/>
        <v>42.05834105983881</v>
      </c>
      <c r="T11" s="172"/>
    </row>
    <row r="12" spans="1:24" s="210" customFormat="1" ht="16.5" customHeight="1" x14ac:dyDescent="0.15">
      <c r="A12" s="297">
        <v>7</v>
      </c>
      <c r="B12" s="298" t="s">
        <v>361</v>
      </c>
      <c r="C12" s="122">
        <v>223820</v>
      </c>
      <c r="D12" s="499">
        <v>307.41127348643005</v>
      </c>
      <c r="E12" s="122">
        <v>121250</v>
      </c>
      <c r="F12" s="502">
        <v>54.172996157626663</v>
      </c>
      <c r="G12" s="121">
        <v>77681</v>
      </c>
      <c r="H12" s="505">
        <f t="shared" si="0"/>
        <v>64.066804123711336</v>
      </c>
      <c r="I12" s="141"/>
      <c r="J12" s="362">
        <v>7</v>
      </c>
      <c r="K12" s="363" t="s">
        <v>96</v>
      </c>
      <c r="L12" s="295" t="s">
        <v>32</v>
      </c>
      <c r="M12" s="500" t="s">
        <v>32</v>
      </c>
      <c r="N12" s="127" t="s">
        <v>32</v>
      </c>
      <c r="O12" s="503" t="s">
        <v>32</v>
      </c>
      <c r="P12" s="566" t="s">
        <v>32</v>
      </c>
      <c r="Q12" s="565" t="s">
        <v>32</v>
      </c>
    </row>
    <row r="13" spans="1:24" s="210" customFormat="1" ht="16.5" customHeight="1" x14ac:dyDescent="0.15">
      <c r="A13" s="297">
        <v>8</v>
      </c>
      <c r="B13" s="298" t="s">
        <v>436</v>
      </c>
      <c r="C13" s="127" t="s">
        <v>32</v>
      </c>
      <c r="D13" s="500" t="s">
        <v>32</v>
      </c>
      <c r="E13" s="127" t="s">
        <v>32</v>
      </c>
      <c r="F13" s="503" t="s">
        <v>32</v>
      </c>
      <c r="G13" s="126" t="s">
        <v>673</v>
      </c>
      <c r="H13" s="565" t="s">
        <v>32</v>
      </c>
      <c r="I13" s="141"/>
      <c r="J13" s="362">
        <v>8</v>
      </c>
      <c r="K13" s="363" t="s">
        <v>91</v>
      </c>
      <c r="L13" s="294">
        <v>116810632</v>
      </c>
      <c r="M13" s="499">
        <v>78.450747361390114</v>
      </c>
      <c r="N13" s="122">
        <v>81654561</v>
      </c>
      <c r="O13" s="502">
        <v>69.903363762298625</v>
      </c>
      <c r="P13" s="507">
        <v>77468050</v>
      </c>
      <c r="Q13" s="505">
        <f t="shared" si="1"/>
        <v>94.872899996363941</v>
      </c>
    </row>
    <row r="14" spans="1:24" s="210" customFormat="1" ht="16.5" customHeight="1" x14ac:dyDescent="0.15">
      <c r="A14" s="297">
        <v>9</v>
      </c>
      <c r="B14" s="298" t="s">
        <v>128</v>
      </c>
      <c r="C14" s="122">
        <v>960282000</v>
      </c>
      <c r="D14" s="499">
        <v>106.28937639740552</v>
      </c>
      <c r="E14" s="122">
        <v>1012870250</v>
      </c>
      <c r="F14" s="502">
        <v>105.47633403521048</v>
      </c>
      <c r="G14" s="121">
        <v>1089171500</v>
      </c>
      <c r="H14" s="505">
        <f t="shared" si="0"/>
        <v>107.53317120332046</v>
      </c>
      <c r="I14" s="141"/>
      <c r="J14" s="365">
        <v>9</v>
      </c>
      <c r="K14" s="366" t="s">
        <v>69</v>
      </c>
      <c r="L14" s="296" t="s">
        <v>32</v>
      </c>
      <c r="M14" s="501" t="s">
        <v>32</v>
      </c>
      <c r="N14" s="134" t="s">
        <v>32</v>
      </c>
      <c r="O14" s="506" t="s">
        <v>32</v>
      </c>
      <c r="P14" s="567" t="s">
        <v>32</v>
      </c>
      <c r="Q14" s="564" t="s">
        <v>32</v>
      </c>
      <c r="R14" s="7"/>
      <c r="S14" s="7"/>
      <c r="T14" s="7"/>
      <c r="U14" s="7"/>
      <c r="V14" s="7"/>
      <c r="W14" s="7"/>
      <c r="X14" s="7"/>
    </row>
    <row r="15" spans="1:24" s="210" customFormat="1" ht="16.5" customHeight="1" x14ac:dyDescent="0.15">
      <c r="A15" s="297">
        <v>10</v>
      </c>
      <c r="B15" s="298" t="s">
        <v>129</v>
      </c>
      <c r="C15" s="122">
        <v>210467738</v>
      </c>
      <c r="D15" s="499">
        <v>122.71263739304553</v>
      </c>
      <c r="E15" s="122">
        <v>129485133</v>
      </c>
      <c r="F15" s="502">
        <v>61.522556487968714</v>
      </c>
      <c r="G15" s="121">
        <v>63436569</v>
      </c>
      <c r="H15" s="505">
        <f t="shared" si="0"/>
        <v>48.991391930685971</v>
      </c>
      <c r="I15" s="141"/>
      <c r="J15" s="367"/>
      <c r="K15" s="367"/>
      <c r="L15" s="823"/>
      <c r="M15" s="823"/>
      <c r="N15" s="368"/>
      <c r="O15" s="368"/>
      <c r="P15" s="823" t="s">
        <v>97</v>
      </c>
      <c r="Q15" s="823"/>
      <c r="R15" s="7"/>
      <c r="S15" s="7"/>
      <c r="T15" s="7"/>
      <c r="U15" s="7"/>
      <c r="V15" s="7"/>
      <c r="W15" s="7"/>
      <c r="X15" s="7"/>
    </row>
    <row r="16" spans="1:24" s="210" customFormat="1" ht="16.5" customHeight="1" x14ac:dyDescent="0.15">
      <c r="A16" s="297">
        <v>11</v>
      </c>
      <c r="B16" s="298" t="s">
        <v>130</v>
      </c>
      <c r="C16" s="122">
        <v>660500</v>
      </c>
      <c r="D16" s="499">
        <v>182.09136272158355</v>
      </c>
      <c r="E16" s="122">
        <v>553560</v>
      </c>
      <c r="F16" s="502">
        <v>83.809235427706284</v>
      </c>
      <c r="G16" s="121">
        <v>2372990</v>
      </c>
      <c r="H16" s="505">
        <f t="shared" si="0"/>
        <v>428.67801141700994</v>
      </c>
      <c r="I16" s="141"/>
      <c r="J16" s="355"/>
      <c r="K16" s="355"/>
      <c r="L16" s="355"/>
      <c r="M16" s="369"/>
      <c r="N16" s="369"/>
      <c r="O16" s="369"/>
      <c r="P16" s="355"/>
      <c r="Q16" s="369"/>
      <c r="R16" s="7"/>
      <c r="S16" s="7"/>
      <c r="T16" s="7"/>
      <c r="U16" s="7"/>
      <c r="V16" s="7"/>
      <c r="W16" s="7"/>
      <c r="X16" s="7"/>
    </row>
    <row r="17" spans="1:17" s="6" customFormat="1" ht="13.5" customHeight="1" x14ac:dyDescent="0.15">
      <c r="A17" s="300">
        <v>12</v>
      </c>
      <c r="B17" s="301" t="s">
        <v>363</v>
      </c>
      <c r="C17" s="134" t="s">
        <v>32</v>
      </c>
      <c r="D17" s="501" t="s">
        <v>32</v>
      </c>
      <c r="E17" s="331" t="s">
        <v>32</v>
      </c>
      <c r="F17" s="504" t="s">
        <v>32</v>
      </c>
      <c r="G17" s="133" t="s">
        <v>32</v>
      </c>
      <c r="H17" s="564" t="s">
        <v>32</v>
      </c>
      <c r="I17" s="304"/>
      <c r="J17" s="355"/>
      <c r="K17" s="355"/>
      <c r="L17" s="355"/>
      <c r="M17" s="369"/>
      <c r="N17" s="369"/>
      <c r="O17" s="369"/>
      <c r="P17" s="370"/>
      <c r="Q17" s="369"/>
    </row>
    <row r="18" spans="1:17" s="6" customFormat="1" ht="13.5" customHeight="1" x14ac:dyDescent="0.15"/>
    <row r="19" spans="1:17" s="6" customFormat="1" x14ac:dyDescent="0.15">
      <c r="A19" s="7"/>
      <c r="B19" s="7"/>
      <c r="C19" s="7"/>
      <c r="D19" s="137"/>
      <c r="E19" s="137"/>
      <c r="F19" s="137"/>
      <c r="G19" s="7"/>
      <c r="H19" s="137"/>
      <c r="I19" s="137"/>
    </row>
  </sheetData>
  <mergeCells count="14">
    <mergeCell ref="A1:H1"/>
    <mergeCell ref="J1:K1"/>
    <mergeCell ref="A3:B4"/>
    <mergeCell ref="C3:D3"/>
    <mergeCell ref="G3:H3"/>
    <mergeCell ref="J3:K4"/>
    <mergeCell ref="L15:M15"/>
    <mergeCell ref="P15:Q15"/>
    <mergeCell ref="L3:M3"/>
    <mergeCell ref="P3:Q3"/>
    <mergeCell ref="A5:B5"/>
    <mergeCell ref="J5:K5"/>
    <mergeCell ref="E3:F3"/>
    <mergeCell ref="N3:O3"/>
  </mergeCells>
  <phoneticPr fontId="4"/>
  <pageMargins left="0.31496062992125984" right="0.27559055118110237" top="0.98425196850393704" bottom="0.98425196850393704" header="0.51181102362204722" footer="0.51181102362204722"/>
  <pageSetup paperSize="9" orientation="portrait" r:id="rId1"/>
  <headerFooter alignWithMargins="0"/>
  <colBreaks count="1" manualBreakCount="1">
    <brk id="9" max="16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23"/>
  <sheetViews>
    <sheetView showGridLines="0" view="pageBreakPreview" zoomScaleNormal="100" zoomScaleSheetLayoutView="100" workbookViewId="0">
      <selection sqref="A1:H1"/>
    </sheetView>
  </sheetViews>
  <sheetFormatPr defaultRowHeight="13.5" x14ac:dyDescent="0.15"/>
  <cols>
    <col min="1" max="1" width="2.125" style="7" customWidth="1"/>
    <col min="2" max="8" width="12.625" style="7" customWidth="1"/>
    <col min="9" max="16384" width="9" style="7"/>
  </cols>
  <sheetData>
    <row r="1" spans="1:8" ht="18.75" x14ac:dyDescent="0.15">
      <c r="A1" s="700" t="s">
        <v>439</v>
      </c>
      <c r="B1" s="700"/>
      <c r="C1" s="700"/>
      <c r="D1" s="700"/>
      <c r="E1" s="700"/>
      <c r="F1" s="700"/>
      <c r="G1" s="700"/>
      <c r="H1" s="700"/>
    </row>
    <row r="2" spans="1:8" ht="18" customHeight="1" x14ac:dyDescent="0.15">
      <c r="A2" s="6" t="s">
        <v>122</v>
      </c>
      <c r="B2" s="6"/>
      <c r="C2" s="93"/>
      <c r="D2" s="93"/>
      <c r="E2" s="93"/>
      <c r="F2" s="93"/>
      <c r="G2" s="93"/>
      <c r="H2" s="93" t="s">
        <v>642</v>
      </c>
    </row>
    <row r="3" spans="1:8" ht="16.5" customHeight="1" x14ac:dyDescent="0.15">
      <c r="A3" s="846" t="s">
        <v>123</v>
      </c>
      <c r="B3" s="847"/>
      <c r="C3" s="850" t="s">
        <v>161</v>
      </c>
      <c r="D3" s="851"/>
      <c r="E3" s="855" t="s">
        <v>347</v>
      </c>
      <c r="F3" s="855"/>
      <c r="G3" s="852" t="s">
        <v>725</v>
      </c>
      <c r="H3" s="853"/>
    </row>
    <row r="4" spans="1:8" ht="16.5" customHeight="1" x14ac:dyDescent="0.15">
      <c r="A4" s="848"/>
      <c r="B4" s="849"/>
      <c r="C4" s="321" t="s">
        <v>100</v>
      </c>
      <c r="D4" s="324" t="s">
        <v>87</v>
      </c>
      <c r="E4" s="324" t="s">
        <v>100</v>
      </c>
      <c r="F4" s="325" t="s">
        <v>87</v>
      </c>
      <c r="G4" s="323" t="s">
        <v>100</v>
      </c>
      <c r="H4" s="322" t="s">
        <v>87</v>
      </c>
    </row>
    <row r="5" spans="1:8" s="274" customFormat="1" ht="16.5" customHeight="1" x14ac:dyDescent="0.15">
      <c r="A5" s="699" t="s">
        <v>376</v>
      </c>
      <c r="B5" s="854"/>
      <c r="C5" s="284">
        <v>618174760</v>
      </c>
      <c r="D5" s="285">
        <v>618171282</v>
      </c>
      <c r="E5" s="334">
        <v>789273000</v>
      </c>
      <c r="F5" s="168">
        <v>787784211</v>
      </c>
      <c r="G5" s="168">
        <f>SUM(G6:G13)</f>
        <v>403826300</v>
      </c>
      <c r="H5" s="146">
        <f>SUM(H6:H13)</f>
        <v>403861501</v>
      </c>
    </row>
    <row r="6" spans="1:8" s="274" customFormat="1" ht="24" x14ac:dyDescent="0.15">
      <c r="A6" s="271">
        <v>1</v>
      </c>
      <c r="B6" s="147" t="s">
        <v>441</v>
      </c>
      <c r="C6" s="284" t="s">
        <v>32</v>
      </c>
      <c r="D6" s="285" t="s">
        <v>32</v>
      </c>
      <c r="E6" s="334" t="s">
        <v>32</v>
      </c>
      <c r="F6" s="168" t="s">
        <v>32</v>
      </c>
      <c r="G6" s="168" t="s">
        <v>32</v>
      </c>
      <c r="H6" s="146" t="s">
        <v>32</v>
      </c>
    </row>
    <row r="7" spans="1:8" s="274" customFormat="1" ht="16.5" customHeight="1" x14ac:dyDescent="0.15">
      <c r="A7" s="271">
        <v>2</v>
      </c>
      <c r="B7" s="142" t="s">
        <v>8</v>
      </c>
      <c r="C7" s="284" t="s">
        <v>32</v>
      </c>
      <c r="D7" s="285" t="s">
        <v>32</v>
      </c>
      <c r="E7" s="334" t="s">
        <v>32</v>
      </c>
      <c r="F7" s="168" t="s">
        <v>32</v>
      </c>
      <c r="G7" s="168" t="s">
        <v>32</v>
      </c>
      <c r="H7" s="146" t="s">
        <v>32</v>
      </c>
    </row>
    <row r="8" spans="1:8" s="274" customFormat="1" ht="16.5" customHeight="1" x14ac:dyDescent="0.15">
      <c r="A8" s="271">
        <v>3</v>
      </c>
      <c r="B8" s="142" t="s">
        <v>360</v>
      </c>
      <c r="C8" s="284" t="s">
        <v>32</v>
      </c>
      <c r="D8" s="285" t="s">
        <v>32</v>
      </c>
      <c r="E8" s="334" t="s">
        <v>32</v>
      </c>
      <c r="F8" s="168" t="s">
        <v>32</v>
      </c>
      <c r="G8" s="168" t="s">
        <v>32</v>
      </c>
      <c r="H8" s="146" t="s">
        <v>32</v>
      </c>
    </row>
    <row r="9" spans="1:8" s="274" customFormat="1" ht="16.5" customHeight="1" x14ac:dyDescent="0.15">
      <c r="A9" s="271">
        <v>4</v>
      </c>
      <c r="B9" s="142" t="s">
        <v>361</v>
      </c>
      <c r="C9" s="284">
        <v>7000</v>
      </c>
      <c r="D9" s="285">
        <v>6942</v>
      </c>
      <c r="E9" s="334">
        <v>55000</v>
      </c>
      <c r="F9" s="168">
        <v>54792</v>
      </c>
      <c r="G9" s="168">
        <v>1000</v>
      </c>
      <c r="H9" s="146">
        <v>179</v>
      </c>
    </row>
    <row r="10" spans="1:8" s="274" customFormat="1" ht="16.5" customHeight="1" x14ac:dyDescent="0.15">
      <c r="A10" s="271">
        <v>5</v>
      </c>
      <c r="B10" s="142" t="s">
        <v>128</v>
      </c>
      <c r="C10" s="284">
        <v>594414000</v>
      </c>
      <c r="D10" s="285">
        <v>594414000</v>
      </c>
      <c r="E10" s="334">
        <v>516824000</v>
      </c>
      <c r="F10" s="168">
        <v>516824000</v>
      </c>
      <c r="G10" s="168">
        <v>388297000</v>
      </c>
      <c r="H10" s="146">
        <v>388289000</v>
      </c>
    </row>
    <row r="11" spans="1:8" s="274" customFormat="1" ht="16.5" customHeight="1" x14ac:dyDescent="0.15">
      <c r="A11" s="271">
        <v>6</v>
      </c>
      <c r="B11" s="142" t="s">
        <v>129</v>
      </c>
      <c r="C11" s="284">
        <v>23751760</v>
      </c>
      <c r="D11" s="285">
        <v>23750340</v>
      </c>
      <c r="E11" s="334">
        <v>122394000</v>
      </c>
      <c r="F11" s="168">
        <v>122392016</v>
      </c>
      <c r="G11" s="168">
        <v>15526300</v>
      </c>
      <c r="H11" s="146">
        <v>15525944</v>
      </c>
    </row>
    <row r="12" spans="1:8" s="274" customFormat="1" ht="16.5" customHeight="1" x14ac:dyDescent="0.15">
      <c r="A12" s="271">
        <v>7</v>
      </c>
      <c r="B12" s="142" t="s">
        <v>130</v>
      </c>
      <c r="C12" s="284">
        <v>2000</v>
      </c>
      <c r="D12" s="285">
        <v>0</v>
      </c>
      <c r="E12" s="334">
        <v>150000000</v>
      </c>
      <c r="F12" s="168">
        <v>148513403</v>
      </c>
      <c r="G12" s="168">
        <v>2000</v>
      </c>
      <c r="H12" s="146">
        <v>46378</v>
      </c>
    </row>
    <row r="13" spans="1:8" s="274" customFormat="1" ht="16.5" customHeight="1" x14ac:dyDescent="0.15">
      <c r="A13" s="145">
        <v>8</v>
      </c>
      <c r="B13" s="144" t="s">
        <v>363</v>
      </c>
      <c r="C13" s="290" t="s">
        <v>32</v>
      </c>
      <c r="D13" s="332" t="s">
        <v>32</v>
      </c>
      <c r="E13" s="335" t="s">
        <v>32</v>
      </c>
      <c r="F13" s="216" t="s">
        <v>32</v>
      </c>
      <c r="G13" s="216" t="s">
        <v>32</v>
      </c>
      <c r="H13" s="638" t="s">
        <v>32</v>
      </c>
    </row>
    <row r="14" spans="1:8" ht="13.5" customHeight="1" x14ac:dyDescent="0.15">
      <c r="A14" s="28"/>
      <c r="B14" s="202"/>
      <c r="C14" s="148"/>
      <c r="D14" s="149"/>
      <c r="E14" s="149"/>
      <c r="F14" s="149"/>
      <c r="G14" s="148"/>
      <c r="H14" s="149"/>
    </row>
    <row r="15" spans="1:8" ht="13.5" customHeight="1" x14ac:dyDescent="0.15">
      <c r="A15" s="6" t="s">
        <v>429</v>
      </c>
      <c r="B15" s="6"/>
      <c r="C15" s="93"/>
      <c r="D15" s="93"/>
      <c r="E15" s="93"/>
      <c r="F15" s="93"/>
      <c r="G15" s="93"/>
      <c r="H15" s="93" t="s">
        <v>440</v>
      </c>
    </row>
    <row r="16" spans="1:8" ht="16.5" customHeight="1" x14ac:dyDescent="0.15">
      <c r="A16" s="846" t="s">
        <v>123</v>
      </c>
      <c r="B16" s="847"/>
      <c r="C16" s="850" t="s">
        <v>161</v>
      </c>
      <c r="D16" s="851"/>
      <c r="E16" s="855" t="s">
        <v>347</v>
      </c>
      <c r="F16" s="855"/>
      <c r="G16" s="852" t="s">
        <v>725</v>
      </c>
      <c r="H16" s="853"/>
    </row>
    <row r="17" spans="1:8" ht="16.5" customHeight="1" x14ac:dyDescent="0.15">
      <c r="A17" s="848"/>
      <c r="B17" s="849"/>
      <c r="C17" s="321" t="s">
        <v>100</v>
      </c>
      <c r="D17" s="324" t="s">
        <v>87</v>
      </c>
      <c r="E17" s="324" t="s">
        <v>100</v>
      </c>
      <c r="F17" s="325" t="s">
        <v>87</v>
      </c>
      <c r="G17" s="323" t="s">
        <v>100</v>
      </c>
      <c r="H17" s="322" t="s">
        <v>87</v>
      </c>
    </row>
    <row r="18" spans="1:8" s="210" customFormat="1" ht="16.5" customHeight="1" x14ac:dyDescent="0.15">
      <c r="A18" s="699" t="s">
        <v>376</v>
      </c>
      <c r="B18" s="854"/>
      <c r="C18" s="288">
        <v>618174760</v>
      </c>
      <c r="D18" s="150">
        <v>495779266</v>
      </c>
      <c r="E18" s="336">
        <v>789273000</v>
      </c>
      <c r="F18" s="217">
        <v>772258267</v>
      </c>
      <c r="G18" s="217">
        <f>SUM(G19:G20)</f>
        <v>403826300</v>
      </c>
      <c r="H18" s="218">
        <f>SUM(H19:H20)</f>
        <v>395749457</v>
      </c>
    </row>
    <row r="19" spans="1:8" s="210" customFormat="1" ht="16.5" customHeight="1" x14ac:dyDescent="0.15">
      <c r="A19" s="128">
        <v>1</v>
      </c>
      <c r="B19" s="272" t="s">
        <v>442</v>
      </c>
      <c r="C19" s="288">
        <v>304683760</v>
      </c>
      <c r="D19" s="150">
        <v>182289738</v>
      </c>
      <c r="E19" s="336">
        <v>481868000</v>
      </c>
      <c r="F19" s="217">
        <v>464854756</v>
      </c>
      <c r="G19" s="217">
        <v>104457300</v>
      </c>
      <c r="H19" s="218">
        <v>96381247</v>
      </c>
    </row>
    <row r="20" spans="1:8" s="210" customFormat="1" ht="16.5" customHeight="1" x14ac:dyDescent="0.15">
      <c r="A20" s="145">
        <v>2</v>
      </c>
      <c r="B20" s="144" t="s">
        <v>10</v>
      </c>
      <c r="C20" s="291">
        <v>313491000</v>
      </c>
      <c r="D20" s="333">
        <v>313489528</v>
      </c>
      <c r="E20" s="337">
        <v>307405000</v>
      </c>
      <c r="F20" s="219">
        <v>307403511</v>
      </c>
      <c r="G20" s="219">
        <v>299369000</v>
      </c>
      <c r="H20" s="639">
        <v>299368210</v>
      </c>
    </row>
    <row r="21" spans="1:8" ht="13.5" customHeight="1" x14ac:dyDescent="0.15">
      <c r="A21" s="6"/>
      <c r="B21" s="6"/>
      <c r="C21" s="845"/>
      <c r="D21" s="845"/>
      <c r="E21" s="269"/>
      <c r="F21" s="269"/>
      <c r="G21" s="845" t="s">
        <v>443</v>
      </c>
      <c r="H21" s="845"/>
    </row>
    <row r="23" spans="1:8" x14ac:dyDescent="0.15">
      <c r="C23" s="151"/>
      <c r="D23" s="151"/>
      <c r="E23" s="151"/>
      <c r="F23" s="151"/>
      <c r="G23" s="151"/>
      <c r="H23" s="151"/>
    </row>
  </sheetData>
  <mergeCells count="13">
    <mergeCell ref="A1:H1"/>
    <mergeCell ref="C21:D21"/>
    <mergeCell ref="G21:H21"/>
    <mergeCell ref="A3:B4"/>
    <mergeCell ref="C3:D3"/>
    <mergeCell ref="G3:H3"/>
    <mergeCell ref="A5:B5"/>
    <mergeCell ref="A16:B17"/>
    <mergeCell ref="C16:D16"/>
    <mergeCell ref="G16:H16"/>
    <mergeCell ref="A18:B18"/>
    <mergeCell ref="E3:F3"/>
    <mergeCell ref="E16:F16"/>
  </mergeCells>
  <phoneticPr fontId="4"/>
  <pageMargins left="0.78740157480314965" right="0.78740157480314965" top="1.1811023622047245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24"/>
  <sheetViews>
    <sheetView showGridLines="0" view="pageBreakPreview" zoomScaleNormal="100" zoomScaleSheetLayoutView="100" workbookViewId="0">
      <selection sqref="A1:H1"/>
    </sheetView>
  </sheetViews>
  <sheetFormatPr defaultRowHeight="13.5" x14ac:dyDescent="0.15"/>
  <cols>
    <col min="1" max="1" width="2.125" style="140" customWidth="1"/>
    <col min="2" max="8" width="12.625" style="140" customWidth="1"/>
    <col min="9" max="16384" width="9" style="140"/>
  </cols>
  <sheetData>
    <row r="1" spans="1:8" ht="18.75" x14ac:dyDescent="0.15">
      <c r="A1" s="700" t="s">
        <v>444</v>
      </c>
      <c r="B1" s="700"/>
      <c r="C1" s="700"/>
      <c r="D1" s="700"/>
      <c r="E1" s="700"/>
      <c r="F1" s="700"/>
      <c r="G1" s="700"/>
      <c r="H1" s="700"/>
    </row>
    <row r="2" spans="1:8" ht="18" customHeight="1" x14ac:dyDescent="0.15">
      <c r="A2" s="6" t="s">
        <v>122</v>
      </c>
      <c r="B2" s="6"/>
      <c r="C2" s="7"/>
      <c r="D2" s="93"/>
      <c r="E2" s="93"/>
      <c r="F2" s="93"/>
      <c r="G2" s="7"/>
      <c r="H2" s="93" t="s">
        <v>643</v>
      </c>
    </row>
    <row r="3" spans="1:8" ht="16.5" customHeight="1" x14ac:dyDescent="0.15">
      <c r="A3" s="846" t="s">
        <v>123</v>
      </c>
      <c r="B3" s="847"/>
      <c r="C3" s="856" t="s">
        <v>165</v>
      </c>
      <c r="D3" s="857"/>
      <c r="E3" s="701" t="s">
        <v>445</v>
      </c>
      <c r="F3" s="701"/>
      <c r="G3" s="858" t="s">
        <v>732</v>
      </c>
      <c r="H3" s="702"/>
    </row>
    <row r="4" spans="1:8" ht="16.5" customHeight="1" x14ac:dyDescent="0.15">
      <c r="A4" s="848"/>
      <c r="B4" s="849"/>
      <c r="C4" s="321" t="s">
        <v>100</v>
      </c>
      <c r="D4" s="324" t="s">
        <v>87</v>
      </c>
      <c r="E4" s="325" t="s">
        <v>100</v>
      </c>
      <c r="F4" s="323" t="s">
        <v>87</v>
      </c>
      <c r="G4" s="323" t="s">
        <v>100</v>
      </c>
      <c r="H4" s="322" t="s">
        <v>87</v>
      </c>
    </row>
    <row r="5" spans="1:8" ht="16.5" customHeight="1" x14ac:dyDescent="0.15">
      <c r="A5" s="699" t="s">
        <v>376</v>
      </c>
      <c r="B5" s="859"/>
      <c r="C5" s="284">
        <v>421927042</v>
      </c>
      <c r="D5" s="285">
        <v>398294589</v>
      </c>
      <c r="E5" s="334">
        <v>398927624</v>
      </c>
      <c r="F5" s="168">
        <v>398923111</v>
      </c>
      <c r="G5" s="168">
        <f>SUM(G6:G13)</f>
        <v>334244000</v>
      </c>
      <c r="H5" s="146">
        <f>SUM(H6:H13)</f>
        <v>411713428</v>
      </c>
    </row>
    <row r="6" spans="1:8" s="172" customFormat="1" ht="24" x14ac:dyDescent="0.15">
      <c r="A6" s="271">
        <v>1</v>
      </c>
      <c r="B6" s="147" t="s">
        <v>441</v>
      </c>
      <c r="C6" s="284" t="s">
        <v>32</v>
      </c>
      <c r="D6" s="285" t="s">
        <v>32</v>
      </c>
      <c r="E6" s="334" t="s">
        <v>32</v>
      </c>
      <c r="F6" s="168" t="s">
        <v>32</v>
      </c>
      <c r="G6" s="168" t="s">
        <v>32</v>
      </c>
      <c r="H6" s="146" t="s">
        <v>32</v>
      </c>
    </row>
    <row r="7" spans="1:8" ht="16.5" customHeight="1" x14ac:dyDescent="0.15">
      <c r="A7" s="271">
        <v>2</v>
      </c>
      <c r="B7" s="142" t="s">
        <v>8</v>
      </c>
      <c r="C7" s="284" t="s">
        <v>32</v>
      </c>
      <c r="D7" s="285" t="s">
        <v>32</v>
      </c>
      <c r="E7" s="334" t="s">
        <v>32</v>
      </c>
      <c r="F7" s="168" t="s">
        <v>32</v>
      </c>
      <c r="G7" s="168" t="s">
        <v>32</v>
      </c>
      <c r="H7" s="146" t="s">
        <v>32</v>
      </c>
    </row>
    <row r="8" spans="1:8" ht="16.5" customHeight="1" x14ac:dyDescent="0.15">
      <c r="A8" s="271">
        <v>3</v>
      </c>
      <c r="B8" s="142" t="s">
        <v>360</v>
      </c>
      <c r="C8" s="284">
        <v>52381000</v>
      </c>
      <c r="D8" s="285">
        <v>31551000</v>
      </c>
      <c r="E8" s="334">
        <v>54202000</v>
      </c>
      <c r="F8" s="168">
        <v>54202000</v>
      </c>
      <c r="G8" s="168">
        <v>14400000</v>
      </c>
      <c r="H8" s="146">
        <v>14400000</v>
      </c>
    </row>
    <row r="9" spans="1:8" ht="16.5" customHeight="1" x14ac:dyDescent="0.15">
      <c r="A9" s="271">
        <v>4</v>
      </c>
      <c r="B9" s="142" t="s">
        <v>128</v>
      </c>
      <c r="C9" s="284">
        <v>238727000</v>
      </c>
      <c r="D9" s="285">
        <v>238727000</v>
      </c>
      <c r="E9" s="334">
        <v>237052000</v>
      </c>
      <c r="F9" s="334">
        <v>237051000</v>
      </c>
      <c r="G9" s="168">
        <v>211806000</v>
      </c>
      <c r="H9" s="146">
        <v>211805000</v>
      </c>
    </row>
    <row r="10" spans="1:8" ht="16.5" customHeight="1" x14ac:dyDescent="0.15">
      <c r="A10" s="128">
        <v>5</v>
      </c>
      <c r="B10" s="142" t="s">
        <v>129</v>
      </c>
      <c r="C10" s="284">
        <v>92491042</v>
      </c>
      <c r="D10" s="285">
        <v>92490155</v>
      </c>
      <c r="E10" s="334">
        <v>57664624</v>
      </c>
      <c r="F10" s="334">
        <v>57664117</v>
      </c>
      <c r="G10" s="168">
        <v>63357000</v>
      </c>
      <c r="H10" s="146">
        <v>63356970</v>
      </c>
    </row>
    <row r="11" spans="1:8" ht="16.5" customHeight="1" x14ac:dyDescent="0.15">
      <c r="A11" s="128">
        <v>6</v>
      </c>
      <c r="B11" s="142" t="s">
        <v>130</v>
      </c>
      <c r="C11" s="284">
        <v>5627000</v>
      </c>
      <c r="D11" s="152">
        <v>5625962</v>
      </c>
      <c r="E11" s="338">
        <v>43608000</v>
      </c>
      <c r="F11" s="220">
        <v>43605984</v>
      </c>
      <c r="G11" s="168">
        <v>38980000</v>
      </c>
      <c r="H11" s="640">
        <v>116451434</v>
      </c>
    </row>
    <row r="12" spans="1:8" ht="16.5" customHeight="1" x14ac:dyDescent="0.15">
      <c r="A12" s="128">
        <v>7</v>
      </c>
      <c r="B12" s="142" t="s">
        <v>363</v>
      </c>
      <c r="C12" s="286">
        <v>32700000</v>
      </c>
      <c r="D12" s="152">
        <v>29900000</v>
      </c>
      <c r="E12" s="338">
        <v>6400000</v>
      </c>
      <c r="F12" s="220">
        <v>6400000</v>
      </c>
      <c r="G12" s="220">
        <v>5700000</v>
      </c>
      <c r="H12" s="640">
        <v>5700000</v>
      </c>
    </row>
    <row r="13" spans="1:8" ht="16.5" customHeight="1" x14ac:dyDescent="0.15">
      <c r="A13" s="145">
        <v>8</v>
      </c>
      <c r="B13" s="144" t="s">
        <v>361</v>
      </c>
      <c r="C13" s="287">
        <v>1000</v>
      </c>
      <c r="D13" s="153">
        <v>472</v>
      </c>
      <c r="E13" s="339">
        <v>1000</v>
      </c>
      <c r="F13" s="221">
        <v>10</v>
      </c>
      <c r="G13" s="221">
        <v>1000</v>
      </c>
      <c r="H13" s="641">
        <v>24</v>
      </c>
    </row>
    <row r="14" spans="1:8" x14ac:dyDescent="0.15">
      <c r="A14" s="7"/>
      <c r="B14" s="7"/>
      <c r="C14" s="177"/>
      <c r="D14" s="177"/>
      <c r="E14" s="177"/>
      <c r="F14" s="177"/>
      <c r="G14" s="177"/>
      <c r="H14" s="177"/>
    </row>
    <row r="15" spans="1:8" x14ac:dyDescent="0.15">
      <c r="A15" s="6" t="s">
        <v>429</v>
      </c>
      <c r="B15" s="6"/>
      <c r="C15" s="93"/>
      <c r="D15" s="93"/>
      <c r="E15" s="93"/>
      <c r="F15" s="93"/>
      <c r="G15" s="93"/>
      <c r="H15" s="93" t="s">
        <v>440</v>
      </c>
    </row>
    <row r="16" spans="1:8" ht="16.5" customHeight="1" x14ac:dyDescent="0.15">
      <c r="A16" s="846" t="s">
        <v>123</v>
      </c>
      <c r="B16" s="847"/>
      <c r="C16" s="856" t="s">
        <v>165</v>
      </c>
      <c r="D16" s="857"/>
      <c r="E16" s="701" t="s">
        <v>445</v>
      </c>
      <c r="F16" s="701"/>
      <c r="G16" s="858" t="s">
        <v>732</v>
      </c>
      <c r="H16" s="702"/>
    </row>
    <row r="17" spans="1:8" ht="16.5" customHeight="1" x14ac:dyDescent="0.15">
      <c r="A17" s="848"/>
      <c r="B17" s="849"/>
      <c r="C17" s="321" t="s">
        <v>100</v>
      </c>
      <c r="D17" s="324" t="s">
        <v>87</v>
      </c>
      <c r="E17" s="324" t="s">
        <v>100</v>
      </c>
      <c r="F17" s="325" t="s">
        <v>87</v>
      </c>
      <c r="G17" s="323" t="s">
        <v>100</v>
      </c>
      <c r="H17" s="322" t="s">
        <v>87</v>
      </c>
    </row>
    <row r="18" spans="1:8" ht="16.5" customHeight="1" x14ac:dyDescent="0.15">
      <c r="A18" s="699" t="s">
        <v>376</v>
      </c>
      <c r="B18" s="859"/>
      <c r="C18" s="288">
        <v>421927042</v>
      </c>
      <c r="D18" s="150">
        <v>340630472</v>
      </c>
      <c r="E18" s="150">
        <v>398927624</v>
      </c>
      <c r="F18" s="336">
        <v>335566141</v>
      </c>
      <c r="G18" s="217">
        <f>SUM(G19:G21)</f>
        <v>334244000</v>
      </c>
      <c r="H18" s="218">
        <f>SUM(H19:H21)</f>
        <v>333153092</v>
      </c>
    </row>
    <row r="19" spans="1:8" ht="16.5" customHeight="1" x14ac:dyDescent="0.15">
      <c r="A19" s="128">
        <v>1</v>
      </c>
      <c r="B19" s="143" t="s">
        <v>442</v>
      </c>
      <c r="C19" s="288">
        <v>312116042</v>
      </c>
      <c r="D19" s="150">
        <v>230934287</v>
      </c>
      <c r="E19" s="150">
        <v>285312624</v>
      </c>
      <c r="F19" s="336">
        <v>222096083</v>
      </c>
      <c r="G19" s="217">
        <v>218270000</v>
      </c>
      <c r="H19" s="218">
        <v>217194039</v>
      </c>
    </row>
    <row r="20" spans="1:8" ht="16.5" customHeight="1" x14ac:dyDescent="0.15">
      <c r="A20" s="128">
        <v>2</v>
      </c>
      <c r="B20" s="142" t="s">
        <v>10</v>
      </c>
      <c r="C20" s="286">
        <v>109811000</v>
      </c>
      <c r="D20" s="152">
        <v>109696185</v>
      </c>
      <c r="E20" s="152">
        <v>113615000</v>
      </c>
      <c r="F20" s="338">
        <v>113470058</v>
      </c>
      <c r="G20" s="217">
        <v>115974000</v>
      </c>
      <c r="H20" s="218">
        <v>115959053</v>
      </c>
    </row>
    <row r="21" spans="1:8" ht="16.5" customHeight="1" x14ac:dyDescent="0.15">
      <c r="A21" s="145">
        <v>3</v>
      </c>
      <c r="B21" s="259" t="s">
        <v>427</v>
      </c>
      <c r="C21" s="289" t="s">
        <v>32</v>
      </c>
      <c r="D21" s="153" t="s">
        <v>32</v>
      </c>
      <c r="E21" s="153" t="s">
        <v>32</v>
      </c>
      <c r="F21" s="339" t="s">
        <v>32</v>
      </c>
      <c r="G21" s="221" t="s">
        <v>32</v>
      </c>
      <c r="H21" s="641" t="s">
        <v>32</v>
      </c>
    </row>
    <row r="22" spans="1:8" x14ac:dyDescent="0.15">
      <c r="A22" s="6"/>
      <c r="B22" s="178"/>
      <c r="C22" s="154"/>
      <c r="D22" s="273"/>
      <c r="E22" s="273"/>
      <c r="F22" s="273"/>
      <c r="G22" s="154"/>
      <c r="H22" s="273" t="s">
        <v>443</v>
      </c>
    </row>
    <row r="24" spans="1:8" x14ac:dyDescent="0.15">
      <c r="D24" s="173"/>
      <c r="E24" s="173"/>
      <c r="F24" s="173"/>
      <c r="H24" s="173"/>
    </row>
  </sheetData>
  <mergeCells count="11">
    <mergeCell ref="A1:H1"/>
    <mergeCell ref="A16:B17"/>
    <mergeCell ref="C16:D16"/>
    <mergeCell ref="G16:H16"/>
    <mergeCell ref="A18:B18"/>
    <mergeCell ref="E16:F16"/>
    <mergeCell ref="A5:B5"/>
    <mergeCell ref="A3:B4"/>
    <mergeCell ref="C3:D3"/>
    <mergeCell ref="G3:H3"/>
    <mergeCell ref="E3:F3"/>
  </mergeCells>
  <phoneticPr fontId="4"/>
  <pageMargins left="0.78740157480314965" right="0.78740157480314965" top="1.1811023622047245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view="pageBreakPreview" zoomScaleNormal="100" zoomScaleSheetLayoutView="100" workbookViewId="0">
      <selection sqref="A1:H1"/>
    </sheetView>
  </sheetViews>
  <sheetFormatPr defaultRowHeight="13.5" x14ac:dyDescent="0.15"/>
  <cols>
    <col min="1" max="1" width="2.125" style="140" customWidth="1"/>
    <col min="2" max="8" width="12.625" style="140" customWidth="1"/>
    <col min="9" max="16384" width="9" style="140"/>
  </cols>
  <sheetData>
    <row r="1" spans="1:8" ht="18.75" x14ac:dyDescent="0.15">
      <c r="A1" s="700" t="s">
        <v>446</v>
      </c>
      <c r="B1" s="700"/>
      <c r="C1" s="700"/>
      <c r="D1" s="700"/>
      <c r="E1" s="700"/>
      <c r="F1" s="700"/>
      <c r="G1" s="700"/>
      <c r="H1" s="700"/>
    </row>
    <row r="2" spans="1:8" ht="18" customHeight="1" x14ac:dyDescent="0.15">
      <c r="A2" s="6" t="s">
        <v>122</v>
      </c>
      <c r="B2" s="6"/>
      <c r="C2" s="7"/>
      <c r="D2" s="93"/>
      <c r="E2" s="93"/>
      <c r="F2" s="93"/>
      <c r="G2" s="7"/>
      <c r="H2" s="93" t="s">
        <v>440</v>
      </c>
    </row>
    <row r="3" spans="1:8" ht="16.5" customHeight="1" x14ac:dyDescent="0.15">
      <c r="A3" s="846" t="s">
        <v>123</v>
      </c>
      <c r="B3" s="847"/>
      <c r="C3" s="856" t="s">
        <v>165</v>
      </c>
      <c r="D3" s="857"/>
      <c r="E3" s="701" t="s">
        <v>445</v>
      </c>
      <c r="F3" s="701"/>
      <c r="G3" s="858" t="s">
        <v>732</v>
      </c>
      <c r="H3" s="702"/>
    </row>
    <row r="4" spans="1:8" ht="16.5" customHeight="1" x14ac:dyDescent="0.15">
      <c r="A4" s="848"/>
      <c r="B4" s="849"/>
      <c r="C4" s="321" t="s">
        <v>100</v>
      </c>
      <c r="D4" s="324" t="s">
        <v>87</v>
      </c>
      <c r="E4" s="325" t="s">
        <v>100</v>
      </c>
      <c r="F4" s="323" t="s">
        <v>87</v>
      </c>
      <c r="G4" s="323" t="s">
        <v>100</v>
      </c>
      <c r="H4" s="322" t="s">
        <v>87</v>
      </c>
    </row>
    <row r="5" spans="1:8" ht="16.5" customHeight="1" x14ac:dyDescent="0.15">
      <c r="A5" s="699" t="s">
        <v>376</v>
      </c>
      <c r="B5" s="859"/>
      <c r="C5" s="284">
        <v>274666000</v>
      </c>
      <c r="D5" s="285">
        <v>274683400</v>
      </c>
      <c r="E5" s="334">
        <v>6816858000</v>
      </c>
      <c r="F5" s="334">
        <v>5781633892</v>
      </c>
      <c r="G5" s="168">
        <f>SUM(G6:G13)</f>
        <v>3233940374</v>
      </c>
      <c r="H5" s="146">
        <f>SUM(H6:H13)</f>
        <v>1961255962</v>
      </c>
    </row>
    <row r="6" spans="1:8" s="172" customFormat="1" x14ac:dyDescent="0.15">
      <c r="A6" s="271">
        <v>1</v>
      </c>
      <c r="B6" s="147" t="s">
        <v>8</v>
      </c>
      <c r="C6" s="284">
        <v>3110000</v>
      </c>
      <c r="D6" s="285">
        <v>3110400</v>
      </c>
      <c r="E6" s="334" t="s">
        <v>32</v>
      </c>
      <c r="F6" s="334" t="s">
        <v>32</v>
      </c>
      <c r="G6" s="168">
        <v>1252800000</v>
      </c>
      <c r="H6" s="146">
        <v>89329000</v>
      </c>
    </row>
    <row r="7" spans="1:8" ht="16.5" customHeight="1" x14ac:dyDescent="0.15">
      <c r="A7" s="271">
        <v>2</v>
      </c>
      <c r="B7" s="142" t="s">
        <v>360</v>
      </c>
      <c r="C7" s="284">
        <v>203661000</v>
      </c>
      <c r="D7" s="285">
        <v>203661000</v>
      </c>
      <c r="E7" s="334">
        <v>1332000000</v>
      </c>
      <c r="F7" s="334">
        <v>390879000</v>
      </c>
      <c r="G7" s="168">
        <v>941121000</v>
      </c>
      <c r="H7" s="146">
        <v>941121000</v>
      </c>
    </row>
    <row r="8" spans="1:8" ht="16.5" customHeight="1" x14ac:dyDescent="0.15">
      <c r="A8" s="271">
        <v>3</v>
      </c>
      <c r="B8" s="142" t="s">
        <v>361</v>
      </c>
      <c r="C8" s="284" t="s">
        <v>32</v>
      </c>
      <c r="D8" s="285" t="s">
        <v>32</v>
      </c>
      <c r="E8" s="334" t="s">
        <v>32</v>
      </c>
      <c r="F8" s="334" t="s">
        <v>32</v>
      </c>
      <c r="G8" s="168">
        <v>1000</v>
      </c>
      <c r="H8" s="146">
        <v>0</v>
      </c>
    </row>
    <row r="9" spans="1:8" ht="16.5" customHeight="1" x14ac:dyDescent="0.15">
      <c r="A9" s="271">
        <v>4</v>
      </c>
      <c r="B9" s="142" t="s">
        <v>128</v>
      </c>
      <c r="C9" s="284">
        <v>47593000</v>
      </c>
      <c r="D9" s="285">
        <v>47593000</v>
      </c>
      <c r="E9" s="334">
        <v>69065000</v>
      </c>
      <c r="F9" s="334">
        <v>69064000</v>
      </c>
      <c r="G9" s="168">
        <v>626608000</v>
      </c>
      <c r="H9" s="146">
        <v>626398272</v>
      </c>
    </row>
    <row r="10" spans="1:8" ht="16.5" customHeight="1" x14ac:dyDescent="0.15">
      <c r="A10" s="128">
        <v>5</v>
      </c>
      <c r="B10" s="142" t="s">
        <v>129</v>
      </c>
      <c r="C10" s="284" t="s">
        <v>32</v>
      </c>
      <c r="D10" s="285" t="s">
        <v>32</v>
      </c>
      <c r="E10" s="334">
        <v>150000</v>
      </c>
      <c r="F10" s="334">
        <v>149812</v>
      </c>
      <c r="G10" s="168">
        <v>204508374</v>
      </c>
      <c r="H10" s="146">
        <v>204507690</v>
      </c>
    </row>
    <row r="11" spans="1:8" ht="16.5" customHeight="1" x14ac:dyDescent="0.15">
      <c r="A11" s="128">
        <v>6</v>
      </c>
      <c r="B11" s="142" t="s">
        <v>130</v>
      </c>
      <c r="C11" s="284">
        <v>2000</v>
      </c>
      <c r="D11" s="285">
        <v>19000</v>
      </c>
      <c r="E11" s="334">
        <v>5292243000</v>
      </c>
      <c r="F11" s="334">
        <v>5292241080</v>
      </c>
      <c r="G11" s="168">
        <v>2000</v>
      </c>
      <c r="H11" s="640">
        <v>0</v>
      </c>
    </row>
    <row r="12" spans="1:8" ht="16.5" customHeight="1" x14ac:dyDescent="0.15">
      <c r="A12" s="128">
        <v>7</v>
      </c>
      <c r="B12" s="142" t="s">
        <v>363</v>
      </c>
      <c r="C12" s="284">
        <v>20300000</v>
      </c>
      <c r="D12" s="285">
        <v>20300000</v>
      </c>
      <c r="E12" s="334">
        <v>123400000</v>
      </c>
      <c r="F12" s="334">
        <v>29300000</v>
      </c>
      <c r="G12" s="168">
        <v>208900000</v>
      </c>
      <c r="H12" s="640">
        <v>99900000</v>
      </c>
    </row>
    <row r="13" spans="1:8" ht="24" x14ac:dyDescent="0.15">
      <c r="A13" s="145">
        <v>8</v>
      </c>
      <c r="B13" s="292" t="s">
        <v>441</v>
      </c>
      <c r="C13" s="287" t="s">
        <v>32</v>
      </c>
      <c r="D13" s="153" t="s">
        <v>32</v>
      </c>
      <c r="E13" s="339" t="s">
        <v>32</v>
      </c>
      <c r="F13" s="339" t="s">
        <v>32</v>
      </c>
      <c r="G13" s="221" t="s">
        <v>32</v>
      </c>
      <c r="H13" s="641" t="s">
        <v>32</v>
      </c>
    </row>
    <row r="14" spans="1:8" x14ac:dyDescent="0.15">
      <c r="A14" s="7"/>
      <c r="B14" s="7"/>
      <c r="C14" s="177"/>
      <c r="D14" s="177"/>
      <c r="E14" s="177"/>
      <c r="F14" s="177"/>
      <c r="G14" s="177"/>
      <c r="H14" s="177"/>
    </row>
    <row r="15" spans="1:8" x14ac:dyDescent="0.15">
      <c r="A15" s="6" t="s">
        <v>429</v>
      </c>
      <c r="B15" s="6"/>
      <c r="C15" s="93"/>
      <c r="D15" s="93"/>
      <c r="E15" s="93"/>
      <c r="F15" s="93"/>
      <c r="G15" s="93"/>
      <c r="H15" s="93" t="s">
        <v>440</v>
      </c>
    </row>
    <row r="16" spans="1:8" ht="16.5" customHeight="1" x14ac:dyDescent="0.15">
      <c r="A16" s="846" t="s">
        <v>123</v>
      </c>
      <c r="B16" s="847"/>
      <c r="C16" s="856" t="s">
        <v>165</v>
      </c>
      <c r="D16" s="857"/>
      <c r="E16" s="701" t="s">
        <v>445</v>
      </c>
      <c r="F16" s="701"/>
      <c r="G16" s="858" t="s">
        <v>732</v>
      </c>
      <c r="H16" s="702"/>
    </row>
    <row r="17" spans="1:8" ht="16.5" customHeight="1" x14ac:dyDescent="0.15">
      <c r="A17" s="848"/>
      <c r="B17" s="849"/>
      <c r="C17" s="321" t="s">
        <v>100</v>
      </c>
      <c r="D17" s="324" t="s">
        <v>87</v>
      </c>
      <c r="E17" s="324" t="s">
        <v>100</v>
      </c>
      <c r="F17" s="325" t="s">
        <v>87</v>
      </c>
      <c r="G17" s="323" t="s">
        <v>100</v>
      </c>
      <c r="H17" s="322" t="s">
        <v>87</v>
      </c>
    </row>
    <row r="18" spans="1:8" ht="16.5" customHeight="1" x14ac:dyDescent="0.15">
      <c r="A18" s="699" t="s">
        <v>376</v>
      </c>
      <c r="B18" s="859"/>
      <c r="C18" s="286">
        <v>274666000</v>
      </c>
      <c r="D18" s="152">
        <v>274533588</v>
      </c>
      <c r="E18" s="338">
        <v>6816858000</v>
      </c>
      <c r="F18" s="338">
        <v>5577126202</v>
      </c>
      <c r="G18" s="217">
        <f>SUM(G19:G21)</f>
        <v>3233940374</v>
      </c>
      <c r="H18" s="218">
        <f>SUM(H19:H21)</f>
        <v>1797269258</v>
      </c>
    </row>
    <row r="19" spans="1:8" ht="16.5" customHeight="1" x14ac:dyDescent="0.15">
      <c r="A19" s="128">
        <v>1</v>
      </c>
      <c r="B19" s="143" t="s">
        <v>442</v>
      </c>
      <c r="C19" s="286">
        <v>274666000</v>
      </c>
      <c r="D19" s="152">
        <v>274533588</v>
      </c>
      <c r="E19" s="338">
        <v>6816773000</v>
      </c>
      <c r="F19" s="338">
        <v>5577092348</v>
      </c>
      <c r="G19" s="217">
        <v>3233740374</v>
      </c>
      <c r="H19" s="218">
        <v>1797138783</v>
      </c>
    </row>
    <row r="20" spans="1:8" ht="16.5" customHeight="1" x14ac:dyDescent="0.15">
      <c r="A20" s="128">
        <v>2</v>
      </c>
      <c r="B20" s="142" t="s">
        <v>10</v>
      </c>
      <c r="C20" s="286" t="s">
        <v>32</v>
      </c>
      <c r="D20" s="152" t="s">
        <v>32</v>
      </c>
      <c r="E20" s="338">
        <v>85000</v>
      </c>
      <c r="F20" s="338">
        <v>33854</v>
      </c>
      <c r="G20" s="220">
        <v>200000</v>
      </c>
      <c r="H20" s="640">
        <v>130475</v>
      </c>
    </row>
    <row r="21" spans="1:8" ht="16.5" customHeight="1" x14ac:dyDescent="0.15">
      <c r="A21" s="145">
        <v>3</v>
      </c>
      <c r="B21" s="259" t="s">
        <v>427</v>
      </c>
      <c r="C21" s="289" t="s">
        <v>32</v>
      </c>
      <c r="D21" s="153" t="s">
        <v>32</v>
      </c>
      <c r="E21" s="153" t="s">
        <v>32</v>
      </c>
      <c r="F21" s="339" t="s">
        <v>32</v>
      </c>
      <c r="G21" s="221" t="s">
        <v>32</v>
      </c>
      <c r="H21" s="641" t="s">
        <v>32</v>
      </c>
    </row>
    <row r="22" spans="1:8" x14ac:dyDescent="0.15">
      <c r="A22" s="6"/>
      <c r="B22" s="178"/>
      <c r="C22" s="154"/>
      <c r="D22" s="273"/>
      <c r="E22" s="273"/>
      <c r="F22" s="273"/>
      <c r="G22" s="154"/>
      <c r="H22" s="273" t="s">
        <v>443</v>
      </c>
    </row>
    <row r="24" spans="1:8" x14ac:dyDescent="0.15">
      <c r="D24" s="173"/>
      <c r="E24" s="173"/>
      <c r="F24" s="173"/>
      <c r="H24" s="173"/>
    </row>
  </sheetData>
  <mergeCells count="11">
    <mergeCell ref="A5:B5"/>
    <mergeCell ref="A1:H1"/>
    <mergeCell ref="A3:B4"/>
    <mergeCell ref="C3:D3"/>
    <mergeCell ref="E3:F3"/>
    <mergeCell ref="G3:H3"/>
    <mergeCell ref="A16:B17"/>
    <mergeCell ref="C16:D16"/>
    <mergeCell ref="E16:F16"/>
    <mergeCell ref="G16:H16"/>
    <mergeCell ref="A18:B18"/>
  </mergeCells>
  <phoneticPr fontId="2"/>
  <pageMargins left="0.78740157480314965" right="0.78740157480314965" top="1.1811023622047245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zoomScaleNormal="100" zoomScaleSheetLayoutView="100" workbookViewId="0">
      <selection sqref="A1:H1"/>
    </sheetView>
  </sheetViews>
  <sheetFormatPr defaultRowHeight="13.5" x14ac:dyDescent="0.15"/>
  <cols>
    <col min="1" max="1" width="2.125" style="6" customWidth="1"/>
    <col min="2" max="2" width="12.625" style="6" customWidth="1"/>
    <col min="3" max="8" width="14.5" style="6" customWidth="1"/>
    <col min="9" max="14" width="9" style="6"/>
    <col min="15" max="15" width="14.375" style="6" customWidth="1"/>
    <col min="16" max="16384" width="9" style="6"/>
  </cols>
  <sheetData>
    <row r="1" spans="1:8" s="4" customFormat="1" ht="21" x14ac:dyDescent="0.15">
      <c r="A1" s="703" t="s">
        <v>832</v>
      </c>
      <c r="B1" s="703"/>
      <c r="C1" s="703"/>
      <c r="D1" s="703"/>
      <c r="E1" s="703"/>
      <c r="F1" s="703"/>
      <c r="G1" s="703"/>
      <c r="H1" s="703"/>
    </row>
    <row r="2" spans="1:8" s="4" customFormat="1" ht="18" customHeight="1" x14ac:dyDescent="0.15">
      <c r="A2" s="4" t="s">
        <v>587</v>
      </c>
      <c r="C2" s="390"/>
      <c r="D2" s="390"/>
      <c r="E2" s="390"/>
      <c r="F2" s="390"/>
      <c r="G2" s="390"/>
      <c r="H2" s="51" t="s">
        <v>588</v>
      </c>
    </row>
    <row r="3" spans="1:8" s="4" customFormat="1" ht="21" customHeight="1" x14ac:dyDescent="0.15">
      <c r="A3" s="862" t="s">
        <v>589</v>
      </c>
      <c r="B3" s="729"/>
      <c r="C3" s="867" t="s">
        <v>161</v>
      </c>
      <c r="D3" s="868"/>
      <c r="E3" s="862" t="s">
        <v>347</v>
      </c>
      <c r="F3" s="729"/>
      <c r="G3" s="795" t="s">
        <v>725</v>
      </c>
      <c r="H3" s="729"/>
    </row>
    <row r="4" spans="1:8" s="4" customFormat="1" ht="21" customHeight="1" x14ac:dyDescent="0.15">
      <c r="A4" s="863"/>
      <c r="B4" s="864"/>
      <c r="C4" s="577" t="s">
        <v>100</v>
      </c>
      <c r="D4" s="578" t="s">
        <v>87</v>
      </c>
      <c r="E4" s="577" t="s">
        <v>100</v>
      </c>
      <c r="F4" s="391" t="s">
        <v>87</v>
      </c>
      <c r="G4" s="64" t="s">
        <v>100</v>
      </c>
      <c r="H4" s="578" t="s">
        <v>87</v>
      </c>
    </row>
    <row r="5" spans="1:8" s="4" customFormat="1" ht="21" customHeight="1" x14ac:dyDescent="0.15">
      <c r="A5" s="860" t="s">
        <v>590</v>
      </c>
      <c r="B5" s="866"/>
      <c r="C5" s="392">
        <v>2229421000</v>
      </c>
      <c r="D5" s="393">
        <v>2236396248</v>
      </c>
      <c r="E5" s="392">
        <v>2321220000</v>
      </c>
      <c r="F5" s="394">
        <v>2309240442</v>
      </c>
      <c r="G5" s="460">
        <v>2234908000</v>
      </c>
      <c r="H5" s="393">
        <v>2275580293</v>
      </c>
    </row>
    <row r="6" spans="1:8" s="4" customFormat="1" ht="21" customHeight="1" x14ac:dyDescent="0.15">
      <c r="A6" s="395"/>
      <c r="B6" s="348" t="s">
        <v>591</v>
      </c>
      <c r="C6" s="396">
        <v>2107576000</v>
      </c>
      <c r="D6" s="397">
        <v>2114952177</v>
      </c>
      <c r="E6" s="396">
        <v>1986794000</v>
      </c>
      <c r="F6" s="398">
        <v>1966454353</v>
      </c>
      <c r="G6" s="447">
        <v>2077721000</v>
      </c>
      <c r="H6" s="397">
        <v>2114304345</v>
      </c>
    </row>
    <row r="7" spans="1:8" s="4" customFormat="1" ht="21" customHeight="1" x14ac:dyDescent="0.15">
      <c r="A7" s="395"/>
      <c r="B7" s="348" t="s">
        <v>592</v>
      </c>
      <c r="C7" s="396">
        <v>118373000</v>
      </c>
      <c r="D7" s="397">
        <v>118011154</v>
      </c>
      <c r="E7" s="396">
        <v>178475000</v>
      </c>
      <c r="F7" s="398">
        <v>192237496</v>
      </c>
      <c r="G7" s="447">
        <v>151485000</v>
      </c>
      <c r="H7" s="397">
        <v>155716323</v>
      </c>
    </row>
    <row r="8" spans="1:8" s="4" customFormat="1" ht="21" customHeight="1" x14ac:dyDescent="0.15">
      <c r="A8" s="399"/>
      <c r="B8" s="346" t="s">
        <v>593</v>
      </c>
      <c r="C8" s="400">
        <v>3472000</v>
      </c>
      <c r="D8" s="401">
        <v>3432917</v>
      </c>
      <c r="E8" s="400">
        <v>155951000</v>
      </c>
      <c r="F8" s="402">
        <v>150548593</v>
      </c>
      <c r="G8" s="448">
        <v>5702000</v>
      </c>
      <c r="H8" s="401">
        <v>5559625</v>
      </c>
    </row>
    <row r="9" spans="1:8" s="4" customFormat="1" ht="14.25" customHeight="1" x14ac:dyDescent="0.15">
      <c r="B9" s="3" t="s">
        <v>594</v>
      </c>
      <c r="C9" s="403"/>
      <c r="D9" s="403"/>
      <c r="E9" s="403"/>
      <c r="F9" s="403"/>
      <c r="G9" s="403"/>
      <c r="H9" s="431" t="s">
        <v>447</v>
      </c>
    </row>
    <row r="10" spans="1:8" s="4" customFormat="1" ht="6.75" customHeight="1" x14ac:dyDescent="0.15">
      <c r="C10" s="403"/>
      <c r="D10" s="403"/>
      <c r="E10" s="403"/>
      <c r="F10" s="403"/>
      <c r="G10" s="403"/>
      <c r="H10" s="403"/>
    </row>
    <row r="11" spans="1:8" s="4" customFormat="1" ht="18" customHeight="1" x14ac:dyDescent="0.15">
      <c r="A11" s="35" t="s">
        <v>596</v>
      </c>
      <c r="B11" s="28"/>
      <c r="D11" s="390"/>
      <c r="E11" s="390"/>
      <c r="F11" s="390"/>
      <c r="H11" s="51" t="s">
        <v>440</v>
      </c>
    </row>
    <row r="12" spans="1:8" s="4" customFormat="1" ht="21" customHeight="1" x14ac:dyDescent="0.15">
      <c r="A12" s="862" t="s">
        <v>589</v>
      </c>
      <c r="B12" s="729"/>
      <c r="C12" s="862" t="s">
        <v>161</v>
      </c>
      <c r="D12" s="729"/>
      <c r="E12" s="862" t="s">
        <v>347</v>
      </c>
      <c r="F12" s="729"/>
      <c r="G12" s="795" t="s">
        <v>725</v>
      </c>
      <c r="H12" s="729"/>
    </row>
    <row r="13" spans="1:8" s="4" customFormat="1" ht="21" customHeight="1" x14ac:dyDescent="0.15">
      <c r="A13" s="863"/>
      <c r="B13" s="864"/>
      <c r="C13" s="577" t="s">
        <v>100</v>
      </c>
      <c r="D13" s="578" t="s">
        <v>87</v>
      </c>
      <c r="E13" s="577" t="s">
        <v>100</v>
      </c>
      <c r="F13" s="391" t="s">
        <v>87</v>
      </c>
      <c r="G13" s="64" t="s">
        <v>100</v>
      </c>
      <c r="H13" s="578" t="s">
        <v>87</v>
      </c>
    </row>
    <row r="14" spans="1:8" s="4" customFormat="1" ht="21" customHeight="1" x14ac:dyDescent="0.15">
      <c r="A14" s="777" t="s">
        <v>597</v>
      </c>
      <c r="B14" s="779"/>
      <c r="C14" s="405">
        <v>2126533000</v>
      </c>
      <c r="D14" s="406">
        <v>2002813504</v>
      </c>
      <c r="E14" s="405">
        <v>2227193000</v>
      </c>
      <c r="F14" s="407">
        <v>2006167858</v>
      </c>
      <c r="G14" s="436">
        <v>2194704000</v>
      </c>
      <c r="H14" s="406">
        <v>2060274361</v>
      </c>
    </row>
    <row r="15" spans="1:8" s="4" customFormat="1" ht="21" customHeight="1" x14ac:dyDescent="0.15">
      <c r="A15" s="395"/>
      <c r="B15" s="348" t="s">
        <v>598</v>
      </c>
      <c r="C15" s="396">
        <v>2072418000</v>
      </c>
      <c r="D15" s="397">
        <v>1987029309</v>
      </c>
      <c r="E15" s="396">
        <v>2172018000</v>
      </c>
      <c r="F15" s="398">
        <v>1996444483</v>
      </c>
      <c r="G15" s="447">
        <v>2155121000</v>
      </c>
      <c r="H15" s="397">
        <v>2050525723</v>
      </c>
    </row>
    <row r="16" spans="1:8" s="4" customFormat="1" ht="21" customHeight="1" x14ac:dyDescent="0.15">
      <c r="A16" s="395"/>
      <c r="B16" s="348" t="s">
        <v>599</v>
      </c>
      <c r="C16" s="396">
        <v>15650000</v>
      </c>
      <c r="D16" s="397">
        <v>8131927</v>
      </c>
      <c r="E16" s="396">
        <v>16644000</v>
      </c>
      <c r="F16" s="398">
        <v>5114516</v>
      </c>
      <c r="G16" s="447">
        <v>4440000</v>
      </c>
      <c r="H16" s="397">
        <v>4481296</v>
      </c>
    </row>
    <row r="17" spans="1:8" s="4" customFormat="1" ht="21" customHeight="1" x14ac:dyDescent="0.15">
      <c r="A17" s="395"/>
      <c r="B17" s="348" t="s">
        <v>600</v>
      </c>
      <c r="C17" s="396">
        <v>8465000</v>
      </c>
      <c r="D17" s="397">
        <v>7652268</v>
      </c>
      <c r="E17" s="396">
        <v>8531000</v>
      </c>
      <c r="F17" s="398">
        <v>4608859</v>
      </c>
      <c r="G17" s="447">
        <v>5143000</v>
      </c>
      <c r="H17" s="397">
        <v>5267342</v>
      </c>
    </row>
    <row r="18" spans="1:8" s="4" customFormat="1" ht="20.25" customHeight="1" x14ac:dyDescent="0.15">
      <c r="A18" s="399"/>
      <c r="B18" s="346" t="s">
        <v>375</v>
      </c>
      <c r="C18" s="400">
        <v>30000000</v>
      </c>
      <c r="D18" s="408">
        <v>0</v>
      </c>
      <c r="E18" s="409">
        <v>30000000</v>
      </c>
      <c r="F18" s="410">
        <v>0</v>
      </c>
      <c r="G18" s="448">
        <v>30000000</v>
      </c>
      <c r="H18" s="408">
        <v>0</v>
      </c>
    </row>
    <row r="19" spans="1:8" s="4" customFormat="1" ht="14.25" customHeight="1" x14ac:dyDescent="0.15">
      <c r="B19" s="3" t="s">
        <v>594</v>
      </c>
      <c r="C19" s="411"/>
      <c r="D19" s="411"/>
      <c r="E19" s="411"/>
      <c r="F19" s="411"/>
      <c r="G19" s="411"/>
      <c r="H19" s="431" t="s">
        <v>447</v>
      </c>
    </row>
    <row r="20" spans="1:8" s="4" customFormat="1" ht="6.75" customHeight="1" x14ac:dyDescent="0.15">
      <c r="C20" s="411"/>
      <c r="D20" s="411"/>
      <c r="E20" s="411"/>
      <c r="F20" s="411"/>
      <c r="G20" s="411"/>
      <c r="H20" s="411"/>
    </row>
    <row r="21" spans="1:8" s="4" customFormat="1" ht="18" customHeight="1" x14ac:dyDescent="0.15">
      <c r="A21" s="35" t="s">
        <v>601</v>
      </c>
      <c r="B21" s="35"/>
      <c r="D21" s="390"/>
      <c r="E21" s="390"/>
      <c r="F21" s="390"/>
      <c r="H21" s="51" t="s">
        <v>440</v>
      </c>
    </row>
    <row r="22" spans="1:8" s="4" customFormat="1" ht="24" customHeight="1" x14ac:dyDescent="0.15">
      <c r="A22" s="862" t="s">
        <v>589</v>
      </c>
      <c r="B22" s="796"/>
      <c r="C22" s="862" t="s">
        <v>161</v>
      </c>
      <c r="D22" s="729"/>
      <c r="E22" s="862" t="s">
        <v>347</v>
      </c>
      <c r="F22" s="729"/>
      <c r="G22" s="795" t="s">
        <v>725</v>
      </c>
      <c r="H22" s="729"/>
    </row>
    <row r="23" spans="1:8" s="4" customFormat="1" ht="24" customHeight="1" x14ac:dyDescent="0.15">
      <c r="A23" s="863"/>
      <c r="B23" s="865"/>
      <c r="C23" s="577" t="s">
        <v>100</v>
      </c>
      <c r="D23" s="578" t="s">
        <v>87</v>
      </c>
      <c r="E23" s="577" t="s">
        <v>100</v>
      </c>
      <c r="F23" s="391" t="s">
        <v>87</v>
      </c>
      <c r="G23" s="64" t="s">
        <v>100</v>
      </c>
      <c r="H23" s="578" t="s">
        <v>87</v>
      </c>
    </row>
    <row r="24" spans="1:8" s="4" customFormat="1" ht="24" customHeight="1" x14ac:dyDescent="0.15">
      <c r="A24" s="860" t="s">
        <v>602</v>
      </c>
      <c r="B24" s="861"/>
      <c r="C24" s="392">
        <v>230963000</v>
      </c>
      <c r="D24" s="393">
        <v>233150027</v>
      </c>
      <c r="E24" s="392">
        <v>900608000</v>
      </c>
      <c r="F24" s="394">
        <v>899862198</v>
      </c>
      <c r="G24" s="460">
        <v>339172000</v>
      </c>
      <c r="H24" s="393">
        <v>309270312</v>
      </c>
    </row>
    <row r="25" spans="1:8" s="4" customFormat="1" ht="24" customHeight="1" x14ac:dyDescent="0.15">
      <c r="A25" s="412"/>
      <c r="B25" s="349" t="s">
        <v>603</v>
      </c>
      <c r="C25" s="405">
        <v>1000</v>
      </c>
      <c r="D25" s="413">
        <v>0</v>
      </c>
      <c r="E25" s="405" t="s">
        <v>32</v>
      </c>
      <c r="F25" s="407" t="s">
        <v>32</v>
      </c>
      <c r="G25" s="436" t="s">
        <v>32</v>
      </c>
      <c r="H25" s="413" t="s">
        <v>32</v>
      </c>
    </row>
    <row r="26" spans="1:8" s="4" customFormat="1" ht="23.25" customHeight="1" x14ac:dyDescent="0.15">
      <c r="A26" s="412"/>
      <c r="B26" s="347" t="s">
        <v>604</v>
      </c>
      <c r="C26" s="396">
        <v>123510000</v>
      </c>
      <c r="D26" s="397">
        <v>125934400</v>
      </c>
      <c r="E26" s="396">
        <v>99000000</v>
      </c>
      <c r="F26" s="398">
        <v>99000000</v>
      </c>
      <c r="G26" s="447">
        <v>145000000</v>
      </c>
      <c r="H26" s="397">
        <v>128112000</v>
      </c>
    </row>
    <row r="27" spans="1:8" s="4" customFormat="1" ht="27.75" customHeight="1" x14ac:dyDescent="0.15">
      <c r="A27" s="414"/>
      <c r="B27" s="415" t="s">
        <v>605</v>
      </c>
      <c r="C27" s="405">
        <v>101590000</v>
      </c>
      <c r="D27" s="413">
        <v>101354627</v>
      </c>
      <c r="E27" s="405">
        <v>790299000</v>
      </c>
      <c r="F27" s="407">
        <v>789554198</v>
      </c>
      <c r="G27" s="436">
        <v>181301000</v>
      </c>
      <c r="H27" s="413">
        <v>181158312</v>
      </c>
    </row>
    <row r="28" spans="1:8" s="4" customFormat="1" ht="27.75" customHeight="1" x14ac:dyDescent="0.15">
      <c r="A28" s="395"/>
      <c r="B28" s="415" t="s">
        <v>606</v>
      </c>
      <c r="C28" s="416">
        <v>5861000</v>
      </c>
      <c r="D28" s="417">
        <v>5861000</v>
      </c>
      <c r="E28" s="416">
        <v>11308000</v>
      </c>
      <c r="F28" s="418">
        <v>11308000</v>
      </c>
      <c r="G28" s="645">
        <v>12870000</v>
      </c>
      <c r="H28" s="426">
        <v>0</v>
      </c>
    </row>
    <row r="29" spans="1:8" s="4" customFormat="1" ht="24" customHeight="1" x14ac:dyDescent="0.15">
      <c r="A29" s="399"/>
      <c r="B29" s="345" t="s">
        <v>607</v>
      </c>
      <c r="C29" s="419">
        <v>1000</v>
      </c>
      <c r="D29" s="408">
        <v>0</v>
      </c>
      <c r="E29" s="419">
        <v>1000</v>
      </c>
      <c r="F29" s="420">
        <v>0</v>
      </c>
      <c r="G29" s="458">
        <v>1000</v>
      </c>
      <c r="H29" s="408">
        <v>0</v>
      </c>
    </row>
    <row r="30" spans="1:8" s="4" customFormat="1" ht="14.25" customHeight="1" x14ac:dyDescent="0.15">
      <c r="B30" s="350" t="s">
        <v>594</v>
      </c>
      <c r="C30" s="421"/>
      <c r="D30" s="421"/>
      <c r="E30" s="421"/>
      <c r="F30" s="421"/>
      <c r="G30" s="421"/>
      <c r="H30" s="518" t="s">
        <v>447</v>
      </c>
    </row>
    <row r="31" spans="1:8" s="4" customFormat="1" ht="6.75" customHeight="1" x14ac:dyDescent="0.15">
      <c r="B31" s="28"/>
      <c r="C31" s="421"/>
      <c r="D31" s="421"/>
      <c r="E31" s="421"/>
      <c r="F31" s="421"/>
      <c r="G31" s="421"/>
      <c r="H31" s="421"/>
    </row>
    <row r="32" spans="1:8" s="4" customFormat="1" ht="18" customHeight="1" x14ac:dyDescent="0.15">
      <c r="A32" s="35" t="s">
        <v>608</v>
      </c>
      <c r="B32" s="35"/>
      <c r="D32" s="390"/>
      <c r="E32" s="390"/>
      <c r="F32" s="390"/>
      <c r="H32" s="51" t="s">
        <v>733</v>
      </c>
    </row>
    <row r="33" spans="1:8" s="4" customFormat="1" ht="24" customHeight="1" x14ac:dyDescent="0.15">
      <c r="A33" s="862" t="s">
        <v>589</v>
      </c>
      <c r="B33" s="796"/>
      <c r="C33" s="862" t="s">
        <v>161</v>
      </c>
      <c r="D33" s="729"/>
      <c r="E33" s="862" t="s">
        <v>347</v>
      </c>
      <c r="F33" s="729"/>
      <c r="G33" s="795" t="s">
        <v>725</v>
      </c>
      <c r="H33" s="729"/>
    </row>
    <row r="34" spans="1:8" s="4" customFormat="1" ht="24" customHeight="1" x14ac:dyDescent="0.15">
      <c r="A34" s="863"/>
      <c r="B34" s="865"/>
      <c r="C34" s="577" t="s">
        <v>100</v>
      </c>
      <c r="D34" s="578" t="s">
        <v>87</v>
      </c>
      <c r="E34" s="577" t="s">
        <v>100</v>
      </c>
      <c r="F34" s="391" t="s">
        <v>87</v>
      </c>
      <c r="G34" s="64" t="s">
        <v>100</v>
      </c>
      <c r="H34" s="578" t="s">
        <v>87</v>
      </c>
    </row>
    <row r="35" spans="1:8" s="4" customFormat="1" ht="24" customHeight="1" x14ac:dyDescent="0.15">
      <c r="A35" s="860" t="s">
        <v>609</v>
      </c>
      <c r="B35" s="861"/>
      <c r="C35" s="392">
        <v>592857000</v>
      </c>
      <c r="D35" s="393">
        <v>502867596</v>
      </c>
      <c r="E35" s="392">
        <v>1274294000</v>
      </c>
      <c r="F35" s="394">
        <v>818759926</v>
      </c>
      <c r="G35" s="460">
        <v>898212940</v>
      </c>
      <c r="H35" s="393">
        <v>719935037</v>
      </c>
    </row>
    <row r="36" spans="1:8" s="4" customFormat="1" ht="24" customHeight="1" x14ac:dyDescent="0.15">
      <c r="A36" s="395"/>
      <c r="B36" s="347" t="s">
        <v>610</v>
      </c>
      <c r="C36" s="396">
        <v>557912000</v>
      </c>
      <c r="D36" s="397">
        <v>477924977</v>
      </c>
      <c r="E36" s="396">
        <v>1232350000</v>
      </c>
      <c r="F36" s="398">
        <v>793161096</v>
      </c>
      <c r="G36" s="447">
        <v>861934940</v>
      </c>
      <c r="H36" s="397">
        <v>693658987</v>
      </c>
    </row>
    <row r="37" spans="1:8" s="4" customFormat="1" ht="24" customHeight="1" x14ac:dyDescent="0.15">
      <c r="A37" s="412"/>
      <c r="B37" s="422" t="s">
        <v>611</v>
      </c>
      <c r="C37" s="396">
        <v>24944000</v>
      </c>
      <c r="D37" s="397">
        <v>24942619</v>
      </c>
      <c r="E37" s="396">
        <v>25600000</v>
      </c>
      <c r="F37" s="398">
        <v>25598830</v>
      </c>
      <c r="G37" s="447">
        <v>26277000</v>
      </c>
      <c r="H37" s="397">
        <v>26276050</v>
      </c>
    </row>
    <row r="38" spans="1:8" s="4" customFormat="1" ht="24" customHeight="1" x14ac:dyDescent="0.15">
      <c r="A38" s="412"/>
      <c r="B38" s="347" t="s">
        <v>612</v>
      </c>
      <c r="C38" s="423" t="s">
        <v>32</v>
      </c>
      <c r="D38" s="413" t="s">
        <v>32</v>
      </c>
      <c r="E38" s="423" t="s">
        <v>32</v>
      </c>
      <c r="F38" s="424" t="s">
        <v>32</v>
      </c>
      <c r="G38" s="440" t="s">
        <v>32</v>
      </c>
      <c r="H38" s="413" t="s">
        <v>32</v>
      </c>
    </row>
    <row r="39" spans="1:8" s="4" customFormat="1" ht="27.75" customHeight="1" x14ac:dyDescent="0.15">
      <c r="A39" s="414"/>
      <c r="B39" s="425" t="s">
        <v>613</v>
      </c>
      <c r="C39" s="416">
        <v>1000</v>
      </c>
      <c r="D39" s="426">
        <v>0</v>
      </c>
      <c r="E39" s="427">
        <v>6344000</v>
      </c>
      <c r="F39" s="428">
        <v>0</v>
      </c>
      <c r="G39" s="645">
        <v>1000</v>
      </c>
      <c r="H39" s="426">
        <v>0</v>
      </c>
    </row>
    <row r="40" spans="1:8" s="4" customFormat="1" ht="24" customHeight="1" x14ac:dyDescent="0.15">
      <c r="A40" s="429"/>
      <c r="B40" s="345" t="s">
        <v>375</v>
      </c>
      <c r="C40" s="400">
        <v>10000000</v>
      </c>
      <c r="D40" s="408">
        <v>0</v>
      </c>
      <c r="E40" s="409">
        <v>10000000</v>
      </c>
      <c r="F40" s="410">
        <v>0</v>
      </c>
      <c r="G40" s="448">
        <v>10000000</v>
      </c>
      <c r="H40" s="408">
        <v>0</v>
      </c>
    </row>
    <row r="41" spans="1:8" s="4" customFormat="1" x14ac:dyDescent="0.15">
      <c r="B41" s="3" t="s">
        <v>594</v>
      </c>
      <c r="C41" s="403"/>
      <c r="D41" s="430"/>
      <c r="E41" s="430"/>
      <c r="F41" s="430"/>
      <c r="G41" s="403"/>
      <c r="H41" s="431" t="s">
        <v>595</v>
      </c>
    </row>
    <row r="42" spans="1:8" x14ac:dyDescent="0.15">
      <c r="B42" s="3"/>
      <c r="D42" s="432"/>
      <c r="E42" s="432"/>
      <c r="F42" s="432"/>
      <c r="H42" s="432"/>
    </row>
  </sheetData>
  <mergeCells count="21">
    <mergeCell ref="A5:B5"/>
    <mergeCell ref="A1:H1"/>
    <mergeCell ref="A3:B4"/>
    <mergeCell ref="C3:D3"/>
    <mergeCell ref="E3:F3"/>
    <mergeCell ref="G3:H3"/>
    <mergeCell ref="A35:B35"/>
    <mergeCell ref="A12:B13"/>
    <mergeCell ref="C12:D12"/>
    <mergeCell ref="E12:F12"/>
    <mergeCell ref="G12:H12"/>
    <mergeCell ref="A14:B14"/>
    <mergeCell ref="A22:B23"/>
    <mergeCell ref="C22:D22"/>
    <mergeCell ref="E22:F22"/>
    <mergeCell ref="G22:H22"/>
    <mergeCell ref="A24:B24"/>
    <mergeCell ref="A33:B34"/>
    <mergeCell ref="C33:D33"/>
    <mergeCell ref="E33:F33"/>
    <mergeCell ref="G33:H33"/>
  </mergeCells>
  <phoneticPr fontId="2"/>
  <pageMargins left="0.59055118110236227" right="0.3937007874015748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view="pageBreakPreview" zoomScaleNormal="100" zoomScaleSheetLayoutView="100" workbookViewId="0">
      <selection sqref="A1:H1"/>
    </sheetView>
  </sheetViews>
  <sheetFormatPr defaultRowHeight="13.5" x14ac:dyDescent="0.15"/>
  <cols>
    <col min="1" max="1" width="2.125" style="6" customWidth="1"/>
    <col min="2" max="2" width="12.625" style="6" customWidth="1"/>
    <col min="3" max="10" width="14.625" style="6" customWidth="1"/>
    <col min="11" max="16" width="9" style="6"/>
    <col min="17" max="17" width="14.375" style="6" customWidth="1"/>
    <col min="18" max="16384" width="9" style="6"/>
  </cols>
  <sheetData>
    <row r="1" spans="1:10" s="4" customFormat="1" ht="21" x14ac:dyDescent="0.15">
      <c r="A1" s="703" t="s">
        <v>833</v>
      </c>
      <c r="B1" s="703"/>
      <c r="C1" s="703"/>
      <c r="D1" s="703"/>
      <c r="E1" s="703"/>
      <c r="F1" s="703"/>
      <c r="G1" s="703"/>
      <c r="H1" s="703"/>
      <c r="I1" s="107"/>
      <c r="J1" s="107"/>
    </row>
    <row r="2" spans="1:10" s="4" customFormat="1" ht="18" customHeight="1" x14ac:dyDescent="0.15">
      <c r="A2" s="4" t="s">
        <v>587</v>
      </c>
      <c r="E2" s="390"/>
      <c r="F2" s="51"/>
      <c r="G2" s="390"/>
      <c r="H2" s="51" t="s">
        <v>614</v>
      </c>
      <c r="I2" s="390"/>
      <c r="J2" s="51"/>
    </row>
    <row r="3" spans="1:10" s="4" customFormat="1" ht="21" customHeight="1" x14ac:dyDescent="0.15">
      <c r="A3" s="862" t="s">
        <v>589</v>
      </c>
      <c r="B3" s="796"/>
      <c r="C3" s="867" t="s">
        <v>161</v>
      </c>
      <c r="D3" s="868"/>
      <c r="E3" s="869" t="s">
        <v>347</v>
      </c>
      <c r="F3" s="868"/>
      <c r="G3" s="869" t="s">
        <v>725</v>
      </c>
      <c r="H3" s="868"/>
      <c r="I3" s="870"/>
      <c r="J3" s="870"/>
    </row>
    <row r="4" spans="1:10" s="4" customFormat="1" ht="21" customHeight="1" x14ac:dyDescent="0.15">
      <c r="A4" s="863"/>
      <c r="B4" s="865"/>
      <c r="C4" s="577" t="s">
        <v>100</v>
      </c>
      <c r="D4" s="578" t="s">
        <v>87</v>
      </c>
      <c r="E4" s="64" t="s">
        <v>100</v>
      </c>
      <c r="F4" s="578" t="s">
        <v>87</v>
      </c>
      <c r="G4" s="64" t="s">
        <v>100</v>
      </c>
      <c r="H4" s="578" t="s">
        <v>87</v>
      </c>
      <c r="I4" s="433"/>
      <c r="J4" s="433"/>
    </row>
    <row r="5" spans="1:10" s="4" customFormat="1" ht="21" customHeight="1" x14ac:dyDescent="0.15">
      <c r="A5" s="873" t="s">
        <v>615</v>
      </c>
      <c r="B5" s="874"/>
      <c r="C5" s="434">
        <v>1742132000</v>
      </c>
      <c r="D5" s="435">
        <v>1729182112</v>
      </c>
      <c r="E5" s="436">
        <v>1901862000</v>
      </c>
      <c r="F5" s="406">
        <v>1857132559</v>
      </c>
      <c r="G5" s="436">
        <v>1936526000</v>
      </c>
      <c r="H5" s="406">
        <v>1869686279</v>
      </c>
      <c r="I5" s="437"/>
      <c r="J5" s="437"/>
    </row>
    <row r="6" spans="1:10" s="4" customFormat="1" ht="21" customHeight="1" x14ac:dyDescent="0.15">
      <c r="A6" s="395"/>
      <c r="B6" s="347" t="s">
        <v>591</v>
      </c>
      <c r="C6" s="438">
        <v>887645000</v>
      </c>
      <c r="D6" s="439">
        <v>883825832</v>
      </c>
      <c r="E6" s="440">
        <v>1139487000</v>
      </c>
      <c r="F6" s="413">
        <v>1073739181</v>
      </c>
      <c r="G6" s="440">
        <v>1111449000</v>
      </c>
      <c r="H6" s="413">
        <v>1040893975</v>
      </c>
      <c r="I6" s="437"/>
      <c r="J6" s="437"/>
    </row>
    <row r="7" spans="1:10" s="4" customFormat="1" ht="21" customHeight="1" x14ac:dyDescent="0.15">
      <c r="A7" s="395"/>
      <c r="B7" s="347" t="s">
        <v>592</v>
      </c>
      <c r="C7" s="438">
        <v>854486000</v>
      </c>
      <c r="D7" s="439">
        <v>845354140</v>
      </c>
      <c r="E7" s="440">
        <v>762374000</v>
      </c>
      <c r="F7" s="413">
        <v>783393378</v>
      </c>
      <c r="G7" s="440">
        <v>824938000</v>
      </c>
      <c r="H7" s="413">
        <v>827132216</v>
      </c>
      <c r="I7" s="437"/>
      <c r="J7" s="437"/>
    </row>
    <row r="8" spans="1:10" s="4" customFormat="1" ht="21" customHeight="1" x14ac:dyDescent="0.15">
      <c r="A8" s="399"/>
      <c r="B8" s="345" t="s">
        <v>593</v>
      </c>
      <c r="C8" s="441">
        <v>1000</v>
      </c>
      <c r="D8" s="442">
        <v>2140</v>
      </c>
      <c r="E8" s="443">
        <v>1000</v>
      </c>
      <c r="F8" s="444">
        <v>0</v>
      </c>
      <c r="G8" s="443">
        <v>139000</v>
      </c>
      <c r="H8" s="444">
        <v>1660088</v>
      </c>
      <c r="I8" s="437"/>
      <c r="J8" s="437"/>
    </row>
    <row r="9" spans="1:10" s="4" customFormat="1" ht="14.25" customHeight="1" x14ac:dyDescent="0.15">
      <c r="A9" s="3"/>
      <c r="B9" s="3" t="s">
        <v>616</v>
      </c>
      <c r="C9" s="3"/>
      <c r="D9" s="3"/>
      <c r="E9" s="404"/>
      <c r="F9" s="431"/>
      <c r="G9" s="404"/>
      <c r="H9" s="431" t="s">
        <v>447</v>
      </c>
      <c r="I9" s="403"/>
      <c r="J9" s="403"/>
    </row>
    <row r="10" spans="1:10" s="4" customFormat="1" ht="14.25" customHeight="1" x14ac:dyDescent="0.15">
      <c r="A10" s="3"/>
      <c r="B10" s="3" t="s">
        <v>617</v>
      </c>
      <c r="C10" s="3"/>
      <c r="D10" s="3"/>
      <c r="E10" s="404"/>
      <c r="F10" s="431"/>
      <c r="G10" s="404"/>
      <c r="H10" s="431"/>
      <c r="I10" s="403"/>
      <c r="J10" s="403"/>
    </row>
    <row r="11" spans="1:10" s="4" customFormat="1" ht="14.25" customHeight="1" x14ac:dyDescent="0.15">
      <c r="A11" s="3"/>
      <c r="B11" s="3" t="s">
        <v>618</v>
      </c>
      <c r="C11" s="3"/>
      <c r="D11" s="3"/>
      <c r="E11" s="404"/>
      <c r="F11" s="404"/>
      <c r="G11" s="404"/>
      <c r="H11" s="404"/>
      <c r="I11" s="403"/>
      <c r="J11" s="403"/>
    </row>
    <row r="12" spans="1:10" s="4" customFormat="1" ht="6.6" customHeight="1" x14ac:dyDescent="0.15">
      <c r="B12" s="3"/>
      <c r="C12" s="3"/>
      <c r="D12" s="3"/>
      <c r="E12" s="403"/>
      <c r="F12" s="403"/>
      <c r="G12" s="403"/>
      <c r="H12" s="403"/>
      <c r="I12" s="403"/>
      <c r="J12" s="403"/>
    </row>
    <row r="13" spans="1:10" s="4" customFormat="1" ht="18" customHeight="1" x14ac:dyDescent="0.15">
      <c r="A13" s="35" t="s">
        <v>596</v>
      </c>
      <c r="B13" s="28"/>
      <c r="C13" s="28"/>
      <c r="D13" s="28"/>
      <c r="F13" s="51"/>
      <c r="H13" s="51" t="s">
        <v>440</v>
      </c>
      <c r="J13" s="51"/>
    </row>
    <row r="14" spans="1:10" s="4" customFormat="1" ht="21" customHeight="1" x14ac:dyDescent="0.15">
      <c r="A14" s="862" t="s">
        <v>589</v>
      </c>
      <c r="B14" s="796"/>
      <c r="C14" s="867" t="s">
        <v>161</v>
      </c>
      <c r="D14" s="868"/>
      <c r="E14" s="869" t="s">
        <v>347</v>
      </c>
      <c r="F14" s="868"/>
      <c r="G14" s="869" t="s">
        <v>725</v>
      </c>
      <c r="H14" s="868"/>
      <c r="I14" s="870"/>
      <c r="J14" s="870"/>
    </row>
    <row r="15" spans="1:10" s="4" customFormat="1" ht="21" customHeight="1" x14ac:dyDescent="0.15">
      <c r="A15" s="863"/>
      <c r="B15" s="865"/>
      <c r="C15" s="577" t="s">
        <v>100</v>
      </c>
      <c r="D15" s="578" t="s">
        <v>87</v>
      </c>
      <c r="E15" s="64" t="s">
        <v>100</v>
      </c>
      <c r="F15" s="578" t="s">
        <v>87</v>
      </c>
      <c r="G15" s="64" t="s">
        <v>100</v>
      </c>
      <c r="H15" s="578" t="s">
        <v>87</v>
      </c>
      <c r="I15" s="433"/>
      <c r="J15" s="433"/>
    </row>
    <row r="16" spans="1:10" s="4" customFormat="1" ht="21" customHeight="1" x14ac:dyDescent="0.15">
      <c r="A16" s="871" t="s">
        <v>619</v>
      </c>
      <c r="B16" s="872"/>
      <c r="C16" s="434">
        <v>1633826000</v>
      </c>
      <c r="D16" s="445">
        <v>1598498817</v>
      </c>
      <c r="E16" s="436">
        <v>1653228000</v>
      </c>
      <c r="F16" s="406">
        <v>1588281803</v>
      </c>
      <c r="G16" s="436">
        <v>1718486000</v>
      </c>
      <c r="H16" s="406">
        <v>1645254547</v>
      </c>
      <c r="I16" s="446"/>
      <c r="J16" s="446"/>
    </row>
    <row r="17" spans="1:10" s="4" customFormat="1" ht="21" customHeight="1" x14ac:dyDescent="0.15">
      <c r="A17" s="395"/>
      <c r="B17" s="347" t="s">
        <v>598</v>
      </c>
      <c r="C17" s="438">
        <v>1512095000</v>
      </c>
      <c r="D17" s="439">
        <v>1483489468</v>
      </c>
      <c r="E17" s="447">
        <v>1552736000</v>
      </c>
      <c r="F17" s="397">
        <v>1498257567</v>
      </c>
      <c r="G17" s="447">
        <v>1626249000</v>
      </c>
      <c r="H17" s="397">
        <v>1562686390</v>
      </c>
      <c r="I17" s="437"/>
      <c r="J17" s="437"/>
    </row>
    <row r="18" spans="1:10" s="4" customFormat="1" ht="21" customHeight="1" x14ac:dyDescent="0.15">
      <c r="A18" s="395"/>
      <c r="B18" s="347" t="s">
        <v>599</v>
      </c>
      <c r="C18" s="438">
        <v>113872000</v>
      </c>
      <c r="D18" s="439">
        <v>113612009</v>
      </c>
      <c r="E18" s="447">
        <v>92092000</v>
      </c>
      <c r="F18" s="397">
        <v>89914266</v>
      </c>
      <c r="G18" s="447">
        <v>83837000</v>
      </c>
      <c r="H18" s="397">
        <v>80708635</v>
      </c>
      <c r="I18" s="437"/>
      <c r="J18" s="437"/>
    </row>
    <row r="19" spans="1:10" s="4" customFormat="1" ht="21" customHeight="1" x14ac:dyDescent="0.15">
      <c r="A19" s="395"/>
      <c r="B19" s="347" t="s">
        <v>600</v>
      </c>
      <c r="C19" s="438">
        <v>1778000</v>
      </c>
      <c r="D19" s="439">
        <v>1397340</v>
      </c>
      <c r="E19" s="447">
        <v>400000</v>
      </c>
      <c r="F19" s="397">
        <v>109970</v>
      </c>
      <c r="G19" s="447">
        <v>400000</v>
      </c>
      <c r="H19" s="397">
        <v>1859522</v>
      </c>
      <c r="I19" s="437"/>
      <c r="J19" s="437"/>
    </row>
    <row r="20" spans="1:10" s="4" customFormat="1" ht="20.25" customHeight="1" x14ac:dyDescent="0.15">
      <c r="A20" s="399"/>
      <c r="B20" s="345" t="s">
        <v>375</v>
      </c>
      <c r="C20" s="441">
        <v>6081000</v>
      </c>
      <c r="D20" s="442">
        <v>0</v>
      </c>
      <c r="E20" s="448">
        <v>8000000</v>
      </c>
      <c r="F20" s="408">
        <v>0</v>
      </c>
      <c r="G20" s="448">
        <v>8000000</v>
      </c>
      <c r="H20" s="408">
        <v>0</v>
      </c>
      <c r="I20" s="437"/>
      <c r="J20" s="449"/>
    </row>
    <row r="21" spans="1:10" s="4" customFormat="1" x14ac:dyDescent="0.15">
      <c r="A21" s="49"/>
      <c r="B21" s="3" t="s">
        <v>616</v>
      </c>
      <c r="C21" s="3"/>
      <c r="D21" s="3"/>
      <c r="E21" s="404"/>
      <c r="F21" s="431"/>
      <c r="G21" s="404"/>
      <c r="H21" s="431" t="s">
        <v>447</v>
      </c>
      <c r="I21" s="437"/>
      <c r="J21" s="449"/>
    </row>
    <row r="22" spans="1:10" s="4" customFormat="1" x14ac:dyDescent="0.15">
      <c r="A22" s="49"/>
      <c r="B22" s="3" t="s">
        <v>618</v>
      </c>
      <c r="C22" s="3"/>
      <c r="D22" s="3"/>
      <c r="E22" s="404"/>
      <c r="F22" s="431"/>
      <c r="G22" s="404"/>
      <c r="H22" s="431"/>
      <c r="I22" s="437"/>
      <c r="J22" s="449"/>
    </row>
    <row r="23" spans="1:10" s="4" customFormat="1" x14ac:dyDescent="0.15">
      <c r="A23" s="3"/>
      <c r="B23" s="3"/>
      <c r="C23" s="3"/>
      <c r="D23" s="3"/>
      <c r="E23" s="404"/>
      <c r="F23" s="404"/>
      <c r="G23" s="404"/>
      <c r="H23" s="404"/>
      <c r="I23" s="411"/>
      <c r="J23" s="411"/>
    </row>
    <row r="24" spans="1:10" s="4" customFormat="1" ht="6.75" customHeight="1" x14ac:dyDescent="0.15">
      <c r="E24" s="411"/>
      <c r="F24" s="411"/>
      <c r="G24" s="411"/>
      <c r="H24" s="411"/>
      <c r="I24" s="411"/>
      <c r="J24" s="411"/>
    </row>
    <row r="25" spans="1:10" s="4" customFormat="1" ht="18" customHeight="1" x14ac:dyDescent="0.15">
      <c r="A25" s="35" t="s">
        <v>601</v>
      </c>
      <c r="B25" s="35"/>
      <c r="C25" s="35"/>
      <c r="D25" s="35"/>
      <c r="F25" s="51"/>
      <c r="H25" s="51" t="s">
        <v>440</v>
      </c>
      <c r="J25" s="51"/>
    </row>
    <row r="26" spans="1:10" s="4" customFormat="1" ht="24" customHeight="1" x14ac:dyDescent="0.15">
      <c r="A26" s="862" t="s">
        <v>589</v>
      </c>
      <c r="B26" s="796"/>
      <c r="C26" s="867" t="s">
        <v>161</v>
      </c>
      <c r="D26" s="868"/>
      <c r="E26" s="869" t="s">
        <v>347</v>
      </c>
      <c r="F26" s="868"/>
      <c r="G26" s="869" t="s">
        <v>725</v>
      </c>
      <c r="H26" s="868"/>
      <c r="I26" s="870"/>
      <c r="J26" s="870"/>
    </row>
    <row r="27" spans="1:10" s="4" customFormat="1" ht="24" customHeight="1" x14ac:dyDescent="0.15">
      <c r="A27" s="863"/>
      <c r="B27" s="865"/>
      <c r="C27" s="450" t="s">
        <v>100</v>
      </c>
      <c r="D27" s="578" t="s">
        <v>87</v>
      </c>
      <c r="E27" s="64" t="s">
        <v>100</v>
      </c>
      <c r="F27" s="578" t="s">
        <v>87</v>
      </c>
      <c r="G27" s="64" t="s">
        <v>100</v>
      </c>
      <c r="H27" s="578" t="s">
        <v>87</v>
      </c>
      <c r="I27" s="433"/>
      <c r="J27" s="433"/>
    </row>
    <row r="28" spans="1:10" s="4" customFormat="1" ht="24" customHeight="1" x14ac:dyDescent="0.15">
      <c r="A28" s="860" t="s">
        <v>602</v>
      </c>
      <c r="B28" s="861"/>
      <c r="C28" s="451">
        <v>754185200</v>
      </c>
      <c r="D28" s="452">
        <v>505166105</v>
      </c>
      <c r="E28" s="436">
        <v>789120095</v>
      </c>
      <c r="F28" s="406">
        <v>507613281</v>
      </c>
      <c r="G28" s="436">
        <v>1684272814</v>
      </c>
      <c r="H28" s="406">
        <v>849175466</v>
      </c>
      <c r="I28" s="437"/>
      <c r="J28" s="437"/>
    </row>
    <row r="29" spans="1:10" s="4" customFormat="1" ht="24" customHeight="1" x14ac:dyDescent="0.15">
      <c r="A29" s="412"/>
      <c r="B29" s="349" t="s">
        <v>603</v>
      </c>
      <c r="C29" s="451">
        <v>212200000</v>
      </c>
      <c r="D29" s="452">
        <v>121000000</v>
      </c>
      <c r="E29" s="436">
        <v>343100000</v>
      </c>
      <c r="F29" s="413">
        <v>229600000</v>
      </c>
      <c r="G29" s="436">
        <v>701700000</v>
      </c>
      <c r="H29" s="413">
        <v>389500000</v>
      </c>
      <c r="I29" s="446"/>
      <c r="J29" s="449"/>
    </row>
    <row r="30" spans="1:10" s="4" customFormat="1" ht="23.25" customHeight="1" x14ac:dyDescent="0.15">
      <c r="A30" s="412"/>
      <c r="B30" s="347" t="s">
        <v>604</v>
      </c>
      <c r="C30" s="453">
        <v>314042200</v>
      </c>
      <c r="D30" s="454">
        <v>156223105</v>
      </c>
      <c r="E30" s="440">
        <v>369326095</v>
      </c>
      <c r="F30" s="413">
        <v>201392281</v>
      </c>
      <c r="G30" s="440">
        <v>824617814</v>
      </c>
      <c r="H30" s="413">
        <v>414466193</v>
      </c>
      <c r="I30" s="437"/>
      <c r="J30" s="437"/>
    </row>
    <row r="31" spans="1:10" s="4" customFormat="1" ht="27" x14ac:dyDescent="0.15">
      <c r="A31" s="399"/>
      <c r="B31" s="455" t="s">
        <v>620</v>
      </c>
      <c r="C31" s="456">
        <v>227943000</v>
      </c>
      <c r="D31" s="457">
        <v>227943000</v>
      </c>
      <c r="E31" s="458">
        <v>76694000</v>
      </c>
      <c r="F31" s="408">
        <v>76621000</v>
      </c>
      <c r="G31" s="458">
        <v>157955000</v>
      </c>
      <c r="H31" s="408">
        <v>45209273</v>
      </c>
      <c r="I31" s="446"/>
      <c r="J31" s="449"/>
    </row>
    <row r="32" spans="1:10" s="4" customFormat="1" x14ac:dyDescent="0.15">
      <c r="A32" s="49"/>
      <c r="B32" s="3" t="s">
        <v>616</v>
      </c>
      <c r="C32" s="3"/>
      <c r="D32" s="3"/>
      <c r="E32" s="404"/>
      <c r="F32" s="431"/>
      <c r="G32" s="404"/>
      <c r="H32" s="431" t="s">
        <v>447</v>
      </c>
      <c r="I32" s="446"/>
      <c r="J32" s="449"/>
    </row>
    <row r="33" spans="1:10" s="4" customFormat="1" x14ac:dyDescent="0.15">
      <c r="A33" s="49"/>
      <c r="B33" s="3" t="s">
        <v>621</v>
      </c>
      <c r="C33" s="3"/>
      <c r="D33" s="3"/>
      <c r="E33" s="404"/>
      <c r="F33" s="431"/>
      <c r="G33" s="404"/>
      <c r="H33" s="431"/>
      <c r="I33" s="446"/>
      <c r="J33" s="449"/>
    </row>
    <row r="34" spans="1:10" s="4" customFormat="1" ht="14.25" customHeight="1" x14ac:dyDescent="0.15">
      <c r="A34" s="3"/>
      <c r="B34" s="3"/>
      <c r="C34" s="3"/>
      <c r="D34" s="3"/>
      <c r="E34" s="404"/>
      <c r="F34" s="404"/>
      <c r="G34" s="404"/>
      <c r="H34" s="404"/>
      <c r="I34" s="421"/>
      <c r="J34" s="421"/>
    </row>
    <row r="35" spans="1:10" s="4" customFormat="1" ht="6.75" customHeight="1" x14ac:dyDescent="0.15">
      <c r="E35" s="411"/>
      <c r="F35" s="411"/>
      <c r="G35" s="411"/>
      <c r="H35" s="411"/>
      <c r="I35" s="421"/>
      <c r="J35" s="421"/>
    </row>
    <row r="36" spans="1:10" s="4" customFormat="1" ht="18" customHeight="1" x14ac:dyDescent="0.15">
      <c r="A36" s="35" t="s">
        <v>608</v>
      </c>
      <c r="B36" s="35"/>
      <c r="C36" s="35"/>
      <c r="D36" s="35"/>
      <c r="F36" s="51"/>
      <c r="H36" s="51" t="s">
        <v>733</v>
      </c>
      <c r="J36" s="51"/>
    </row>
    <row r="37" spans="1:10" s="4" customFormat="1" ht="24" customHeight="1" x14ac:dyDescent="0.15">
      <c r="A37" s="862" t="s">
        <v>589</v>
      </c>
      <c r="B37" s="729"/>
      <c r="C37" s="867" t="s">
        <v>161</v>
      </c>
      <c r="D37" s="868"/>
      <c r="E37" s="869" t="s">
        <v>347</v>
      </c>
      <c r="F37" s="868"/>
      <c r="G37" s="869" t="s">
        <v>725</v>
      </c>
      <c r="H37" s="868"/>
      <c r="I37" s="870"/>
      <c r="J37" s="870"/>
    </row>
    <row r="38" spans="1:10" s="4" customFormat="1" ht="24" customHeight="1" x14ac:dyDescent="0.15">
      <c r="A38" s="863"/>
      <c r="B38" s="864"/>
      <c r="C38" s="577" t="s">
        <v>100</v>
      </c>
      <c r="D38" s="578" t="s">
        <v>87</v>
      </c>
      <c r="E38" s="64" t="s">
        <v>100</v>
      </c>
      <c r="F38" s="578" t="s">
        <v>87</v>
      </c>
      <c r="G38" s="64" t="s">
        <v>100</v>
      </c>
      <c r="H38" s="578" t="s">
        <v>87</v>
      </c>
      <c r="I38" s="433"/>
      <c r="J38" s="433"/>
    </row>
    <row r="39" spans="1:10" s="4" customFormat="1" ht="24" customHeight="1" x14ac:dyDescent="0.15">
      <c r="A39" s="860" t="s">
        <v>609</v>
      </c>
      <c r="B39" s="866"/>
      <c r="C39" s="459">
        <v>924027000</v>
      </c>
      <c r="D39" s="452">
        <v>640464006</v>
      </c>
      <c r="E39" s="460">
        <v>1185734100</v>
      </c>
      <c r="F39" s="393">
        <v>897940864</v>
      </c>
      <c r="G39" s="460">
        <v>2113567024</v>
      </c>
      <c r="H39" s="393">
        <v>1257977997</v>
      </c>
      <c r="I39" s="437"/>
      <c r="J39" s="437"/>
    </row>
    <row r="40" spans="1:10" s="4" customFormat="1" ht="24" customHeight="1" x14ac:dyDescent="0.15">
      <c r="A40" s="395"/>
      <c r="B40" s="348" t="s">
        <v>610</v>
      </c>
      <c r="C40" s="438">
        <v>526601000</v>
      </c>
      <c r="D40" s="439">
        <v>243378608</v>
      </c>
      <c r="E40" s="447">
        <v>807619100</v>
      </c>
      <c r="F40" s="397">
        <v>519827675</v>
      </c>
      <c r="G40" s="447">
        <v>1741075024</v>
      </c>
      <c r="H40" s="397">
        <v>885487284</v>
      </c>
      <c r="I40" s="437"/>
      <c r="J40" s="437"/>
    </row>
    <row r="41" spans="1:10" s="4" customFormat="1" ht="27" x14ac:dyDescent="0.15">
      <c r="A41" s="412"/>
      <c r="B41" s="461" t="s">
        <v>622</v>
      </c>
      <c r="C41" s="462">
        <v>1556000</v>
      </c>
      <c r="D41" s="463">
        <v>1216750</v>
      </c>
      <c r="E41" s="440" t="s">
        <v>32</v>
      </c>
      <c r="F41" s="413" t="s">
        <v>32</v>
      </c>
      <c r="G41" s="440" t="s">
        <v>32</v>
      </c>
      <c r="H41" s="413" t="s">
        <v>32</v>
      </c>
      <c r="I41" s="437"/>
      <c r="J41" s="437"/>
    </row>
    <row r="42" spans="1:10" s="4" customFormat="1" ht="24" customHeight="1" x14ac:dyDescent="0.15">
      <c r="A42" s="412"/>
      <c r="B42" s="464" t="s">
        <v>611</v>
      </c>
      <c r="C42" s="465">
        <v>395870000</v>
      </c>
      <c r="D42" s="466">
        <v>395868648</v>
      </c>
      <c r="E42" s="447">
        <v>378115000</v>
      </c>
      <c r="F42" s="397">
        <v>378113189</v>
      </c>
      <c r="G42" s="447">
        <v>372492000</v>
      </c>
      <c r="H42" s="397">
        <v>372490713</v>
      </c>
      <c r="I42" s="437"/>
      <c r="J42" s="437"/>
    </row>
    <row r="43" spans="1:10" s="4" customFormat="1" ht="27" x14ac:dyDescent="0.15">
      <c r="A43" s="399"/>
      <c r="B43" s="467" t="s">
        <v>623</v>
      </c>
      <c r="C43" s="468" t="s">
        <v>32</v>
      </c>
      <c r="D43" s="469" t="s">
        <v>32</v>
      </c>
      <c r="E43" s="458" t="s">
        <v>32</v>
      </c>
      <c r="F43" s="408" t="s">
        <v>32</v>
      </c>
      <c r="G43" s="458" t="s">
        <v>32</v>
      </c>
      <c r="H43" s="408" t="s">
        <v>32</v>
      </c>
      <c r="I43" s="449"/>
      <c r="J43" s="449"/>
    </row>
    <row r="44" spans="1:10" s="4" customFormat="1" x14ac:dyDescent="0.15">
      <c r="A44" s="49"/>
      <c r="B44" s="3" t="s">
        <v>616</v>
      </c>
      <c r="C44" s="3"/>
      <c r="D44" s="3"/>
      <c r="E44" s="404"/>
      <c r="F44" s="431"/>
      <c r="G44" s="404"/>
      <c r="H44" s="431" t="s">
        <v>624</v>
      </c>
      <c r="I44" s="449"/>
      <c r="J44" s="449"/>
    </row>
    <row r="45" spans="1:10" s="4" customFormat="1" x14ac:dyDescent="0.15">
      <c r="A45" s="3"/>
      <c r="B45" s="3" t="s">
        <v>618</v>
      </c>
      <c r="C45" s="3"/>
      <c r="D45" s="3"/>
      <c r="E45" s="404"/>
      <c r="F45" s="431"/>
      <c r="G45" s="404"/>
      <c r="H45" s="431"/>
      <c r="I45" s="403"/>
      <c r="J45" s="430"/>
    </row>
    <row r="46" spans="1:10" x14ac:dyDescent="0.15">
      <c r="A46" s="17"/>
      <c r="B46" s="3"/>
      <c r="C46" s="3"/>
      <c r="D46" s="3"/>
      <c r="E46" s="404"/>
      <c r="F46" s="404"/>
      <c r="H46" s="432"/>
      <c r="J46" s="432"/>
    </row>
  </sheetData>
  <mergeCells count="25">
    <mergeCell ref="I14:J14"/>
    <mergeCell ref="A1:H1"/>
    <mergeCell ref="A3:B4"/>
    <mergeCell ref="C3:D3"/>
    <mergeCell ref="E3:F3"/>
    <mergeCell ref="G3:H3"/>
    <mergeCell ref="I3:J3"/>
    <mergeCell ref="A5:B5"/>
    <mergeCell ref="A14:B15"/>
    <mergeCell ref="C14:D14"/>
    <mergeCell ref="E14:F14"/>
    <mergeCell ref="G14:H14"/>
    <mergeCell ref="G37:H37"/>
    <mergeCell ref="I37:J37"/>
    <mergeCell ref="A16:B16"/>
    <mergeCell ref="A26:B27"/>
    <mergeCell ref="C26:D26"/>
    <mergeCell ref="E26:F26"/>
    <mergeCell ref="G26:H26"/>
    <mergeCell ref="I26:J26"/>
    <mergeCell ref="A39:B39"/>
    <mergeCell ref="A28:B28"/>
    <mergeCell ref="A37:B38"/>
    <mergeCell ref="C37:D37"/>
    <mergeCell ref="E37:F37"/>
  </mergeCells>
  <phoneticPr fontId="2"/>
  <pageMargins left="0.59055118110236227" right="0.3937007874015748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24"/>
  <sheetViews>
    <sheetView showGridLines="0" view="pageBreakPreview" zoomScaleNormal="100" zoomScaleSheetLayoutView="100" workbookViewId="0">
      <selection sqref="A1:G1"/>
    </sheetView>
  </sheetViews>
  <sheetFormatPr defaultRowHeight="13.5" x14ac:dyDescent="0.15"/>
  <cols>
    <col min="1" max="1" width="3.875" style="7" customWidth="1"/>
    <col min="2" max="2" width="12.625" style="7" customWidth="1"/>
    <col min="3" max="7" width="14.375" style="89" customWidth="1"/>
    <col min="8" max="8" width="10.5" style="7" bestFit="1" customWidth="1"/>
    <col min="9" max="9" width="9.25" style="7" bestFit="1" customWidth="1"/>
    <col min="10" max="16384" width="9" style="7"/>
  </cols>
  <sheetData>
    <row r="1" spans="1:9" ht="21" x14ac:dyDescent="0.15">
      <c r="A1" s="703" t="s">
        <v>834</v>
      </c>
      <c r="B1" s="703"/>
      <c r="C1" s="703"/>
      <c r="D1" s="703"/>
      <c r="E1" s="703"/>
      <c r="F1" s="703"/>
      <c r="G1" s="703"/>
    </row>
    <row r="2" spans="1:9" x14ac:dyDescent="0.15">
      <c r="A2" s="6"/>
      <c r="B2" s="6"/>
      <c r="C2" s="72"/>
      <c r="D2" s="72"/>
      <c r="E2" s="72"/>
      <c r="F2" s="72"/>
      <c r="G2" s="72" t="s">
        <v>158</v>
      </c>
    </row>
    <row r="3" spans="1:9" ht="15.75" customHeight="1" x14ac:dyDescent="0.15">
      <c r="A3" s="875" t="s">
        <v>387</v>
      </c>
      <c r="B3" s="876"/>
      <c r="C3" s="73" t="s">
        <v>124</v>
      </c>
      <c r="D3" s="73" t="s">
        <v>150</v>
      </c>
      <c r="E3" s="73" t="s">
        <v>161</v>
      </c>
      <c r="F3" s="73" t="s">
        <v>347</v>
      </c>
      <c r="G3" s="74" t="s">
        <v>725</v>
      </c>
    </row>
    <row r="4" spans="1:9" s="316" customFormat="1" ht="15.75" customHeight="1" x14ac:dyDescent="0.15">
      <c r="A4" s="877" t="s">
        <v>376</v>
      </c>
      <c r="B4" s="878"/>
      <c r="C4" s="508">
        <v>36117683</v>
      </c>
      <c r="D4" s="508">
        <v>35344324</v>
      </c>
      <c r="E4" s="508">
        <v>35113728</v>
      </c>
      <c r="F4" s="508">
        <v>35216100</v>
      </c>
      <c r="G4" s="509">
        <v>35458812</v>
      </c>
    </row>
    <row r="5" spans="1:9" s="210" customFormat="1" ht="15.75" customHeight="1" x14ac:dyDescent="0.15">
      <c r="A5" s="879" t="s">
        <v>388</v>
      </c>
      <c r="B5" s="788"/>
      <c r="C5" s="76">
        <v>26624694</v>
      </c>
      <c r="D5" s="76">
        <v>26545914</v>
      </c>
      <c r="E5" s="76">
        <v>26940907</v>
      </c>
      <c r="F5" s="76">
        <v>27561112</v>
      </c>
      <c r="G5" s="81">
        <v>28087126</v>
      </c>
    </row>
    <row r="6" spans="1:9" s="210" customFormat="1" ht="12.95" customHeight="1" x14ac:dyDescent="0.15">
      <c r="A6" s="77"/>
      <c r="B6" s="78" t="s">
        <v>389</v>
      </c>
      <c r="C6" s="79">
        <v>2143121</v>
      </c>
      <c r="D6" s="79">
        <v>2436620</v>
      </c>
      <c r="E6" s="79">
        <v>2914640</v>
      </c>
      <c r="F6" s="79">
        <v>3222199</v>
      </c>
      <c r="G6" s="629">
        <v>3542491</v>
      </c>
    </row>
    <row r="7" spans="1:9" s="210" customFormat="1" ht="12.95" customHeight="1" x14ac:dyDescent="0.15">
      <c r="A7" s="77"/>
      <c r="B7" s="80" t="s">
        <v>390</v>
      </c>
      <c r="C7" s="76">
        <v>514366</v>
      </c>
      <c r="D7" s="76">
        <v>532275</v>
      </c>
      <c r="E7" s="76">
        <v>557022</v>
      </c>
      <c r="F7" s="76">
        <v>515137</v>
      </c>
      <c r="G7" s="81">
        <v>470546</v>
      </c>
    </row>
    <row r="8" spans="1:9" s="210" customFormat="1" ht="12.95" customHeight="1" x14ac:dyDescent="0.15">
      <c r="A8" s="77"/>
      <c r="B8" s="80" t="s">
        <v>391</v>
      </c>
      <c r="C8" s="82" t="s">
        <v>32</v>
      </c>
      <c r="D8" s="82" t="s">
        <v>32</v>
      </c>
      <c r="E8" s="82" t="s">
        <v>32</v>
      </c>
      <c r="F8" s="82" t="s">
        <v>32</v>
      </c>
      <c r="G8" s="630" t="s">
        <v>32</v>
      </c>
    </row>
    <row r="9" spans="1:9" s="210" customFormat="1" ht="12.95" customHeight="1" x14ac:dyDescent="0.15">
      <c r="A9" s="77"/>
      <c r="B9" s="80" t="s">
        <v>392</v>
      </c>
      <c r="C9" s="76">
        <v>0</v>
      </c>
      <c r="D9" s="76">
        <v>0</v>
      </c>
      <c r="E9" s="76">
        <v>0</v>
      </c>
      <c r="F9" s="76">
        <v>0</v>
      </c>
      <c r="G9" s="81">
        <v>0</v>
      </c>
    </row>
    <row r="10" spans="1:9" s="210" customFormat="1" ht="12.95" customHeight="1" x14ac:dyDescent="0.15">
      <c r="A10" s="77"/>
      <c r="B10" s="80" t="s">
        <v>393</v>
      </c>
      <c r="C10" s="82" t="s">
        <v>32</v>
      </c>
      <c r="D10" s="82" t="s">
        <v>32</v>
      </c>
      <c r="E10" s="82" t="s">
        <v>32</v>
      </c>
      <c r="F10" s="82" t="s">
        <v>32</v>
      </c>
      <c r="G10" s="630" t="s">
        <v>32</v>
      </c>
    </row>
    <row r="11" spans="1:9" s="210" customFormat="1" ht="12.95" customHeight="1" x14ac:dyDescent="0.15">
      <c r="A11" s="77"/>
      <c r="B11" s="80" t="s">
        <v>394</v>
      </c>
      <c r="C11" s="76">
        <v>5451</v>
      </c>
      <c r="D11" s="76">
        <v>1863</v>
      </c>
      <c r="E11" s="76">
        <v>679</v>
      </c>
      <c r="F11" s="76">
        <v>0</v>
      </c>
      <c r="G11" s="81">
        <v>0</v>
      </c>
    </row>
    <row r="12" spans="1:9" s="210" customFormat="1" ht="12.95" customHeight="1" x14ac:dyDescent="0.15">
      <c r="A12" s="77"/>
      <c r="B12" s="80" t="s">
        <v>395</v>
      </c>
      <c r="C12" s="76">
        <v>896054</v>
      </c>
      <c r="D12" s="76">
        <v>804970</v>
      </c>
      <c r="E12" s="76">
        <v>751995</v>
      </c>
      <c r="F12" s="76">
        <v>684967</v>
      </c>
      <c r="G12" s="81">
        <v>694275</v>
      </c>
      <c r="H12" s="83"/>
      <c r="I12" s="83"/>
    </row>
    <row r="13" spans="1:9" s="210" customFormat="1" ht="12.95" customHeight="1" x14ac:dyDescent="0.15">
      <c r="A13" s="77"/>
      <c r="B13" s="80" t="s">
        <v>396</v>
      </c>
      <c r="C13" s="76">
        <v>2268567</v>
      </c>
      <c r="D13" s="76">
        <v>2035799</v>
      </c>
      <c r="E13" s="76">
        <v>1837054</v>
      </c>
      <c r="F13" s="76">
        <v>1752099</v>
      </c>
      <c r="G13" s="81">
        <v>1737739</v>
      </c>
    </row>
    <row r="14" spans="1:9" s="210" customFormat="1" ht="12.95" customHeight="1" x14ac:dyDescent="0.15">
      <c r="A14" s="77"/>
      <c r="B14" s="80" t="s">
        <v>397</v>
      </c>
      <c r="C14" s="76">
        <v>691277</v>
      </c>
      <c r="D14" s="76">
        <v>640943</v>
      </c>
      <c r="E14" s="76">
        <v>588870</v>
      </c>
      <c r="F14" s="76">
        <v>536168</v>
      </c>
      <c r="G14" s="81">
        <v>489244</v>
      </c>
    </row>
    <row r="15" spans="1:9" s="210" customFormat="1" ht="12.95" customHeight="1" x14ac:dyDescent="0.15">
      <c r="A15" s="77"/>
      <c r="B15" s="80" t="s">
        <v>398</v>
      </c>
      <c r="C15" s="76">
        <v>250688</v>
      </c>
      <c r="D15" s="76">
        <v>219030</v>
      </c>
      <c r="E15" s="76">
        <v>175363</v>
      </c>
      <c r="F15" s="76">
        <v>331998</v>
      </c>
      <c r="G15" s="81">
        <v>424267</v>
      </c>
    </row>
    <row r="16" spans="1:9" s="210" customFormat="1" ht="12.95" customHeight="1" x14ac:dyDescent="0.15">
      <c r="A16" s="77"/>
      <c r="B16" s="80" t="s">
        <v>399</v>
      </c>
      <c r="C16" s="76">
        <v>5576830</v>
      </c>
      <c r="D16" s="76">
        <v>5384441</v>
      </c>
      <c r="E16" s="76">
        <v>5848327</v>
      </c>
      <c r="F16" s="76">
        <v>5970647</v>
      </c>
      <c r="G16" s="81">
        <v>5843148</v>
      </c>
    </row>
    <row r="17" spans="1:7" s="210" customFormat="1" x14ac:dyDescent="0.15">
      <c r="A17" s="77"/>
      <c r="B17" s="519" t="s">
        <v>400</v>
      </c>
      <c r="C17" s="82" t="s">
        <v>32</v>
      </c>
      <c r="D17" s="82" t="s">
        <v>32</v>
      </c>
      <c r="E17" s="82" t="s">
        <v>32</v>
      </c>
      <c r="F17" s="82" t="s">
        <v>32</v>
      </c>
      <c r="G17" s="630" t="s">
        <v>32</v>
      </c>
    </row>
    <row r="18" spans="1:7" s="210" customFormat="1" ht="12.95" customHeight="1" x14ac:dyDescent="0.15">
      <c r="A18" s="84"/>
      <c r="B18" s="85" t="s">
        <v>401</v>
      </c>
      <c r="C18" s="86">
        <v>14278340</v>
      </c>
      <c r="D18" s="86">
        <v>14489973</v>
      </c>
      <c r="E18" s="86">
        <v>14266957</v>
      </c>
      <c r="F18" s="86">
        <v>14547897</v>
      </c>
      <c r="G18" s="631">
        <v>14885416</v>
      </c>
    </row>
    <row r="19" spans="1:7" s="210" customFormat="1" ht="12.95" customHeight="1" x14ac:dyDescent="0.15">
      <c r="A19" s="879" t="s">
        <v>402</v>
      </c>
      <c r="B19" s="788"/>
      <c r="C19" s="76">
        <v>9492989</v>
      </c>
      <c r="D19" s="76">
        <v>8798410</v>
      </c>
      <c r="E19" s="76">
        <v>8172821</v>
      </c>
      <c r="F19" s="76">
        <v>7654988</v>
      </c>
      <c r="G19" s="81">
        <v>7371686</v>
      </c>
    </row>
    <row r="20" spans="1:7" s="210" customFormat="1" ht="12.95" customHeight="1" x14ac:dyDescent="0.15">
      <c r="A20" s="77"/>
      <c r="B20" s="78" t="s">
        <v>403</v>
      </c>
      <c r="C20" s="79">
        <v>5615362</v>
      </c>
      <c r="D20" s="79">
        <v>5299780</v>
      </c>
      <c r="E20" s="79">
        <v>5024911</v>
      </c>
      <c r="F20" s="79">
        <v>4876398</v>
      </c>
      <c r="G20" s="629">
        <v>4893408</v>
      </c>
    </row>
    <row r="21" spans="1:7" s="210" customFormat="1" ht="12.95" customHeight="1" x14ac:dyDescent="0.15">
      <c r="A21" s="77"/>
      <c r="B21" s="80" t="s">
        <v>404</v>
      </c>
      <c r="C21" s="76">
        <v>291400</v>
      </c>
      <c r="D21" s="76">
        <v>263407</v>
      </c>
      <c r="E21" s="76">
        <v>238464</v>
      </c>
      <c r="F21" s="76">
        <v>212865</v>
      </c>
      <c r="G21" s="81">
        <v>186590</v>
      </c>
    </row>
    <row r="22" spans="1:7" s="241" customFormat="1" ht="22.5" x14ac:dyDescent="0.15">
      <c r="A22" s="238"/>
      <c r="B22" s="239" t="s">
        <v>405</v>
      </c>
      <c r="C22" s="240">
        <v>0</v>
      </c>
      <c r="D22" s="240">
        <v>0</v>
      </c>
      <c r="E22" s="240">
        <v>0</v>
      </c>
      <c r="F22" s="240">
        <v>0</v>
      </c>
      <c r="G22" s="643">
        <v>0</v>
      </c>
    </row>
    <row r="23" spans="1:7" s="210" customFormat="1" ht="12.95" customHeight="1" x14ac:dyDescent="0.15">
      <c r="A23" s="352"/>
      <c r="B23" s="510" t="s">
        <v>406</v>
      </c>
      <c r="C23" s="88">
        <v>3586227</v>
      </c>
      <c r="D23" s="88">
        <v>3235223</v>
      </c>
      <c r="E23" s="88">
        <v>2909446</v>
      </c>
      <c r="F23" s="88">
        <v>2565724</v>
      </c>
      <c r="G23" s="642">
        <v>2291688</v>
      </c>
    </row>
    <row r="24" spans="1:7" x14ac:dyDescent="0.15">
      <c r="A24" s="6"/>
      <c r="B24" s="6"/>
      <c r="C24" s="72"/>
      <c r="D24" s="72"/>
      <c r="E24" s="72"/>
      <c r="F24" s="72"/>
      <c r="G24" s="72" t="s">
        <v>166</v>
      </c>
    </row>
  </sheetData>
  <mergeCells count="5">
    <mergeCell ref="A1:G1"/>
    <mergeCell ref="A3:B3"/>
    <mergeCell ref="A4:B4"/>
    <mergeCell ref="A5:B5"/>
    <mergeCell ref="A19:B19"/>
  </mergeCells>
  <phoneticPr fontId="4"/>
  <pageMargins left="0.78740157480314965" right="0.16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16"/>
  <sheetViews>
    <sheetView showGridLines="0" view="pageBreakPreview" zoomScaleNormal="100" zoomScaleSheetLayoutView="100" workbookViewId="0">
      <selection sqref="A1:G1"/>
    </sheetView>
  </sheetViews>
  <sheetFormatPr defaultRowHeight="13.5" x14ac:dyDescent="0.15"/>
  <cols>
    <col min="1" max="1" width="17.75" style="7" customWidth="1"/>
    <col min="2" max="7" width="12" style="7" customWidth="1"/>
    <col min="8" max="16384" width="9" style="7"/>
  </cols>
  <sheetData>
    <row r="1" spans="1:7" ht="21" x14ac:dyDescent="0.15">
      <c r="A1" s="703" t="s">
        <v>835</v>
      </c>
      <c r="B1" s="703"/>
      <c r="C1" s="703"/>
      <c r="D1" s="703"/>
      <c r="E1" s="703"/>
      <c r="F1" s="703"/>
      <c r="G1" s="703"/>
    </row>
    <row r="2" spans="1:7" x14ac:dyDescent="0.15">
      <c r="A2" s="6"/>
      <c r="B2" s="6"/>
      <c r="C2" s="6"/>
      <c r="D2" s="6"/>
      <c r="E2" s="880" t="s">
        <v>659</v>
      </c>
      <c r="F2" s="880"/>
      <c r="G2" s="880"/>
    </row>
    <row r="3" spans="1:7" ht="15.75" customHeight="1" x14ac:dyDescent="0.15">
      <c r="A3" s="881"/>
      <c r="B3" s="883" t="s">
        <v>376</v>
      </c>
      <c r="C3" s="575" t="s">
        <v>726</v>
      </c>
      <c r="D3" s="90" t="s">
        <v>727</v>
      </c>
      <c r="E3" s="728" t="s">
        <v>728</v>
      </c>
      <c r="F3" s="885" t="s">
        <v>729</v>
      </c>
      <c r="G3" s="887" t="s">
        <v>401</v>
      </c>
    </row>
    <row r="4" spans="1:7" ht="15.75" customHeight="1" x14ac:dyDescent="0.15">
      <c r="A4" s="882"/>
      <c r="B4" s="884"/>
      <c r="C4" s="91" t="s">
        <v>730</v>
      </c>
      <c r="D4" s="576" t="s">
        <v>731</v>
      </c>
      <c r="E4" s="761"/>
      <c r="F4" s="886"/>
      <c r="G4" s="888"/>
    </row>
    <row r="5" spans="1:7" ht="15.75" customHeight="1" x14ac:dyDescent="0.15">
      <c r="A5" s="302" t="s">
        <v>70</v>
      </c>
      <c r="B5" s="195">
        <v>35458812</v>
      </c>
      <c r="C5" s="184">
        <v>23631495</v>
      </c>
      <c r="D5" s="184">
        <v>1175476</v>
      </c>
      <c r="E5" s="184">
        <v>890931</v>
      </c>
      <c r="F5" s="184">
        <v>6175633</v>
      </c>
      <c r="G5" s="531">
        <v>3585277</v>
      </c>
    </row>
    <row r="6" spans="1:7" ht="15.75" customHeight="1" x14ac:dyDescent="0.15">
      <c r="A6" s="193" t="s">
        <v>73</v>
      </c>
      <c r="B6" s="222">
        <f t="shared" ref="B6" si="0">SUM(C6:G6)</f>
        <v>28087126</v>
      </c>
      <c r="C6" s="75">
        <v>20343931</v>
      </c>
      <c r="D6" s="75">
        <v>371562</v>
      </c>
      <c r="E6" s="75">
        <v>813435</v>
      </c>
      <c r="F6" s="75">
        <v>3094729</v>
      </c>
      <c r="G6" s="81">
        <v>3463469</v>
      </c>
    </row>
    <row r="7" spans="1:7" ht="15.75" customHeight="1" x14ac:dyDescent="0.15">
      <c r="A7" s="193" t="s">
        <v>74</v>
      </c>
      <c r="B7" s="222">
        <v>4893408</v>
      </c>
      <c r="C7" s="75">
        <v>2645632</v>
      </c>
      <c r="D7" s="75">
        <v>791745</v>
      </c>
      <c r="E7" s="75">
        <v>41696</v>
      </c>
      <c r="F7" s="75">
        <v>1414335</v>
      </c>
      <c r="G7" s="81">
        <v>0</v>
      </c>
    </row>
    <row r="8" spans="1:7" ht="15.75" customHeight="1" x14ac:dyDescent="0.15">
      <c r="A8" s="193" t="s">
        <v>75</v>
      </c>
      <c r="B8" s="222">
        <v>186590</v>
      </c>
      <c r="C8" s="75">
        <v>115313</v>
      </c>
      <c r="D8" s="75">
        <v>0</v>
      </c>
      <c r="E8" s="75">
        <v>0</v>
      </c>
      <c r="F8" s="75">
        <v>71277</v>
      </c>
      <c r="G8" s="81">
        <v>0</v>
      </c>
    </row>
    <row r="9" spans="1:7" ht="15.75" customHeight="1" x14ac:dyDescent="0.15">
      <c r="A9" s="260" t="s">
        <v>72</v>
      </c>
      <c r="B9" s="222">
        <v>0</v>
      </c>
      <c r="C9" s="75">
        <v>0</v>
      </c>
      <c r="D9" s="75">
        <v>0</v>
      </c>
      <c r="E9" s="75">
        <v>0</v>
      </c>
      <c r="F9" s="75">
        <v>0</v>
      </c>
      <c r="G9" s="81">
        <v>0</v>
      </c>
    </row>
    <row r="10" spans="1:7" ht="15.75" customHeight="1" x14ac:dyDescent="0.15">
      <c r="A10" s="194" t="s">
        <v>76</v>
      </c>
      <c r="B10" s="530">
        <v>2291688</v>
      </c>
      <c r="C10" s="87">
        <v>526619</v>
      </c>
      <c r="D10" s="87">
        <v>12169</v>
      </c>
      <c r="E10" s="87">
        <v>35800</v>
      </c>
      <c r="F10" s="87">
        <v>1595292</v>
      </c>
      <c r="G10" s="642">
        <v>121808</v>
      </c>
    </row>
    <row r="11" spans="1:7" ht="13.5" customHeight="1" x14ac:dyDescent="0.15">
      <c r="A11" s="49"/>
      <c r="B11" s="92"/>
      <c r="C11" s="92"/>
      <c r="D11" s="92"/>
      <c r="E11" s="92"/>
      <c r="F11" s="92"/>
      <c r="G11" s="51" t="s">
        <v>167</v>
      </c>
    </row>
    <row r="12" spans="1:7" x14ac:dyDescent="0.15">
      <c r="A12" s="6"/>
      <c r="B12" s="6"/>
      <c r="C12" s="6"/>
      <c r="D12" s="6"/>
      <c r="E12" s="6"/>
      <c r="F12" s="6"/>
      <c r="G12" s="93"/>
    </row>
    <row r="13" spans="1:7" x14ac:dyDescent="0.15">
      <c r="A13" s="6"/>
      <c r="B13" s="94"/>
      <c r="C13" s="94"/>
      <c r="D13" s="94"/>
      <c r="E13" s="94"/>
      <c r="F13" s="94"/>
      <c r="G13" s="94"/>
    </row>
    <row r="16" spans="1:7" x14ac:dyDescent="0.15">
      <c r="E16" s="644"/>
    </row>
  </sheetData>
  <mergeCells count="7">
    <mergeCell ref="A1:G1"/>
    <mergeCell ref="E2:G2"/>
    <mergeCell ref="A3:A4"/>
    <mergeCell ref="B3:B4"/>
    <mergeCell ref="E3:E4"/>
    <mergeCell ref="F3:F4"/>
    <mergeCell ref="G3:G4"/>
  </mergeCells>
  <phoneticPr fontId="4"/>
  <pageMargins left="0.78740157480314965" right="0.21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M26"/>
  <sheetViews>
    <sheetView showGridLines="0" view="pageBreakPreview" zoomScaleNormal="100" zoomScaleSheetLayoutView="100" workbookViewId="0">
      <selection sqref="A1:G1"/>
    </sheetView>
  </sheetViews>
  <sheetFormatPr defaultRowHeight="13.5" x14ac:dyDescent="0.15"/>
  <cols>
    <col min="1" max="1" width="14.875" style="7" customWidth="1"/>
    <col min="2" max="2" width="7.625" style="7" customWidth="1"/>
    <col min="3" max="7" width="13.5" style="7" customWidth="1"/>
    <col min="8" max="10" width="9" style="7"/>
    <col min="11" max="11" width="9.5" style="7" bestFit="1" customWidth="1"/>
    <col min="12" max="16384" width="9" style="7"/>
  </cols>
  <sheetData>
    <row r="1" spans="1:13" ht="21" x14ac:dyDescent="0.15">
      <c r="A1" s="703" t="s">
        <v>836</v>
      </c>
      <c r="B1" s="703"/>
      <c r="C1" s="703"/>
      <c r="D1" s="703"/>
      <c r="E1" s="703"/>
      <c r="F1" s="703"/>
      <c r="G1" s="703"/>
    </row>
    <row r="2" spans="1:13" x14ac:dyDescent="0.15">
      <c r="A2" s="6"/>
      <c r="B2" s="6"/>
      <c r="C2" s="6"/>
      <c r="D2" s="6"/>
      <c r="E2" s="6"/>
      <c r="F2" s="6"/>
      <c r="G2" s="93" t="s">
        <v>148</v>
      </c>
    </row>
    <row r="3" spans="1:13" ht="15" customHeight="1" x14ac:dyDescent="0.15">
      <c r="A3" s="889"/>
      <c r="B3" s="890"/>
      <c r="C3" s="893" t="s">
        <v>124</v>
      </c>
      <c r="D3" s="895" t="s">
        <v>150</v>
      </c>
      <c r="E3" s="895" t="s">
        <v>161</v>
      </c>
      <c r="F3" s="895" t="s">
        <v>347</v>
      </c>
      <c r="G3" s="897" t="s">
        <v>658</v>
      </c>
    </row>
    <row r="4" spans="1:13" ht="15" customHeight="1" x14ac:dyDescent="0.15">
      <c r="A4" s="891"/>
      <c r="B4" s="892"/>
      <c r="C4" s="894"/>
      <c r="D4" s="896"/>
      <c r="E4" s="896"/>
      <c r="F4" s="896"/>
      <c r="G4" s="898"/>
    </row>
    <row r="5" spans="1:13" s="210" customFormat="1" ht="15" customHeight="1" x14ac:dyDescent="0.15">
      <c r="A5" s="900" t="s">
        <v>77</v>
      </c>
      <c r="B5" s="901"/>
      <c r="C5" s="76">
        <v>1147139.72</v>
      </c>
      <c r="D5" s="76">
        <v>1154428</v>
      </c>
      <c r="E5" s="184">
        <v>1161300</v>
      </c>
      <c r="F5" s="75">
        <v>1175758</v>
      </c>
      <c r="G5" s="561">
        <v>1194597</v>
      </c>
    </row>
    <row r="6" spans="1:13" s="210" customFormat="1" ht="15" customHeight="1" x14ac:dyDescent="0.15">
      <c r="A6" s="783" t="s">
        <v>78</v>
      </c>
      <c r="B6" s="758"/>
      <c r="C6" s="76">
        <v>225948.68</v>
      </c>
      <c r="D6" s="76">
        <v>224676</v>
      </c>
      <c r="E6" s="75">
        <v>237234</v>
      </c>
      <c r="F6" s="75">
        <v>235034</v>
      </c>
      <c r="G6" s="562">
        <v>230377</v>
      </c>
    </row>
    <row r="7" spans="1:13" s="210" customFormat="1" ht="15" customHeight="1" x14ac:dyDescent="0.15">
      <c r="A7" s="783" t="s">
        <v>79</v>
      </c>
      <c r="B7" s="758"/>
      <c r="C7" s="76">
        <v>12356</v>
      </c>
      <c r="D7" s="76">
        <v>12356</v>
      </c>
      <c r="E7" s="75">
        <v>12356</v>
      </c>
      <c r="F7" s="75">
        <v>12356</v>
      </c>
      <c r="G7" s="562">
        <v>12356</v>
      </c>
    </row>
    <row r="8" spans="1:13" s="210" customFormat="1" ht="27" customHeight="1" x14ac:dyDescent="0.15">
      <c r="A8" s="902" t="s">
        <v>80</v>
      </c>
      <c r="B8" s="903"/>
      <c r="C8" s="76">
        <v>387192</v>
      </c>
      <c r="D8" s="76">
        <v>387192</v>
      </c>
      <c r="E8" s="75">
        <v>387192</v>
      </c>
      <c r="F8" s="75">
        <v>387192</v>
      </c>
      <c r="G8" s="562">
        <v>387192</v>
      </c>
      <c r="K8" s="316"/>
      <c r="L8" s="316"/>
      <c r="M8" s="341"/>
    </row>
    <row r="9" spans="1:13" s="210" customFormat="1" ht="15" customHeight="1" x14ac:dyDescent="0.15">
      <c r="A9" s="783" t="s">
        <v>81</v>
      </c>
      <c r="B9" s="758"/>
      <c r="C9" s="76">
        <v>506</v>
      </c>
      <c r="D9" s="76">
        <v>502</v>
      </c>
      <c r="E9" s="75">
        <v>502</v>
      </c>
      <c r="F9" s="75">
        <v>499</v>
      </c>
      <c r="G9" s="562">
        <v>507</v>
      </c>
    </row>
    <row r="10" spans="1:13" s="210" customFormat="1" ht="15" customHeight="1" x14ac:dyDescent="0.15">
      <c r="A10" s="783" t="s">
        <v>82</v>
      </c>
      <c r="B10" s="758"/>
      <c r="C10" s="76">
        <v>570753</v>
      </c>
      <c r="D10" s="76">
        <v>577374</v>
      </c>
      <c r="E10" s="75">
        <v>580722</v>
      </c>
      <c r="F10" s="75">
        <v>572835</v>
      </c>
      <c r="G10" s="562">
        <v>547070</v>
      </c>
    </row>
    <row r="11" spans="1:13" s="210" customFormat="1" ht="15" customHeight="1" x14ac:dyDescent="0.15">
      <c r="A11" s="783" t="s">
        <v>83</v>
      </c>
      <c r="B11" s="758"/>
      <c r="C11" s="76">
        <v>9114549</v>
      </c>
      <c r="D11" s="76">
        <v>8796786</v>
      </c>
      <c r="E11" s="75">
        <v>8694867</v>
      </c>
      <c r="F11" s="75">
        <v>8676319</v>
      </c>
      <c r="G11" s="562">
        <v>12335236</v>
      </c>
    </row>
    <row r="12" spans="1:13" s="210" customFormat="1" ht="15" customHeight="1" x14ac:dyDescent="0.15">
      <c r="A12" s="899" t="s">
        <v>84</v>
      </c>
      <c r="B12" s="776"/>
      <c r="C12" s="88">
        <v>15000</v>
      </c>
      <c r="D12" s="88">
        <v>15000</v>
      </c>
      <c r="E12" s="87">
        <v>15000</v>
      </c>
      <c r="F12" s="87">
        <v>15000</v>
      </c>
      <c r="G12" s="563">
        <v>15000</v>
      </c>
    </row>
    <row r="13" spans="1:13" x14ac:dyDescent="0.15">
      <c r="A13" s="49" t="s">
        <v>644</v>
      </c>
      <c r="B13" s="6"/>
      <c r="C13" s="93"/>
      <c r="D13" s="93"/>
      <c r="E13" s="93"/>
      <c r="F13" s="93"/>
      <c r="G13" s="93" t="s">
        <v>85</v>
      </c>
      <c r="J13" s="341"/>
      <c r="K13" s="341"/>
    </row>
    <row r="14" spans="1:13" x14ac:dyDescent="0.15">
      <c r="A14" s="17"/>
      <c r="B14" s="6"/>
      <c r="C14" s="6"/>
      <c r="D14" s="6"/>
      <c r="E14" s="6"/>
      <c r="F14" s="6"/>
      <c r="G14" s="6"/>
      <c r="J14" s="341"/>
      <c r="K14" s="341"/>
    </row>
    <row r="15" spans="1:13" x14ac:dyDescent="0.15">
      <c r="A15" s="202"/>
      <c r="J15" s="341"/>
      <c r="K15" s="341"/>
    </row>
    <row r="16" spans="1:13" x14ac:dyDescent="0.15">
      <c r="J16" s="341"/>
      <c r="K16" s="341"/>
    </row>
    <row r="17" spans="10:10" x14ac:dyDescent="0.15">
      <c r="J17" s="341"/>
    </row>
    <row r="18" spans="10:10" x14ac:dyDescent="0.15">
      <c r="J18" s="341"/>
    </row>
    <row r="19" spans="10:10" x14ac:dyDescent="0.15">
      <c r="J19" s="341"/>
    </row>
    <row r="20" spans="10:10" x14ac:dyDescent="0.15">
      <c r="J20" s="341"/>
    </row>
    <row r="21" spans="10:10" x14ac:dyDescent="0.15">
      <c r="J21" s="341"/>
    </row>
    <row r="22" spans="10:10" x14ac:dyDescent="0.15">
      <c r="J22" s="341"/>
    </row>
    <row r="23" spans="10:10" x14ac:dyDescent="0.15">
      <c r="J23" s="341"/>
    </row>
    <row r="24" spans="10:10" x14ac:dyDescent="0.15">
      <c r="J24" s="341"/>
    </row>
    <row r="25" spans="10:10" x14ac:dyDescent="0.15">
      <c r="J25" s="341"/>
    </row>
    <row r="26" spans="10:10" x14ac:dyDescent="0.15">
      <c r="J26" s="341"/>
    </row>
  </sheetData>
  <mergeCells count="15">
    <mergeCell ref="A10:B10"/>
    <mergeCell ref="A11:B11"/>
    <mergeCell ref="A12:B12"/>
    <mergeCell ref="A5:B5"/>
    <mergeCell ref="A6:B6"/>
    <mergeCell ref="A7:B7"/>
    <mergeCell ref="A8:B8"/>
    <mergeCell ref="A9:B9"/>
    <mergeCell ref="A1:G1"/>
    <mergeCell ref="A3:B4"/>
    <mergeCell ref="C3:C4"/>
    <mergeCell ref="D3:D4"/>
    <mergeCell ref="E3:E4"/>
    <mergeCell ref="G3:G4"/>
    <mergeCell ref="F3:F4"/>
  </mergeCells>
  <phoneticPr fontId="4"/>
  <pageMargins left="0.78740157480314965" right="0.16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7"/>
  <sheetViews>
    <sheetView showGridLines="0" view="pageBreakPreview" zoomScaleNormal="100" zoomScaleSheetLayoutView="100" workbookViewId="0">
      <selection sqref="A1:K1"/>
    </sheetView>
  </sheetViews>
  <sheetFormatPr defaultRowHeight="13.5" x14ac:dyDescent="0.15"/>
  <cols>
    <col min="1" max="1" width="11.25" style="7" customWidth="1"/>
    <col min="2" max="7" width="7.125" style="7" customWidth="1"/>
    <col min="8" max="11" width="8.875" style="7" customWidth="1"/>
    <col min="12" max="16384" width="9" style="7"/>
  </cols>
  <sheetData>
    <row r="1" spans="1:11" s="210" customFormat="1" ht="21" x14ac:dyDescent="0.15">
      <c r="A1" s="703" t="s">
        <v>168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</row>
    <row r="2" spans="1:11" s="210" customFormat="1" x14ac:dyDescent="0.15">
      <c r="A2" s="3"/>
      <c r="B2" s="4"/>
      <c r="C2" s="4"/>
      <c r="D2" s="4"/>
      <c r="E2" s="4"/>
      <c r="F2" s="4"/>
      <c r="G2" s="4"/>
      <c r="H2" s="4"/>
      <c r="I2" s="4"/>
      <c r="K2" s="201" t="s">
        <v>632</v>
      </c>
    </row>
    <row r="3" spans="1:11" s="210" customFormat="1" ht="20.100000000000001" customHeight="1" x14ac:dyDescent="0.15">
      <c r="A3" s="719"/>
      <c r="B3" s="203" t="s">
        <v>169</v>
      </c>
      <c r="C3" s="200" t="s">
        <v>170</v>
      </c>
      <c r="D3" s="720" t="s">
        <v>171</v>
      </c>
      <c r="E3" s="720"/>
      <c r="F3" s="720" t="s">
        <v>172</v>
      </c>
      <c r="G3" s="720"/>
      <c r="H3" s="200" t="s">
        <v>173</v>
      </c>
      <c r="I3" s="200" t="s">
        <v>174</v>
      </c>
      <c r="J3" s="200" t="s">
        <v>175</v>
      </c>
      <c r="K3" s="207" t="s">
        <v>176</v>
      </c>
    </row>
    <row r="4" spans="1:11" s="210" customFormat="1" ht="20.100000000000001" customHeight="1" x14ac:dyDescent="0.15">
      <c r="A4" s="719"/>
      <c r="B4" s="204" t="s">
        <v>177</v>
      </c>
      <c r="C4" s="205" t="s">
        <v>178</v>
      </c>
      <c r="D4" s="205" t="s">
        <v>179</v>
      </c>
      <c r="E4" s="205" t="s">
        <v>180</v>
      </c>
      <c r="F4" s="205" t="s">
        <v>179</v>
      </c>
      <c r="G4" s="205" t="s">
        <v>180</v>
      </c>
      <c r="H4" s="205" t="s">
        <v>181</v>
      </c>
      <c r="I4" s="205" t="s">
        <v>182</v>
      </c>
      <c r="J4" s="205" t="s">
        <v>183</v>
      </c>
      <c r="K4" s="208" t="s">
        <v>183</v>
      </c>
    </row>
    <row r="5" spans="1:11" s="210" customFormat="1" ht="20.100000000000001" customHeight="1" x14ac:dyDescent="0.15">
      <c r="A5" s="5" t="s">
        <v>105</v>
      </c>
      <c r="B5" s="10">
        <v>26</v>
      </c>
      <c r="C5" s="11">
        <v>26</v>
      </c>
      <c r="D5" s="10">
        <v>4</v>
      </c>
      <c r="E5" s="11">
        <v>39</v>
      </c>
      <c r="F5" s="11">
        <v>5</v>
      </c>
      <c r="G5" s="11">
        <v>5</v>
      </c>
      <c r="H5" s="11">
        <v>40</v>
      </c>
      <c r="I5" s="11">
        <v>9</v>
      </c>
      <c r="J5" s="11">
        <v>23</v>
      </c>
      <c r="K5" s="13">
        <v>1</v>
      </c>
    </row>
    <row r="6" spans="1:11" s="210" customFormat="1" ht="20.100000000000001" customHeight="1" x14ac:dyDescent="0.15">
      <c r="A6" s="5" t="s">
        <v>149</v>
      </c>
      <c r="B6" s="10">
        <v>26</v>
      </c>
      <c r="C6" s="11">
        <v>26</v>
      </c>
      <c r="D6" s="10">
        <v>4</v>
      </c>
      <c r="E6" s="11">
        <v>40</v>
      </c>
      <c r="F6" s="11">
        <v>1</v>
      </c>
      <c r="G6" s="11">
        <v>1</v>
      </c>
      <c r="H6" s="11">
        <v>46</v>
      </c>
      <c r="I6" s="11">
        <v>19</v>
      </c>
      <c r="J6" s="11">
        <v>22</v>
      </c>
      <c r="K6" s="13">
        <v>6</v>
      </c>
    </row>
    <row r="7" spans="1:11" s="210" customFormat="1" ht="20.100000000000001" customHeight="1" x14ac:dyDescent="0.15">
      <c r="A7" s="5" t="s">
        <v>159</v>
      </c>
      <c r="B7" s="10">
        <v>26</v>
      </c>
      <c r="C7" s="11">
        <v>25</v>
      </c>
      <c r="D7" s="10">
        <v>4</v>
      </c>
      <c r="E7" s="11">
        <v>39</v>
      </c>
      <c r="F7" s="11">
        <v>3</v>
      </c>
      <c r="G7" s="11">
        <v>3</v>
      </c>
      <c r="H7" s="11">
        <v>44</v>
      </c>
      <c r="I7" s="11">
        <v>14</v>
      </c>
      <c r="J7" s="11">
        <v>18</v>
      </c>
      <c r="K7" s="13">
        <v>6</v>
      </c>
    </row>
    <row r="8" spans="1:11" s="262" customFormat="1" ht="20.100000000000001" customHeight="1" x14ac:dyDescent="0.15">
      <c r="A8" s="5" t="s">
        <v>184</v>
      </c>
      <c r="B8" s="10">
        <v>26</v>
      </c>
      <c r="C8" s="11">
        <v>25</v>
      </c>
      <c r="D8" s="10">
        <v>4</v>
      </c>
      <c r="E8" s="11">
        <v>41</v>
      </c>
      <c r="F8" s="11">
        <v>6</v>
      </c>
      <c r="G8" s="11">
        <v>6</v>
      </c>
      <c r="H8" s="11">
        <v>47</v>
      </c>
      <c r="I8" s="11">
        <v>35</v>
      </c>
      <c r="J8" s="11">
        <v>29</v>
      </c>
      <c r="K8" s="13">
        <v>7</v>
      </c>
    </row>
    <row r="9" spans="1:11" s="210" customFormat="1" ht="20.100000000000001" customHeight="1" x14ac:dyDescent="0.15">
      <c r="A9" s="211" t="s">
        <v>646</v>
      </c>
      <c r="B9" s="580">
        <v>26</v>
      </c>
      <c r="C9" s="472">
        <v>26</v>
      </c>
      <c r="D9" s="580">
        <v>4</v>
      </c>
      <c r="E9" s="472">
        <v>40</v>
      </c>
      <c r="F9" s="472">
        <v>3</v>
      </c>
      <c r="G9" s="472">
        <v>3</v>
      </c>
      <c r="H9" s="472">
        <v>35</v>
      </c>
      <c r="I9" s="472">
        <v>9</v>
      </c>
      <c r="J9" s="472">
        <v>20</v>
      </c>
      <c r="K9" s="581">
        <v>1</v>
      </c>
    </row>
    <row r="10" spans="1:11" s="210" customFormat="1" x14ac:dyDescent="0.15">
      <c r="A10" s="3"/>
      <c r="B10" s="179"/>
      <c r="C10" s="4"/>
      <c r="D10" s="4"/>
      <c r="E10" s="4"/>
      <c r="F10" s="4"/>
      <c r="G10" s="4"/>
      <c r="H10" s="4"/>
      <c r="I10" s="4"/>
      <c r="J10" s="721" t="s">
        <v>185</v>
      </c>
      <c r="K10" s="721"/>
    </row>
    <row r="11" spans="1:1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13.5" customHeight="1" x14ac:dyDescent="0.15"/>
    <row r="15" spans="1:11" ht="13.5" customHeight="1" x14ac:dyDescent="0.15"/>
    <row r="17" ht="13.5" customHeight="1" x14ac:dyDescent="0.15"/>
  </sheetData>
  <mergeCells count="5">
    <mergeCell ref="A1:K1"/>
    <mergeCell ref="A3:A4"/>
    <mergeCell ref="D3:E3"/>
    <mergeCell ref="F3:G3"/>
    <mergeCell ref="J10:K10"/>
  </mergeCells>
  <phoneticPr fontId="4"/>
  <pageMargins left="0.75" right="0.54" top="1" bottom="1" header="0.51200000000000001" footer="0.5120000000000000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16"/>
  <sheetViews>
    <sheetView showGridLines="0" view="pageBreakPreview" zoomScaleNormal="100" zoomScaleSheetLayoutView="100" workbookViewId="0">
      <selection sqref="A1:G1"/>
    </sheetView>
  </sheetViews>
  <sheetFormatPr defaultRowHeight="13.5" x14ac:dyDescent="0.15"/>
  <cols>
    <col min="1" max="1" width="3.5" style="7" customWidth="1"/>
    <col min="2" max="2" width="16.375" style="7" customWidth="1"/>
    <col min="3" max="3" width="4" style="7" customWidth="1"/>
    <col min="4" max="7" width="15.625" style="7" customWidth="1"/>
    <col min="8" max="16384" width="9" style="7"/>
  </cols>
  <sheetData>
    <row r="1" spans="1:9" ht="21" x14ac:dyDescent="0.15">
      <c r="A1" s="703" t="s">
        <v>837</v>
      </c>
      <c r="B1" s="703"/>
      <c r="C1" s="703"/>
      <c r="D1" s="703"/>
      <c r="E1" s="703"/>
      <c r="F1" s="703"/>
      <c r="G1" s="703"/>
    </row>
    <row r="2" spans="1:9" x14ac:dyDescent="0.15">
      <c r="A2" s="6"/>
      <c r="B2" s="6"/>
      <c r="C2" s="6"/>
      <c r="D2" s="6"/>
      <c r="E2" s="6"/>
      <c r="F2" s="6"/>
      <c r="G2" s="93" t="s">
        <v>366</v>
      </c>
    </row>
    <row r="3" spans="1:9" ht="12.75" customHeight="1" x14ac:dyDescent="0.15">
      <c r="A3" s="762" t="s">
        <v>346</v>
      </c>
      <c r="B3" s="763"/>
      <c r="C3" s="764"/>
      <c r="D3" s="912" t="s">
        <v>407</v>
      </c>
      <c r="E3" s="895" t="s">
        <v>93</v>
      </c>
      <c r="F3" s="895" t="s">
        <v>408</v>
      </c>
      <c r="G3" s="907" t="s">
        <v>409</v>
      </c>
    </row>
    <row r="4" spans="1:9" ht="27" customHeight="1" x14ac:dyDescent="0.15">
      <c r="A4" s="765"/>
      <c r="B4" s="766"/>
      <c r="C4" s="767"/>
      <c r="D4" s="913"/>
      <c r="E4" s="896"/>
      <c r="F4" s="896"/>
      <c r="G4" s="908"/>
    </row>
    <row r="5" spans="1:9" s="98" customFormat="1" ht="20.25" customHeight="1" x14ac:dyDescent="0.15">
      <c r="A5" s="900" t="s">
        <v>124</v>
      </c>
      <c r="B5" s="914"/>
      <c r="C5" s="901"/>
      <c r="D5" s="96">
        <v>10627266</v>
      </c>
      <c r="E5" s="97">
        <v>11007124</v>
      </c>
      <c r="F5" s="279">
        <v>102.32833144597777</v>
      </c>
      <c r="G5" s="909"/>
    </row>
    <row r="6" spans="1:9" s="98" customFormat="1" ht="20.25" customHeight="1" x14ac:dyDescent="0.15">
      <c r="A6" s="783" t="s">
        <v>150</v>
      </c>
      <c r="B6" s="715"/>
      <c r="C6" s="758"/>
      <c r="D6" s="166">
        <v>10986863</v>
      </c>
      <c r="E6" s="97">
        <v>11503247</v>
      </c>
      <c r="F6" s="167">
        <v>104.5</v>
      </c>
      <c r="G6" s="910"/>
    </row>
    <row r="7" spans="1:9" s="98" customFormat="1" ht="20.25" customHeight="1" x14ac:dyDescent="0.15">
      <c r="A7" s="783" t="s">
        <v>161</v>
      </c>
      <c r="B7" s="715"/>
      <c r="C7" s="758"/>
      <c r="D7" s="166">
        <v>11395765</v>
      </c>
      <c r="E7" s="97">
        <v>11777955</v>
      </c>
      <c r="F7" s="185">
        <v>102.38809094510447</v>
      </c>
      <c r="G7" s="910"/>
    </row>
    <row r="8" spans="1:9" s="98" customFormat="1" ht="20.25" customHeight="1" x14ac:dyDescent="0.15">
      <c r="A8" s="777" t="s">
        <v>347</v>
      </c>
      <c r="B8" s="778"/>
      <c r="C8" s="779"/>
      <c r="D8" s="96">
        <v>11558720</v>
      </c>
      <c r="E8" s="99">
        <v>11965570</v>
      </c>
      <c r="F8" s="186">
        <v>101.59293357802777</v>
      </c>
      <c r="G8" s="911"/>
    </row>
    <row r="9" spans="1:9" s="98" customFormat="1" ht="20.25" customHeight="1" x14ac:dyDescent="0.15">
      <c r="A9" s="784" t="s">
        <v>657</v>
      </c>
      <c r="B9" s="785"/>
      <c r="C9" s="786"/>
      <c r="D9" s="100">
        <v>11394348</v>
      </c>
      <c r="E9" s="101">
        <v>11935743</v>
      </c>
      <c r="F9" s="102">
        <v>99.75072645933291</v>
      </c>
      <c r="G9" s="103">
        <v>99.999999999999986</v>
      </c>
    </row>
    <row r="10" spans="1:9" ht="20.25" customHeight="1" x14ac:dyDescent="0.15">
      <c r="A10" s="104">
        <v>1</v>
      </c>
      <c r="B10" s="715" t="s">
        <v>410</v>
      </c>
      <c r="C10" s="758"/>
      <c r="D10" s="632">
        <v>4802151</v>
      </c>
      <c r="E10" s="633">
        <v>5052757</v>
      </c>
      <c r="F10" s="904"/>
      <c r="G10" s="169">
        <v>42.332990916443158</v>
      </c>
    </row>
    <row r="11" spans="1:9" ht="20.25" customHeight="1" x14ac:dyDescent="0.15">
      <c r="A11" s="104">
        <v>2</v>
      </c>
      <c r="B11" s="715" t="s">
        <v>411</v>
      </c>
      <c r="C11" s="758"/>
      <c r="D11" s="634">
        <v>5506128</v>
      </c>
      <c r="E11" s="635">
        <v>5743639</v>
      </c>
      <c r="F11" s="905"/>
      <c r="G11" s="170">
        <v>48.121336057587698</v>
      </c>
    </row>
    <row r="12" spans="1:9" ht="20.25" customHeight="1" x14ac:dyDescent="0.15">
      <c r="A12" s="104">
        <v>3</v>
      </c>
      <c r="B12" s="715" t="s">
        <v>412</v>
      </c>
      <c r="C12" s="758"/>
      <c r="D12" s="634">
        <v>338419</v>
      </c>
      <c r="E12" s="635">
        <v>359044</v>
      </c>
      <c r="F12" s="905"/>
      <c r="G12" s="170">
        <v>3.0081411773024938</v>
      </c>
      <c r="I12" s="105"/>
    </row>
    <row r="13" spans="1:9" ht="20.25" customHeight="1" x14ac:dyDescent="0.15">
      <c r="A13" s="104">
        <v>4</v>
      </c>
      <c r="B13" s="715" t="s">
        <v>413</v>
      </c>
      <c r="C13" s="758"/>
      <c r="D13" s="634">
        <v>744377</v>
      </c>
      <c r="E13" s="635">
        <v>777402</v>
      </c>
      <c r="F13" s="905"/>
      <c r="G13" s="170">
        <v>6.5132267006754425</v>
      </c>
    </row>
    <row r="14" spans="1:9" ht="20.25" customHeight="1" x14ac:dyDescent="0.15">
      <c r="A14" s="104">
        <v>5</v>
      </c>
      <c r="B14" s="715" t="s">
        <v>414</v>
      </c>
      <c r="C14" s="758"/>
      <c r="D14" s="634">
        <v>0</v>
      </c>
      <c r="E14" s="635">
        <v>0</v>
      </c>
      <c r="F14" s="905"/>
      <c r="G14" s="170">
        <v>0</v>
      </c>
    </row>
    <row r="15" spans="1:9" ht="20.25" customHeight="1" x14ac:dyDescent="0.15">
      <c r="A15" s="95">
        <v>6</v>
      </c>
      <c r="B15" s="775" t="s">
        <v>415</v>
      </c>
      <c r="C15" s="776"/>
      <c r="D15" s="636">
        <v>3273</v>
      </c>
      <c r="E15" s="637">
        <v>2901</v>
      </c>
      <c r="F15" s="906"/>
      <c r="G15" s="171">
        <v>2.4305147991205912E-2</v>
      </c>
    </row>
    <row r="16" spans="1:9" x14ac:dyDescent="0.15">
      <c r="A16" s="17"/>
      <c r="B16" s="6"/>
      <c r="C16" s="6"/>
      <c r="D16" s="106"/>
      <c r="E16" s="106"/>
      <c r="F16" s="6"/>
      <c r="G16" s="51" t="s">
        <v>33</v>
      </c>
    </row>
  </sheetData>
  <mergeCells count="19">
    <mergeCell ref="A1:G1"/>
    <mergeCell ref="D3:D4"/>
    <mergeCell ref="E3:E4"/>
    <mergeCell ref="A5:C5"/>
    <mergeCell ref="A6:C6"/>
    <mergeCell ref="A7:C7"/>
    <mergeCell ref="A3:C4"/>
    <mergeCell ref="F3:F4"/>
    <mergeCell ref="G3:G4"/>
    <mergeCell ref="G5:G8"/>
    <mergeCell ref="A8:C8"/>
    <mergeCell ref="A9:C9"/>
    <mergeCell ref="B10:C10"/>
    <mergeCell ref="F10:F15"/>
    <mergeCell ref="B11:C11"/>
    <mergeCell ref="B12:C12"/>
    <mergeCell ref="B13:C13"/>
    <mergeCell ref="B14:C14"/>
    <mergeCell ref="B15:C15"/>
  </mergeCells>
  <phoneticPr fontId="4"/>
  <pageMargins left="0.78740157480314965" right="0.16" top="0.98425196850393704" bottom="0.98425196850393704" header="0.51181102362204722" footer="0.51181102362204722"/>
  <pageSetup paperSize="9" scale="99" orientation="portrait" r:id="rId1"/>
  <headerFooter alignWithMargins="0"/>
  <colBreaks count="1" manualBreakCount="1">
    <brk id="7" max="1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R51"/>
  <sheetViews>
    <sheetView showGridLines="0" view="pageBreakPreview" zoomScaleNormal="100" zoomScaleSheetLayoutView="100" workbookViewId="0">
      <selection sqref="A1:P1"/>
    </sheetView>
  </sheetViews>
  <sheetFormatPr defaultRowHeight="13.5" x14ac:dyDescent="0.15"/>
  <cols>
    <col min="1" max="1" width="8.125" style="7" customWidth="1"/>
    <col min="2" max="2" width="5.625" style="7" customWidth="1"/>
    <col min="3" max="16" width="5.25" style="7" customWidth="1"/>
    <col min="17" max="16384" width="9" style="7"/>
  </cols>
  <sheetData>
    <row r="1" spans="1:16" ht="21" x14ac:dyDescent="0.15">
      <c r="A1" s="703" t="s">
        <v>838</v>
      </c>
      <c r="B1" s="703"/>
      <c r="C1" s="703"/>
      <c r="D1" s="703"/>
      <c r="E1" s="703"/>
      <c r="F1" s="703"/>
      <c r="G1" s="703"/>
      <c r="H1" s="703"/>
      <c r="I1" s="703"/>
      <c r="J1" s="703"/>
      <c r="K1" s="703"/>
      <c r="L1" s="703"/>
      <c r="M1" s="703"/>
      <c r="N1" s="703"/>
      <c r="O1" s="703"/>
      <c r="P1" s="703"/>
    </row>
    <row r="2" spans="1:16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93" t="s">
        <v>448</v>
      </c>
    </row>
    <row r="3" spans="1:16" ht="14.25" customHeight="1" x14ac:dyDescent="0.15">
      <c r="A3" s="971"/>
      <c r="B3" s="972"/>
      <c r="C3" s="984" t="s">
        <v>34</v>
      </c>
      <c r="D3" s="987" t="s">
        <v>45</v>
      </c>
      <c r="E3" s="981" t="s">
        <v>46</v>
      </c>
      <c r="F3" s="981" t="s">
        <v>47</v>
      </c>
      <c r="G3" s="981" t="s">
        <v>48</v>
      </c>
      <c r="H3" s="981" t="s">
        <v>49</v>
      </c>
      <c r="I3" s="981" t="s">
        <v>50</v>
      </c>
      <c r="J3" s="981" t="s">
        <v>51</v>
      </c>
      <c r="K3" s="981" t="s">
        <v>52</v>
      </c>
      <c r="L3" s="981" t="s">
        <v>53</v>
      </c>
      <c r="M3" s="981" t="s">
        <v>54</v>
      </c>
      <c r="N3" s="981" t="s">
        <v>55</v>
      </c>
      <c r="O3" s="981" t="s">
        <v>56</v>
      </c>
      <c r="P3" s="977" t="s">
        <v>35</v>
      </c>
    </row>
    <row r="4" spans="1:16" ht="14.25" customHeight="1" x14ac:dyDescent="0.15">
      <c r="A4" s="973"/>
      <c r="B4" s="974"/>
      <c r="C4" s="985"/>
      <c r="D4" s="988"/>
      <c r="E4" s="982"/>
      <c r="F4" s="982"/>
      <c r="G4" s="982"/>
      <c r="H4" s="982"/>
      <c r="I4" s="982"/>
      <c r="J4" s="982"/>
      <c r="K4" s="982"/>
      <c r="L4" s="982"/>
      <c r="M4" s="982"/>
      <c r="N4" s="982"/>
      <c r="O4" s="982"/>
      <c r="P4" s="978"/>
    </row>
    <row r="5" spans="1:16" ht="14.25" customHeight="1" x14ac:dyDescent="0.15">
      <c r="A5" s="973"/>
      <c r="B5" s="974"/>
      <c r="C5" s="985"/>
      <c r="D5" s="988"/>
      <c r="E5" s="982"/>
      <c r="F5" s="982"/>
      <c r="G5" s="982"/>
      <c r="H5" s="982"/>
      <c r="I5" s="982"/>
      <c r="J5" s="982"/>
      <c r="K5" s="982"/>
      <c r="L5" s="982"/>
      <c r="M5" s="982"/>
      <c r="N5" s="982"/>
      <c r="O5" s="982"/>
      <c r="P5" s="978"/>
    </row>
    <row r="6" spans="1:16" ht="14.25" customHeight="1" x14ac:dyDescent="0.15">
      <c r="A6" s="973"/>
      <c r="B6" s="974"/>
      <c r="C6" s="985"/>
      <c r="D6" s="988"/>
      <c r="E6" s="982"/>
      <c r="F6" s="982"/>
      <c r="G6" s="982"/>
      <c r="H6" s="982"/>
      <c r="I6" s="982"/>
      <c r="J6" s="982"/>
      <c r="K6" s="982"/>
      <c r="L6" s="982"/>
      <c r="M6" s="982"/>
      <c r="N6" s="982"/>
      <c r="O6" s="982"/>
      <c r="P6" s="978"/>
    </row>
    <row r="7" spans="1:16" ht="14.25" customHeight="1" x14ac:dyDescent="0.15">
      <c r="A7" s="975"/>
      <c r="B7" s="976"/>
      <c r="C7" s="986"/>
      <c r="D7" s="989"/>
      <c r="E7" s="983"/>
      <c r="F7" s="983"/>
      <c r="G7" s="983"/>
      <c r="H7" s="983"/>
      <c r="I7" s="983"/>
      <c r="J7" s="983"/>
      <c r="K7" s="983"/>
      <c r="L7" s="983"/>
      <c r="M7" s="983"/>
      <c r="N7" s="983"/>
      <c r="O7" s="983"/>
      <c r="P7" s="979"/>
    </row>
    <row r="8" spans="1:16" s="210" customFormat="1" ht="16.5" customHeight="1" x14ac:dyDescent="0.15">
      <c r="A8" s="990" t="s">
        <v>124</v>
      </c>
      <c r="B8" s="897"/>
      <c r="C8" s="155">
        <v>461</v>
      </c>
      <c r="D8" s="11">
        <v>22</v>
      </c>
      <c r="E8" s="156">
        <v>52</v>
      </c>
      <c r="F8" s="156">
        <v>86</v>
      </c>
      <c r="G8" s="156">
        <v>86</v>
      </c>
      <c r="H8" s="156">
        <v>28</v>
      </c>
      <c r="I8" s="156">
        <v>23</v>
      </c>
      <c r="J8" s="156">
        <v>65</v>
      </c>
      <c r="K8" s="11">
        <v>10</v>
      </c>
      <c r="L8" s="156">
        <v>9</v>
      </c>
      <c r="M8" s="156">
        <v>20</v>
      </c>
      <c r="N8" s="156">
        <v>6</v>
      </c>
      <c r="O8" s="11">
        <v>7</v>
      </c>
      <c r="P8" s="157">
        <v>47</v>
      </c>
    </row>
    <row r="9" spans="1:16" s="210" customFormat="1" ht="16.5" customHeight="1" x14ac:dyDescent="0.15">
      <c r="A9" s="945" t="s">
        <v>150</v>
      </c>
      <c r="B9" s="946"/>
      <c r="C9" s="155">
        <v>442</v>
      </c>
      <c r="D9" s="11">
        <v>22</v>
      </c>
      <c r="E9" s="156">
        <v>51</v>
      </c>
      <c r="F9" s="156">
        <v>107</v>
      </c>
      <c r="G9" s="156">
        <v>70</v>
      </c>
      <c r="H9" s="156">
        <v>30</v>
      </c>
      <c r="I9" s="156">
        <v>32</v>
      </c>
      <c r="J9" s="156">
        <v>53</v>
      </c>
      <c r="K9" s="11">
        <v>19</v>
      </c>
      <c r="L9" s="156">
        <v>11</v>
      </c>
      <c r="M9" s="156">
        <v>25</v>
      </c>
      <c r="N9" s="156">
        <v>0</v>
      </c>
      <c r="O9" s="11">
        <v>0</v>
      </c>
      <c r="P9" s="157">
        <v>22</v>
      </c>
    </row>
    <row r="10" spans="1:16" s="210" customFormat="1" ht="17.25" customHeight="1" x14ac:dyDescent="0.15">
      <c r="A10" s="945" t="s">
        <v>161</v>
      </c>
      <c r="B10" s="946"/>
      <c r="C10" s="155">
        <v>412</v>
      </c>
      <c r="D10" s="11">
        <v>15</v>
      </c>
      <c r="E10" s="156">
        <v>37</v>
      </c>
      <c r="F10" s="156">
        <v>99</v>
      </c>
      <c r="G10" s="156">
        <v>72</v>
      </c>
      <c r="H10" s="156">
        <v>18</v>
      </c>
      <c r="I10" s="156">
        <v>39</v>
      </c>
      <c r="J10" s="156">
        <v>56</v>
      </c>
      <c r="K10" s="11">
        <v>0</v>
      </c>
      <c r="L10" s="156">
        <v>9</v>
      </c>
      <c r="M10" s="156">
        <v>11</v>
      </c>
      <c r="N10" s="156">
        <v>1</v>
      </c>
      <c r="O10" s="11">
        <v>0</v>
      </c>
      <c r="P10" s="157">
        <v>55</v>
      </c>
    </row>
    <row r="11" spans="1:16" s="270" customFormat="1" ht="17.25" customHeight="1" x14ac:dyDescent="0.15">
      <c r="A11" s="945" t="s">
        <v>347</v>
      </c>
      <c r="B11" s="946"/>
      <c r="C11" s="155">
        <v>414</v>
      </c>
      <c r="D11" s="11">
        <v>21</v>
      </c>
      <c r="E11" s="156">
        <v>29</v>
      </c>
      <c r="F11" s="156">
        <v>93</v>
      </c>
      <c r="G11" s="156">
        <v>62</v>
      </c>
      <c r="H11" s="156">
        <v>21</v>
      </c>
      <c r="I11" s="156">
        <v>31</v>
      </c>
      <c r="J11" s="156">
        <v>65</v>
      </c>
      <c r="K11" s="11">
        <v>4</v>
      </c>
      <c r="L11" s="156">
        <v>12</v>
      </c>
      <c r="M11" s="156">
        <v>22</v>
      </c>
      <c r="N11" s="156">
        <v>2</v>
      </c>
      <c r="O11" s="11">
        <v>1</v>
      </c>
      <c r="P11" s="157">
        <v>51</v>
      </c>
    </row>
    <row r="12" spans="1:16" s="210" customFormat="1" ht="17.25" customHeight="1" x14ac:dyDescent="0.15">
      <c r="A12" s="947" t="s">
        <v>658</v>
      </c>
      <c r="B12" s="898"/>
      <c r="C12" s="511">
        <v>405</v>
      </c>
      <c r="D12" s="472">
        <v>19</v>
      </c>
      <c r="E12" s="512">
        <v>37</v>
      </c>
      <c r="F12" s="512">
        <v>110</v>
      </c>
      <c r="G12" s="512">
        <v>66</v>
      </c>
      <c r="H12" s="512">
        <v>16</v>
      </c>
      <c r="I12" s="512">
        <v>29</v>
      </c>
      <c r="J12" s="512">
        <v>45</v>
      </c>
      <c r="K12" s="472">
        <v>1</v>
      </c>
      <c r="L12" s="512">
        <v>35</v>
      </c>
      <c r="M12" s="512">
        <v>19</v>
      </c>
      <c r="N12" s="512">
        <v>4</v>
      </c>
      <c r="O12" s="472">
        <v>1</v>
      </c>
      <c r="P12" s="513">
        <v>23</v>
      </c>
    </row>
    <row r="13" spans="1:16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948" t="s">
        <v>669</v>
      </c>
      <c r="O13" s="948"/>
      <c r="P13" s="948"/>
    </row>
    <row r="14" spans="1:16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351"/>
      <c r="O14" s="351"/>
      <c r="P14" s="351"/>
    </row>
    <row r="15" spans="1:16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209"/>
      <c r="N15" s="209"/>
      <c r="O15" s="209"/>
    </row>
    <row r="16" spans="1:16" x14ac:dyDescent="0.15">
      <c r="A16" s="202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</row>
    <row r="17" spans="1:18" ht="24.75" customHeight="1" x14ac:dyDescent="0.15">
      <c r="A17" s="703" t="s">
        <v>839</v>
      </c>
      <c r="B17" s="703"/>
      <c r="C17" s="703"/>
      <c r="D17" s="703"/>
      <c r="E17" s="703"/>
      <c r="F17" s="703"/>
      <c r="G17" s="703"/>
      <c r="H17" s="703"/>
      <c r="I17" s="703"/>
      <c r="J17" s="703"/>
      <c r="K17" s="703"/>
      <c r="L17" s="703"/>
      <c r="M17" s="703"/>
      <c r="N17" s="703"/>
      <c r="O17" s="703"/>
      <c r="P17" s="949"/>
    </row>
    <row r="18" spans="1:18" x14ac:dyDescent="0.15">
      <c r="A18" s="189"/>
      <c r="B18" s="189"/>
      <c r="C18" s="190"/>
      <c r="D18" s="190"/>
      <c r="E18" s="190"/>
      <c r="F18" s="190"/>
      <c r="G18" s="190"/>
      <c r="H18" s="190"/>
      <c r="I18" s="190"/>
      <c r="J18" s="190"/>
      <c r="K18" s="190"/>
      <c r="M18" s="190"/>
      <c r="O18" s="159"/>
      <c r="P18" s="93" t="s">
        <v>448</v>
      </c>
    </row>
    <row r="19" spans="1:18" ht="15.75" customHeight="1" x14ac:dyDescent="0.15">
      <c r="A19" s="371"/>
      <c r="B19" s="372"/>
      <c r="C19" s="372"/>
      <c r="D19" s="372"/>
      <c r="E19" s="950" t="s">
        <v>161</v>
      </c>
      <c r="F19" s="951"/>
      <c r="G19" s="951"/>
      <c r="H19" s="951"/>
      <c r="I19" s="952" t="s">
        <v>347</v>
      </c>
      <c r="J19" s="951"/>
      <c r="K19" s="951"/>
      <c r="L19" s="953"/>
      <c r="M19" s="951" t="s">
        <v>661</v>
      </c>
      <c r="N19" s="951"/>
      <c r="O19" s="951"/>
      <c r="P19" s="954"/>
    </row>
    <row r="20" spans="1:18" ht="15.75" customHeight="1" x14ac:dyDescent="0.15">
      <c r="A20" s="373"/>
      <c r="B20" s="187"/>
      <c r="C20" s="187"/>
      <c r="D20" s="187"/>
      <c r="E20" s="947" t="s">
        <v>131</v>
      </c>
      <c r="F20" s="956"/>
      <c r="G20" s="957" t="s">
        <v>660</v>
      </c>
      <c r="H20" s="958"/>
      <c r="I20" s="959" t="s">
        <v>131</v>
      </c>
      <c r="J20" s="956"/>
      <c r="K20" s="957" t="s">
        <v>660</v>
      </c>
      <c r="L20" s="958"/>
      <c r="M20" s="956" t="s">
        <v>450</v>
      </c>
      <c r="N20" s="956"/>
      <c r="O20" s="957" t="s">
        <v>449</v>
      </c>
      <c r="P20" s="960"/>
    </row>
    <row r="21" spans="1:18" x14ac:dyDescent="0.15">
      <c r="A21" s="374" t="s">
        <v>734</v>
      </c>
      <c r="B21" s="375"/>
      <c r="C21" s="376"/>
      <c r="D21" s="377"/>
      <c r="E21" s="961">
        <v>235</v>
      </c>
      <c r="F21" s="962"/>
      <c r="G21" s="963">
        <v>79</v>
      </c>
      <c r="H21" s="964"/>
      <c r="I21" s="965">
        <v>260</v>
      </c>
      <c r="J21" s="966"/>
      <c r="K21" s="967">
        <v>25</v>
      </c>
      <c r="L21" s="968"/>
      <c r="M21" s="966">
        <f>M22+M33+M48</f>
        <v>147</v>
      </c>
      <c r="N21" s="966"/>
      <c r="O21" s="969">
        <v>-113</v>
      </c>
      <c r="P21" s="970"/>
      <c r="Q21" s="980"/>
      <c r="R21" s="980"/>
    </row>
    <row r="22" spans="1:18" x14ac:dyDescent="0.15">
      <c r="A22" s="342" t="s">
        <v>735</v>
      </c>
      <c r="B22" s="378"/>
      <c r="C22" s="379"/>
      <c r="D22" s="380"/>
      <c r="E22" s="918">
        <v>122</v>
      </c>
      <c r="F22" s="919"/>
      <c r="G22" s="920">
        <v>54</v>
      </c>
      <c r="H22" s="921"/>
      <c r="I22" s="941">
        <v>136</v>
      </c>
      <c r="J22" s="919"/>
      <c r="K22" s="924">
        <v>14</v>
      </c>
      <c r="L22" s="925"/>
      <c r="M22" s="923">
        <f>SUM(M23:N32)</f>
        <v>86</v>
      </c>
      <c r="N22" s="923"/>
      <c r="O22" s="926">
        <v>-50</v>
      </c>
      <c r="P22" s="927"/>
      <c r="Q22" s="980"/>
      <c r="R22" s="980"/>
    </row>
    <row r="23" spans="1:18" x14ac:dyDescent="0.15">
      <c r="A23" s="197"/>
      <c r="B23" s="381" t="s">
        <v>736</v>
      </c>
      <c r="C23" s="382"/>
      <c r="D23" s="382"/>
      <c r="E23" s="918">
        <v>9</v>
      </c>
      <c r="F23" s="919"/>
      <c r="G23" s="920">
        <v>6</v>
      </c>
      <c r="H23" s="921"/>
      <c r="I23" s="922">
        <v>13</v>
      </c>
      <c r="J23" s="923"/>
      <c r="K23" s="924">
        <v>4</v>
      </c>
      <c r="L23" s="925"/>
      <c r="M23" s="923">
        <v>12</v>
      </c>
      <c r="N23" s="923"/>
      <c r="O23" s="926">
        <v>-1</v>
      </c>
      <c r="P23" s="927"/>
      <c r="Q23" s="980"/>
      <c r="R23" s="980"/>
    </row>
    <row r="24" spans="1:18" x14ac:dyDescent="0.15">
      <c r="A24" s="383"/>
      <c r="B24" s="381" t="s">
        <v>737</v>
      </c>
      <c r="C24" s="382"/>
      <c r="D24" s="382"/>
      <c r="E24" s="918">
        <v>32</v>
      </c>
      <c r="F24" s="919"/>
      <c r="G24" s="920">
        <v>10</v>
      </c>
      <c r="H24" s="921"/>
      <c r="I24" s="922">
        <v>39</v>
      </c>
      <c r="J24" s="923"/>
      <c r="K24" s="924">
        <v>7</v>
      </c>
      <c r="L24" s="925"/>
      <c r="M24" s="923">
        <v>14</v>
      </c>
      <c r="N24" s="923"/>
      <c r="O24" s="926">
        <v>-25</v>
      </c>
      <c r="P24" s="927"/>
      <c r="Q24" s="980"/>
      <c r="R24" s="980"/>
    </row>
    <row r="25" spans="1:18" x14ac:dyDescent="0.15">
      <c r="A25" s="383"/>
      <c r="B25" s="381" t="s">
        <v>738</v>
      </c>
      <c r="C25" s="382"/>
      <c r="D25" s="382"/>
      <c r="E25" s="918">
        <v>9</v>
      </c>
      <c r="F25" s="919"/>
      <c r="G25" s="920">
        <v>5</v>
      </c>
      <c r="H25" s="921"/>
      <c r="I25" s="922">
        <v>7</v>
      </c>
      <c r="J25" s="923"/>
      <c r="K25" s="924">
        <v>-2</v>
      </c>
      <c r="L25" s="925"/>
      <c r="M25" s="923">
        <v>6</v>
      </c>
      <c r="N25" s="923"/>
      <c r="O25" s="926">
        <v>-1</v>
      </c>
      <c r="P25" s="927"/>
      <c r="Q25" s="980"/>
      <c r="R25" s="980"/>
    </row>
    <row r="26" spans="1:18" x14ac:dyDescent="0.15">
      <c r="A26" s="383"/>
      <c r="B26" s="381" t="s">
        <v>739</v>
      </c>
      <c r="C26" s="382"/>
      <c r="D26" s="382"/>
      <c r="E26" s="918">
        <v>0</v>
      </c>
      <c r="F26" s="919"/>
      <c r="G26" s="920">
        <v>-1</v>
      </c>
      <c r="H26" s="921"/>
      <c r="I26" s="922">
        <v>5</v>
      </c>
      <c r="J26" s="923"/>
      <c r="K26" s="924">
        <v>5</v>
      </c>
      <c r="L26" s="925"/>
      <c r="M26" s="923">
        <v>2</v>
      </c>
      <c r="N26" s="923"/>
      <c r="O26" s="926">
        <v>-3</v>
      </c>
      <c r="P26" s="927"/>
      <c r="Q26" s="980"/>
      <c r="R26" s="980"/>
    </row>
    <row r="27" spans="1:18" x14ac:dyDescent="0.15">
      <c r="A27" s="383"/>
      <c r="B27" s="381" t="s">
        <v>740</v>
      </c>
      <c r="C27" s="382"/>
      <c r="D27" s="382"/>
      <c r="E27" s="918">
        <v>7</v>
      </c>
      <c r="F27" s="919"/>
      <c r="G27" s="920">
        <v>1</v>
      </c>
      <c r="H27" s="921"/>
      <c r="I27" s="922">
        <v>8</v>
      </c>
      <c r="J27" s="923"/>
      <c r="K27" s="924">
        <v>1</v>
      </c>
      <c r="L27" s="925"/>
      <c r="M27" s="923">
        <v>8</v>
      </c>
      <c r="N27" s="923"/>
      <c r="O27" s="926">
        <v>0</v>
      </c>
      <c r="P27" s="927"/>
      <c r="Q27" s="980"/>
      <c r="R27" s="980"/>
    </row>
    <row r="28" spans="1:18" x14ac:dyDescent="0.15">
      <c r="A28" s="383"/>
      <c r="B28" s="381" t="s">
        <v>741</v>
      </c>
      <c r="C28" s="382"/>
      <c r="D28" s="382"/>
      <c r="E28" s="918">
        <v>21</v>
      </c>
      <c r="F28" s="919"/>
      <c r="G28" s="920">
        <v>12</v>
      </c>
      <c r="H28" s="921"/>
      <c r="I28" s="922">
        <v>26</v>
      </c>
      <c r="J28" s="923"/>
      <c r="K28" s="924">
        <v>5</v>
      </c>
      <c r="L28" s="925"/>
      <c r="M28" s="923">
        <v>20</v>
      </c>
      <c r="N28" s="923"/>
      <c r="O28" s="926">
        <v>-6</v>
      </c>
      <c r="P28" s="927"/>
      <c r="Q28" s="980"/>
      <c r="R28" s="980"/>
    </row>
    <row r="29" spans="1:18" x14ac:dyDescent="0.15">
      <c r="A29" s="383"/>
      <c r="B29" s="381" t="s">
        <v>742</v>
      </c>
      <c r="C29" s="382"/>
      <c r="D29" s="382"/>
      <c r="E29" s="918">
        <v>18</v>
      </c>
      <c r="F29" s="919"/>
      <c r="G29" s="920">
        <v>14</v>
      </c>
      <c r="H29" s="921"/>
      <c r="I29" s="922">
        <v>17</v>
      </c>
      <c r="J29" s="923"/>
      <c r="K29" s="924">
        <v>-1</v>
      </c>
      <c r="L29" s="925"/>
      <c r="M29" s="923">
        <v>9</v>
      </c>
      <c r="N29" s="923"/>
      <c r="O29" s="926">
        <v>-8</v>
      </c>
      <c r="P29" s="927"/>
      <c r="Q29" s="980"/>
      <c r="R29" s="980"/>
    </row>
    <row r="30" spans="1:18" x14ac:dyDescent="0.15">
      <c r="A30" s="383"/>
      <c r="B30" s="381" t="s">
        <v>743</v>
      </c>
      <c r="C30" s="382"/>
      <c r="D30" s="382"/>
      <c r="E30" s="918">
        <v>12</v>
      </c>
      <c r="F30" s="919"/>
      <c r="G30" s="920">
        <v>7</v>
      </c>
      <c r="H30" s="921"/>
      <c r="I30" s="922">
        <v>12</v>
      </c>
      <c r="J30" s="923"/>
      <c r="K30" s="924">
        <v>0</v>
      </c>
      <c r="L30" s="925"/>
      <c r="M30" s="923">
        <v>7</v>
      </c>
      <c r="N30" s="923"/>
      <c r="O30" s="926">
        <v>-5</v>
      </c>
      <c r="P30" s="927"/>
      <c r="Q30" s="980"/>
      <c r="R30" s="980"/>
    </row>
    <row r="31" spans="1:18" x14ac:dyDescent="0.15">
      <c r="A31" s="383"/>
      <c r="B31" s="381" t="s">
        <v>744</v>
      </c>
      <c r="C31" s="382"/>
      <c r="D31" s="382"/>
      <c r="E31" s="918">
        <v>14</v>
      </c>
      <c r="F31" s="919"/>
      <c r="G31" s="920">
        <v>0</v>
      </c>
      <c r="H31" s="921"/>
      <c r="I31" s="922">
        <v>9</v>
      </c>
      <c r="J31" s="923"/>
      <c r="K31" s="924">
        <v>-5</v>
      </c>
      <c r="L31" s="925"/>
      <c r="M31" s="943">
        <v>8</v>
      </c>
      <c r="N31" s="943"/>
      <c r="O31" s="926">
        <v>-1</v>
      </c>
      <c r="P31" s="927"/>
      <c r="Q31" s="980"/>
      <c r="R31" s="980"/>
    </row>
    <row r="32" spans="1:18" x14ac:dyDescent="0.15">
      <c r="A32" s="384"/>
      <c r="B32" s="385" t="s">
        <v>745</v>
      </c>
      <c r="C32" s="382"/>
      <c r="D32" s="382"/>
      <c r="E32" s="918">
        <v>0</v>
      </c>
      <c r="F32" s="919"/>
      <c r="G32" s="920">
        <v>0</v>
      </c>
      <c r="H32" s="921"/>
      <c r="I32" s="944">
        <v>0</v>
      </c>
      <c r="J32" s="943"/>
      <c r="K32" s="924">
        <v>0</v>
      </c>
      <c r="L32" s="925"/>
      <c r="M32" s="923">
        <v>0</v>
      </c>
      <c r="N32" s="923"/>
      <c r="O32" s="926">
        <v>0</v>
      </c>
      <c r="P32" s="927"/>
      <c r="Q32" s="980"/>
      <c r="R32" s="980"/>
    </row>
    <row r="33" spans="1:18" x14ac:dyDescent="0.15">
      <c r="A33" s="342" t="s">
        <v>746</v>
      </c>
      <c r="B33" s="382"/>
      <c r="C33" s="382"/>
      <c r="D33" s="382"/>
      <c r="E33" s="918">
        <v>109</v>
      </c>
      <c r="F33" s="919"/>
      <c r="G33" s="920">
        <v>23</v>
      </c>
      <c r="H33" s="921"/>
      <c r="I33" s="941">
        <v>124</v>
      </c>
      <c r="J33" s="919"/>
      <c r="K33" s="924">
        <v>15</v>
      </c>
      <c r="L33" s="925"/>
      <c r="M33" s="923">
        <f>SUM(M34:N47)</f>
        <v>61</v>
      </c>
      <c r="N33" s="923"/>
      <c r="O33" s="926">
        <v>-63</v>
      </c>
      <c r="P33" s="942"/>
      <c r="Q33" s="980"/>
      <c r="R33" s="980"/>
    </row>
    <row r="34" spans="1:18" x14ac:dyDescent="0.15">
      <c r="A34" s="197"/>
      <c r="B34" s="385" t="s">
        <v>103</v>
      </c>
      <c r="C34" s="386"/>
      <c r="D34" s="382"/>
      <c r="E34" s="918">
        <v>0</v>
      </c>
      <c r="F34" s="919"/>
      <c r="G34" s="920">
        <v>0</v>
      </c>
      <c r="H34" s="921"/>
      <c r="I34" s="922">
        <v>0</v>
      </c>
      <c r="J34" s="923"/>
      <c r="K34" s="924">
        <v>0</v>
      </c>
      <c r="L34" s="925"/>
      <c r="M34" s="923">
        <v>1</v>
      </c>
      <c r="N34" s="923"/>
      <c r="O34" s="926">
        <v>1</v>
      </c>
      <c r="P34" s="927"/>
      <c r="Q34" s="980"/>
      <c r="R34" s="980"/>
    </row>
    <row r="35" spans="1:18" x14ac:dyDescent="0.15">
      <c r="A35" s="383"/>
      <c r="B35" s="938" t="s">
        <v>747</v>
      </c>
      <c r="C35" s="939"/>
      <c r="D35" s="940"/>
      <c r="E35" s="918">
        <v>10</v>
      </c>
      <c r="F35" s="919"/>
      <c r="G35" s="920">
        <v>8</v>
      </c>
      <c r="H35" s="921"/>
      <c r="I35" s="922">
        <v>2</v>
      </c>
      <c r="J35" s="923"/>
      <c r="K35" s="924">
        <v>-8</v>
      </c>
      <c r="L35" s="925"/>
      <c r="M35" s="923">
        <v>0</v>
      </c>
      <c r="N35" s="923"/>
      <c r="O35" s="926">
        <v>-2</v>
      </c>
      <c r="P35" s="927"/>
      <c r="Q35" s="980"/>
      <c r="R35" s="980"/>
    </row>
    <row r="36" spans="1:18" x14ac:dyDescent="0.15">
      <c r="A36" s="383"/>
      <c r="B36" s="385" t="s">
        <v>748</v>
      </c>
      <c r="C36" s="386"/>
      <c r="D36" s="382"/>
      <c r="E36" s="918">
        <v>1</v>
      </c>
      <c r="F36" s="919"/>
      <c r="G36" s="920">
        <v>0</v>
      </c>
      <c r="H36" s="921"/>
      <c r="I36" s="922">
        <v>7</v>
      </c>
      <c r="J36" s="923"/>
      <c r="K36" s="924">
        <v>6</v>
      </c>
      <c r="L36" s="925"/>
      <c r="M36" s="923">
        <v>0</v>
      </c>
      <c r="N36" s="923"/>
      <c r="O36" s="926">
        <v>-7</v>
      </c>
      <c r="P36" s="927"/>
      <c r="Q36" s="980"/>
      <c r="R36" s="980"/>
    </row>
    <row r="37" spans="1:18" x14ac:dyDescent="0.15">
      <c r="A37" s="383"/>
      <c r="B37" s="385" t="s">
        <v>749</v>
      </c>
      <c r="C37" s="386"/>
      <c r="D37" s="382"/>
      <c r="E37" s="918">
        <v>2</v>
      </c>
      <c r="F37" s="919"/>
      <c r="G37" s="920">
        <v>1</v>
      </c>
      <c r="H37" s="921"/>
      <c r="I37" s="922">
        <v>0</v>
      </c>
      <c r="J37" s="923"/>
      <c r="K37" s="924">
        <v>-2</v>
      </c>
      <c r="L37" s="925"/>
      <c r="M37" s="923">
        <v>2</v>
      </c>
      <c r="N37" s="923"/>
      <c r="O37" s="926">
        <v>2</v>
      </c>
      <c r="P37" s="927"/>
      <c r="Q37" s="980"/>
      <c r="R37" s="980"/>
    </row>
    <row r="38" spans="1:18" x14ac:dyDescent="0.15">
      <c r="A38" s="383"/>
      <c r="B38" s="385" t="s">
        <v>750</v>
      </c>
      <c r="C38" s="386"/>
      <c r="D38" s="382"/>
      <c r="E38" s="918">
        <v>0</v>
      </c>
      <c r="F38" s="919"/>
      <c r="G38" s="920">
        <v>0</v>
      </c>
      <c r="H38" s="921"/>
      <c r="I38" s="922">
        <v>0</v>
      </c>
      <c r="J38" s="923"/>
      <c r="K38" s="924">
        <v>0</v>
      </c>
      <c r="L38" s="925"/>
      <c r="M38" s="923">
        <v>0</v>
      </c>
      <c r="N38" s="923"/>
      <c r="O38" s="926">
        <v>0</v>
      </c>
      <c r="P38" s="927"/>
      <c r="Q38" s="980"/>
      <c r="R38" s="980"/>
    </row>
    <row r="39" spans="1:18" x14ac:dyDescent="0.15">
      <c r="A39" s="383"/>
      <c r="B39" s="385" t="s">
        <v>751</v>
      </c>
      <c r="C39" s="386"/>
      <c r="D39" s="382"/>
      <c r="E39" s="918">
        <v>0</v>
      </c>
      <c r="F39" s="919"/>
      <c r="G39" s="920">
        <v>0</v>
      </c>
      <c r="H39" s="921"/>
      <c r="I39" s="922">
        <v>1</v>
      </c>
      <c r="J39" s="923"/>
      <c r="K39" s="924">
        <v>1</v>
      </c>
      <c r="L39" s="925"/>
      <c r="M39" s="923">
        <v>3</v>
      </c>
      <c r="N39" s="923"/>
      <c r="O39" s="926">
        <v>2</v>
      </c>
      <c r="P39" s="927"/>
      <c r="Q39" s="980"/>
      <c r="R39" s="980"/>
    </row>
    <row r="40" spans="1:18" x14ac:dyDescent="0.15">
      <c r="A40" s="383"/>
      <c r="B40" s="385" t="s">
        <v>752</v>
      </c>
      <c r="C40" s="386"/>
      <c r="D40" s="382"/>
      <c r="E40" s="918">
        <v>36</v>
      </c>
      <c r="F40" s="919"/>
      <c r="G40" s="920">
        <v>7</v>
      </c>
      <c r="H40" s="921"/>
      <c r="I40" s="922">
        <v>24</v>
      </c>
      <c r="J40" s="923"/>
      <c r="K40" s="924">
        <v>-12</v>
      </c>
      <c r="L40" s="925"/>
      <c r="M40" s="923">
        <v>15</v>
      </c>
      <c r="N40" s="923"/>
      <c r="O40" s="926">
        <v>-9</v>
      </c>
      <c r="P40" s="927"/>
      <c r="Q40" s="980"/>
      <c r="R40" s="980"/>
    </row>
    <row r="41" spans="1:18" x14ac:dyDescent="0.15">
      <c r="A41" s="383"/>
      <c r="B41" s="385" t="s">
        <v>753</v>
      </c>
      <c r="C41" s="386"/>
      <c r="D41" s="382"/>
      <c r="E41" s="918">
        <v>29</v>
      </c>
      <c r="F41" s="919"/>
      <c r="G41" s="920">
        <v>-13</v>
      </c>
      <c r="H41" s="921"/>
      <c r="I41" s="922">
        <v>62</v>
      </c>
      <c r="J41" s="923"/>
      <c r="K41" s="924">
        <v>33</v>
      </c>
      <c r="L41" s="925"/>
      <c r="M41" s="923">
        <v>6</v>
      </c>
      <c r="N41" s="923"/>
      <c r="O41" s="926">
        <v>-56</v>
      </c>
      <c r="P41" s="927"/>
      <c r="Q41" s="980"/>
      <c r="R41" s="980"/>
    </row>
    <row r="42" spans="1:18" x14ac:dyDescent="0.15">
      <c r="A42" s="383"/>
      <c r="B42" s="385" t="s">
        <v>754</v>
      </c>
      <c r="C42" s="386"/>
      <c r="D42" s="382"/>
      <c r="E42" s="918">
        <v>5</v>
      </c>
      <c r="F42" s="919"/>
      <c r="G42" s="920">
        <v>5</v>
      </c>
      <c r="H42" s="921"/>
      <c r="I42" s="922">
        <v>1</v>
      </c>
      <c r="J42" s="923"/>
      <c r="K42" s="924">
        <v>-4</v>
      </c>
      <c r="L42" s="925"/>
      <c r="M42" s="923">
        <v>0</v>
      </c>
      <c r="N42" s="923"/>
      <c r="O42" s="926">
        <v>-1</v>
      </c>
      <c r="P42" s="927"/>
      <c r="Q42" s="980"/>
      <c r="R42" s="980"/>
    </row>
    <row r="43" spans="1:18" x14ac:dyDescent="0.15">
      <c r="A43" s="383"/>
      <c r="B43" s="385" t="s">
        <v>755</v>
      </c>
      <c r="C43" s="386"/>
      <c r="D43" s="382"/>
      <c r="E43" s="918">
        <v>11</v>
      </c>
      <c r="F43" s="919"/>
      <c r="G43" s="920">
        <v>8</v>
      </c>
      <c r="H43" s="921"/>
      <c r="I43" s="922">
        <v>7</v>
      </c>
      <c r="J43" s="923"/>
      <c r="K43" s="924">
        <v>-4</v>
      </c>
      <c r="L43" s="925"/>
      <c r="M43" s="923">
        <v>22</v>
      </c>
      <c r="N43" s="923"/>
      <c r="O43" s="926">
        <v>15</v>
      </c>
      <c r="P43" s="927"/>
      <c r="Q43" s="980"/>
      <c r="R43" s="980"/>
    </row>
    <row r="44" spans="1:18" x14ac:dyDescent="0.15">
      <c r="A44" s="383"/>
      <c r="B44" s="385" t="s">
        <v>756</v>
      </c>
      <c r="C44" s="386"/>
      <c r="D44" s="382"/>
      <c r="E44" s="918">
        <v>8</v>
      </c>
      <c r="F44" s="919"/>
      <c r="G44" s="920">
        <v>6</v>
      </c>
      <c r="H44" s="921"/>
      <c r="I44" s="922">
        <v>6</v>
      </c>
      <c r="J44" s="923"/>
      <c r="K44" s="924">
        <v>-2</v>
      </c>
      <c r="L44" s="925"/>
      <c r="M44" s="923">
        <v>4</v>
      </c>
      <c r="N44" s="923"/>
      <c r="O44" s="926">
        <v>-2</v>
      </c>
      <c r="P44" s="927"/>
      <c r="Q44" s="980"/>
      <c r="R44" s="980"/>
    </row>
    <row r="45" spans="1:18" x14ac:dyDescent="0.15">
      <c r="A45" s="383"/>
      <c r="B45" s="385" t="s">
        <v>757</v>
      </c>
      <c r="C45" s="386"/>
      <c r="D45" s="382"/>
      <c r="E45" s="918">
        <v>5</v>
      </c>
      <c r="F45" s="919"/>
      <c r="G45" s="920">
        <v>2</v>
      </c>
      <c r="H45" s="921"/>
      <c r="I45" s="922">
        <v>8</v>
      </c>
      <c r="J45" s="923"/>
      <c r="K45" s="924">
        <v>3</v>
      </c>
      <c r="L45" s="925"/>
      <c r="M45" s="923">
        <v>2</v>
      </c>
      <c r="N45" s="923"/>
      <c r="O45" s="926">
        <v>-6</v>
      </c>
      <c r="P45" s="927"/>
      <c r="Q45" s="980"/>
      <c r="R45" s="980"/>
    </row>
    <row r="46" spans="1:18" x14ac:dyDescent="0.15">
      <c r="A46" s="383"/>
      <c r="B46" s="915" t="s">
        <v>758</v>
      </c>
      <c r="C46" s="916"/>
      <c r="D46" s="917"/>
      <c r="E46" s="918">
        <v>2</v>
      </c>
      <c r="F46" s="919"/>
      <c r="G46" s="920">
        <v>-1</v>
      </c>
      <c r="H46" s="921"/>
      <c r="I46" s="922">
        <v>6</v>
      </c>
      <c r="J46" s="923"/>
      <c r="K46" s="924">
        <v>4</v>
      </c>
      <c r="L46" s="925"/>
      <c r="M46" s="923">
        <v>5</v>
      </c>
      <c r="N46" s="923"/>
      <c r="O46" s="926">
        <v>-1</v>
      </c>
      <c r="P46" s="927"/>
      <c r="Q46" s="980"/>
      <c r="R46" s="980"/>
    </row>
    <row r="47" spans="1:18" x14ac:dyDescent="0.15">
      <c r="A47" s="384"/>
      <c r="B47" s="385" t="s">
        <v>759</v>
      </c>
      <c r="C47" s="387"/>
      <c r="D47" s="382"/>
      <c r="E47" s="918">
        <v>0</v>
      </c>
      <c r="F47" s="919"/>
      <c r="G47" s="920">
        <v>0</v>
      </c>
      <c r="H47" s="921"/>
      <c r="I47" s="922">
        <v>0</v>
      </c>
      <c r="J47" s="923"/>
      <c r="K47" s="924">
        <v>0</v>
      </c>
      <c r="L47" s="925"/>
      <c r="M47" s="923">
        <v>1</v>
      </c>
      <c r="N47" s="923"/>
      <c r="O47" s="926">
        <v>1</v>
      </c>
      <c r="P47" s="927"/>
      <c r="Q47" s="980"/>
      <c r="R47" s="980"/>
    </row>
    <row r="48" spans="1:18" x14ac:dyDescent="0.15">
      <c r="A48" s="388" t="s">
        <v>760</v>
      </c>
      <c r="B48" s="389"/>
      <c r="C48" s="389"/>
      <c r="D48" s="389"/>
      <c r="E48" s="928">
        <v>4</v>
      </c>
      <c r="F48" s="929"/>
      <c r="G48" s="930">
        <v>2</v>
      </c>
      <c r="H48" s="931"/>
      <c r="I48" s="932">
        <v>0</v>
      </c>
      <c r="J48" s="933"/>
      <c r="K48" s="934">
        <v>-4</v>
      </c>
      <c r="L48" s="935"/>
      <c r="M48" s="933">
        <v>0</v>
      </c>
      <c r="N48" s="933"/>
      <c r="O48" s="936">
        <v>0</v>
      </c>
      <c r="P48" s="937"/>
      <c r="Q48" s="980"/>
      <c r="R48" s="980"/>
    </row>
    <row r="49" spans="7:16" x14ac:dyDescent="0.15">
      <c r="P49" s="351" t="s">
        <v>670</v>
      </c>
    </row>
    <row r="50" spans="7:16" x14ac:dyDescent="0.15">
      <c r="G50" s="955"/>
      <c r="H50" s="955"/>
    </row>
    <row r="51" spans="7:16" x14ac:dyDescent="0.15">
      <c r="G51" s="955"/>
      <c r="H51" s="955"/>
      <c r="I51" s="140"/>
    </row>
  </sheetData>
  <mergeCells count="232">
    <mergeCell ref="Q42:R42"/>
    <mergeCell ref="Q41:R41"/>
    <mergeCell ref="Q40:R40"/>
    <mergeCell ref="Q48:R48"/>
    <mergeCell ref="Q47:R47"/>
    <mergeCell ref="Q46:R46"/>
    <mergeCell ref="Q45:R45"/>
    <mergeCell ref="Q44:R44"/>
    <mergeCell ref="Q43:R43"/>
    <mergeCell ref="Q29:R29"/>
    <mergeCell ref="Q28:R28"/>
    <mergeCell ref="Q26:R26"/>
    <mergeCell ref="Q33:R33"/>
    <mergeCell ref="Q32:R32"/>
    <mergeCell ref="Q31:R31"/>
    <mergeCell ref="Q39:R39"/>
    <mergeCell ref="Q38:R38"/>
    <mergeCell ref="Q37:R37"/>
    <mergeCell ref="Q35:R35"/>
    <mergeCell ref="Q34:R34"/>
    <mergeCell ref="Q30:R30"/>
    <mergeCell ref="Q36:R36"/>
    <mergeCell ref="A1:P1"/>
    <mergeCell ref="A3:B7"/>
    <mergeCell ref="P3:P7"/>
    <mergeCell ref="Q25:R25"/>
    <mergeCell ref="Q24:R24"/>
    <mergeCell ref="Q27:R27"/>
    <mergeCell ref="Q23:R23"/>
    <mergeCell ref="Q22:R22"/>
    <mergeCell ref="Q21:R21"/>
    <mergeCell ref="J3:J7"/>
    <mergeCell ref="K3:K7"/>
    <mergeCell ref="L3:L7"/>
    <mergeCell ref="M3:M7"/>
    <mergeCell ref="N3:N7"/>
    <mergeCell ref="O3:O7"/>
    <mergeCell ref="C3:C7"/>
    <mergeCell ref="D3:D7"/>
    <mergeCell ref="E3:E7"/>
    <mergeCell ref="F3:F7"/>
    <mergeCell ref="G3:G7"/>
    <mergeCell ref="H3:H7"/>
    <mergeCell ref="I3:I7"/>
    <mergeCell ref="A8:B8"/>
    <mergeCell ref="A9:B9"/>
    <mergeCell ref="G50:H50"/>
    <mergeCell ref="G51:H51"/>
    <mergeCell ref="E20:F20"/>
    <mergeCell ref="G20:H20"/>
    <mergeCell ref="I20:J20"/>
    <mergeCell ref="K20:L20"/>
    <mergeCell ref="M20:N20"/>
    <mergeCell ref="O20:P20"/>
    <mergeCell ref="E21:F21"/>
    <mergeCell ref="G21:H21"/>
    <mergeCell ref="I21:J21"/>
    <mergeCell ref="K21:L21"/>
    <mergeCell ref="M21:N21"/>
    <mergeCell ref="O21:P21"/>
    <mergeCell ref="E23:F23"/>
    <mergeCell ref="G23:H23"/>
    <mergeCell ref="I23:J23"/>
    <mergeCell ref="K23:L23"/>
    <mergeCell ref="M23:N23"/>
    <mergeCell ref="O23:P23"/>
    <mergeCell ref="E24:F24"/>
    <mergeCell ref="G24:H24"/>
    <mergeCell ref="I24:J24"/>
    <mergeCell ref="K24:L24"/>
    <mergeCell ref="A10:B10"/>
    <mergeCell ref="A11:B11"/>
    <mergeCell ref="A12:B12"/>
    <mergeCell ref="N13:P13"/>
    <mergeCell ref="A17:P17"/>
    <mergeCell ref="E19:H19"/>
    <mergeCell ref="I19:L19"/>
    <mergeCell ref="M19:P19"/>
    <mergeCell ref="E22:F22"/>
    <mergeCell ref="G22:H22"/>
    <mergeCell ref="I22:J22"/>
    <mergeCell ref="K22:L22"/>
    <mergeCell ref="M22:N22"/>
    <mergeCell ref="O22:P22"/>
    <mergeCell ref="M24:N24"/>
    <mergeCell ref="O24:P24"/>
    <mergeCell ref="E25:F25"/>
    <mergeCell ref="G25:H25"/>
    <mergeCell ref="I25:J25"/>
    <mergeCell ref="K25:L25"/>
    <mergeCell ref="M25:N25"/>
    <mergeCell ref="O25:P25"/>
    <mergeCell ref="E26:F26"/>
    <mergeCell ref="G26:H26"/>
    <mergeCell ref="I26:J26"/>
    <mergeCell ref="K26:L26"/>
    <mergeCell ref="M26:N26"/>
    <mergeCell ref="O26:P26"/>
    <mergeCell ref="E27:F27"/>
    <mergeCell ref="G27:H27"/>
    <mergeCell ref="I27:J27"/>
    <mergeCell ref="K27:L27"/>
    <mergeCell ref="M27:N27"/>
    <mergeCell ref="O27:P27"/>
    <mergeCell ref="E28:F28"/>
    <mergeCell ref="G28:H28"/>
    <mergeCell ref="I28:J28"/>
    <mergeCell ref="K28:L28"/>
    <mergeCell ref="M28:N28"/>
    <mergeCell ref="O28:P28"/>
    <mergeCell ref="E29:F29"/>
    <mergeCell ref="G29:H29"/>
    <mergeCell ref="I29:J29"/>
    <mergeCell ref="K29:L29"/>
    <mergeCell ref="M29:N29"/>
    <mergeCell ref="O29:P29"/>
    <mergeCell ref="E30:F30"/>
    <mergeCell ref="G30:H30"/>
    <mergeCell ref="I30:J30"/>
    <mergeCell ref="K30:L30"/>
    <mergeCell ref="M30:N30"/>
    <mergeCell ref="O30:P30"/>
    <mergeCell ref="E31:F31"/>
    <mergeCell ref="G31:H31"/>
    <mergeCell ref="I31:J31"/>
    <mergeCell ref="K31:L31"/>
    <mergeCell ref="M31:N31"/>
    <mergeCell ref="O31:P31"/>
    <mergeCell ref="E32:F32"/>
    <mergeCell ref="G32:H32"/>
    <mergeCell ref="I32:J32"/>
    <mergeCell ref="K32:L32"/>
    <mergeCell ref="M32:N32"/>
    <mergeCell ref="O32:P32"/>
    <mergeCell ref="E33:F33"/>
    <mergeCell ref="G33:H33"/>
    <mergeCell ref="I33:J33"/>
    <mergeCell ref="K33:L33"/>
    <mergeCell ref="M33:N33"/>
    <mergeCell ref="O33:P33"/>
    <mergeCell ref="E34:F34"/>
    <mergeCell ref="G34:H34"/>
    <mergeCell ref="I34:J34"/>
    <mergeCell ref="K34:L34"/>
    <mergeCell ref="M34:N34"/>
    <mergeCell ref="O34:P34"/>
    <mergeCell ref="B35:D35"/>
    <mergeCell ref="E35:F35"/>
    <mergeCell ref="G35:H35"/>
    <mergeCell ref="I35:J35"/>
    <mergeCell ref="K35:L35"/>
    <mergeCell ref="M35:N35"/>
    <mergeCell ref="O35:P35"/>
    <mergeCell ref="E36:F36"/>
    <mergeCell ref="G36:H36"/>
    <mergeCell ref="I36:J36"/>
    <mergeCell ref="K36:L36"/>
    <mergeCell ref="M36:N36"/>
    <mergeCell ref="O36:P36"/>
    <mergeCell ref="E37:F37"/>
    <mergeCell ref="G37:H37"/>
    <mergeCell ref="I37:J37"/>
    <mergeCell ref="K37:L37"/>
    <mergeCell ref="M37:N37"/>
    <mergeCell ref="O37:P37"/>
    <mergeCell ref="E38:F38"/>
    <mergeCell ref="G38:H38"/>
    <mergeCell ref="I38:J38"/>
    <mergeCell ref="K38:L38"/>
    <mergeCell ref="M38:N38"/>
    <mergeCell ref="O38:P38"/>
    <mergeCell ref="E39:F39"/>
    <mergeCell ref="G39:H39"/>
    <mergeCell ref="I39:J39"/>
    <mergeCell ref="K39:L39"/>
    <mergeCell ref="M39:N39"/>
    <mergeCell ref="O39:P39"/>
    <mergeCell ref="E40:F40"/>
    <mergeCell ref="G40:H40"/>
    <mergeCell ref="I40:J40"/>
    <mergeCell ref="K40:L40"/>
    <mergeCell ref="M40:N40"/>
    <mergeCell ref="O40:P40"/>
    <mergeCell ref="E41:F41"/>
    <mergeCell ref="G41:H41"/>
    <mergeCell ref="I41:J41"/>
    <mergeCell ref="K41:L41"/>
    <mergeCell ref="M41:N41"/>
    <mergeCell ref="O41:P41"/>
    <mergeCell ref="E42:F42"/>
    <mergeCell ref="G42:H42"/>
    <mergeCell ref="I42:J42"/>
    <mergeCell ref="K42:L42"/>
    <mergeCell ref="M42:N42"/>
    <mergeCell ref="O42:P42"/>
    <mergeCell ref="O47:P47"/>
    <mergeCell ref="E43:F43"/>
    <mergeCell ref="G43:H43"/>
    <mergeCell ref="I43:J43"/>
    <mergeCell ref="K43:L43"/>
    <mergeCell ref="M43:N43"/>
    <mergeCell ref="O43:P43"/>
    <mergeCell ref="E44:F44"/>
    <mergeCell ref="G44:H44"/>
    <mergeCell ref="I44:J44"/>
    <mergeCell ref="K44:L44"/>
    <mergeCell ref="M44:N44"/>
    <mergeCell ref="O44:P44"/>
    <mergeCell ref="B46:D46"/>
    <mergeCell ref="E45:F45"/>
    <mergeCell ref="G45:H45"/>
    <mergeCell ref="I45:J45"/>
    <mergeCell ref="K45:L45"/>
    <mergeCell ref="M45:N45"/>
    <mergeCell ref="O45:P45"/>
    <mergeCell ref="E48:F48"/>
    <mergeCell ref="G48:H48"/>
    <mergeCell ref="I48:J48"/>
    <mergeCell ref="K48:L48"/>
    <mergeCell ref="M48:N48"/>
    <mergeCell ref="O48:P48"/>
    <mergeCell ref="E46:F46"/>
    <mergeCell ref="G46:H46"/>
    <mergeCell ref="I46:J46"/>
    <mergeCell ref="K46:L46"/>
    <mergeCell ref="M46:N46"/>
    <mergeCell ref="O46:P46"/>
    <mergeCell ref="E47:F47"/>
    <mergeCell ref="G47:H47"/>
    <mergeCell ref="I47:J47"/>
    <mergeCell ref="K47:L47"/>
    <mergeCell ref="M47:N47"/>
  </mergeCells>
  <phoneticPr fontId="4"/>
  <pageMargins left="0.75" right="0.75" top="1" bottom="1" header="0.51200000000000001" footer="0.51200000000000001"/>
  <pageSetup paperSize="9" scale="91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99"/>
  <sheetViews>
    <sheetView showGridLines="0" view="pageBreakPreview" zoomScaleNormal="100" zoomScaleSheetLayoutView="100" workbookViewId="0">
      <selection sqref="A1:D1"/>
    </sheetView>
  </sheetViews>
  <sheetFormatPr defaultRowHeight="13.5" x14ac:dyDescent="0.15"/>
  <cols>
    <col min="1" max="1" width="11.75" style="6" customWidth="1"/>
    <col min="2" max="2" width="14.625" style="6" customWidth="1"/>
    <col min="3" max="3" width="21.875" style="6" customWidth="1"/>
    <col min="4" max="4" width="39" style="6" customWidth="1"/>
    <col min="5" max="5" width="3.125" style="6" customWidth="1"/>
    <col min="6" max="16384" width="9" style="6"/>
  </cols>
  <sheetData>
    <row r="1" spans="1:4" ht="21" x14ac:dyDescent="0.15">
      <c r="A1" s="992" t="s">
        <v>840</v>
      </c>
      <c r="B1" s="992"/>
      <c r="C1" s="992"/>
      <c r="D1" s="992"/>
    </row>
    <row r="2" spans="1:4" x14ac:dyDescent="0.15">
      <c r="A2" s="24"/>
      <c r="B2" s="24"/>
      <c r="C2" s="24"/>
      <c r="D2" s="242" t="s">
        <v>672</v>
      </c>
    </row>
    <row r="3" spans="1:4" x14ac:dyDescent="0.15">
      <c r="A3" s="21" t="s">
        <v>232</v>
      </c>
      <c r="B3" s="22" t="s">
        <v>451</v>
      </c>
      <c r="C3" s="22" t="s">
        <v>452</v>
      </c>
      <c r="D3" s="23" t="s">
        <v>235</v>
      </c>
    </row>
    <row r="4" spans="1:4" x14ac:dyDescent="0.15">
      <c r="A4" s="539"/>
      <c r="B4" s="540" t="s">
        <v>453</v>
      </c>
      <c r="C4" s="540" t="s">
        <v>454</v>
      </c>
      <c r="D4" s="541" t="s">
        <v>455</v>
      </c>
    </row>
    <row r="5" spans="1:4" x14ac:dyDescent="0.15">
      <c r="A5" s="539" t="s">
        <v>236</v>
      </c>
      <c r="B5" s="540" t="s">
        <v>456</v>
      </c>
      <c r="C5" s="540" t="s">
        <v>457</v>
      </c>
      <c r="D5" s="541" t="s">
        <v>458</v>
      </c>
    </row>
    <row r="6" spans="1:4" x14ac:dyDescent="0.15">
      <c r="A6" s="542"/>
      <c r="B6" s="543" t="s">
        <v>459</v>
      </c>
      <c r="C6" s="543" t="s">
        <v>460</v>
      </c>
      <c r="D6" s="544" t="s">
        <v>461</v>
      </c>
    </row>
    <row r="7" spans="1:4" x14ac:dyDescent="0.15">
      <c r="A7" s="539"/>
      <c r="B7" s="540" t="s">
        <v>453</v>
      </c>
      <c r="C7" s="540" t="s">
        <v>462</v>
      </c>
      <c r="D7" s="541" t="s">
        <v>463</v>
      </c>
    </row>
    <row r="8" spans="1:4" x14ac:dyDescent="0.15">
      <c r="A8" s="539" t="s">
        <v>464</v>
      </c>
      <c r="B8" s="540" t="s">
        <v>456</v>
      </c>
      <c r="C8" s="540" t="s">
        <v>465</v>
      </c>
      <c r="D8" s="541" t="s">
        <v>466</v>
      </c>
    </row>
    <row r="9" spans="1:4" x14ac:dyDescent="0.15">
      <c r="A9" s="542"/>
      <c r="B9" s="543" t="s">
        <v>459</v>
      </c>
      <c r="C9" s="543" t="s">
        <v>467</v>
      </c>
      <c r="D9" s="544" t="s">
        <v>468</v>
      </c>
    </row>
    <row r="10" spans="1:4" x14ac:dyDescent="0.15">
      <c r="A10" s="539"/>
      <c r="B10" s="540" t="s">
        <v>453</v>
      </c>
      <c r="C10" s="540" t="s">
        <v>462</v>
      </c>
      <c r="D10" s="541" t="s">
        <v>469</v>
      </c>
    </row>
    <row r="11" spans="1:4" x14ac:dyDescent="0.15">
      <c r="A11" s="539" t="s">
        <v>470</v>
      </c>
      <c r="B11" s="540" t="s">
        <v>456</v>
      </c>
      <c r="C11" s="540" t="s">
        <v>465</v>
      </c>
      <c r="D11" s="541" t="s">
        <v>471</v>
      </c>
    </row>
    <row r="12" spans="1:4" x14ac:dyDescent="0.15">
      <c r="A12" s="542"/>
      <c r="B12" s="543" t="s">
        <v>459</v>
      </c>
      <c r="C12" s="543" t="s">
        <v>467</v>
      </c>
      <c r="D12" s="544" t="s">
        <v>472</v>
      </c>
    </row>
    <row r="13" spans="1:4" x14ac:dyDescent="0.15">
      <c r="A13" s="545"/>
      <c r="B13" s="540" t="s">
        <v>453</v>
      </c>
      <c r="C13" s="540" t="s">
        <v>244</v>
      </c>
      <c r="D13" s="541" t="s">
        <v>473</v>
      </c>
    </row>
    <row r="14" spans="1:4" x14ac:dyDescent="0.15">
      <c r="A14" s="991" t="s">
        <v>474</v>
      </c>
      <c r="B14" s="540" t="s">
        <v>475</v>
      </c>
      <c r="C14" s="540" t="s">
        <v>244</v>
      </c>
      <c r="D14" s="541" t="s">
        <v>476</v>
      </c>
    </row>
    <row r="15" spans="1:4" x14ac:dyDescent="0.15">
      <c r="A15" s="991"/>
      <c r="B15" s="540" t="s">
        <v>456</v>
      </c>
      <c r="C15" s="540" t="s">
        <v>465</v>
      </c>
      <c r="D15" s="541" t="s">
        <v>477</v>
      </c>
    </row>
    <row r="16" spans="1:4" x14ac:dyDescent="0.15">
      <c r="A16" s="539" t="s">
        <v>478</v>
      </c>
      <c r="B16" s="543" t="s">
        <v>459</v>
      </c>
      <c r="C16" s="543" t="s">
        <v>467</v>
      </c>
      <c r="D16" s="544" t="s">
        <v>479</v>
      </c>
    </row>
    <row r="17" spans="1:4" x14ac:dyDescent="0.15">
      <c r="A17" s="197"/>
      <c r="B17" s="547" t="s">
        <v>480</v>
      </c>
      <c r="C17" s="547" t="s">
        <v>244</v>
      </c>
      <c r="D17" s="548" t="s">
        <v>481</v>
      </c>
    </row>
    <row r="18" spans="1:4" x14ac:dyDescent="0.15">
      <c r="A18" s="991" t="s">
        <v>482</v>
      </c>
      <c r="B18" s="540" t="s">
        <v>483</v>
      </c>
      <c r="C18" s="540" t="s">
        <v>484</v>
      </c>
      <c r="D18" s="541" t="s">
        <v>485</v>
      </c>
    </row>
    <row r="19" spans="1:4" x14ac:dyDescent="0.15">
      <c r="A19" s="991"/>
      <c r="B19" s="540" t="s">
        <v>456</v>
      </c>
      <c r="C19" s="540" t="s">
        <v>465</v>
      </c>
      <c r="D19" s="541" t="s">
        <v>486</v>
      </c>
    </row>
    <row r="20" spans="1:4" x14ac:dyDescent="0.15">
      <c r="A20" s="542" t="s">
        <v>487</v>
      </c>
      <c r="B20" s="543" t="s">
        <v>459</v>
      </c>
      <c r="C20" s="543" t="s">
        <v>488</v>
      </c>
      <c r="D20" s="544" t="s">
        <v>489</v>
      </c>
    </row>
    <row r="21" spans="1:4" x14ac:dyDescent="0.15">
      <c r="A21" s="549"/>
      <c r="B21" s="547" t="s">
        <v>480</v>
      </c>
      <c r="C21" s="547" t="s">
        <v>490</v>
      </c>
      <c r="D21" s="548" t="s">
        <v>491</v>
      </c>
    </row>
    <row r="22" spans="1:4" x14ac:dyDescent="0.15">
      <c r="A22" s="991" t="s">
        <v>492</v>
      </c>
      <c r="B22" s="540" t="s">
        <v>456</v>
      </c>
      <c r="C22" s="540" t="s">
        <v>484</v>
      </c>
      <c r="D22" s="541" t="s">
        <v>493</v>
      </c>
    </row>
    <row r="23" spans="1:4" x14ac:dyDescent="0.15">
      <c r="A23" s="991"/>
      <c r="B23" s="540" t="s">
        <v>456</v>
      </c>
      <c r="C23" s="540" t="s">
        <v>488</v>
      </c>
      <c r="D23" s="541" t="s">
        <v>494</v>
      </c>
    </row>
    <row r="24" spans="1:4" x14ac:dyDescent="0.15">
      <c r="A24" s="539" t="s">
        <v>495</v>
      </c>
      <c r="B24" s="543" t="s">
        <v>459</v>
      </c>
      <c r="C24" s="543" t="s">
        <v>496</v>
      </c>
      <c r="D24" s="544" t="s">
        <v>497</v>
      </c>
    </row>
    <row r="25" spans="1:4" x14ac:dyDescent="0.15">
      <c r="A25" s="545"/>
      <c r="B25" s="540" t="s">
        <v>480</v>
      </c>
      <c r="C25" s="540" t="s">
        <v>260</v>
      </c>
      <c r="D25" s="541" t="s">
        <v>498</v>
      </c>
    </row>
    <row r="26" spans="1:4" x14ac:dyDescent="0.15">
      <c r="A26" s="539" t="s">
        <v>499</v>
      </c>
      <c r="B26" s="540" t="s">
        <v>456</v>
      </c>
      <c r="C26" s="540" t="s">
        <v>488</v>
      </c>
      <c r="D26" s="541" t="s">
        <v>500</v>
      </c>
    </row>
    <row r="27" spans="1:4" x14ac:dyDescent="0.15">
      <c r="A27" s="542" t="s">
        <v>501</v>
      </c>
      <c r="B27" s="543" t="s">
        <v>459</v>
      </c>
      <c r="C27" s="543" t="s">
        <v>502</v>
      </c>
      <c r="D27" s="544" t="s">
        <v>503</v>
      </c>
    </row>
    <row r="28" spans="1:4" x14ac:dyDescent="0.15">
      <c r="A28" s="539"/>
      <c r="B28" s="540" t="s">
        <v>480</v>
      </c>
      <c r="C28" s="540" t="s">
        <v>504</v>
      </c>
      <c r="D28" s="541" t="s">
        <v>505</v>
      </c>
    </row>
    <row r="29" spans="1:4" x14ac:dyDescent="0.15">
      <c r="A29" s="539" t="s">
        <v>506</v>
      </c>
      <c r="B29" s="540" t="s">
        <v>456</v>
      </c>
      <c r="C29" s="540" t="s">
        <v>507</v>
      </c>
      <c r="D29" s="541" t="s">
        <v>508</v>
      </c>
    </row>
    <row r="30" spans="1:4" x14ac:dyDescent="0.15">
      <c r="A30" s="539" t="s">
        <v>509</v>
      </c>
      <c r="B30" s="543" t="s">
        <v>459</v>
      </c>
      <c r="C30" s="543" t="s">
        <v>510</v>
      </c>
      <c r="D30" s="544" t="s">
        <v>511</v>
      </c>
    </row>
    <row r="31" spans="1:4" x14ac:dyDescent="0.15">
      <c r="A31" s="545"/>
      <c r="B31" s="540" t="s">
        <v>480</v>
      </c>
      <c r="C31" s="540" t="s">
        <v>512</v>
      </c>
      <c r="D31" s="541" t="s">
        <v>513</v>
      </c>
    </row>
    <row r="32" spans="1:4" x14ac:dyDescent="0.15">
      <c r="A32" s="539" t="s">
        <v>514</v>
      </c>
      <c r="B32" s="540" t="s">
        <v>456</v>
      </c>
      <c r="C32" s="540" t="s">
        <v>488</v>
      </c>
      <c r="D32" s="541" t="s">
        <v>515</v>
      </c>
    </row>
    <row r="33" spans="1:4" x14ac:dyDescent="0.15">
      <c r="A33" s="542" t="s">
        <v>516</v>
      </c>
      <c r="B33" s="543" t="s">
        <v>459</v>
      </c>
      <c r="C33" s="543" t="s">
        <v>517</v>
      </c>
      <c r="D33" s="544" t="s">
        <v>518</v>
      </c>
    </row>
    <row r="34" spans="1:4" x14ac:dyDescent="0.15">
      <c r="A34" s="539"/>
      <c r="B34" s="540" t="s">
        <v>480</v>
      </c>
      <c r="C34" s="540" t="s">
        <v>512</v>
      </c>
      <c r="D34" s="548" t="s">
        <v>519</v>
      </c>
    </row>
    <row r="35" spans="1:4" x14ac:dyDescent="0.15">
      <c r="A35" s="539" t="s">
        <v>520</v>
      </c>
      <c r="B35" s="540" t="s">
        <v>456</v>
      </c>
      <c r="C35" s="540" t="s">
        <v>488</v>
      </c>
      <c r="D35" s="541" t="s">
        <v>521</v>
      </c>
    </row>
    <row r="36" spans="1:4" x14ac:dyDescent="0.15">
      <c r="A36" s="542" t="s">
        <v>522</v>
      </c>
      <c r="B36" s="543" t="s">
        <v>459</v>
      </c>
      <c r="C36" s="543" t="s">
        <v>517</v>
      </c>
      <c r="D36" s="544" t="s">
        <v>523</v>
      </c>
    </row>
    <row r="37" spans="1:4" x14ac:dyDescent="0.15">
      <c r="A37" s="539"/>
      <c r="B37" s="540" t="s">
        <v>480</v>
      </c>
      <c r="C37" s="540" t="s">
        <v>253</v>
      </c>
      <c r="D37" s="548" t="s">
        <v>524</v>
      </c>
    </row>
    <row r="38" spans="1:4" x14ac:dyDescent="0.15">
      <c r="A38" s="539" t="s">
        <v>525</v>
      </c>
      <c r="B38" s="540" t="s">
        <v>456</v>
      </c>
      <c r="C38" s="540" t="s">
        <v>526</v>
      </c>
      <c r="D38" s="541" t="s">
        <v>527</v>
      </c>
    </row>
    <row r="39" spans="1:4" x14ac:dyDescent="0.15">
      <c r="A39" s="542" t="s">
        <v>528</v>
      </c>
      <c r="B39" s="543" t="s">
        <v>459</v>
      </c>
      <c r="C39" s="543" t="s">
        <v>529</v>
      </c>
      <c r="D39" s="544" t="s">
        <v>530</v>
      </c>
    </row>
    <row r="40" spans="1:4" x14ac:dyDescent="0.15">
      <c r="A40" s="539"/>
      <c r="B40" s="540" t="s">
        <v>480</v>
      </c>
      <c r="C40" s="540" t="s">
        <v>253</v>
      </c>
      <c r="D40" s="541" t="s">
        <v>531</v>
      </c>
    </row>
    <row r="41" spans="1:4" x14ac:dyDescent="0.15">
      <c r="A41" s="539" t="s">
        <v>532</v>
      </c>
      <c r="B41" s="540" t="s">
        <v>456</v>
      </c>
      <c r="C41" s="540" t="s">
        <v>526</v>
      </c>
      <c r="D41" s="541" t="s">
        <v>533</v>
      </c>
    </row>
    <row r="42" spans="1:4" x14ac:dyDescent="0.15">
      <c r="A42" s="542" t="s">
        <v>534</v>
      </c>
      <c r="B42" s="543" t="s">
        <v>459</v>
      </c>
      <c r="C42" s="543" t="s">
        <v>535</v>
      </c>
      <c r="D42" s="544" t="s">
        <v>536</v>
      </c>
    </row>
    <row r="43" spans="1:4" x14ac:dyDescent="0.15">
      <c r="A43" s="539"/>
      <c r="B43" s="540" t="s">
        <v>480</v>
      </c>
      <c r="C43" s="540" t="s">
        <v>253</v>
      </c>
      <c r="D43" s="541" t="s">
        <v>537</v>
      </c>
    </row>
    <row r="44" spans="1:4" x14ac:dyDescent="0.15">
      <c r="A44" s="539" t="s">
        <v>538</v>
      </c>
      <c r="B44" s="540" t="s">
        <v>456</v>
      </c>
      <c r="C44" s="540" t="s">
        <v>539</v>
      </c>
      <c r="D44" s="541" t="s">
        <v>540</v>
      </c>
    </row>
    <row r="45" spans="1:4" x14ac:dyDescent="0.15">
      <c r="A45" s="550">
        <v>10</v>
      </c>
      <c r="B45" s="543" t="s">
        <v>459</v>
      </c>
      <c r="C45" s="543" t="s">
        <v>535</v>
      </c>
      <c r="D45" s="544" t="s">
        <v>541</v>
      </c>
    </row>
    <row r="46" spans="1:4" x14ac:dyDescent="0.15">
      <c r="A46" s="539"/>
      <c r="B46" s="540" t="s">
        <v>480</v>
      </c>
      <c r="C46" s="540" t="s">
        <v>542</v>
      </c>
      <c r="D46" s="548" t="s">
        <v>543</v>
      </c>
    </row>
    <row r="47" spans="1:4" x14ac:dyDescent="0.15">
      <c r="A47" s="539" t="s">
        <v>544</v>
      </c>
      <c r="B47" s="540" t="s">
        <v>456</v>
      </c>
      <c r="C47" s="540" t="s">
        <v>545</v>
      </c>
      <c r="D47" s="541" t="s">
        <v>546</v>
      </c>
    </row>
    <row r="48" spans="1:4" x14ac:dyDescent="0.15">
      <c r="A48" s="550">
        <v>11</v>
      </c>
      <c r="B48" s="543" t="s">
        <v>459</v>
      </c>
      <c r="C48" s="543" t="s">
        <v>547</v>
      </c>
      <c r="D48" s="544" t="s">
        <v>548</v>
      </c>
    </row>
    <row r="49" spans="1:4" x14ac:dyDescent="0.15">
      <c r="A49" s="539"/>
      <c r="B49" s="540" t="s">
        <v>480</v>
      </c>
      <c r="C49" s="540" t="s">
        <v>542</v>
      </c>
      <c r="D49" s="541" t="s">
        <v>549</v>
      </c>
    </row>
    <row r="50" spans="1:4" x14ac:dyDescent="0.15">
      <c r="A50" s="991" t="s">
        <v>550</v>
      </c>
      <c r="B50" s="540" t="s">
        <v>551</v>
      </c>
      <c r="C50" s="540" t="s">
        <v>552</v>
      </c>
      <c r="D50" s="541" t="s">
        <v>553</v>
      </c>
    </row>
    <row r="51" spans="1:4" x14ac:dyDescent="0.15">
      <c r="A51" s="991"/>
      <c r="B51" s="540" t="s">
        <v>456</v>
      </c>
      <c r="C51" s="540" t="s">
        <v>552</v>
      </c>
      <c r="D51" s="541" t="s">
        <v>554</v>
      </c>
    </row>
    <row r="52" spans="1:4" x14ac:dyDescent="0.15">
      <c r="A52" s="550">
        <v>12</v>
      </c>
      <c r="B52" s="540" t="s">
        <v>459</v>
      </c>
      <c r="C52" s="540" t="s">
        <v>547</v>
      </c>
      <c r="D52" s="541" t="s">
        <v>555</v>
      </c>
    </row>
    <row r="53" spans="1:4" x14ac:dyDescent="0.15">
      <c r="A53" s="545"/>
      <c r="B53" s="547" t="s">
        <v>480</v>
      </c>
      <c r="C53" s="547" t="s">
        <v>556</v>
      </c>
      <c r="D53" s="548" t="s">
        <v>557</v>
      </c>
    </row>
    <row r="54" spans="1:4" x14ac:dyDescent="0.15">
      <c r="A54" s="579" t="s">
        <v>558</v>
      </c>
      <c r="B54" s="540" t="s">
        <v>456</v>
      </c>
      <c r="C54" s="540" t="s">
        <v>559</v>
      </c>
      <c r="D54" s="541" t="s">
        <v>560</v>
      </c>
    </row>
    <row r="55" spans="1:4" x14ac:dyDescent="0.15">
      <c r="A55" s="550">
        <v>13</v>
      </c>
      <c r="B55" s="543" t="s">
        <v>459</v>
      </c>
      <c r="C55" s="543" t="s">
        <v>547</v>
      </c>
      <c r="D55" s="544" t="s">
        <v>561</v>
      </c>
    </row>
    <row r="56" spans="1:4" x14ac:dyDescent="0.15">
      <c r="A56" s="545"/>
      <c r="B56" s="547" t="s">
        <v>480</v>
      </c>
      <c r="C56" s="547" t="s">
        <v>556</v>
      </c>
      <c r="D56" s="548" t="s">
        <v>562</v>
      </c>
    </row>
    <row r="57" spans="1:4" x14ac:dyDescent="0.15">
      <c r="A57" s="991" t="s">
        <v>563</v>
      </c>
      <c r="B57" s="540" t="s">
        <v>551</v>
      </c>
      <c r="C57" s="540" t="s">
        <v>564</v>
      </c>
      <c r="D57" s="541" t="s">
        <v>565</v>
      </c>
    </row>
    <row r="58" spans="1:4" x14ac:dyDescent="0.15">
      <c r="A58" s="991"/>
      <c r="B58" s="540" t="s">
        <v>566</v>
      </c>
      <c r="C58" s="540" t="s">
        <v>559</v>
      </c>
      <c r="D58" s="541" t="s">
        <v>567</v>
      </c>
    </row>
    <row r="59" spans="1:4" x14ac:dyDescent="0.15">
      <c r="A59" s="550">
        <v>14</v>
      </c>
      <c r="B59" s="543"/>
      <c r="C59" s="543" t="s">
        <v>106</v>
      </c>
      <c r="D59" s="544" t="s">
        <v>568</v>
      </c>
    </row>
    <row r="60" spans="1:4" ht="15" customHeight="1" x14ac:dyDescent="0.15">
      <c r="A60" s="545"/>
      <c r="B60" s="547" t="s">
        <v>480</v>
      </c>
      <c r="C60" s="547" t="s">
        <v>559</v>
      </c>
      <c r="D60" s="548" t="s">
        <v>569</v>
      </c>
    </row>
    <row r="61" spans="1:4" ht="15" customHeight="1" x14ac:dyDescent="0.15">
      <c r="A61" s="579" t="s">
        <v>570</v>
      </c>
      <c r="B61" s="540" t="s">
        <v>551</v>
      </c>
      <c r="C61" s="540" t="s">
        <v>571</v>
      </c>
      <c r="D61" s="551" t="s">
        <v>572</v>
      </c>
    </row>
    <row r="62" spans="1:4" ht="15" customHeight="1" x14ac:dyDescent="0.15">
      <c r="A62" s="552">
        <v>15</v>
      </c>
      <c r="B62" s="540" t="s">
        <v>566</v>
      </c>
      <c r="C62" s="540" t="s">
        <v>571</v>
      </c>
      <c r="D62" s="541" t="s">
        <v>573</v>
      </c>
    </row>
    <row r="63" spans="1:4" ht="15" customHeight="1" x14ac:dyDescent="0.15">
      <c r="A63" s="545" t="s">
        <v>574</v>
      </c>
      <c r="B63" s="547" t="s">
        <v>480</v>
      </c>
      <c r="C63" s="547" t="s">
        <v>575</v>
      </c>
      <c r="D63" s="548" t="s">
        <v>576</v>
      </c>
    </row>
    <row r="64" spans="1:4" ht="15" customHeight="1" x14ac:dyDescent="0.15">
      <c r="A64" s="550">
        <v>16</v>
      </c>
      <c r="B64" s="543" t="s">
        <v>566</v>
      </c>
      <c r="C64" s="543" t="s">
        <v>577</v>
      </c>
      <c r="D64" s="544" t="s">
        <v>578</v>
      </c>
    </row>
    <row r="65" spans="1:4" ht="15" customHeight="1" x14ac:dyDescent="0.15">
      <c r="A65" s="545" t="s">
        <v>579</v>
      </c>
      <c r="B65" s="547" t="s">
        <v>480</v>
      </c>
      <c r="C65" s="547" t="s">
        <v>575</v>
      </c>
      <c r="D65" s="548" t="s">
        <v>580</v>
      </c>
    </row>
    <row r="66" spans="1:4" ht="15" customHeight="1" x14ac:dyDescent="0.15">
      <c r="A66" s="696"/>
      <c r="B66" s="540" t="s">
        <v>551</v>
      </c>
      <c r="C66" s="540" t="s">
        <v>577</v>
      </c>
      <c r="D66" s="541" t="s">
        <v>581</v>
      </c>
    </row>
    <row r="67" spans="1:4" ht="15" customHeight="1" x14ac:dyDescent="0.15">
      <c r="A67" s="696"/>
      <c r="B67" s="540" t="s">
        <v>551</v>
      </c>
      <c r="C67" s="540" t="s">
        <v>582</v>
      </c>
      <c r="D67" s="541" t="s">
        <v>583</v>
      </c>
    </row>
    <row r="68" spans="1:4" ht="15" customHeight="1" x14ac:dyDescent="0.15">
      <c r="A68" s="550">
        <v>17</v>
      </c>
      <c r="B68" s="543" t="s">
        <v>566</v>
      </c>
      <c r="C68" s="543" t="s">
        <v>577</v>
      </c>
      <c r="D68" s="544" t="s">
        <v>584</v>
      </c>
    </row>
    <row r="69" spans="1:4" ht="15" customHeight="1" x14ac:dyDescent="0.15">
      <c r="A69" s="696" t="s">
        <v>585</v>
      </c>
      <c r="B69" s="540" t="s">
        <v>480</v>
      </c>
      <c r="C69" s="540" t="s">
        <v>577</v>
      </c>
      <c r="D69" s="541" t="s">
        <v>828</v>
      </c>
    </row>
    <row r="70" spans="1:4" ht="15" customHeight="1" x14ac:dyDescent="0.15">
      <c r="A70" s="550">
        <v>18</v>
      </c>
      <c r="B70" s="543" t="s">
        <v>566</v>
      </c>
      <c r="C70" s="543" t="s">
        <v>586</v>
      </c>
      <c r="D70" s="544" t="s">
        <v>829</v>
      </c>
    </row>
    <row r="71" spans="1:4" ht="15" customHeight="1" x14ac:dyDescent="0.15">
      <c r="A71" s="696" t="s">
        <v>825</v>
      </c>
      <c r="B71" s="540" t="s">
        <v>480</v>
      </c>
      <c r="C71" s="540" t="s">
        <v>577</v>
      </c>
      <c r="D71" s="541" t="s">
        <v>826</v>
      </c>
    </row>
    <row r="72" spans="1:4" ht="15" customHeight="1" x14ac:dyDescent="0.15">
      <c r="A72" s="646">
        <v>19</v>
      </c>
      <c r="B72" s="695" t="s">
        <v>566</v>
      </c>
      <c r="C72" s="695" t="s">
        <v>586</v>
      </c>
      <c r="D72" s="647" t="s">
        <v>827</v>
      </c>
    </row>
    <row r="73" spans="1:4" ht="13.5" customHeight="1" x14ac:dyDescent="0.15">
      <c r="A73" s="697"/>
      <c r="B73" s="697"/>
      <c r="C73" s="697"/>
      <c r="D73" s="196" t="s">
        <v>44</v>
      </c>
    </row>
    <row r="74" spans="1:4" ht="13.5" customHeight="1" x14ac:dyDescent="0.15"/>
    <row r="75" spans="1:4" ht="13.5" customHeight="1" x14ac:dyDescent="0.15"/>
    <row r="76" spans="1:4" ht="13.5" customHeight="1" x14ac:dyDescent="0.15"/>
    <row r="77" spans="1:4" ht="13.5" customHeight="1" x14ac:dyDescent="0.15"/>
    <row r="78" spans="1:4" ht="13.5" customHeight="1" x14ac:dyDescent="0.15"/>
    <row r="79" spans="1:4" ht="13.5" customHeight="1" x14ac:dyDescent="0.15"/>
    <row r="80" spans="1:4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</sheetData>
  <mergeCells count="6">
    <mergeCell ref="A57:A58"/>
    <mergeCell ref="A1:D1"/>
    <mergeCell ref="A14:A15"/>
    <mergeCell ref="A18:A19"/>
    <mergeCell ref="A22:A23"/>
    <mergeCell ref="A50:A51"/>
  </mergeCells>
  <phoneticPr fontId="4"/>
  <pageMargins left="0.75" right="0.75" top="1" bottom="1" header="0.51200000000000001" footer="0.51200000000000001"/>
  <pageSetup paperSize="9" orientation="portrait" r:id="rId1"/>
  <headerFooter alignWithMargins="0"/>
  <rowBreaks count="1" manualBreakCount="1">
    <brk id="52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65"/>
  <sheetViews>
    <sheetView showGridLines="0" view="pageBreakPreview" zoomScaleNormal="100" zoomScaleSheetLayoutView="100" workbookViewId="0">
      <selection sqref="A1:D1"/>
    </sheetView>
  </sheetViews>
  <sheetFormatPr defaultRowHeight="13.5" x14ac:dyDescent="0.15"/>
  <cols>
    <col min="1" max="2" width="14.625" style="7" customWidth="1"/>
    <col min="3" max="3" width="21.875" style="7" customWidth="1"/>
    <col min="4" max="4" width="38.875" style="7" customWidth="1"/>
    <col min="5" max="16384" width="9" style="7"/>
  </cols>
  <sheetData>
    <row r="1" spans="1:4" ht="21" x14ac:dyDescent="0.15">
      <c r="A1" s="703" t="s">
        <v>843</v>
      </c>
      <c r="B1" s="703"/>
      <c r="C1" s="703"/>
      <c r="D1" s="703"/>
    </row>
    <row r="2" spans="1:4" x14ac:dyDescent="0.15">
      <c r="A2" s="20"/>
      <c r="B2" s="20"/>
      <c r="C2" s="20"/>
      <c r="D2" s="19" t="s">
        <v>231</v>
      </c>
    </row>
    <row r="3" spans="1:4" ht="24" customHeight="1" x14ac:dyDescent="0.15">
      <c r="A3" s="21" t="s">
        <v>232</v>
      </c>
      <c r="B3" s="22" t="s">
        <v>233</v>
      </c>
      <c r="C3" s="22" t="s">
        <v>234</v>
      </c>
      <c r="D3" s="23" t="s">
        <v>235</v>
      </c>
    </row>
    <row r="4" spans="1:4" ht="16.5" customHeight="1" x14ac:dyDescent="0.15">
      <c r="A4" s="546" t="s">
        <v>236</v>
      </c>
      <c r="B4" s="540" t="s">
        <v>237</v>
      </c>
      <c r="C4" s="540" t="s">
        <v>238</v>
      </c>
      <c r="D4" s="553" t="s">
        <v>239</v>
      </c>
    </row>
    <row r="5" spans="1:4" ht="16.5" customHeight="1" x14ac:dyDescent="0.15">
      <c r="A5" s="542" t="s">
        <v>106</v>
      </c>
      <c r="B5" s="543" t="s">
        <v>240</v>
      </c>
      <c r="C5" s="543" t="s">
        <v>241</v>
      </c>
      <c r="D5" s="554" t="s">
        <v>242</v>
      </c>
    </row>
    <row r="6" spans="1:4" ht="16.5" customHeight="1" x14ac:dyDescent="0.15">
      <c r="A6" s="546" t="s">
        <v>243</v>
      </c>
      <c r="B6" s="540" t="s">
        <v>237</v>
      </c>
      <c r="C6" s="540" t="s">
        <v>244</v>
      </c>
      <c r="D6" s="553" t="s">
        <v>245</v>
      </c>
    </row>
    <row r="7" spans="1:4" ht="16.5" customHeight="1" x14ac:dyDescent="0.15">
      <c r="A7" s="542" t="s">
        <v>246</v>
      </c>
      <c r="B7" s="543" t="s">
        <v>240</v>
      </c>
      <c r="C7" s="543" t="s">
        <v>247</v>
      </c>
      <c r="D7" s="554" t="s">
        <v>245</v>
      </c>
    </row>
    <row r="8" spans="1:4" ht="16.5" customHeight="1" x14ac:dyDescent="0.15">
      <c r="A8" s="546" t="s">
        <v>248</v>
      </c>
      <c r="B8" s="540" t="s">
        <v>237</v>
      </c>
      <c r="C8" s="540" t="s">
        <v>249</v>
      </c>
      <c r="D8" s="553" t="s">
        <v>250</v>
      </c>
    </row>
    <row r="9" spans="1:4" ht="16.5" customHeight="1" x14ac:dyDescent="0.15">
      <c r="A9" s="542" t="s">
        <v>251</v>
      </c>
      <c r="B9" s="540" t="s">
        <v>240</v>
      </c>
      <c r="C9" s="540" t="s">
        <v>247</v>
      </c>
      <c r="D9" s="553" t="s">
        <v>250</v>
      </c>
    </row>
    <row r="10" spans="1:4" ht="16.5" customHeight="1" x14ac:dyDescent="0.15">
      <c r="A10" s="545" t="s">
        <v>252</v>
      </c>
      <c r="B10" s="547" t="s">
        <v>237</v>
      </c>
      <c r="C10" s="547" t="s">
        <v>253</v>
      </c>
      <c r="D10" s="555" t="s">
        <v>254</v>
      </c>
    </row>
    <row r="11" spans="1:4" ht="16.5" customHeight="1" x14ac:dyDescent="0.15">
      <c r="A11" s="542" t="s">
        <v>255</v>
      </c>
      <c r="B11" s="543" t="s">
        <v>240</v>
      </c>
      <c r="C11" s="543" t="s">
        <v>256</v>
      </c>
      <c r="D11" s="554" t="s">
        <v>254</v>
      </c>
    </row>
    <row r="12" spans="1:4" ht="16.5" customHeight="1" x14ac:dyDescent="0.15">
      <c r="A12" s="546" t="s">
        <v>257</v>
      </c>
      <c r="B12" s="540" t="s">
        <v>237</v>
      </c>
      <c r="C12" s="540" t="s">
        <v>253</v>
      </c>
      <c r="D12" s="553" t="s">
        <v>258</v>
      </c>
    </row>
    <row r="13" spans="1:4" ht="16.5" customHeight="1" x14ac:dyDescent="0.15">
      <c r="A13" s="542" t="s">
        <v>259</v>
      </c>
      <c r="B13" s="540" t="s">
        <v>240</v>
      </c>
      <c r="C13" s="540" t="s">
        <v>260</v>
      </c>
      <c r="D13" s="553" t="s">
        <v>258</v>
      </c>
    </row>
    <row r="14" spans="1:4" ht="16.5" customHeight="1" x14ac:dyDescent="0.15">
      <c r="A14" s="545" t="s">
        <v>261</v>
      </c>
      <c r="B14" s="547" t="s">
        <v>237</v>
      </c>
      <c r="C14" s="547" t="s">
        <v>260</v>
      </c>
      <c r="D14" s="555" t="s">
        <v>262</v>
      </c>
    </row>
    <row r="15" spans="1:4" ht="16.5" customHeight="1" x14ac:dyDescent="0.15">
      <c r="A15" s="546" t="s">
        <v>263</v>
      </c>
      <c r="B15" s="543" t="s">
        <v>240</v>
      </c>
      <c r="C15" s="543" t="s">
        <v>264</v>
      </c>
      <c r="D15" s="554" t="s">
        <v>262</v>
      </c>
    </row>
    <row r="16" spans="1:4" ht="16.5" customHeight="1" x14ac:dyDescent="0.15">
      <c r="A16" s="545" t="s">
        <v>265</v>
      </c>
      <c r="B16" s="540" t="s">
        <v>237</v>
      </c>
      <c r="C16" s="540" t="s">
        <v>266</v>
      </c>
      <c r="D16" s="553" t="s">
        <v>267</v>
      </c>
    </row>
    <row r="17" spans="1:4" ht="16.5" customHeight="1" x14ac:dyDescent="0.15">
      <c r="A17" s="542" t="s">
        <v>268</v>
      </c>
      <c r="B17" s="540" t="s">
        <v>240</v>
      </c>
      <c r="C17" s="540" t="s">
        <v>269</v>
      </c>
      <c r="D17" s="553" t="s">
        <v>267</v>
      </c>
    </row>
    <row r="18" spans="1:4" ht="16.5" customHeight="1" x14ac:dyDescent="0.15">
      <c r="A18" s="545" t="s">
        <v>270</v>
      </c>
      <c r="B18" s="547" t="s">
        <v>237</v>
      </c>
      <c r="C18" s="547" t="s">
        <v>266</v>
      </c>
      <c r="D18" s="555" t="s">
        <v>271</v>
      </c>
    </row>
    <row r="19" spans="1:4" ht="16.5" customHeight="1" x14ac:dyDescent="0.15">
      <c r="A19" s="542" t="s">
        <v>272</v>
      </c>
      <c r="B19" s="543" t="s">
        <v>240</v>
      </c>
      <c r="C19" s="543" t="s">
        <v>269</v>
      </c>
      <c r="D19" s="554" t="s">
        <v>271</v>
      </c>
    </row>
    <row r="20" spans="1:4" ht="16.5" customHeight="1" x14ac:dyDescent="0.15">
      <c r="A20" s="546" t="s">
        <v>273</v>
      </c>
      <c r="B20" s="540" t="s">
        <v>237</v>
      </c>
      <c r="C20" s="540" t="s">
        <v>266</v>
      </c>
      <c r="D20" s="553" t="s">
        <v>274</v>
      </c>
    </row>
    <row r="21" spans="1:4" ht="16.5" customHeight="1" x14ac:dyDescent="0.15">
      <c r="A21" s="542" t="s">
        <v>275</v>
      </c>
      <c r="B21" s="540" t="s">
        <v>240</v>
      </c>
      <c r="C21" s="540" t="s">
        <v>269</v>
      </c>
      <c r="D21" s="553" t="s">
        <v>274</v>
      </c>
    </row>
    <row r="22" spans="1:4" ht="16.5" customHeight="1" x14ac:dyDescent="0.15">
      <c r="A22" s="545" t="s">
        <v>276</v>
      </c>
      <c r="B22" s="547" t="s">
        <v>237</v>
      </c>
      <c r="C22" s="547" t="s">
        <v>277</v>
      </c>
      <c r="D22" s="555" t="s">
        <v>278</v>
      </c>
    </row>
    <row r="23" spans="1:4" ht="16.5" customHeight="1" x14ac:dyDescent="0.15">
      <c r="A23" s="546" t="s">
        <v>279</v>
      </c>
      <c r="B23" s="543" t="s">
        <v>240</v>
      </c>
      <c r="C23" s="543" t="s">
        <v>280</v>
      </c>
      <c r="D23" s="554" t="s">
        <v>278</v>
      </c>
    </row>
    <row r="24" spans="1:4" ht="16.5" customHeight="1" x14ac:dyDescent="0.15">
      <c r="A24" s="545" t="s">
        <v>281</v>
      </c>
      <c r="B24" s="540" t="s">
        <v>237</v>
      </c>
      <c r="C24" s="540" t="s">
        <v>282</v>
      </c>
      <c r="D24" s="553" t="s">
        <v>283</v>
      </c>
    </row>
    <row r="25" spans="1:4" ht="16.5" customHeight="1" x14ac:dyDescent="0.15">
      <c r="A25" s="542" t="s">
        <v>284</v>
      </c>
      <c r="B25" s="540" t="s">
        <v>240</v>
      </c>
      <c r="C25" s="540" t="s">
        <v>285</v>
      </c>
      <c r="D25" s="553" t="s">
        <v>283</v>
      </c>
    </row>
    <row r="26" spans="1:4" ht="16.5" customHeight="1" x14ac:dyDescent="0.15">
      <c r="A26" s="545" t="s">
        <v>286</v>
      </c>
      <c r="B26" s="547" t="s">
        <v>237</v>
      </c>
      <c r="C26" s="547" t="s">
        <v>287</v>
      </c>
      <c r="D26" s="555" t="s">
        <v>288</v>
      </c>
    </row>
    <row r="27" spans="1:4" ht="16.5" customHeight="1" x14ac:dyDescent="0.15">
      <c r="A27" s="542" t="s">
        <v>289</v>
      </c>
      <c r="B27" s="543" t="s">
        <v>240</v>
      </c>
      <c r="C27" s="543" t="s">
        <v>290</v>
      </c>
      <c r="D27" s="554" t="s">
        <v>288</v>
      </c>
    </row>
    <row r="28" spans="1:4" ht="16.5" customHeight="1" x14ac:dyDescent="0.15">
      <c r="A28" s="546" t="s">
        <v>291</v>
      </c>
      <c r="B28" s="540" t="s">
        <v>237</v>
      </c>
      <c r="C28" s="540" t="s">
        <v>287</v>
      </c>
      <c r="D28" s="553" t="s">
        <v>292</v>
      </c>
    </row>
    <row r="29" spans="1:4" ht="16.5" customHeight="1" x14ac:dyDescent="0.15">
      <c r="A29" s="546" t="s">
        <v>293</v>
      </c>
      <c r="B29" s="540" t="s">
        <v>240</v>
      </c>
      <c r="C29" s="540" t="s">
        <v>294</v>
      </c>
      <c r="D29" s="553" t="s">
        <v>295</v>
      </c>
    </row>
    <row r="30" spans="1:4" ht="16.5" customHeight="1" x14ac:dyDescent="0.15">
      <c r="A30" s="545" t="s">
        <v>296</v>
      </c>
      <c r="B30" s="547" t="s">
        <v>237</v>
      </c>
      <c r="C30" s="547" t="s">
        <v>290</v>
      </c>
      <c r="D30" s="555" t="s">
        <v>297</v>
      </c>
    </row>
    <row r="31" spans="1:4" ht="16.5" customHeight="1" x14ac:dyDescent="0.15">
      <c r="A31" s="542" t="s">
        <v>293</v>
      </c>
      <c r="B31" s="543" t="s">
        <v>240</v>
      </c>
      <c r="C31" s="543" t="s">
        <v>294</v>
      </c>
      <c r="D31" s="554" t="s">
        <v>107</v>
      </c>
    </row>
    <row r="32" spans="1:4" ht="16.5" customHeight="1" x14ac:dyDescent="0.15">
      <c r="A32" s="546" t="s">
        <v>298</v>
      </c>
      <c r="B32" s="540" t="s">
        <v>237</v>
      </c>
      <c r="C32" s="540" t="s">
        <v>294</v>
      </c>
      <c r="D32" s="553" t="s">
        <v>299</v>
      </c>
    </row>
    <row r="33" spans="1:4" ht="16.5" customHeight="1" x14ac:dyDescent="0.15">
      <c r="A33" s="542" t="s">
        <v>300</v>
      </c>
      <c r="B33" s="540" t="s">
        <v>240</v>
      </c>
      <c r="C33" s="540" t="s">
        <v>301</v>
      </c>
      <c r="D33" s="553" t="s">
        <v>299</v>
      </c>
    </row>
    <row r="34" spans="1:4" ht="16.5" customHeight="1" x14ac:dyDescent="0.15">
      <c r="A34" s="545" t="s">
        <v>302</v>
      </c>
      <c r="B34" s="547" t="s">
        <v>237</v>
      </c>
      <c r="C34" s="547" t="s">
        <v>303</v>
      </c>
      <c r="D34" s="555" t="s">
        <v>304</v>
      </c>
    </row>
    <row r="35" spans="1:4" ht="16.5" customHeight="1" x14ac:dyDescent="0.15">
      <c r="A35" s="546" t="s">
        <v>305</v>
      </c>
      <c r="B35" s="543" t="s">
        <v>240</v>
      </c>
      <c r="C35" s="543" t="s">
        <v>306</v>
      </c>
      <c r="D35" s="554" t="s">
        <v>307</v>
      </c>
    </row>
    <row r="36" spans="1:4" ht="16.5" customHeight="1" x14ac:dyDescent="0.15">
      <c r="A36" s="545" t="s">
        <v>308</v>
      </c>
      <c r="B36" s="540" t="s">
        <v>237</v>
      </c>
      <c r="C36" s="540" t="s">
        <v>309</v>
      </c>
      <c r="D36" s="553" t="s">
        <v>310</v>
      </c>
    </row>
    <row r="37" spans="1:4" ht="16.5" customHeight="1" x14ac:dyDescent="0.15">
      <c r="A37" s="542" t="s">
        <v>311</v>
      </c>
      <c r="B37" s="543" t="s">
        <v>240</v>
      </c>
      <c r="C37" s="543" t="s">
        <v>312</v>
      </c>
      <c r="D37" s="554" t="s">
        <v>313</v>
      </c>
    </row>
    <row r="38" spans="1:4" ht="16.5" customHeight="1" x14ac:dyDescent="0.15">
      <c r="A38" s="546" t="s">
        <v>314</v>
      </c>
      <c r="B38" s="556" t="s">
        <v>237</v>
      </c>
      <c r="C38" s="547" t="s">
        <v>315</v>
      </c>
      <c r="D38" s="557" t="s">
        <v>316</v>
      </c>
    </row>
    <row r="39" spans="1:4" ht="16.5" customHeight="1" x14ac:dyDescent="0.15">
      <c r="A39" s="546" t="s">
        <v>317</v>
      </c>
      <c r="B39" s="556" t="s">
        <v>240</v>
      </c>
      <c r="C39" s="540" t="s">
        <v>318</v>
      </c>
      <c r="D39" s="557" t="s">
        <v>316</v>
      </c>
    </row>
    <row r="40" spans="1:4" ht="16.5" customHeight="1" x14ac:dyDescent="0.15">
      <c r="A40" s="545" t="s">
        <v>319</v>
      </c>
      <c r="B40" s="558" t="s">
        <v>237</v>
      </c>
      <c r="C40" s="547" t="s">
        <v>320</v>
      </c>
      <c r="D40" s="559" t="s">
        <v>321</v>
      </c>
    </row>
    <row r="41" spans="1:4" ht="16.5" customHeight="1" x14ac:dyDescent="0.15">
      <c r="A41" s="546" t="s">
        <v>322</v>
      </c>
      <c r="B41" s="556" t="s">
        <v>240</v>
      </c>
      <c r="C41" s="540" t="s">
        <v>323</v>
      </c>
      <c r="D41" s="557" t="s">
        <v>324</v>
      </c>
    </row>
    <row r="42" spans="1:4" ht="16.5" customHeight="1" x14ac:dyDescent="0.15">
      <c r="A42" s="545" t="s">
        <v>325</v>
      </c>
      <c r="B42" s="547" t="s">
        <v>237</v>
      </c>
      <c r="C42" s="547" t="s">
        <v>323</v>
      </c>
      <c r="D42" s="555" t="s">
        <v>326</v>
      </c>
    </row>
    <row r="43" spans="1:4" ht="16.5" customHeight="1" x14ac:dyDescent="0.15">
      <c r="A43" s="542" t="s">
        <v>327</v>
      </c>
      <c r="B43" s="543" t="s">
        <v>240</v>
      </c>
      <c r="C43" s="543" t="s">
        <v>328</v>
      </c>
      <c r="D43" s="554" t="s">
        <v>329</v>
      </c>
    </row>
    <row r="44" spans="1:4" ht="16.5" customHeight="1" x14ac:dyDescent="0.15">
      <c r="A44" s="545" t="s">
        <v>325</v>
      </c>
      <c r="B44" s="547" t="s">
        <v>237</v>
      </c>
      <c r="C44" s="558" t="s">
        <v>323</v>
      </c>
      <c r="D44" s="555" t="s">
        <v>330</v>
      </c>
    </row>
    <row r="45" spans="1:4" ht="16.5" customHeight="1" x14ac:dyDescent="0.15">
      <c r="A45" s="542" t="s">
        <v>331</v>
      </c>
      <c r="B45" s="543" t="s">
        <v>240</v>
      </c>
      <c r="C45" s="560" t="s">
        <v>332</v>
      </c>
      <c r="D45" s="554" t="s">
        <v>333</v>
      </c>
    </row>
    <row r="46" spans="1:4" ht="16.5" customHeight="1" x14ac:dyDescent="0.15">
      <c r="A46" s="546" t="s">
        <v>334</v>
      </c>
      <c r="B46" s="540" t="s">
        <v>237</v>
      </c>
      <c r="C46" s="556" t="s">
        <v>332</v>
      </c>
      <c r="D46" s="553" t="s">
        <v>335</v>
      </c>
    </row>
    <row r="47" spans="1:4" ht="16.5" customHeight="1" x14ac:dyDescent="0.15">
      <c r="A47" s="546" t="s">
        <v>336</v>
      </c>
      <c r="B47" s="540" t="s">
        <v>240</v>
      </c>
      <c r="C47" s="556" t="s">
        <v>337</v>
      </c>
      <c r="D47" s="553" t="s">
        <v>335</v>
      </c>
    </row>
    <row r="48" spans="1:4" ht="16.5" customHeight="1" x14ac:dyDescent="0.15">
      <c r="A48" s="545" t="s">
        <v>338</v>
      </c>
      <c r="B48" s="547" t="s">
        <v>237</v>
      </c>
      <c r="C48" s="558" t="s">
        <v>337</v>
      </c>
      <c r="D48" s="555" t="s">
        <v>339</v>
      </c>
    </row>
    <row r="49" spans="1:4" ht="16.5" customHeight="1" x14ac:dyDescent="0.15">
      <c r="A49" s="542" t="s">
        <v>340</v>
      </c>
      <c r="B49" s="543" t="s">
        <v>240</v>
      </c>
      <c r="C49" s="543" t="s">
        <v>341</v>
      </c>
      <c r="D49" s="554" t="s">
        <v>339</v>
      </c>
    </row>
    <row r="50" spans="1:4" ht="16.5" customHeight="1" x14ac:dyDescent="0.15">
      <c r="A50" s="597" t="s">
        <v>342</v>
      </c>
      <c r="B50" s="598" t="s">
        <v>237</v>
      </c>
      <c r="C50" s="598" t="s">
        <v>341</v>
      </c>
      <c r="D50" s="559" t="s">
        <v>685</v>
      </c>
    </row>
    <row r="51" spans="1:4" ht="16.5" customHeight="1" x14ac:dyDescent="0.15">
      <c r="A51" s="542" t="s">
        <v>686</v>
      </c>
      <c r="B51" s="599" t="s">
        <v>240</v>
      </c>
      <c r="C51" s="599" t="s">
        <v>343</v>
      </c>
      <c r="D51" s="600" t="s">
        <v>687</v>
      </c>
    </row>
    <row r="52" spans="1:4" ht="16.5" customHeight="1" x14ac:dyDescent="0.15">
      <c r="A52" s="569" t="s">
        <v>680</v>
      </c>
      <c r="B52" s="601" t="s">
        <v>237</v>
      </c>
      <c r="C52" s="601" t="s">
        <v>681</v>
      </c>
      <c r="D52" s="557" t="s">
        <v>682</v>
      </c>
    </row>
    <row r="53" spans="1:4" ht="16.5" customHeight="1" x14ac:dyDescent="0.15">
      <c r="A53" s="602" t="s">
        <v>688</v>
      </c>
      <c r="B53" s="603" t="s">
        <v>240</v>
      </c>
      <c r="C53" s="603" t="s">
        <v>683</v>
      </c>
      <c r="D53" s="604" t="s">
        <v>684</v>
      </c>
    </row>
    <row r="54" spans="1:4" ht="16.5" customHeight="1" x14ac:dyDescent="0.15">
      <c r="A54" s="6"/>
      <c r="B54" s="6"/>
      <c r="C54" s="6"/>
      <c r="D54" s="93" t="s">
        <v>211</v>
      </c>
    </row>
    <row r="55" spans="1:4" x14ac:dyDescent="0.15">
      <c r="A55" s="6"/>
      <c r="B55" s="6"/>
      <c r="C55" s="6"/>
      <c r="D55" s="6"/>
    </row>
    <row r="56" spans="1:4" x14ac:dyDescent="0.15">
      <c r="A56" s="6"/>
      <c r="B56" s="6"/>
      <c r="C56" s="6"/>
      <c r="D56" s="6"/>
    </row>
    <row r="57" spans="1:4" x14ac:dyDescent="0.15">
      <c r="A57" s="6"/>
      <c r="B57" s="6"/>
      <c r="C57" s="6"/>
      <c r="D57" s="6"/>
    </row>
    <row r="58" spans="1:4" x14ac:dyDescent="0.15">
      <c r="A58" s="6"/>
      <c r="B58" s="6"/>
      <c r="C58" s="6"/>
      <c r="D58" s="6"/>
    </row>
    <row r="59" spans="1:4" x14ac:dyDescent="0.15">
      <c r="A59" s="6"/>
      <c r="B59" s="6"/>
      <c r="C59" s="6"/>
      <c r="D59" s="6"/>
    </row>
    <row r="60" spans="1:4" x14ac:dyDescent="0.15">
      <c r="A60" s="6"/>
      <c r="B60" s="6"/>
      <c r="C60" s="6"/>
      <c r="D60" s="6"/>
    </row>
    <row r="61" spans="1:4" x14ac:dyDescent="0.15">
      <c r="A61" s="6"/>
      <c r="B61" s="6"/>
      <c r="C61" s="6"/>
      <c r="D61" s="6"/>
    </row>
    <row r="62" spans="1:4" x14ac:dyDescent="0.15">
      <c r="A62" s="6"/>
      <c r="B62" s="6"/>
      <c r="C62" s="6"/>
      <c r="D62" s="6"/>
    </row>
    <row r="63" spans="1:4" x14ac:dyDescent="0.15">
      <c r="A63" s="6"/>
      <c r="B63" s="6"/>
      <c r="C63" s="6"/>
      <c r="D63" s="6"/>
    </row>
    <row r="64" spans="1:4" x14ac:dyDescent="0.15">
      <c r="A64" s="6"/>
      <c r="B64" s="6"/>
      <c r="D64" s="6"/>
    </row>
    <row r="65" spans="1:4" x14ac:dyDescent="0.15">
      <c r="A65" s="6"/>
      <c r="B65" s="6"/>
      <c r="C65" s="6"/>
      <c r="D65" s="6"/>
    </row>
  </sheetData>
  <mergeCells count="1">
    <mergeCell ref="A1:D1"/>
  </mergeCells>
  <phoneticPr fontId="4"/>
  <pageMargins left="0.75" right="0.34" top="1" bottom="0.48" header="0.51200000000000001" footer="0.43"/>
  <pageSetup paperSize="9" orientation="portrait" r:id="rId1"/>
  <headerFooter alignWithMargins="0"/>
  <rowBreaks count="1" manualBreakCount="1">
    <brk id="3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view="pageBreakPreview" zoomScaleNormal="100" zoomScaleSheetLayoutView="100" workbookViewId="0">
      <selection sqref="A1:E1"/>
    </sheetView>
  </sheetViews>
  <sheetFormatPr defaultRowHeight="13.5" x14ac:dyDescent="0.15"/>
  <cols>
    <col min="1" max="1" width="5.5" style="277" bestFit="1" customWidth="1"/>
    <col min="2" max="4" width="18.625" style="277" customWidth="1"/>
    <col min="5" max="5" width="18.625" style="140" customWidth="1"/>
    <col min="6" max="257" width="9" style="140"/>
    <col min="258" max="258" width="5.5" style="140" bestFit="1" customWidth="1"/>
    <col min="259" max="259" width="18.625" style="140" customWidth="1"/>
    <col min="260" max="260" width="19.625" style="140" customWidth="1"/>
    <col min="261" max="261" width="33.625" style="140" customWidth="1"/>
    <col min="262" max="513" width="9" style="140"/>
    <col min="514" max="514" width="5.5" style="140" bestFit="1" customWidth="1"/>
    <col min="515" max="515" width="18.625" style="140" customWidth="1"/>
    <col min="516" max="516" width="19.625" style="140" customWidth="1"/>
    <col min="517" max="517" width="33.625" style="140" customWidth="1"/>
    <col min="518" max="769" width="9" style="140"/>
    <col min="770" max="770" width="5.5" style="140" bestFit="1" customWidth="1"/>
    <col min="771" max="771" width="18.625" style="140" customWidth="1"/>
    <col min="772" max="772" width="19.625" style="140" customWidth="1"/>
    <col min="773" max="773" width="33.625" style="140" customWidth="1"/>
    <col min="774" max="1025" width="9" style="140"/>
    <col min="1026" max="1026" width="5.5" style="140" bestFit="1" customWidth="1"/>
    <col min="1027" max="1027" width="18.625" style="140" customWidth="1"/>
    <col min="1028" max="1028" width="19.625" style="140" customWidth="1"/>
    <col min="1029" max="1029" width="33.625" style="140" customWidth="1"/>
    <col min="1030" max="1281" width="9" style="140"/>
    <col min="1282" max="1282" width="5.5" style="140" bestFit="1" customWidth="1"/>
    <col min="1283" max="1283" width="18.625" style="140" customWidth="1"/>
    <col min="1284" max="1284" width="19.625" style="140" customWidth="1"/>
    <col min="1285" max="1285" width="33.625" style="140" customWidth="1"/>
    <col min="1286" max="1537" width="9" style="140"/>
    <col min="1538" max="1538" width="5.5" style="140" bestFit="1" customWidth="1"/>
    <col min="1539" max="1539" width="18.625" style="140" customWidth="1"/>
    <col min="1540" max="1540" width="19.625" style="140" customWidth="1"/>
    <col min="1541" max="1541" width="33.625" style="140" customWidth="1"/>
    <col min="1542" max="1793" width="9" style="140"/>
    <col min="1794" max="1794" width="5.5" style="140" bestFit="1" customWidth="1"/>
    <col min="1795" max="1795" width="18.625" style="140" customWidth="1"/>
    <col min="1796" max="1796" width="19.625" style="140" customWidth="1"/>
    <col min="1797" max="1797" width="33.625" style="140" customWidth="1"/>
    <col min="1798" max="2049" width="9" style="140"/>
    <col min="2050" max="2050" width="5.5" style="140" bestFit="1" customWidth="1"/>
    <col min="2051" max="2051" width="18.625" style="140" customWidth="1"/>
    <col min="2052" max="2052" width="19.625" style="140" customWidth="1"/>
    <col min="2053" max="2053" width="33.625" style="140" customWidth="1"/>
    <col min="2054" max="2305" width="9" style="140"/>
    <col min="2306" max="2306" width="5.5" style="140" bestFit="1" customWidth="1"/>
    <col min="2307" max="2307" width="18.625" style="140" customWidth="1"/>
    <col min="2308" max="2308" width="19.625" style="140" customWidth="1"/>
    <col min="2309" max="2309" width="33.625" style="140" customWidth="1"/>
    <col min="2310" max="2561" width="9" style="140"/>
    <col min="2562" max="2562" width="5.5" style="140" bestFit="1" customWidth="1"/>
    <col min="2563" max="2563" width="18.625" style="140" customWidth="1"/>
    <col min="2564" max="2564" width="19.625" style="140" customWidth="1"/>
    <col min="2565" max="2565" width="33.625" style="140" customWidth="1"/>
    <col min="2566" max="2817" width="9" style="140"/>
    <col min="2818" max="2818" width="5.5" style="140" bestFit="1" customWidth="1"/>
    <col min="2819" max="2819" width="18.625" style="140" customWidth="1"/>
    <col min="2820" max="2820" width="19.625" style="140" customWidth="1"/>
    <col min="2821" max="2821" width="33.625" style="140" customWidth="1"/>
    <col min="2822" max="3073" width="9" style="140"/>
    <col min="3074" max="3074" width="5.5" style="140" bestFit="1" customWidth="1"/>
    <col min="3075" max="3075" width="18.625" style="140" customWidth="1"/>
    <col min="3076" max="3076" width="19.625" style="140" customWidth="1"/>
    <col min="3077" max="3077" width="33.625" style="140" customWidth="1"/>
    <col min="3078" max="3329" width="9" style="140"/>
    <col min="3330" max="3330" width="5.5" style="140" bestFit="1" customWidth="1"/>
    <col min="3331" max="3331" width="18.625" style="140" customWidth="1"/>
    <col min="3332" max="3332" width="19.625" style="140" customWidth="1"/>
    <col min="3333" max="3333" width="33.625" style="140" customWidth="1"/>
    <col min="3334" max="3585" width="9" style="140"/>
    <col min="3586" max="3586" width="5.5" style="140" bestFit="1" customWidth="1"/>
    <col min="3587" max="3587" width="18.625" style="140" customWidth="1"/>
    <col min="3588" max="3588" width="19.625" style="140" customWidth="1"/>
    <col min="3589" max="3589" width="33.625" style="140" customWidth="1"/>
    <col min="3590" max="3841" width="9" style="140"/>
    <col min="3842" max="3842" width="5.5" style="140" bestFit="1" customWidth="1"/>
    <col min="3843" max="3843" width="18.625" style="140" customWidth="1"/>
    <col min="3844" max="3844" width="19.625" style="140" customWidth="1"/>
    <col min="3845" max="3845" width="33.625" style="140" customWidth="1"/>
    <col min="3846" max="4097" width="9" style="140"/>
    <col min="4098" max="4098" width="5.5" style="140" bestFit="1" customWidth="1"/>
    <col min="4099" max="4099" width="18.625" style="140" customWidth="1"/>
    <col min="4100" max="4100" width="19.625" style="140" customWidth="1"/>
    <col min="4101" max="4101" width="33.625" style="140" customWidth="1"/>
    <col min="4102" max="4353" width="9" style="140"/>
    <col min="4354" max="4354" width="5.5" style="140" bestFit="1" customWidth="1"/>
    <col min="4355" max="4355" width="18.625" style="140" customWidth="1"/>
    <col min="4356" max="4356" width="19.625" style="140" customWidth="1"/>
    <col min="4357" max="4357" width="33.625" style="140" customWidth="1"/>
    <col min="4358" max="4609" width="9" style="140"/>
    <col min="4610" max="4610" width="5.5" style="140" bestFit="1" customWidth="1"/>
    <col min="4611" max="4611" width="18.625" style="140" customWidth="1"/>
    <col min="4612" max="4612" width="19.625" style="140" customWidth="1"/>
    <col min="4613" max="4613" width="33.625" style="140" customWidth="1"/>
    <col min="4614" max="4865" width="9" style="140"/>
    <col min="4866" max="4866" width="5.5" style="140" bestFit="1" customWidth="1"/>
    <col min="4867" max="4867" width="18.625" style="140" customWidth="1"/>
    <col min="4868" max="4868" width="19.625" style="140" customWidth="1"/>
    <col min="4869" max="4869" width="33.625" style="140" customWidth="1"/>
    <col min="4870" max="5121" width="9" style="140"/>
    <col min="5122" max="5122" width="5.5" style="140" bestFit="1" customWidth="1"/>
    <col min="5123" max="5123" width="18.625" style="140" customWidth="1"/>
    <col min="5124" max="5124" width="19.625" style="140" customWidth="1"/>
    <col min="5125" max="5125" width="33.625" style="140" customWidth="1"/>
    <col min="5126" max="5377" width="9" style="140"/>
    <col min="5378" max="5378" width="5.5" style="140" bestFit="1" customWidth="1"/>
    <col min="5379" max="5379" width="18.625" style="140" customWidth="1"/>
    <col min="5380" max="5380" width="19.625" style="140" customWidth="1"/>
    <col min="5381" max="5381" width="33.625" style="140" customWidth="1"/>
    <col min="5382" max="5633" width="9" style="140"/>
    <col min="5634" max="5634" width="5.5" style="140" bestFit="1" customWidth="1"/>
    <col min="5635" max="5635" width="18.625" style="140" customWidth="1"/>
    <col min="5636" max="5636" width="19.625" style="140" customWidth="1"/>
    <col min="5637" max="5637" width="33.625" style="140" customWidth="1"/>
    <col min="5638" max="5889" width="9" style="140"/>
    <col min="5890" max="5890" width="5.5" style="140" bestFit="1" customWidth="1"/>
    <col min="5891" max="5891" width="18.625" style="140" customWidth="1"/>
    <col min="5892" max="5892" width="19.625" style="140" customWidth="1"/>
    <col min="5893" max="5893" width="33.625" style="140" customWidth="1"/>
    <col min="5894" max="6145" width="9" style="140"/>
    <col min="6146" max="6146" width="5.5" style="140" bestFit="1" customWidth="1"/>
    <col min="6147" max="6147" width="18.625" style="140" customWidth="1"/>
    <col min="6148" max="6148" width="19.625" style="140" customWidth="1"/>
    <col min="6149" max="6149" width="33.625" style="140" customWidth="1"/>
    <col min="6150" max="6401" width="9" style="140"/>
    <col min="6402" max="6402" width="5.5" style="140" bestFit="1" customWidth="1"/>
    <col min="6403" max="6403" width="18.625" style="140" customWidth="1"/>
    <col min="6404" max="6404" width="19.625" style="140" customWidth="1"/>
    <col min="6405" max="6405" width="33.625" style="140" customWidth="1"/>
    <col min="6406" max="6657" width="9" style="140"/>
    <col min="6658" max="6658" width="5.5" style="140" bestFit="1" customWidth="1"/>
    <col min="6659" max="6659" width="18.625" style="140" customWidth="1"/>
    <col min="6660" max="6660" width="19.625" style="140" customWidth="1"/>
    <col min="6661" max="6661" width="33.625" style="140" customWidth="1"/>
    <col min="6662" max="6913" width="9" style="140"/>
    <col min="6914" max="6914" width="5.5" style="140" bestFit="1" customWidth="1"/>
    <col min="6915" max="6915" width="18.625" style="140" customWidth="1"/>
    <col min="6916" max="6916" width="19.625" style="140" customWidth="1"/>
    <col min="6917" max="6917" width="33.625" style="140" customWidth="1"/>
    <col min="6918" max="7169" width="9" style="140"/>
    <col min="7170" max="7170" width="5.5" style="140" bestFit="1" customWidth="1"/>
    <col min="7171" max="7171" width="18.625" style="140" customWidth="1"/>
    <col min="7172" max="7172" width="19.625" style="140" customWidth="1"/>
    <col min="7173" max="7173" width="33.625" style="140" customWidth="1"/>
    <col min="7174" max="7425" width="9" style="140"/>
    <col min="7426" max="7426" width="5.5" style="140" bestFit="1" customWidth="1"/>
    <col min="7427" max="7427" width="18.625" style="140" customWidth="1"/>
    <col min="7428" max="7428" width="19.625" style="140" customWidth="1"/>
    <col min="7429" max="7429" width="33.625" style="140" customWidth="1"/>
    <col min="7430" max="7681" width="9" style="140"/>
    <col min="7682" max="7682" width="5.5" style="140" bestFit="1" customWidth="1"/>
    <col min="7683" max="7683" width="18.625" style="140" customWidth="1"/>
    <col min="7684" max="7684" width="19.625" style="140" customWidth="1"/>
    <col min="7685" max="7685" width="33.625" style="140" customWidth="1"/>
    <col min="7686" max="7937" width="9" style="140"/>
    <col min="7938" max="7938" width="5.5" style="140" bestFit="1" customWidth="1"/>
    <col min="7939" max="7939" width="18.625" style="140" customWidth="1"/>
    <col min="7940" max="7940" width="19.625" style="140" customWidth="1"/>
    <col min="7941" max="7941" width="33.625" style="140" customWidth="1"/>
    <col min="7942" max="8193" width="9" style="140"/>
    <col min="8194" max="8194" width="5.5" style="140" bestFit="1" customWidth="1"/>
    <col min="8195" max="8195" width="18.625" style="140" customWidth="1"/>
    <col min="8196" max="8196" width="19.625" style="140" customWidth="1"/>
    <col min="8197" max="8197" width="33.625" style="140" customWidth="1"/>
    <col min="8198" max="8449" width="9" style="140"/>
    <col min="8450" max="8450" width="5.5" style="140" bestFit="1" customWidth="1"/>
    <col min="8451" max="8451" width="18.625" style="140" customWidth="1"/>
    <col min="8452" max="8452" width="19.625" style="140" customWidth="1"/>
    <col min="8453" max="8453" width="33.625" style="140" customWidth="1"/>
    <col min="8454" max="8705" width="9" style="140"/>
    <col min="8706" max="8706" width="5.5" style="140" bestFit="1" customWidth="1"/>
    <col min="8707" max="8707" width="18.625" style="140" customWidth="1"/>
    <col min="8708" max="8708" width="19.625" style="140" customWidth="1"/>
    <col min="8709" max="8709" width="33.625" style="140" customWidth="1"/>
    <col min="8710" max="8961" width="9" style="140"/>
    <col min="8962" max="8962" width="5.5" style="140" bestFit="1" customWidth="1"/>
    <col min="8963" max="8963" width="18.625" style="140" customWidth="1"/>
    <col min="8964" max="8964" width="19.625" style="140" customWidth="1"/>
    <col min="8965" max="8965" width="33.625" style="140" customWidth="1"/>
    <col min="8966" max="9217" width="9" style="140"/>
    <col min="9218" max="9218" width="5.5" style="140" bestFit="1" customWidth="1"/>
    <col min="9219" max="9219" width="18.625" style="140" customWidth="1"/>
    <col min="9220" max="9220" width="19.625" style="140" customWidth="1"/>
    <col min="9221" max="9221" width="33.625" style="140" customWidth="1"/>
    <col min="9222" max="9473" width="9" style="140"/>
    <col min="9474" max="9474" width="5.5" style="140" bestFit="1" customWidth="1"/>
    <col min="9475" max="9475" width="18.625" style="140" customWidth="1"/>
    <col min="9476" max="9476" width="19.625" style="140" customWidth="1"/>
    <col min="9477" max="9477" width="33.625" style="140" customWidth="1"/>
    <col min="9478" max="9729" width="9" style="140"/>
    <col min="9730" max="9730" width="5.5" style="140" bestFit="1" customWidth="1"/>
    <col min="9731" max="9731" width="18.625" style="140" customWidth="1"/>
    <col min="9732" max="9732" width="19.625" style="140" customWidth="1"/>
    <col min="9733" max="9733" width="33.625" style="140" customWidth="1"/>
    <col min="9734" max="9985" width="9" style="140"/>
    <col min="9986" max="9986" width="5.5" style="140" bestFit="1" customWidth="1"/>
    <col min="9987" max="9987" width="18.625" style="140" customWidth="1"/>
    <col min="9988" max="9988" width="19.625" style="140" customWidth="1"/>
    <col min="9989" max="9989" width="33.625" style="140" customWidth="1"/>
    <col min="9990" max="10241" width="9" style="140"/>
    <col min="10242" max="10242" width="5.5" style="140" bestFit="1" customWidth="1"/>
    <col min="10243" max="10243" width="18.625" style="140" customWidth="1"/>
    <col min="10244" max="10244" width="19.625" style="140" customWidth="1"/>
    <col min="10245" max="10245" width="33.625" style="140" customWidth="1"/>
    <col min="10246" max="10497" width="9" style="140"/>
    <col min="10498" max="10498" width="5.5" style="140" bestFit="1" customWidth="1"/>
    <col min="10499" max="10499" width="18.625" style="140" customWidth="1"/>
    <col min="10500" max="10500" width="19.625" style="140" customWidth="1"/>
    <col min="10501" max="10501" width="33.625" style="140" customWidth="1"/>
    <col min="10502" max="10753" width="9" style="140"/>
    <col min="10754" max="10754" width="5.5" style="140" bestFit="1" customWidth="1"/>
    <col min="10755" max="10755" width="18.625" style="140" customWidth="1"/>
    <col min="10756" max="10756" width="19.625" style="140" customWidth="1"/>
    <col min="10757" max="10757" width="33.625" style="140" customWidth="1"/>
    <col min="10758" max="11009" width="9" style="140"/>
    <col min="11010" max="11010" width="5.5" style="140" bestFit="1" customWidth="1"/>
    <col min="11011" max="11011" width="18.625" style="140" customWidth="1"/>
    <col min="11012" max="11012" width="19.625" style="140" customWidth="1"/>
    <col min="11013" max="11013" width="33.625" style="140" customWidth="1"/>
    <col min="11014" max="11265" width="9" style="140"/>
    <col min="11266" max="11266" width="5.5" style="140" bestFit="1" customWidth="1"/>
    <col min="11267" max="11267" width="18.625" style="140" customWidth="1"/>
    <col min="11268" max="11268" width="19.625" style="140" customWidth="1"/>
    <col min="11269" max="11269" width="33.625" style="140" customWidth="1"/>
    <col min="11270" max="11521" width="9" style="140"/>
    <col min="11522" max="11522" width="5.5" style="140" bestFit="1" customWidth="1"/>
    <col min="11523" max="11523" width="18.625" style="140" customWidth="1"/>
    <col min="11524" max="11524" width="19.625" style="140" customWidth="1"/>
    <col min="11525" max="11525" width="33.625" style="140" customWidth="1"/>
    <col min="11526" max="11777" width="9" style="140"/>
    <col min="11778" max="11778" width="5.5" style="140" bestFit="1" customWidth="1"/>
    <col min="11779" max="11779" width="18.625" style="140" customWidth="1"/>
    <col min="11780" max="11780" width="19.625" style="140" customWidth="1"/>
    <col min="11781" max="11781" width="33.625" style="140" customWidth="1"/>
    <col min="11782" max="12033" width="9" style="140"/>
    <col min="12034" max="12034" width="5.5" style="140" bestFit="1" customWidth="1"/>
    <col min="12035" max="12035" width="18.625" style="140" customWidth="1"/>
    <col min="12036" max="12036" width="19.625" style="140" customWidth="1"/>
    <col min="12037" max="12037" width="33.625" style="140" customWidth="1"/>
    <col min="12038" max="12289" width="9" style="140"/>
    <col min="12290" max="12290" width="5.5" style="140" bestFit="1" customWidth="1"/>
    <col min="12291" max="12291" width="18.625" style="140" customWidth="1"/>
    <col min="12292" max="12292" width="19.625" style="140" customWidth="1"/>
    <col min="12293" max="12293" width="33.625" style="140" customWidth="1"/>
    <col min="12294" max="12545" width="9" style="140"/>
    <col min="12546" max="12546" width="5.5" style="140" bestFit="1" customWidth="1"/>
    <col min="12547" max="12547" width="18.625" style="140" customWidth="1"/>
    <col min="12548" max="12548" width="19.625" style="140" customWidth="1"/>
    <col min="12549" max="12549" width="33.625" style="140" customWidth="1"/>
    <col min="12550" max="12801" width="9" style="140"/>
    <col min="12802" max="12802" width="5.5" style="140" bestFit="1" customWidth="1"/>
    <col min="12803" max="12803" width="18.625" style="140" customWidth="1"/>
    <col min="12804" max="12804" width="19.625" style="140" customWidth="1"/>
    <col min="12805" max="12805" width="33.625" style="140" customWidth="1"/>
    <col min="12806" max="13057" width="9" style="140"/>
    <col min="13058" max="13058" width="5.5" style="140" bestFit="1" customWidth="1"/>
    <col min="13059" max="13059" width="18.625" style="140" customWidth="1"/>
    <col min="13060" max="13060" width="19.625" style="140" customWidth="1"/>
    <col min="13061" max="13061" width="33.625" style="140" customWidth="1"/>
    <col min="13062" max="13313" width="9" style="140"/>
    <col min="13314" max="13314" width="5.5" style="140" bestFit="1" customWidth="1"/>
    <col min="13315" max="13315" width="18.625" style="140" customWidth="1"/>
    <col min="13316" max="13316" width="19.625" style="140" customWidth="1"/>
    <col min="13317" max="13317" width="33.625" style="140" customWidth="1"/>
    <col min="13318" max="13569" width="9" style="140"/>
    <col min="13570" max="13570" width="5.5" style="140" bestFit="1" customWidth="1"/>
    <col min="13571" max="13571" width="18.625" style="140" customWidth="1"/>
    <col min="13572" max="13572" width="19.625" style="140" customWidth="1"/>
    <col min="13573" max="13573" width="33.625" style="140" customWidth="1"/>
    <col min="13574" max="13825" width="9" style="140"/>
    <col min="13826" max="13826" width="5.5" style="140" bestFit="1" customWidth="1"/>
    <col min="13827" max="13827" width="18.625" style="140" customWidth="1"/>
    <col min="13828" max="13828" width="19.625" style="140" customWidth="1"/>
    <col min="13829" max="13829" width="33.625" style="140" customWidth="1"/>
    <col min="13830" max="14081" width="9" style="140"/>
    <col min="14082" max="14082" width="5.5" style="140" bestFit="1" customWidth="1"/>
    <col min="14083" max="14083" width="18.625" style="140" customWidth="1"/>
    <col min="14084" max="14084" width="19.625" style="140" customWidth="1"/>
    <col min="14085" max="14085" width="33.625" style="140" customWidth="1"/>
    <col min="14086" max="14337" width="9" style="140"/>
    <col min="14338" max="14338" width="5.5" style="140" bestFit="1" customWidth="1"/>
    <col min="14339" max="14339" width="18.625" style="140" customWidth="1"/>
    <col min="14340" max="14340" width="19.625" style="140" customWidth="1"/>
    <col min="14341" max="14341" width="33.625" style="140" customWidth="1"/>
    <col min="14342" max="14593" width="9" style="140"/>
    <col min="14594" max="14594" width="5.5" style="140" bestFit="1" customWidth="1"/>
    <col min="14595" max="14595" width="18.625" style="140" customWidth="1"/>
    <col min="14596" max="14596" width="19.625" style="140" customWidth="1"/>
    <col min="14597" max="14597" width="33.625" style="140" customWidth="1"/>
    <col min="14598" max="14849" width="9" style="140"/>
    <col min="14850" max="14850" width="5.5" style="140" bestFit="1" customWidth="1"/>
    <col min="14851" max="14851" width="18.625" style="140" customWidth="1"/>
    <col min="14852" max="14852" width="19.625" style="140" customWidth="1"/>
    <col min="14853" max="14853" width="33.625" style="140" customWidth="1"/>
    <col min="14854" max="15105" width="9" style="140"/>
    <col min="15106" max="15106" width="5.5" style="140" bestFit="1" customWidth="1"/>
    <col min="15107" max="15107" width="18.625" style="140" customWidth="1"/>
    <col min="15108" max="15108" width="19.625" style="140" customWidth="1"/>
    <col min="15109" max="15109" width="33.625" style="140" customWidth="1"/>
    <col min="15110" max="15361" width="9" style="140"/>
    <col min="15362" max="15362" width="5.5" style="140" bestFit="1" customWidth="1"/>
    <col min="15363" max="15363" width="18.625" style="140" customWidth="1"/>
    <col min="15364" max="15364" width="19.625" style="140" customWidth="1"/>
    <col min="15365" max="15365" width="33.625" style="140" customWidth="1"/>
    <col min="15366" max="15617" width="9" style="140"/>
    <col min="15618" max="15618" width="5.5" style="140" bestFit="1" customWidth="1"/>
    <col min="15619" max="15619" width="18.625" style="140" customWidth="1"/>
    <col min="15620" max="15620" width="19.625" style="140" customWidth="1"/>
    <col min="15621" max="15621" width="33.625" style="140" customWidth="1"/>
    <col min="15622" max="15873" width="9" style="140"/>
    <col min="15874" max="15874" width="5.5" style="140" bestFit="1" customWidth="1"/>
    <col min="15875" max="15875" width="18.625" style="140" customWidth="1"/>
    <col min="15876" max="15876" width="19.625" style="140" customWidth="1"/>
    <col min="15877" max="15877" width="33.625" style="140" customWidth="1"/>
    <col min="15878" max="16129" width="9" style="140"/>
    <col min="16130" max="16130" width="5.5" style="140" bestFit="1" customWidth="1"/>
    <col min="16131" max="16131" width="18.625" style="140" customWidth="1"/>
    <col min="16132" max="16132" width="19.625" style="140" customWidth="1"/>
    <col min="16133" max="16133" width="33.625" style="140" customWidth="1"/>
    <col min="16134" max="16384" width="9" style="140"/>
  </cols>
  <sheetData>
    <row r="1" spans="1:13" ht="21" x14ac:dyDescent="0.15">
      <c r="A1" s="703" t="s">
        <v>841</v>
      </c>
      <c r="B1" s="703"/>
      <c r="C1" s="703"/>
      <c r="D1" s="703"/>
      <c r="E1" s="703"/>
    </row>
    <row r="2" spans="1:13" x14ac:dyDescent="0.15">
      <c r="A2" s="25" t="s">
        <v>344</v>
      </c>
      <c r="B2" s="25"/>
      <c r="C2" s="25"/>
      <c r="D2" s="25"/>
      <c r="E2" s="344" t="s">
        <v>662</v>
      </c>
    </row>
    <row r="3" spans="1:13" ht="18.75" customHeight="1" x14ac:dyDescent="0.15">
      <c r="A3" s="26" t="s">
        <v>37</v>
      </c>
      <c r="B3" s="27" t="s">
        <v>38</v>
      </c>
      <c r="C3" s="22" t="s">
        <v>144</v>
      </c>
      <c r="D3" s="22" t="s">
        <v>154</v>
      </c>
      <c r="E3" s="226" t="s">
        <v>143</v>
      </c>
    </row>
    <row r="4" spans="1:13" s="275" customFormat="1" ht="26.1" customHeight="1" x14ac:dyDescent="0.15">
      <c r="A4" s="605">
        <v>1</v>
      </c>
      <c r="B4" s="28" t="s" ph="1">
        <v>689</v>
      </c>
      <c r="C4" s="606" t="s">
        <v>39</v>
      </c>
      <c r="D4" s="607" t="s">
        <v>138</v>
      </c>
      <c r="E4" s="568"/>
    </row>
    <row r="5" spans="1:13" s="275" customFormat="1" ht="26.1" customHeight="1" x14ac:dyDescent="0.15">
      <c r="A5" s="605">
        <v>23</v>
      </c>
      <c r="B5" s="608" t="s" ph="1">
        <v>690</v>
      </c>
      <c r="C5" s="606" t="s">
        <v>40</v>
      </c>
      <c r="D5" s="609" t="s">
        <v>140</v>
      </c>
      <c r="E5" s="610"/>
      <c r="H5" s="276"/>
      <c r="I5" s="29"/>
      <c r="J5" s="276"/>
      <c r="K5" s="276"/>
      <c r="L5" s="276"/>
      <c r="M5" s="276"/>
    </row>
    <row r="6" spans="1:13" s="275" customFormat="1" ht="26.1" customHeight="1" x14ac:dyDescent="0.15">
      <c r="A6" s="605">
        <v>2</v>
      </c>
      <c r="B6" s="21" t="s" ph="1">
        <v>691</v>
      </c>
      <c r="C6" s="606" t="s">
        <v>132</v>
      </c>
      <c r="D6" s="609" t="s">
        <v>138</v>
      </c>
      <c r="E6" s="611"/>
    </row>
    <row r="7" spans="1:13" s="275" customFormat="1" ht="26.1" customHeight="1" x14ac:dyDescent="0.15">
      <c r="A7" s="605">
        <v>3</v>
      </c>
      <c r="B7" s="28" t="s" ph="1">
        <v>692</v>
      </c>
      <c r="C7" s="606" t="s">
        <v>132</v>
      </c>
      <c r="D7" s="607" t="s">
        <v>138</v>
      </c>
      <c r="E7" s="568"/>
    </row>
    <row r="8" spans="1:13" s="275" customFormat="1" ht="26.1" customHeight="1" x14ac:dyDescent="0.15">
      <c r="A8" s="605">
        <v>4</v>
      </c>
      <c r="B8" s="612" t="s" ph="1">
        <v>693</v>
      </c>
      <c r="C8" s="606" t="s">
        <v>42</v>
      </c>
      <c r="D8" s="609" t="s">
        <v>139</v>
      </c>
      <c r="E8" s="610"/>
      <c r="I8" s="29"/>
    </row>
    <row r="9" spans="1:13" s="275" customFormat="1" ht="26.1" customHeight="1" x14ac:dyDescent="0.15">
      <c r="A9" s="605">
        <v>5</v>
      </c>
      <c r="B9" s="612" t="s" ph="1">
        <v>694</v>
      </c>
      <c r="C9" s="606" t="s">
        <v>42</v>
      </c>
      <c r="D9" s="609" t="s">
        <v>140</v>
      </c>
      <c r="E9" s="610"/>
      <c r="I9" s="29"/>
    </row>
    <row r="10" spans="1:13" s="275" customFormat="1" ht="26.1" customHeight="1" x14ac:dyDescent="0.15">
      <c r="A10" s="605">
        <v>6</v>
      </c>
      <c r="B10" s="698" t="s" ph="1">
        <v>695</v>
      </c>
      <c r="C10" s="606" t="s">
        <v>71</v>
      </c>
      <c r="D10" s="609" t="s">
        <v>718</v>
      </c>
      <c r="E10" s="610"/>
      <c r="I10" s="29"/>
    </row>
    <row r="11" spans="1:13" s="275" customFormat="1" ht="26.1" customHeight="1" x14ac:dyDescent="0.15">
      <c r="A11" s="605">
        <v>7</v>
      </c>
      <c r="B11" s="612" t="s" ph="1">
        <v>696</v>
      </c>
      <c r="C11" s="606" t="s">
        <v>132</v>
      </c>
      <c r="D11" s="609" t="s">
        <v>723</v>
      </c>
      <c r="E11" s="610"/>
      <c r="I11" s="29"/>
    </row>
    <row r="12" spans="1:13" s="275" customFormat="1" ht="26.1" customHeight="1" x14ac:dyDescent="0.15">
      <c r="A12" s="605">
        <v>8</v>
      </c>
      <c r="B12" s="612" t="s" ph="1">
        <v>698</v>
      </c>
      <c r="C12" s="606" t="s">
        <v>43</v>
      </c>
      <c r="D12" s="609" t="s">
        <v>138</v>
      </c>
      <c r="E12" s="610" t="s">
        <v>719</v>
      </c>
      <c r="I12" s="29"/>
    </row>
    <row r="13" spans="1:13" s="275" customFormat="1" ht="26.1" customHeight="1" x14ac:dyDescent="0.15">
      <c r="A13" s="605">
        <v>9</v>
      </c>
      <c r="B13" s="28" t="s" ph="1">
        <v>699</v>
      </c>
      <c r="C13" s="613" t="s">
        <v>71</v>
      </c>
      <c r="D13" s="614" t="s">
        <v>138</v>
      </c>
      <c r="E13" s="615"/>
      <c r="H13" s="276"/>
      <c r="I13" s="29"/>
      <c r="J13" s="276"/>
      <c r="K13" s="276"/>
      <c r="L13" s="276"/>
      <c r="M13" s="276"/>
    </row>
    <row r="14" spans="1:13" s="275" customFormat="1" ht="26.1" customHeight="1" x14ac:dyDescent="0.15">
      <c r="A14" s="605">
        <v>10</v>
      </c>
      <c r="B14" s="612" t="s" ph="1">
        <v>700</v>
      </c>
      <c r="C14" s="613" t="s">
        <v>71</v>
      </c>
      <c r="D14" s="609" t="s">
        <v>139</v>
      </c>
      <c r="E14" s="610" t="s">
        <v>720</v>
      </c>
      <c r="I14" s="29"/>
    </row>
    <row r="15" spans="1:13" s="275" customFormat="1" ht="26.1" customHeight="1" x14ac:dyDescent="0.15">
      <c r="A15" s="605">
        <v>11</v>
      </c>
      <c r="B15" s="28" t="s" ph="1">
        <v>701</v>
      </c>
      <c r="C15" s="606" t="s">
        <v>41</v>
      </c>
      <c r="D15" s="609" t="s">
        <v>153</v>
      </c>
      <c r="E15" s="568" t="s">
        <v>142</v>
      </c>
      <c r="I15" s="29"/>
    </row>
    <row r="16" spans="1:13" s="275" customFormat="1" ht="26.1" customHeight="1" x14ac:dyDescent="0.15">
      <c r="A16" s="605">
        <v>12</v>
      </c>
      <c r="B16" s="21" t="s" ph="1">
        <v>702</v>
      </c>
      <c r="C16" s="606" t="s">
        <v>42</v>
      </c>
      <c r="D16" s="609" t="s">
        <v>718</v>
      </c>
      <c r="E16" s="610" t="s">
        <v>142</v>
      </c>
      <c r="I16" s="29"/>
    </row>
    <row r="17" spans="1:13" s="275" customFormat="1" ht="26.1" customHeight="1" x14ac:dyDescent="0.15">
      <c r="A17" s="605">
        <v>13</v>
      </c>
      <c r="B17" s="612" t="s" ph="1">
        <v>703</v>
      </c>
      <c r="C17" s="606" t="s">
        <v>41</v>
      </c>
      <c r="D17" s="609" t="s">
        <v>697</v>
      </c>
      <c r="E17" s="610" t="s">
        <v>142</v>
      </c>
      <c r="I17" s="34"/>
    </row>
    <row r="18" spans="1:13" s="275" customFormat="1" ht="26.1" customHeight="1" x14ac:dyDescent="0.15">
      <c r="A18" s="605">
        <v>14</v>
      </c>
      <c r="B18" s="612" t="s" ph="1">
        <v>704</v>
      </c>
      <c r="C18" s="606" t="s">
        <v>42</v>
      </c>
      <c r="D18" s="609" t="s">
        <v>138</v>
      </c>
      <c r="E18" s="610" t="s">
        <v>141</v>
      </c>
      <c r="I18" s="29"/>
    </row>
    <row r="19" spans="1:13" s="275" customFormat="1" ht="26.1" customHeight="1" x14ac:dyDescent="0.15">
      <c r="A19" s="605">
        <v>15</v>
      </c>
      <c r="B19" s="612" t="s" ph="1">
        <v>705</v>
      </c>
      <c r="C19" s="606" t="s">
        <v>41</v>
      </c>
      <c r="D19" s="609" t="s">
        <v>138</v>
      </c>
      <c r="E19" s="610" t="s">
        <v>706</v>
      </c>
      <c r="I19" s="29"/>
    </row>
    <row r="20" spans="1:13" s="275" customFormat="1" ht="26.1" customHeight="1" x14ac:dyDescent="0.15">
      <c r="A20" s="605">
        <v>16</v>
      </c>
      <c r="B20" s="616" t="s" ph="1">
        <v>707</v>
      </c>
      <c r="C20" s="613" t="s">
        <v>132</v>
      </c>
      <c r="D20" s="609" t="s">
        <v>708</v>
      </c>
      <c r="E20" s="610" t="s">
        <v>142</v>
      </c>
      <c r="I20" s="29"/>
    </row>
    <row r="21" spans="1:13" s="275" customFormat="1" ht="26.1" customHeight="1" x14ac:dyDescent="0.15">
      <c r="A21" s="605">
        <v>17</v>
      </c>
      <c r="B21" s="612" t="s" ph="1">
        <v>709</v>
      </c>
      <c r="C21" s="606" t="s">
        <v>42</v>
      </c>
      <c r="D21" s="609" t="s">
        <v>708</v>
      </c>
      <c r="E21" s="610"/>
      <c r="H21" s="276"/>
      <c r="I21" s="30"/>
      <c r="J21" s="31"/>
      <c r="K21" s="32"/>
      <c r="L21" s="33"/>
      <c r="M21" s="276"/>
    </row>
    <row r="22" spans="1:13" s="275" customFormat="1" ht="26.1" customHeight="1" x14ac:dyDescent="0.15">
      <c r="A22" s="605">
        <v>18</v>
      </c>
      <c r="B22" s="608" t="s" ph="1">
        <v>710</v>
      </c>
      <c r="C22" s="606" t="s">
        <v>43</v>
      </c>
      <c r="D22" s="609" t="s">
        <v>153</v>
      </c>
      <c r="E22" s="610"/>
      <c r="G22" s="28"/>
      <c r="H22" s="31"/>
      <c r="I22" s="32"/>
      <c r="J22" s="35"/>
      <c r="K22" s="276"/>
      <c r="L22" s="276"/>
    </row>
    <row r="23" spans="1:13" s="275" customFormat="1" ht="26.1" customHeight="1" x14ac:dyDescent="0.15">
      <c r="A23" s="605">
        <v>19</v>
      </c>
      <c r="B23" s="608" t="s" ph="1">
        <v>711</v>
      </c>
      <c r="C23" s="606" t="s">
        <v>42</v>
      </c>
      <c r="D23" s="609" t="s">
        <v>207</v>
      </c>
      <c r="E23" s="610" t="s">
        <v>721</v>
      </c>
      <c r="I23" s="34"/>
    </row>
    <row r="24" spans="1:13" s="275" customFormat="1" ht="26.1" customHeight="1" x14ac:dyDescent="0.15">
      <c r="A24" s="605">
        <v>20</v>
      </c>
      <c r="B24" s="608" t="s" ph="1">
        <v>712</v>
      </c>
      <c r="C24" s="606" t="s">
        <v>42</v>
      </c>
      <c r="D24" s="609" t="s">
        <v>138</v>
      </c>
      <c r="E24" s="610"/>
      <c r="I24" s="29"/>
    </row>
    <row r="25" spans="1:13" s="275" customFormat="1" ht="26.1" customHeight="1" x14ac:dyDescent="0.15">
      <c r="A25" s="605">
        <v>21</v>
      </c>
      <c r="B25" s="608" t="s" ph="1">
        <v>713</v>
      </c>
      <c r="C25" s="606" t="s">
        <v>41</v>
      </c>
      <c r="D25" s="609" t="s">
        <v>138</v>
      </c>
      <c r="E25" s="610"/>
      <c r="I25" s="34"/>
    </row>
    <row r="26" spans="1:13" s="275" customFormat="1" ht="26.1" customHeight="1" x14ac:dyDescent="0.15">
      <c r="A26" s="605">
        <v>22</v>
      </c>
      <c r="B26" s="608" t="s" ph="1">
        <v>714</v>
      </c>
      <c r="C26" s="606" t="s">
        <v>41</v>
      </c>
      <c r="D26" s="609" t="s">
        <v>708</v>
      </c>
      <c r="E26" s="610"/>
      <c r="I26" s="29"/>
    </row>
    <row r="27" spans="1:13" s="275" customFormat="1" ht="26.1" customHeight="1" x14ac:dyDescent="0.15">
      <c r="A27" s="605">
        <v>24</v>
      </c>
      <c r="B27" s="608" t="s" ph="1">
        <v>715</v>
      </c>
      <c r="C27" s="606" t="s">
        <v>43</v>
      </c>
      <c r="D27" s="609" t="s">
        <v>140</v>
      </c>
      <c r="E27" s="610" t="s">
        <v>142</v>
      </c>
      <c r="I27" s="34"/>
    </row>
    <row r="28" spans="1:13" s="275" customFormat="1" ht="26.1" customHeight="1" x14ac:dyDescent="0.15">
      <c r="A28" s="605">
        <v>25</v>
      </c>
      <c r="B28" s="608" t="s" ph="1">
        <v>716</v>
      </c>
      <c r="C28" s="606" t="s">
        <v>43</v>
      </c>
      <c r="D28" s="609" t="s">
        <v>207</v>
      </c>
      <c r="E28" s="610" t="s">
        <v>722</v>
      </c>
      <c r="I28" s="34"/>
    </row>
    <row r="29" spans="1:13" s="275" customFormat="1" ht="26.1" customHeight="1" x14ac:dyDescent="0.15">
      <c r="A29" s="605">
        <v>26</v>
      </c>
      <c r="B29" s="616" t="s" ph="1">
        <v>717</v>
      </c>
      <c r="C29" s="613" t="s">
        <v>41</v>
      </c>
      <c r="D29" s="609" t="s">
        <v>207</v>
      </c>
      <c r="E29" s="615"/>
      <c r="I29" s="34"/>
    </row>
    <row r="30" spans="1:13" s="37" customFormat="1" x14ac:dyDescent="0.15">
      <c r="A30" s="36"/>
      <c r="B30" s="36"/>
      <c r="C30" s="36"/>
      <c r="D30" s="343"/>
      <c r="E30" s="343" t="s">
        <v>36</v>
      </c>
      <c r="I30" s="34"/>
    </row>
    <row r="31" spans="1:13" ht="14.25" x14ac:dyDescent="0.15">
      <c r="A31" s="38"/>
      <c r="B31" s="38"/>
      <c r="C31" s="38"/>
      <c r="D31" s="38"/>
      <c r="E31" s="6"/>
      <c r="I31" s="29"/>
    </row>
    <row r="32" spans="1:13" x14ac:dyDescent="0.15">
      <c r="I32" s="278"/>
    </row>
    <row r="33" spans="9:9" x14ac:dyDescent="0.15">
      <c r="I33" s="278"/>
    </row>
    <row r="39" spans="9:9" ht="13.5" customHeight="1" x14ac:dyDescent="0.15"/>
  </sheetData>
  <mergeCells count="1">
    <mergeCell ref="A1:E1"/>
  </mergeCells>
  <phoneticPr fontId="2"/>
  <pageMargins left="1.1811023622047245" right="0.39370078740157483" top="0.78740157480314965" bottom="0.70866141732283472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view="pageBreakPreview" zoomScaleNormal="100" zoomScaleSheetLayoutView="100" workbookViewId="0">
      <pane ySplit="3" topLeftCell="A4" activePane="bottomLeft" state="frozen"/>
      <selection activeCell="K120" sqref="A64:K120"/>
      <selection pane="bottomLeft" sqref="A1:J1"/>
    </sheetView>
  </sheetViews>
  <sheetFormatPr defaultRowHeight="13.5" x14ac:dyDescent="0.15"/>
  <cols>
    <col min="1" max="1" width="3.125" style="24" customWidth="1"/>
    <col min="2" max="2" width="19.25" style="24" customWidth="1"/>
    <col min="3" max="3" width="7.625" style="24" customWidth="1"/>
    <col min="4" max="5" width="6.625" style="24" customWidth="1"/>
    <col min="6" max="6" width="3.125" style="24" customWidth="1"/>
    <col min="7" max="7" width="19.25" style="24" customWidth="1"/>
    <col min="8" max="8" width="7.625" style="24" customWidth="1"/>
    <col min="9" max="10" width="6.625" style="24" customWidth="1"/>
    <col min="11" max="16384" width="9" style="24"/>
  </cols>
  <sheetData>
    <row r="1" spans="1:15" ht="21" x14ac:dyDescent="0.15">
      <c r="A1" s="992" t="s">
        <v>842</v>
      </c>
      <c r="B1" s="992"/>
      <c r="C1" s="992"/>
      <c r="D1" s="992"/>
      <c r="E1" s="992"/>
      <c r="F1" s="992"/>
      <c r="G1" s="992"/>
      <c r="H1" s="992"/>
      <c r="I1" s="992"/>
      <c r="J1" s="992"/>
    </row>
    <row r="2" spans="1:15" x14ac:dyDescent="0.15">
      <c r="H2" s="49"/>
      <c r="I2" s="49"/>
      <c r="J2" s="617" t="s">
        <v>663</v>
      </c>
    </row>
    <row r="3" spans="1:15" ht="24.95" customHeight="1" x14ac:dyDescent="0.15">
      <c r="A3" s="993" t="s">
        <v>761</v>
      </c>
      <c r="B3" s="994"/>
      <c r="C3" s="318" t="s">
        <v>187</v>
      </c>
      <c r="D3" s="318" t="s">
        <v>229</v>
      </c>
      <c r="E3" s="675" t="s">
        <v>230</v>
      </c>
      <c r="F3" s="995" t="s">
        <v>761</v>
      </c>
      <c r="G3" s="994"/>
      <c r="H3" s="671" t="s">
        <v>187</v>
      </c>
      <c r="I3" s="671" t="s">
        <v>229</v>
      </c>
      <c r="J3" s="319" t="s">
        <v>230</v>
      </c>
    </row>
    <row r="4" spans="1:15" ht="20.100000000000001" customHeight="1" x14ac:dyDescent="0.15">
      <c r="A4" s="860" t="s">
        <v>187</v>
      </c>
      <c r="B4" s="996"/>
      <c r="C4" s="651">
        <v>750</v>
      </c>
      <c r="D4" s="651">
        <v>450</v>
      </c>
      <c r="E4" s="676">
        <v>300</v>
      </c>
      <c r="F4" s="683" t="s">
        <v>762</v>
      </c>
      <c r="G4" s="353" t="s">
        <v>763</v>
      </c>
      <c r="H4" s="514">
        <v>72</v>
      </c>
      <c r="I4" s="514">
        <v>24</v>
      </c>
      <c r="J4" s="515">
        <v>48</v>
      </c>
    </row>
    <row r="5" spans="1:15" ht="20.100000000000001" customHeight="1" x14ac:dyDescent="0.15">
      <c r="A5" s="414" t="s">
        <v>764</v>
      </c>
      <c r="B5" s="160" t="s">
        <v>765</v>
      </c>
      <c r="C5" s="648">
        <v>482</v>
      </c>
      <c r="D5" s="648">
        <v>268</v>
      </c>
      <c r="E5" s="677">
        <v>214</v>
      </c>
      <c r="F5" s="683"/>
      <c r="G5" s="162" t="s">
        <v>766</v>
      </c>
      <c r="H5" s="625">
        <v>2</v>
      </c>
      <c r="I5" s="625">
        <v>2</v>
      </c>
      <c r="J5" s="652">
        <v>0</v>
      </c>
    </row>
    <row r="6" spans="1:15" ht="20.100000000000001" customHeight="1" x14ac:dyDescent="0.15">
      <c r="A6" s="597" t="s">
        <v>762</v>
      </c>
      <c r="B6" s="160" t="s">
        <v>767</v>
      </c>
      <c r="C6" s="648">
        <v>82</v>
      </c>
      <c r="D6" s="648">
        <v>47</v>
      </c>
      <c r="E6" s="677">
        <v>35</v>
      </c>
      <c r="F6" s="683"/>
      <c r="G6" s="162" t="s">
        <v>768</v>
      </c>
      <c r="H6" s="625">
        <v>20</v>
      </c>
      <c r="I6" s="625">
        <v>7</v>
      </c>
      <c r="J6" s="652">
        <v>13</v>
      </c>
    </row>
    <row r="7" spans="1:15" ht="20.100000000000001" customHeight="1" x14ac:dyDescent="0.15">
      <c r="A7" s="618"/>
      <c r="B7" s="162" t="s">
        <v>766</v>
      </c>
      <c r="C7" s="650">
        <v>2</v>
      </c>
      <c r="D7" s="650">
        <v>2</v>
      </c>
      <c r="E7" s="678">
        <v>0</v>
      </c>
      <c r="F7" s="683"/>
      <c r="G7" s="162" t="s">
        <v>769</v>
      </c>
      <c r="H7" s="625">
        <v>20</v>
      </c>
      <c r="I7" s="625">
        <v>7</v>
      </c>
      <c r="J7" s="652">
        <v>13</v>
      </c>
      <c r="L7" s="649"/>
      <c r="M7" s="649"/>
      <c r="N7" s="649"/>
    </row>
    <row r="8" spans="1:15" ht="20.100000000000001" customHeight="1" x14ac:dyDescent="0.15">
      <c r="A8" s="618"/>
      <c r="B8" s="162" t="s">
        <v>770</v>
      </c>
      <c r="C8" s="650">
        <v>11</v>
      </c>
      <c r="D8" s="650">
        <v>5</v>
      </c>
      <c r="E8" s="678">
        <v>6</v>
      </c>
      <c r="F8" s="684"/>
      <c r="G8" s="162" t="s">
        <v>771</v>
      </c>
      <c r="H8" s="625">
        <v>30</v>
      </c>
      <c r="I8" s="625">
        <v>8</v>
      </c>
      <c r="J8" s="652">
        <v>22</v>
      </c>
      <c r="L8" s="532"/>
      <c r="M8" s="532"/>
      <c r="N8" s="532"/>
    </row>
    <row r="9" spans="1:15" ht="20.100000000000001" customHeight="1" x14ac:dyDescent="0.15">
      <c r="A9" s="618"/>
      <c r="B9" s="162" t="s">
        <v>772</v>
      </c>
      <c r="C9" s="650">
        <v>4</v>
      </c>
      <c r="D9" s="650">
        <v>3</v>
      </c>
      <c r="E9" s="679">
        <v>1</v>
      </c>
      <c r="F9" s="685" t="s">
        <v>762</v>
      </c>
      <c r="G9" s="160" t="s">
        <v>773</v>
      </c>
      <c r="H9" s="516">
        <v>75</v>
      </c>
      <c r="I9" s="516">
        <v>61</v>
      </c>
      <c r="J9" s="662">
        <v>14</v>
      </c>
      <c r="L9" s="532"/>
      <c r="M9" s="532"/>
      <c r="N9" s="532"/>
    </row>
    <row r="10" spans="1:15" ht="20.100000000000001" customHeight="1" x14ac:dyDescent="0.15">
      <c r="A10" s="618"/>
      <c r="B10" s="162" t="s">
        <v>774</v>
      </c>
      <c r="C10" s="625">
        <v>20</v>
      </c>
      <c r="D10" s="625">
        <v>10</v>
      </c>
      <c r="E10" s="680">
        <v>10</v>
      </c>
      <c r="F10" s="683"/>
      <c r="G10" s="162" t="s">
        <v>775</v>
      </c>
      <c r="H10" s="625">
        <v>3</v>
      </c>
      <c r="I10" s="625">
        <v>3</v>
      </c>
      <c r="J10" s="652">
        <v>0</v>
      </c>
      <c r="L10" s="532"/>
      <c r="M10" s="532"/>
      <c r="N10" s="532"/>
    </row>
    <row r="11" spans="1:15" ht="20.100000000000001" customHeight="1" x14ac:dyDescent="0.15">
      <c r="A11" s="618"/>
      <c r="B11" s="162" t="s">
        <v>776</v>
      </c>
      <c r="C11" s="625">
        <v>4</v>
      </c>
      <c r="D11" s="625">
        <v>2</v>
      </c>
      <c r="E11" s="681">
        <v>2</v>
      </c>
      <c r="F11" s="683"/>
      <c r="G11" s="162" t="s">
        <v>777</v>
      </c>
      <c r="H11" s="625">
        <v>12</v>
      </c>
      <c r="I11" s="625">
        <v>6</v>
      </c>
      <c r="J11" s="652">
        <v>6</v>
      </c>
      <c r="L11" s="649"/>
      <c r="M11" s="649"/>
      <c r="N11" s="649"/>
      <c r="O11" s="649"/>
    </row>
    <row r="12" spans="1:15" ht="20.100000000000001" customHeight="1" x14ac:dyDescent="0.15">
      <c r="A12" s="618"/>
      <c r="B12" s="162" t="s">
        <v>778</v>
      </c>
      <c r="C12" s="625">
        <v>24</v>
      </c>
      <c r="D12" s="625">
        <v>19</v>
      </c>
      <c r="E12" s="680">
        <v>5</v>
      </c>
      <c r="F12" s="683"/>
      <c r="G12" s="162" t="s">
        <v>779</v>
      </c>
      <c r="H12" s="625">
        <v>5</v>
      </c>
      <c r="I12" s="625">
        <v>4</v>
      </c>
      <c r="J12" s="653">
        <v>1</v>
      </c>
    </row>
    <row r="13" spans="1:15" ht="20.100000000000001" customHeight="1" x14ac:dyDescent="0.15">
      <c r="A13" s="84"/>
      <c r="B13" s="162" t="s">
        <v>780</v>
      </c>
      <c r="C13" s="625">
        <v>17</v>
      </c>
      <c r="D13" s="625">
        <v>6</v>
      </c>
      <c r="E13" s="681">
        <v>11</v>
      </c>
      <c r="F13" s="683"/>
      <c r="G13" s="162" t="s">
        <v>781</v>
      </c>
      <c r="H13" s="625">
        <v>8</v>
      </c>
      <c r="I13" s="625">
        <v>5</v>
      </c>
      <c r="J13" s="652">
        <v>3</v>
      </c>
    </row>
    <row r="14" spans="1:15" ht="20.100000000000001" customHeight="1" x14ac:dyDescent="0.15">
      <c r="A14" s="597" t="s">
        <v>762</v>
      </c>
      <c r="B14" s="160" t="s">
        <v>782</v>
      </c>
      <c r="C14" s="516">
        <v>38</v>
      </c>
      <c r="D14" s="516">
        <v>31</v>
      </c>
      <c r="E14" s="682">
        <v>7</v>
      </c>
      <c r="F14" s="683"/>
      <c r="G14" s="162" t="s">
        <v>783</v>
      </c>
      <c r="H14" s="625">
        <v>10</v>
      </c>
      <c r="I14" s="625">
        <v>10</v>
      </c>
      <c r="J14" s="652">
        <v>0</v>
      </c>
    </row>
    <row r="15" spans="1:15" ht="20.100000000000001" customHeight="1" x14ac:dyDescent="0.15">
      <c r="A15" s="618"/>
      <c r="B15" s="162" t="s">
        <v>775</v>
      </c>
      <c r="C15" s="625">
        <v>2</v>
      </c>
      <c r="D15" s="625">
        <v>2</v>
      </c>
      <c r="E15" s="680">
        <v>0</v>
      </c>
      <c r="F15" s="683"/>
      <c r="G15" s="162" t="s">
        <v>784</v>
      </c>
      <c r="H15" s="625">
        <v>11</v>
      </c>
      <c r="I15" s="625">
        <v>10</v>
      </c>
      <c r="J15" s="652">
        <v>1</v>
      </c>
    </row>
    <row r="16" spans="1:15" ht="20.100000000000001" customHeight="1" x14ac:dyDescent="0.15">
      <c r="A16" s="618"/>
      <c r="B16" s="162" t="s">
        <v>785</v>
      </c>
      <c r="C16" s="625">
        <v>11</v>
      </c>
      <c r="D16" s="625">
        <v>8</v>
      </c>
      <c r="E16" s="680">
        <v>3</v>
      </c>
      <c r="F16" s="683"/>
      <c r="G16" s="162" t="s">
        <v>786</v>
      </c>
      <c r="H16" s="625">
        <v>19</v>
      </c>
      <c r="I16" s="625">
        <v>17</v>
      </c>
      <c r="J16" s="653">
        <v>2</v>
      </c>
    </row>
    <row r="17" spans="1:15" ht="20.100000000000001" customHeight="1" x14ac:dyDescent="0.15">
      <c r="A17" s="618"/>
      <c r="B17" s="162" t="s">
        <v>787</v>
      </c>
      <c r="C17" s="625">
        <v>7</v>
      </c>
      <c r="D17" s="625">
        <v>6</v>
      </c>
      <c r="E17" s="680">
        <v>1</v>
      </c>
      <c r="F17" s="684"/>
      <c r="G17" s="162" t="s">
        <v>788</v>
      </c>
      <c r="H17" s="625">
        <v>7</v>
      </c>
      <c r="I17" s="625">
        <v>6</v>
      </c>
      <c r="J17" s="652">
        <v>1</v>
      </c>
    </row>
    <row r="18" spans="1:15" ht="20.100000000000001" customHeight="1" x14ac:dyDescent="0.15">
      <c r="A18" s="618"/>
      <c r="B18" s="162" t="s">
        <v>789</v>
      </c>
      <c r="C18" s="625">
        <v>5</v>
      </c>
      <c r="D18" s="625">
        <v>4</v>
      </c>
      <c r="E18" s="680">
        <v>1</v>
      </c>
      <c r="F18" s="685" t="s">
        <v>762</v>
      </c>
      <c r="G18" s="160" t="s">
        <v>790</v>
      </c>
      <c r="H18" s="516">
        <v>10</v>
      </c>
      <c r="I18" s="516">
        <v>9</v>
      </c>
      <c r="J18" s="662">
        <v>1</v>
      </c>
    </row>
    <row r="19" spans="1:15" ht="20.100000000000001" customHeight="1" x14ac:dyDescent="0.15">
      <c r="A19" s="618"/>
      <c r="B19" s="162" t="s">
        <v>791</v>
      </c>
      <c r="C19" s="625">
        <v>9</v>
      </c>
      <c r="D19" s="625">
        <v>8</v>
      </c>
      <c r="E19" s="680">
        <v>1</v>
      </c>
      <c r="F19" s="686"/>
      <c r="G19" s="163" t="s">
        <v>766</v>
      </c>
      <c r="H19" s="625">
        <v>2</v>
      </c>
      <c r="I19" s="625">
        <v>2</v>
      </c>
      <c r="J19" s="653">
        <v>0</v>
      </c>
    </row>
    <row r="20" spans="1:15" ht="20.100000000000001" customHeight="1" x14ac:dyDescent="0.15">
      <c r="A20" s="84"/>
      <c r="B20" s="162" t="s">
        <v>792</v>
      </c>
      <c r="C20" s="625">
        <v>4</v>
      </c>
      <c r="D20" s="625">
        <v>3</v>
      </c>
      <c r="E20" s="681">
        <v>1</v>
      </c>
      <c r="F20" s="686"/>
      <c r="G20" s="163" t="s">
        <v>793</v>
      </c>
      <c r="H20" s="625">
        <v>2</v>
      </c>
      <c r="I20" s="625">
        <v>1</v>
      </c>
      <c r="J20" s="653">
        <v>1</v>
      </c>
    </row>
    <row r="21" spans="1:15" ht="20.100000000000001" customHeight="1" x14ac:dyDescent="0.15">
      <c r="A21" s="597" t="s">
        <v>822</v>
      </c>
      <c r="B21" s="160" t="s">
        <v>794</v>
      </c>
      <c r="C21" s="516">
        <v>68</v>
      </c>
      <c r="D21" s="516">
        <v>41</v>
      </c>
      <c r="E21" s="682">
        <v>27</v>
      </c>
      <c r="F21" s="686"/>
      <c r="G21" s="163" t="s">
        <v>795</v>
      </c>
      <c r="H21" s="625">
        <v>3</v>
      </c>
      <c r="I21" s="625">
        <v>3</v>
      </c>
      <c r="J21" s="652">
        <v>0</v>
      </c>
      <c r="L21" s="649"/>
      <c r="M21" s="649"/>
      <c r="N21" s="649"/>
    </row>
    <row r="22" spans="1:15" ht="20.100000000000001" customHeight="1" x14ac:dyDescent="0.15">
      <c r="A22" s="618"/>
      <c r="B22" s="162" t="s">
        <v>766</v>
      </c>
      <c r="C22" s="625">
        <v>2</v>
      </c>
      <c r="D22" s="625">
        <v>1</v>
      </c>
      <c r="E22" s="680">
        <v>1</v>
      </c>
      <c r="F22" s="687"/>
      <c r="G22" s="163" t="s">
        <v>796</v>
      </c>
      <c r="H22" s="657">
        <v>3</v>
      </c>
      <c r="I22" s="657">
        <v>3</v>
      </c>
      <c r="J22" s="663">
        <v>0</v>
      </c>
      <c r="L22" s="649"/>
      <c r="M22" s="649"/>
      <c r="N22" s="649"/>
    </row>
    <row r="23" spans="1:15" ht="20.100000000000001" customHeight="1" x14ac:dyDescent="0.15">
      <c r="A23" s="618"/>
      <c r="B23" s="162" t="s">
        <v>797</v>
      </c>
      <c r="C23" s="625">
        <v>4</v>
      </c>
      <c r="D23" s="625">
        <v>3</v>
      </c>
      <c r="E23" s="680">
        <v>1</v>
      </c>
      <c r="F23" s="688" t="s">
        <v>762</v>
      </c>
      <c r="G23" s="160" t="s">
        <v>798</v>
      </c>
      <c r="H23" s="516">
        <v>6</v>
      </c>
      <c r="I23" s="516">
        <v>2</v>
      </c>
      <c r="J23" s="662">
        <v>4</v>
      </c>
      <c r="M23" s="649"/>
      <c r="N23" s="649"/>
      <c r="O23" s="649"/>
    </row>
    <row r="24" spans="1:15" ht="20.100000000000001" customHeight="1" x14ac:dyDescent="0.15">
      <c r="A24" s="618"/>
      <c r="B24" s="162" t="s">
        <v>799</v>
      </c>
      <c r="C24" s="625">
        <v>11</v>
      </c>
      <c r="D24" s="625">
        <v>7</v>
      </c>
      <c r="E24" s="680">
        <v>4</v>
      </c>
      <c r="F24" s="685" t="s">
        <v>764</v>
      </c>
      <c r="G24" s="160" t="s">
        <v>401</v>
      </c>
      <c r="H24" s="658">
        <v>268</v>
      </c>
      <c r="I24" s="658">
        <v>182</v>
      </c>
      <c r="J24" s="664">
        <v>86</v>
      </c>
      <c r="M24" s="649"/>
      <c r="N24" s="649"/>
      <c r="O24" s="649"/>
    </row>
    <row r="25" spans="1:15" ht="20.100000000000001" customHeight="1" x14ac:dyDescent="0.15">
      <c r="A25" s="618"/>
      <c r="B25" s="162" t="s">
        <v>800</v>
      </c>
      <c r="C25" s="625">
        <v>7</v>
      </c>
      <c r="D25" s="625">
        <v>7</v>
      </c>
      <c r="E25" s="681">
        <v>0</v>
      </c>
      <c r="F25" s="683"/>
      <c r="G25" s="162" t="s">
        <v>801</v>
      </c>
      <c r="H25" s="659">
        <v>9</v>
      </c>
      <c r="I25" s="659">
        <v>5</v>
      </c>
      <c r="J25" s="665">
        <v>4</v>
      </c>
    </row>
    <row r="26" spans="1:15" ht="20.100000000000001" customHeight="1" x14ac:dyDescent="0.15">
      <c r="A26" s="618"/>
      <c r="B26" s="162" t="s">
        <v>802</v>
      </c>
      <c r="C26" s="625">
        <v>25</v>
      </c>
      <c r="D26" s="625">
        <v>10</v>
      </c>
      <c r="E26" s="680">
        <v>15</v>
      </c>
      <c r="F26" s="683"/>
      <c r="G26" s="162" t="s">
        <v>803</v>
      </c>
      <c r="H26" s="659">
        <v>4</v>
      </c>
      <c r="I26" s="659">
        <v>3</v>
      </c>
      <c r="J26" s="665">
        <v>1</v>
      </c>
    </row>
    <row r="27" spans="1:15" ht="20.100000000000001" customHeight="1" x14ac:dyDescent="0.15">
      <c r="A27" s="618"/>
      <c r="B27" s="162" t="s">
        <v>804</v>
      </c>
      <c r="C27" s="625">
        <v>13</v>
      </c>
      <c r="D27" s="625">
        <v>10</v>
      </c>
      <c r="E27" s="680">
        <v>3</v>
      </c>
      <c r="F27" s="683"/>
      <c r="G27" s="162" t="s">
        <v>805</v>
      </c>
      <c r="H27" s="659">
        <v>3</v>
      </c>
      <c r="I27" s="659">
        <v>2</v>
      </c>
      <c r="J27" s="666">
        <v>1</v>
      </c>
    </row>
    <row r="28" spans="1:15" ht="20.100000000000001" customHeight="1" x14ac:dyDescent="0.15">
      <c r="A28" s="84"/>
      <c r="B28" s="162" t="s">
        <v>806</v>
      </c>
      <c r="C28" s="625">
        <v>6</v>
      </c>
      <c r="D28" s="625">
        <v>3</v>
      </c>
      <c r="E28" s="680">
        <v>3</v>
      </c>
      <c r="F28" s="683"/>
      <c r="G28" s="162" t="s">
        <v>807</v>
      </c>
      <c r="H28" s="659">
        <v>38</v>
      </c>
      <c r="I28" s="659">
        <v>24</v>
      </c>
      <c r="J28" s="665">
        <v>14</v>
      </c>
      <c r="M28" s="649"/>
      <c r="N28" s="649"/>
      <c r="O28" s="649"/>
    </row>
    <row r="29" spans="1:15" ht="20.100000000000001" customHeight="1" x14ac:dyDescent="0.15">
      <c r="A29" s="161" t="s">
        <v>823</v>
      </c>
      <c r="B29" s="160" t="s">
        <v>808</v>
      </c>
      <c r="C29" s="516">
        <v>131</v>
      </c>
      <c r="D29" s="516">
        <v>53</v>
      </c>
      <c r="E29" s="682">
        <v>78</v>
      </c>
      <c r="F29" s="683"/>
      <c r="G29" s="162" t="s">
        <v>809</v>
      </c>
      <c r="H29" s="661">
        <v>96</v>
      </c>
      <c r="I29" s="661">
        <v>96</v>
      </c>
      <c r="J29" s="667">
        <v>0</v>
      </c>
    </row>
    <row r="30" spans="1:15" ht="20.100000000000001" customHeight="1" x14ac:dyDescent="0.15">
      <c r="A30" s="618"/>
      <c r="B30" s="162" t="s">
        <v>766</v>
      </c>
      <c r="C30" s="625">
        <v>3</v>
      </c>
      <c r="D30" s="625">
        <v>1</v>
      </c>
      <c r="E30" s="680">
        <v>2</v>
      </c>
      <c r="F30" s="689"/>
      <c r="G30" s="162" t="s">
        <v>810</v>
      </c>
      <c r="H30" s="659">
        <v>118</v>
      </c>
      <c r="I30" s="660">
        <v>52</v>
      </c>
      <c r="J30" s="666">
        <v>66</v>
      </c>
    </row>
    <row r="31" spans="1:15" ht="20.100000000000001" customHeight="1" x14ac:dyDescent="0.15">
      <c r="A31" s="618"/>
      <c r="B31" s="162" t="s">
        <v>811</v>
      </c>
      <c r="C31" s="625">
        <v>11</v>
      </c>
      <c r="D31" s="625">
        <v>3</v>
      </c>
      <c r="E31" s="680">
        <v>8</v>
      </c>
      <c r="F31" s="690"/>
      <c r="G31" s="672" t="s">
        <v>824</v>
      </c>
      <c r="H31" s="668">
        <v>0</v>
      </c>
      <c r="I31" s="669">
        <v>0</v>
      </c>
      <c r="J31" s="670">
        <v>0</v>
      </c>
    </row>
    <row r="32" spans="1:15" ht="20.100000000000001" customHeight="1" x14ac:dyDescent="0.15">
      <c r="A32" s="618"/>
      <c r="B32" s="162" t="s">
        <v>812</v>
      </c>
      <c r="C32" s="625">
        <v>16</v>
      </c>
      <c r="D32" s="625">
        <v>7</v>
      </c>
      <c r="E32" s="691">
        <v>9</v>
      </c>
      <c r="F32" s="49" t="s">
        <v>815</v>
      </c>
      <c r="G32" s="49"/>
      <c r="H32" s="655"/>
      <c r="I32" s="722" t="s">
        <v>813</v>
      </c>
      <c r="J32" s="722"/>
    </row>
    <row r="33" spans="1:10" ht="20.100000000000001" customHeight="1" x14ac:dyDescent="0.15">
      <c r="A33" s="618"/>
      <c r="B33" s="162" t="s">
        <v>814</v>
      </c>
      <c r="C33" s="625">
        <v>45</v>
      </c>
      <c r="D33" s="625">
        <v>10</v>
      </c>
      <c r="E33" s="691">
        <v>35</v>
      </c>
      <c r="F33" s="49"/>
      <c r="G33" s="674" t="s">
        <v>817</v>
      </c>
      <c r="H33" s="655"/>
      <c r="I33" s="49"/>
      <c r="J33" s="49"/>
    </row>
    <row r="34" spans="1:10" ht="20.100000000000001" customHeight="1" x14ac:dyDescent="0.15">
      <c r="A34" s="618"/>
      <c r="B34" s="162" t="s">
        <v>816</v>
      </c>
      <c r="C34" s="625">
        <v>8</v>
      </c>
      <c r="D34" s="625">
        <v>5</v>
      </c>
      <c r="E34" s="691">
        <v>3</v>
      </c>
      <c r="F34" s="49"/>
      <c r="G34" s="49" t="s">
        <v>819</v>
      </c>
    </row>
    <row r="35" spans="1:10" ht="20.100000000000001" customHeight="1" x14ac:dyDescent="0.15">
      <c r="A35" s="618"/>
      <c r="B35" s="162" t="s">
        <v>818</v>
      </c>
      <c r="C35" s="625">
        <v>16</v>
      </c>
      <c r="D35" s="625">
        <v>10</v>
      </c>
      <c r="E35" s="691">
        <v>6</v>
      </c>
      <c r="F35" s="49"/>
      <c r="G35" s="49" t="s">
        <v>821</v>
      </c>
      <c r="I35" s="617"/>
      <c r="J35" s="617"/>
    </row>
    <row r="36" spans="1:10" ht="20.100000000000001" customHeight="1" x14ac:dyDescent="0.15">
      <c r="A36" s="619"/>
      <c r="B36" s="672" t="s">
        <v>820</v>
      </c>
      <c r="C36" s="654">
        <v>32</v>
      </c>
      <c r="D36" s="654">
        <v>17</v>
      </c>
      <c r="E36" s="692">
        <v>15</v>
      </c>
      <c r="F36" s="673"/>
      <c r="G36" s="673"/>
      <c r="I36" s="617"/>
      <c r="J36" s="617"/>
    </row>
    <row r="37" spans="1:10" ht="13.5" customHeight="1" x14ac:dyDescent="0.15">
      <c r="D37" s="532"/>
      <c r="F37" s="49"/>
      <c r="G37" s="189"/>
    </row>
    <row r="39" spans="1:10" x14ac:dyDescent="0.15">
      <c r="A39" s="2"/>
      <c r="D39" s="532"/>
      <c r="E39" s="532"/>
    </row>
    <row r="42" spans="1:10" x14ac:dyDescent="0.15">
      <c r="A42" s="656"/>
    </row>
    <row r="43" spans="1:10" x14ac:dyDescent="0.15">
      <c r="A43" s="656"/>
    </row>
  </sheetData>
  <mergeCells count="5">
    <mergeCell ref="I32:J32"/>
    <mergeCell ref="A1:J1"/>
    <mergeCell ref="A3:B3"/>
    <mergeCell ref="F3:G3"/>
    <mergeCell ref="A4:B4"/>
  </mergeCells>
  <phoneticPr fontId="2"/>
  <pageMargins left="0.75" right="0.75" top="1" bottom="1" header="0.51200000000000001" footer="0.51200000000000001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9"/>
  <sheetViews>
    <sheetView showGridLines="0" view="pageBreakPreview" zoomScaleNormal="100" zoomScaleSheetLayoutView="100" workbookViewId="0">
      <selection sqref="A1:S1"/>
    </sheetView>
  </sheetViews>
  <sheetFormatPr defaultRowHeight="13.5" x14ac:dyDescent="0.15"/>
  <cols>
    <col min="1" max="1" width="11.25" style="7" customWidth="1"/>
    <col min="2" max="3" width="5" style="7" customWidth="1"/>
    <col min="4" max="19" width="4.25" style="7" customWidth="1"/>
    <col min="20" max="16384" width="9" style="7"/>
  </cols>
  <sheetData>
    <row r="1" spans="1:19" s="210" customFormat="1" ht="21" x14ac:dyDescent="0.15">
      <c r="A1" s="703" t="s">
        <v>186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</row>
    <row r="2" spans="1:19" s="210" customFormat="1" x14ac:dyDescent="0.1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187"/>
      <c r="R2" s="187"/>
      <c r="S2" s="201" t="s">
        <v>633</v>
      </c>
    </row>
    <row r="3" spans="1:19" s="210" customFormat="1" ht="18" customHeight="1" x14ac:dyDescent="0.15">
      <c r="A3" s="724"/>
      <c r="B3" s="726" t="s">
        <v>187</v>
      </c>
      <c r="C3" s="728" t="s">
        <v>188</v>
      </c>
      <c r="D3" s="720"/>
      <c r="E3" s="720"/>
      <c r="F3" s="720"/>
      <c r="G3" s="720"/>
      <c r="H3" s="720"/>
      <c r="I3" s="720"/>
      <c r="J3" s="720"/>
      <c r="K3" s="720"/>
      <c r="L3" s="720"/>
      <c r="M3" s="729"/>
      <c r="N3" s="730" t="s">
        <v>189</v>
      </c>
      <c r="O3" s="720"/>
      <c r="P3" s="720"/>
      <c r="Q3" s="720"/>
      <c r="R3" s="720"/>
      <c r="S3" s="729"/>
    </row>
    <row r="4" spans="1:19" s="210" customFormat="1" ht="60" customHeight="1" x14ac:dyDescent="0.15">
      <c r="A4" s="725"/>
      <c r="B4" s="727"/>
      <c r="C4" s="524" t="s">
        <v>190</v>
      </c>
      <c r="D4" s="8" t="s">
        <v>191</v>
      </c>
      <c r="E4" s="8" t="s">
        <v>192</v>
      </c>
      <c r="F4" s="8" t="s">
        <v>193</v>
      </c>
      <c r="G4" s="8" t="s">
        <v>194</v>
      </c>
      <c r="H4" s="8" t="s">
        <v>195</v>
      </c>
      <c r="I4" s="8" t="s">
        <v>196</v>
      </c>
      <c r="J4" s="8" t="s">
        <v>197</v>
      </c>
      <c r="K4" s="8" t="s">
        <v>198</v>
      </c>
      <c r="L4" s="8" t="s">
        <v>199</v>
      </c>
      <c r="M4" s="9" t="s">
        <v>200</v>
      </c>
      <c r="N4" s="525" t="s">
        <v>190</v>
      </c>
      <c r="O4" s="8" t="s">
        <v>201</v>
      </c>
      <c r="P4" s="8" t="s">
        <v>202</v>
      </c>
      <c r="Q4" s="8" t="s">
        <v>203</v>
      </c>
      <c r="R4" s="8" t="s">
        <v>200</v>
      </c>
      <c r="S4" s="9" t="s">
        <v>204</v>
      </c>
    </row>
    <row r="5" spans="1:19" s="210" customFormat="1" ht="18" customHeight="1" x14ac:dyDescent="0.15">
      <c r="A5" s="5" t="s">
        <v>105</v>
      </c>
      <c r="B5" s="526">
        <v>137</v>
      </c>
      <c r="C5" s="11">
        <v>101</v>
      </c>
      <c r="D5" s="11">
        <v>3</v>
      </c>
      <c r="E5" s="11">
        <v>76</v>
      </c>
      <c r="F5" s="12">
        <v>12</v>
      </c>
      <c r="G5" s="11" t="s">
        <v>32</v>
      </c>
      <c r="H5" s="11">
        <v>7</v>
      </c>
      <c r="I5" s="11">
        <v>3</v>
      </c>
      <c r="J5" s="11" t="s">
        <v>32</v>
      </c>
      <c r="K5" s="11" t="s">
        <v>32</v>
      </c>
      <c r="L5" s="11" t="s">
        <v>32</v>
      </c>
      <c r="M5" s="13" t="s">
        <v>32</v>
      </c>
      <c r="N5" s="10">
        <v>36</v>
      </c>
      <c r="O5" s="11">
        <v>10</v>
      </c>
      <c r="P5" s="11" t="s">
        <v>32</v>
      </c>
      <c r="Q5" s="11" t="s">
        <v>32</v>
      </c>
      <c r="R5" s="11">
        <v>18</v>
      </c>
      <c r="S5" s="13">
        <v>8</v>
      </c>
    </row>
    <row r="6" spans="1:19" s="210" customFormat="1" ht="18" customHeight="1" x14ac:dyDescent="0.15">
      <c r="A6" s="5" t="s">
        <v>149</v>
      </c>
      <c r="B6" s="526">
        <v>129</v>
      </c>
      <c r="C6" s="11">
        <v>97</v>
      </c>
      <c r="D6" s="11">
        <v>5</v>
      </c>
      <c r="E6" s="11">
        <v>73</v>
      </c>
      <c r="F6" s="12">
        <v>12</v>
      </c>
      <c r="G6" s="11" t="s">
        <v>32</v>
      </c>
      <c r="H6" s="11">
        <v>6</v>
      </c>
      <c r="I6" s="11">
        <v>1</v>
      </c>
      <c r="J6" s="11" t="s">
        <v>32</v>
      </c>
      <c r="K6" s="11" t="s">
        <v>32</v>
      </c>
      <c r="L6" s="11" t="s">
        <v>32</v>
      </c>
      <c r="M6" s="13" t="s">
        <v>32</v>
      </c>
      <c r="N6" s="10">
        <v>32</v>
      </c>
      <c r="O6" s="11">
        <v>14</v>
      </c>
      <c r="P6" s="11">
        <v>1</v>
      </c>
      <c r="Q6" s="11" t="s">
        <v>32</v>
      </c>
      <c r="R6" s="11" t="s">
        <v>32</v>
      </c>
      <c r="S6" s="13">
        <v>17</v>
      </c>
    </row>
    <row r="7" spans="1:19" s="210" customFormat="1" ht="18" customHeight="1" x14ac:dyDescent="0.15">
      <c r="A7" s="5" t="s">
        <v>159</v>
      </c>
      <c r="B7" s="526">
        <v>141</v>
      </c>
      <c r="C7" s="11">
        <v>108</v>
      </c>
      <c r="D7" s="11">
        <v>10</v>
      </c>
      <c r="E7" s="11">
        <v>74</v>
      </c>
      <c r="F7" s="12">
        <v>14</v>
      </c>
      <c r="G7" s="11" t="s">
        <v>32</v>
      </c>
      <c r="H7" s="11">
        <v>9</v>
      </c>
      <c r="I7" s="11">
        <v>1</v>
      </c>
      <c r="J7" s="11" t="s">
        <v>32</v>
      </c>
      <c r="K7" s="11" t="s">
        <v>32</v>
      </c>
      <c r="L7" s="11" t="s">
        <v>32</v>
      </c>
      <c r="M7" s="13" t="s">
        <v>32</v>
      </c>
      <c r="N7" s="10">
        <v>33</v>
      </c>
      <c r="O7" s="11">
        <v>8</v>
      </c>
      <c r="P7" s="11">
        <v>2</v>
      </c>
      <c r="Q7" s="11" t="s">
        <v>32</v>
      </c>
      <c r="R7" s="11">
        <v>1</v>
      </c>
      <c r="S7" s="13">
        <v>22</v>
      </c>
    </row>
    <row r="8" spans="1:19" s="262" customFormat="1" ht="18" customHeight="1" x14ac:dyDescent="0.15">
      <c r="A8" s="5" t="s">
        <v>184</v>
      </c>
      <c r="B8" s="526">
        <v>177</v>
      </c>
      <c r="C8" s="11">
        <v>128</v>
      </c>
      <c r="D8" s="11">
        <v>6</v>
      </c>
      <c r="E8" s="11">
        <v>92</v>
      </c>
      <c r="F8" s="12">
        <v>22</v>
      </c>
      <c r="G8" s="11" t="s">
        <v>32</v>
      </c>
      <c r="H8" s="11">
        <v>8</v>
      </c>
      <c r="I8" s="11" t="s">
        <v>32</v>
      </c>
      <c r="J8" s="11" t="s">
        <v>32</v>
      </c>
      <c r="K8" s="11" t="s">
        <v>32</v>
      </c>
      <c r="L8" s="11" t="s">
        <v>32</v>
      </c>
      <c r="M8" s="13" t="s">
        <v>32</v>
      </c>
      <c r="N8" s="10">
        <v>49</v>
      </c>
      <c r="O8" s="11">
        <v>6</v>
      </c>
      <c r="P8" s="11">
        <v>1</v>
      </c>
      <c r="Q8" s="11" t="s">
        <v>32</v>
      </c>
      <c r="R8" s="11" t="s">
        <v>32</v>
      </c>
      <c r="S8" s="13">
        <v>42</v>
      </c>
    </row>
    <row r="9" spans="1:19" s="210" customFormat="1" ht="18" customHeight="1" x14ac:dyDescent="0.15">
      <c r="A9" s="211" t="s">
        <v>647</v>
      </c>
      <c r="B9" s="582">
        <v>172</v>
      </c>
      <c r="C9" s="472">
        <v>106</v>
      </c>
      <c r="D9" s="472">
        <v>3</v>
      </c>
      <c r="E9" s="472">
        <v>76</v>
      </c>
      <c r="F9" s="583">
        <v>20</v>
      </c>
      <c r="G9" s="472" t="s">
        <v>32</v>
      </c>
      <c r="H9" s="472">
        <v>7</v>
      </c>
      <c r="I9" s="472" t="s">
        <v>32</v>
      </c>
      <c r="J9" s="472" t="s">
        <v>32</v>
      </c>
      <c r="K9" s="472" t="s">
        <v>32</v>
      </c>
      <c r="L9" s="472" t="s">
        <v>32</v>
      </c>
      <c r="M9" s="581" t="s">
        <v>32</v>
      </c>
      <c r="N9" s="580">
        <v>66</v>
      </c>
      <c r="O9" s="472">
        <v>6</v>
      </c>
      <c r="P9" s="472" t="s">
        <v>32</v>
      </c>
      <c r="Q9" s="472" t="s">
        <v>32</v>
      </c>
      <c r="R9" s="472">
        <v>53</v>
      </c>
      <c r="S9" s="581">
        <v>7</v>
      </c>
    </row>
    <row r="10" spans="1:19" s="210" customFormat="1" x14ac:dyDescent="0.15">
      <c r="A10" s="4"/>
      <c r="B10" s="4"/>
      <c r="C10" s="4"/>
      <c r="D10" s="4"/>
      <c r="E10" s="4"/>
      <c r="F10" s="4"/>
      <c r="G10" s="4"/>
      <c r="H10" s="4"/>
      <c r="I10" s="4"/>
      <c r="J10" s="14"/>
      <c r="K10" s="4"/>
      <c r="L10" s="4"/>
      <c r="M10" s="2"/>
      <c r="N10" s="4"/>
      <c r="O10" s="4"/>
      <c r="P10" s="722" t="s">
        <v>205</v>
      </c>
      <c r="Q10" s="722"/>
      <c r="R10" s="722"/>
      <c r="S10" s="722"/>
    </row>
    <row r="12" spans="1:19" x14ac:dyDescent="0.15">
      <c r="P12" s="15"/>
    </row>
    <row r="14" spans="1:19" x14ac:dyDescent="0.15">
      <c r="M14" s="15"/>
    </row>
    <row r="15" spans="1:19" ht="13.5" customHeight="1" x14ac:dyDescent="0.15">
      <c r="Q15" s="16"/>
    </row>
    <row r="17" ht="13.5" customHeight="1" x14ac:dyDescent="0.15"/>
    <row r="19" ht="13.5" customHeight="1" x14ac:dyDescent="0.15"/>
  </sheetData>
  <mergeCells count="6">
    <mergeCell ref="P10:S10"/>
    <mergeCell ref="A1:S1"/>
    <mergeCell ref="A3:A4"/>
    <mergeCell ref="B3:B4"/>
    <mergeCell ref="C3:M3"/>
    <mergeCell ref="N3:S3"/>
  </mergeCells>
  <phoneticPr fontId="4"/>
  <pageMargins left="0.75" right="0.47" top="1" bottom="1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showGridLines="0" view="pageBreakPreview" zoomScaleNormal="100" zoomScaleSheetLayoutView="100" workbookViewId="0">
      <selection sqref="A1:L1"/>
    </sheetView>
  </sheetViews>
  <sheetFormatPr defaultRowHeight="13.5" x14ac:dyDescent="0.15"/>
  <cols>
    <col min="1" max="1" width="11.25" style="7" customWidth="1"/>
    <col min="2" max="12" width="7.375" style="7" customWidth="1"/>
    <col min="13" max="19" width="5.125" style="7" customWidth="1"/>
    <col min="20" max="16384" width="9" style="7"/>
  </cols>
  <sheetData>
    <row r="1" spans="1:17" ht="21" x14ac:dyDescent="0.15">
      <c r="A1" s="703" t="s">
        <v>206</v>
      </c>
      <c r="B1" s="703"/>
      <c r="C1" s="703"/>
      <c r="D1" s="703"/>
      <c r="E1" s="703"/>
      <c r="F1" s="703"/>
      <c r="G1" s="703"/>
      <c r="H1" s="703"/>
      <c r="I1" s="703"/>
      <c r="J1" s="703"/>
      <c r="K1" s="703"/>
      <c r="L1" s="703"/>
      <c r="M1" s="107"/>
      <c r="N1" s="107"/>
      <c r="O1" s="107"/>
      <c r="P1" s="107"/>
      <c r="Q1" s="107"/>
    </row>
    <row r="2" spans="1:17" x14ac:dyDescent="0.15">
      <c r="A2" s="17"/>
      <c r="B2" s="6"/>
      <c r="C2" s="6"/>
      <c r="D2" s="6"/>
      <c r="E2" s="6"/>
      <c r="F2" s="6"/>
      <c r="G2" s="6"/>
      <c r="H2" s="6"/>
      <c r="I2" s="6"/>
      <c r="J2" s="6"/>
      <c r="K2" s="6"/>
      <c r="L2" s="93" t="s">
        <v>676</v>
      </c>
      <c r="M2" s="6"/>
      <c r="N2" s="6"/>
      <c r="O2" s="18"/>
    </row>
    <row r="3" spans="1:17" ht="16.5" customHeight="1" x14ac:dyDescent="0.15">
      <c r="A3" s="709"/>
      <c r="B3" s="711" t="s">
        <v>187</v>
      </c>
      <c r="C3" s="706" t="s">
        <v>138</v>
      </c>
      <c r="D3" s="706" t="s">
        <v>207</v>
      </c>
      <c r="E3" s="704" t="s">
        <v>708</v>
      </c>
      <c r="F3" s="706" t="s">
        <v>139</v>
      </c>
      <c r="G3" s="706" t="s">
        <v>140</v>
      </c>
      <c r="H3" s="713" t="s">
        <v>208</v>
      </c>
      <c r="I3" s="732" t="s">
        <v>677</v>
      </c>
      <c r="J3" s="713" t="s">
        <v>678</v>
      </c>
      <c r="K3" s="704" t="s">
        <v>209</v>
      </c>
      <c r="L3" s="704" t="s">
        <v>210</v>
      </c>
    </row>
    <row r="4" spans="1:17" ht="73.5" customHeight="1" x14ac:dyDescent="0.15">
      <c r="A4" s="710"/>
      <c r="B4" s="712"/>
      <c r="C4" s="707"/>
      <c r="D4" s="707"/>
      <c r="E4" s="707"/>
      <c r="F4" s="708"/>
      <c r="G4" s="707"/>
      <c r="H4" s="714"/>
      <c r="I4" s="731"/>
      <c r="J4" s="731"/>
      <c r="K4" s="707"/>
      <c r="L4" s="705"/>
    </row>
    <row r="5" spans="1:17" s="316" customFormat="1" ht="18.75" customHeight="1" x14ac:dyDescent="0.15">
      <c r="A5" s="5" t="s">
        <v>105</v>
      </c>
      <c r="B5" s="10">
        <v>26</v>
      </c>
      <c r="C5" s="11">
        <v>9</v>
      </c>
      <c r="D5" s="11">
        <v>5</v>
      </c>
      <c r="E5" s="11">
        <v>4</v>
      </c>
      <c r="F5" s="11">
        <v>3</v>
      </c>
      <c r="G5" s="11">
        <v>3</v>
      </c>
      <c r="H5" s="11" t="s">
        <v>32</v>
      </c>
      <c r="I5" s="584" t="s">
        <v>32</v>
      </c>
      <c r="J5" s="584" t="s">
        <v>32</v>
      </c>
      <c r="K5" s="10">
        <v>1</v>
      </c>
      <c r="L5" s="11">
        <v>1</v>
      </c>
    </row>
    <row r="6" spans="1:17" s="316" customFormat="1" ht="18.75" customHeight="1" x14ac:dyDescent="0.15">
      <c r="A6" s="5" t="s">
        <v>149</v>
      </c>
      <c r="B6" s="10">
        <v>26</v>
      </c>
      <c r="C6" s="180">
        <v>9</v>
      </c>
      <c r="D6" s="11">
        <v>5</v>
      </c>
      <c r="E6" s="11">
        <v>4</v>
      </c>
      <c r="F6" s="11">
        <v>3</v>
      </c>
      <c r="G6" s="11">
        <v>3</v>
      </c>
      <c r="H6" s="11" t="s">
        <v>32</v>
      </c>
      <c r="I6" s="11" t="s">
        <v>32</v>
      </c>
      <c r="J6" s="11" t="s">
        <v>32</v>
      </c>
      <c r="K6" s="10">
        <v>1</v>
      </c>
      <c r="L6" s="180">
        <v>1</v>
      </c>
    </row>
    <row r="7" spans="1:17" s="316" customFormat="1" ht="18.75" customHeight="1" x14ac:dyDescent="0.15">
      <c r="A7" s="5" t="s">
        <v>159</v>
      </c>
      <c r="B7" s="10">
        <v>25</v>
      </c>
      <c r="C7" s="261">
        <v>9</v>
      </c>
      <c r="D7" s="11">
        <v>3</v>
      </c>
      <c r="E7" s="11">
        <v>4</v>
      </c>
      <c r="F7" s="11">
        <v>2</v>
      </c>
      <c r="G7" s="11">
        <v>3</v>
      </c>
      <c r="H7" s="11">
        <v>2</v>
      </c>
      <c r="I7" s="11" t="s">
        <v>32</v>
      </c>
      <c r="J7" s="11" t="s">
        <v>32</v>
      </c>
      <c r="K7" s="10">
        <v>1</v>
      </c>
      <c r="L7" s="180">
        <v>1</v>
      </c>
    </row>
    <row r="8" spans="1:17" s="316" customFormat="1" ht="18.75" customHeight="1" x14ac:dyDescent="0.15">
      <c r="A8" s="5" t="s">
        <v>184</v>
      </c>
      <c r="B8" s="10">
        <v>25</v>
      </c>
      <c r="C8" s="261">
        <v>9</v>
      </c>
      <c r="D8" s="11">
        <v>4</v>
      </c>
      <c r="E8" s="11">
        <v>4</v>
      </c>
      <c r="F8" s="11">
        <v>2</v>
      </c>
      <c r="G8" s="11">
        <v>3</v>
      </c>
      <c r="H8" s="11">
        <v>2</v>
      </c>
      <c r="I8" s="11" t="s">
        <v>32</v>
      </c>
      <c r="J8" s="11" t="s">
        <v>32</v>
      </c>
      <c r="K8" s="10">
        <v>1</v>
      </c>
      <c r="L8" s="180" t="s">
        <v>32</v>
      </c>
    </row>
    <row r="9" spans="1:17" s="316" customFormat="1" ht="18.75" customHeight="1" x14ac:dyDescent="0.15">
      <c r="A9" s="211" t="s">
        <v>679</v>
      </c>
      <c r="B9" s="580">
        <v>26</v>
      </c>
      <c r="C9" s="585">
        <v>9</v>
      </c>
      <c r="D9" s="472">
        <v>3</v>
      </c>
      <c r="E9" s="472">
        <v>3</v>
      </c>
      <c r="F9" s="472">
        <v>2</v>
      </c>
      <c r="G9" s="472">
        <v>3</v>
      </c>
      <c r="H9" s="472">
        <v>2</v>
      </c>
      <c r="I9" s="472">
        <v>2</v>
      </c>
      <c r="J9" s="472">
        <v>2</v>
      </c>
      <c r="K9" s="580">
        <v>0</v>
      </c>
      <c r="L9" s="586" t="s">
        <v>32</v>
      </c>
    </row>
    <row r="10" spans="1:17" x14ac:dyDescent="0.15">
      <c r="A10" s="17" t="s">
        <v>831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93" t="s">
        <v>211</v>
      </c>
      <c r="M10" s="6"/>
      <c r="N10" s="6"/>
      <c r="O10" s="18"/>
      <c r="P10" s="18"/>
    </row>
  </sheetData>
  <mergeCells count="13">
    <mergeCell ref="J3:J4"/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/>
  <pageMargins left="1.5" right="0.81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12"/>
  <sheetViews>
    <sheetView showGridLines="0" view="pageBreakPreview" zoomScaleNormal="100" zoomScaleSheetLayoutView="100" workbookViewId="0">
      <selection sqref="A1:J1"/>
    </sheetView>
  </sheetViews>
  <sheetFormatPr defaultColWidth="11.625" defaultRowHeight="13.5" x14ac:dyDescent="0.15"/>
  <cols>
    <col min="1" max="1" width="8.625" style="7" customWidth="1"/>
    <col min="2" max="10" width="4.5" style="7" customWidth="1"/>
    <col min="11" max="11" width="2.125" style="7" customWidth="1"/>
    <col min="12" max="12" width="8.625" style="7" customWidth="1"/>
    <col min="13" max="19" width="4.5" style="7" customWidth="1"/>
    <col min="20" max="20" width="5.625" style="7" customWidth="1"/>
    <col min="21" max="16384" width="11.625" style="7"/>
  </cols>
  <sheetData>
    <row r="1" spans="1:21" s="210" customFormat="1" ht="21" x14ac:dyDescent="0.15">
      <c r="A1" s="703" t="s">
        <v>212</v>
      </c>
      <c r="B1" s="703"/>
      <c r="C1" s="703"/>
      <c r="D1" s="703"/>
      <c r="E1" s="703"/>
      <c r="F1" s="703"/>
      <c r="G1" s="703"/>
      <c r="H1" s="703"/>
      <c r="I1" s="703"/>
      <c r="J1" s="703"/>
      <c r="L1" s="703" t="s">
        <v>213</v>
      </c>
      <c r="M1" s="703"/>
      <c r="N1" s="703"/>
      <c r="O1" s="703"/>
      <c r="P1" s="703"/>
      <c r="Q1" s="703"/>
      <c r="R1" s="703"/>
      <c r="S1" s="703"/>
      <c r="T1" s="107"/>
    </row>
    <row r="2" spans="1:21" s="39" customFormat="1" ht="13.5" customHeight="1" x14ac:dyDescent="0.15">
      <c r="A2" s="3" t="s">
        <v>214</v>
      </c>
      <c r="B2" s="3"/>
      <c r="C2" s="3"/>
      <c r="D2" s="3"/>
      <c r="E2" s="187"/>
      <c r="F2" s="187"/>
      <c r="G2" s="187"/>
      <c r="H2" s="187"/>
      <c r="I2" s="187"/>
      <c r="J2" s="517" t="s">
        <v>634</v>
      </c>
      <c r="L2" s="17"/>
      <c r="M2" s="17"/>
      <c r="N2" s="17"/>
      <c r="O2" s="17"/>
      <c r="P2" s="17"/>
      <c r="Q2" s="17"/>
      <c r="R2" s="17"/>
      <c r="S2" s="206" t="s">
        <v>635</v>
      </c>
    </row>
    <row r="3" spans="1:21" s="39" customFormat="1" ht="19.5" customHeight="1" x14ac:dyDescent="0.15">
      <c r="A3" s="734" t="s">
        <v>215</v>
      </c>
      <c r="B3" s="736" t="s">
        <v>216</v>
      </c>
      <c r="C3" s="738" t="s">
        <v>217</v>
      </c>
      <c r="D3" s="739"/>
      <c r="E3" s="740"/>
      <c r="F3" s="741" t="s">
        <v>218</v>
      </c>
      <c r="G3" s="743" t="s">
        <v>219</v>
      </c>
      <c r="H3" s="743" t="s">
        <v>220</v>
      </c>
      <c r="I3" s="743" t="s">
        <v>221</v>
      </c>
      <c r="J3" s="752" t="s">
        <v>222</v>
      </c>
      <c r="L3" s="754"/>
      <c r="M3" s="756" t="s">
        <v>187</v>
      </c>
      <c r="N3" s="747" t="s">
        <v>223</v>
      </c>
      <c r="O3" s="749" t="s">
        <v>224</v>
      </c>
      <c r="P3" s="749" t="s">
        <v>225</v>
      </c>
      <c r="Q3" s="745" t="s">
        <v>226</v>
      </c>
      <c r="R3" s="745" t="s">
        <v>227</v>
      </c>
      <c r="S3" s="750" t="s">
        <v>228</v>
      </c>
    </row>
    <row r="4" spans="1:21" s="39" customFormat="1" ht="19.5" customHeight="1" x14ac:dyDescent="0.15">
      <c r="A4" s="735"/>
      <c r="B4" s="737"/>
      <c r="C4" s="40" t="s">
        <v>187</v>
      </c>
      <c r="D4" s="41" t="s">
        <v>229</v>
      </c>
      <c r="E4" s="522" t="s">
        <v>230</v>
      </c>
      <c r="F4" s="742"/>
      <c r="G4" s="744"/>
      <c r="H4" s="744"/>
      <c r="I4" s="744"/>
      <c r="J4" s="753"/>
      <c r="L4" s="755"/>
      <c r="M4" s="757"/>
      <c r="N4" s="748"/>
      <c r="O4" s="746"/>
      <c r="P4" s="746"/>
      <c r="Q4" s="746"/>
      <c r="R4" s="746"/>
      <c r="S4" s="751"/>
    </row>
    <row r="5" spans="1:21" s="39" customFormat="1" ht="19.5" customHeight="1" x14ac:dyDescent="0.15">
      <c r="A5" s="42" t="s">
        <v>105</v>
      </c>
      <c r="B5" s="43">
        <v>26</v>
      </c>
      <c r="C5" s="44">
        <v>26</v>
      </c>
      <c r="D5" s="44">
        <v>25</v>
      </c>
      <c r="E5" s="523">
        <v>1</v>
      </c>
      <c r="F5" s="43" t="s">
        <v>32</v>
      </c>
      <c r="G5" s="212">
        <v>2</v>
      </c>
      <c r="H5" s="45">
        <v>10</v>
      </c>
      <c r="I5" s="45">
        <v>5</v>
      </c>
      <c r="J5" s="46">
        <v>9</v>
      </c>
      <c r="L5" s="42" t="s">
        <v>105</v>
      </c>
      <c r="M5" s="326">
        <v>26</v>
      </c>
      <c r="N5" s="224">
        <v>20</v>
      </c>
      <c r="O5" s="44" t="s">
        <v>32</v>
      </c>
      <c r="P5" s="44">
        <v>1</v>
      </c>
      <c r="Q5" s="44">
        <v>0</v>
      </c>
      <c r="R5" s="44">
        <v>4</v>
      </c>
      <c r="S5" s="223">
        <v>1</v>
      </c>
    </row>
    <row r="6" spans="1:21" s="39" customFormat="1" ht="19.5" customHeight="1" x14ac:dyDescent="0.15">
      <c r="A6" s="42" t="s">
        <v>149</v>
      </c>
      <c r="B6" s="43">
        <v>26</v>
      </c>
      <c r="C6" s="44">
        <v>26</v>
      </c>
      <c r="D6" s="44">
        <v>25</v>
      </c>
      <c r="E6" s="523">
        <v>1</v>
      </c>
      <c r="F6" s="43" t="s">
        <v>32</v>
      </c>
      <c r="G6" s="212">
        <v>2</v>
      </c>
      <c r="H6" s="45">
        <v>10</v>
      </c>
      <c r="I6" s="45">
        <v>4</v>
      </c>
      <c r="J6" s="46">
        <v>10</v>
      </c>
      <c r="L6" s="42" t="s">
        <v>149</v>
      </c>
      <c r="M6" s="326">
        <v>26</v>
      </c>
      <c r="N6" s="224">
        <v>21</v>
      </c>
      <c r="O6" s="181" t="s">
        <v>32</v>
      </c>
      <c r="P6" s="44">
        <v>1</v>
      </c>
      <c r="Q6" s="44">
        <v>0</v>
      </c>
      <c r="R6" s="44">
        <v>2</v>
      </c>
      <c r="S6" s="223">
        <v>2</v>
      </c>
    </row>
    <row r="7" spans="1:21" s="39" customFormat="1" ht="19.5" customHeight="1" x14ac:dyDescent="0.15">
      <c r="A7" s="42" t="s">
        <v>159</v>
      </c>
      <c r="B7" s="43">
        <v>26</v>
      </c>
      <c r="C7" s="44">
        <v>25</v>
      </c>
      <c r="D7" s="44">
        <v>24</v>
      </c>
      <c r="E7" s="523">
        <v>1</v>
      </c>
      <c r="F7" s="43" t="s">
        <v>32</v>
      </c>
      <c r="G7" s="212">
        <v>1</v>
      </c>
      <c r="H7" s="45">
        <v>10</v>
      </c>
      <c r="I7" s="45">
        <v>4</v>
      </c>
      <c r="J7" s="46">
        <v>10</v>
      </c>
      <c r="L7" s="42" t="s">
        <v>159</v>
      </c>
      <c r="M7" s="326">
        <v>25</v>
      </c>
      <c r="N7" s="224">
        <v>20</v>
      </c>
      <c r="O7" s="181" t="s">
        <v>32</v>
      </c>
      <c r="P7" s="44">
        <v>1</v>
      </c>
      <c r="Q7" s="44">
        <v>0</v>
      </c>
      <c r="R7" s="44">
        <v>2</v>
      </c>
      <c r="S7" s="223">
        <v>2</v>
      </c>
    </row>
    <row r="8" spans="1:21" s="39" customFormat="1" ht="19.5" customHeight="1" x14ac:dyDescent="0.15">
      <c r="A8" s="42" t="s">
        <v>184</v>
      </c>
      <c r="B8" s="43">
        <v>26</v>
      </c>
      <c r="C8" s="44">
        <v>25</v>
      </c>
      <c r="D8" s="44">
        <v>24</v>
      </c>
      <c r="E8" s="523">
        <v>1</v>
      </c>
      <c r="F8" s="43" t="s">
        <v>32</v>
      </c>
      <c r="G8" s="212">
        <v>1</v>
      </c>
      <c r="H8" s="45">
        <v>10</v>
      </c>
      <c r="I8" s="45">
        <v>3</v>
      </c>
      <c r="J8" s="46">
        <v>11</v>
      </c>
      <c r="L8" s="42" t="s">
        <v>184</v>
      </c>
      <c r="M8" s="326">
        <v>25</v>
      </c>
      <c r="N8" s="224">
        <v>21</v>
      </c>
      <c r="O8" s="181" t="s">
        <v>32</v>
      </c>
      <c r="P8" s="44">
        <v>1</v>
      </c>
      <c r="Q8" s="44">
        <v>0</v>
      </c>
      <c r="R8" s="44">
        <v>1</v>
      </c>
      <c r="S8" s="223">
        <v>2</v>
      </c>
    </row>
    <row r="9" spans="1:21" s="39" customFormat="1" ht="19.5" customHeight="1" x14ac:dyDescent="0.15">
      <c r="A9" s="213" t="s">
        <v>671</v>
      </c>
      <c r="B9" s="587">
        <v>26</v>
      </c>
      <c r="C9" s="588">
        <v>26</v>
      </c>
      <c r="D9" s="588">
        <v>23</v>
      </c>
      <c r="E9" s="589">
        <v>3</v>
      </c>
      <c r="F9" s="587" t="s">
        <v>32</v>
      </c>
      <c r="G9" s="590">
        <v>2</v>
      </c>
      <c r="H9" s="591">
        <v>8</v>
      </c>
      <c r="I9" s="591">
        <v>6</v>
      </c>
      <c r="J9" s="592">
        <v>10</v>
      </c>
      <c r="K9" s="47"/>
      <c r="L9" s="213" t="s">
        <v>648</v>
      </c>
      <c r="M9" s="593">
        <v>26</v>
      </c>
      <c r="N9" s="594">
        <v>22</v>
      </c>
      <c r="O9" s="595">
        <v>1</v>
      </c>
      <c r="P9" s="588">
        <v>0</v>
      </c>
      <c r="Q9" s="588">
        <v>0</v>
      </c>
      <c r="R9" s="588">
        <v>1</v>
      </c>
      <c r="S9" s="596">
        <v>2</v>
      </c>
    </row>
    <row r="10" spans="1:21" s="39" customFormat="1" ht="11.25" x14ac:dyDescent="0.15">
      <c r="A10" s="3"/>
      <c r="B10" s="3"/>
      <c r="C10" s="3"/>
      <c r="D10" s="3"/>
      <c r="E10" s="3"/>
      <c r="F10" s="3"/>
      <c r="G10" s="3"/>
      <c r="H10" s="48"/>
      <c r="I10" s="198"/>
      <c r="J10" s="198" t="s">
        <v>211</v>
      </c>
      <c r="K10" s="199"/>
      <c r="S10" s="198" t="s">
        <v>211</v>
      </c>
      <c r="U10" s="49"/>
    </row>
    <row r="11" spans="1:21" x14ac:dyDescent="0.15">
      <c r="E11" s="140"/>
      <c r="G11" s="733"/>
      <c r="H11" s="733"/>
    </row>
    <row r="12" spans="1:21" x14ac:dyDescent="0.15">
      <c r="G12" s="733"/>
      <c r="H12" s="733"/>
    </row>
  </sheetData>
  <mergeCells count="20">
    <mergeCell ref="J3:J4"/>
    <mergeCell ref="L3:L4"/>
    <mergeCell ref="M3:M4"/>
    <mergeCell ref="O3:O4"/>
    <mergeCell ref="G11:H11"/>
    <mergeCell ref="G12:H12"/>
    <mergeCell ref="L1:S1"/>
    <mergeCell ref="A1:J1"/>
    <mergeCell ref="A3:A4"/>
    <mergeCell ref="B3:B4"/>
    <mergeCell ref="C3:E3"/>
    <mergeCell ref="F3:F4"/>
    <mergeCell ref="G3:G4"/>
    <mergeCell ref="H3:H4"/>
    <mergeCell ref="Q3:Q4"/>
    <mergeCell ref="R3:R4"/>
    <mergeCell ref="N3:N4"/>
    <mergeCell ref="P3:P4"/>
    <mergeCell ref="S3:S4"/>
    <mergeCell ref="I3:I4"/>
  </mergeCells>
  <phoneticPr fontId="4"/>
  <pageMargins left="0.75" right="0.41" top="1" bottom="1" header="0.53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32"/>
  <sheetViews>
    <sheetView showGridLines="0" view="pageBreakPreview" zoomScaleNormal="100" zoomScaleSheetLayoutView="100" workbookViewId="0">
      <selection sqref="A1:G1"/>
    </sheetView>
  </sheetViews>
  <sheetFormatPr defaultRowHeight="13.5" x14ac:dyDescent="0.15"/>
  <cols>
    <col min="1" max="1" width="4.125" style="7" customWidth="1"/>
    <col min="2" max="2" width="17.125" style="7" customWidth="1"/>
    <col min="3" max="3" width="10.875" style="7" customWidth="1"/>
    <col min="4" max="7" width="14.25" style="7" customWidth="1"/>
    <col min="8" max="9" width="9.875" style="7" bestFit="1" customWidth="1"/>
    <col min="10" max="16384" width="9" style="7"/>
  </cols>
  <sheetData>
    <row r="1" spans="1:11" s="210" customFormat="1" ht="21" x14ac:dyDescent="0.15">
      <c r="A1" s="703" t="s">
        <v>630</v>
      </c>
      <c r="B1" s="703"/>
      <c r="C1" s="703"/>
      <c r="D1" s="703"/>
      <c r="E1" s="703"/>
      <c r="F1" s="703"/>
      <c r="G1" s="703"/>
    </row>
    <row r="2" spans="1:11" s="210" customFormat="1" ht="13.5" customHeight="1" x14ac:dyDescent="0.15">
      <c r="A2" s="759" t="s">
        <v>345</v>
      </c>
      <c r="B2" s="759"/>
      <c r="C2" s="50"/>
      <c r="D2" s="4"/>
      <c r="E2" s="4"/>
      <c r="F2" s="4"/>
      <c r="G2" s="51" t="s">
        <v>636</v>
      </c>
    </row>
    <row r="3" spans="1:11" s="210" customFormat="1" ht="16.5" customHeight="1" x14ac:dyDescent="0.15">
      <c r="A3" s="762" t="s">
        <v>346</v>
      </c>
      <c r="B3" s="763"/>
      <c r="C3" s="764"/>
      <c r="D3" s="730" t="s">
        <v>100</v>
      </c>
      <c r="E3" s="728" t="s">
        <v>87</v>
      </c>
      <c r="F3" s="768" t="s">
        <v>164</v>
      </c>
      <c r="G3" s="770" t="s">
        <v>151</v>
      </c>
    </row>
    <row r="4" spans="1:11" s="210" customFormat="1" ht="16.5" customHeight="1" x14ac:dyDescent="0.15">
      <c r="A4" s="765"/>
      <c r="B4" s="766"/>
      <c r="C4" s="767"/>
      <c r="D4" s="760"/>
      <c r="E4" s="761"/>
      <c r="F4" s="769"/>
      <c r="G4" s="771"/>
    </row>
    <row r="5" spans="1:11" s="4" customFormat="1" ht="16.5" customHeight="1" x14ac:dyDescent="0.15">
      <c r="A5" s="783" t="s">
        <v>124</v>
      </c>
      <c r="B5" s="715"/>
      <c r="C5" s="758"/>
      <c r="D5" s="165">
        <v>44085621</v>
      </c>
      <c r="E5" s="53">
        <v>42551677</v>
      </c>
      <c r="F5" s="54">
        <v>106.97773560515422</v>
      </c>
      <c r="G5" s="780"/>
    </row>
    <row r="6" spans="1:11" s="4" customFormat="1" ht="16.5" customHeight="1" x14ac:dyDescent="0.15">
      <c r="A6" s="783" t="s">
        <v>150</v>
      </c>
      <c r="B6" s="715"/>
      <c r="C6" s="758"/>
      <c r="D6" s="165">
        <v>46718999</v>
      </c>
      <c r="E6" s="53">
        <v>43957062</v>
      </c>
      <c r="F6" s="54">
        <v>110.51096662101875</v>
      </c>
      <c r="G6" s="781"/>
    </row>
    <row r="7" spans="1:11" s="4" customFormat="1" ht="16.5" customHeight="1" x14ac:dyDescent="0.15">
      <c r="A7" s="783" t="s">
        <v>161</v>
      </c>
      <c r="B7" s="715"/>
      <c r="C7" s="758"/>
      <c r="D7" s="52">
        <v>47768810</v>
      </c>
      <c r="E7" s="53">
        <v>45719109</v>
      </c>
      <c r="F7" s="54">
        <v>104.00856408465151</v>
      </c>
      <c r="G7" s="781"/>
    </row>
    <row r="8" spans="1:11" s="4" customFormat="1" ht="16.5" customHeight="1" x14ac:dyDescent="0.15">
      <c r="A8" s="777" t="s">
        <v>649</v>
      </c>
      <c r="B8" s="778"/>
      <c r="C8" s="779"/>
      <c r="D8" s="52">
        <v>59242827</v>
      </c>
      <c r="E8" s="53">
        <v>58015048</v>
      </c>
      <c r="F8" s="54">
        <v>126.89452893756088</v>
      </c>
      <c r="G8" s="782"/>
    </row>
    <row r="9" spans="1:11" s="4" customFormat="1" ht="16.5" customHeight="1" x14ac:dyDescent="0.15">
      <c r="A9" s="784" t="s">
        <v>650</v>
      </c>
      <c r="B9" s="785"/>
      <c r="C9" s="786"/>
      <c r="D9" s="620">
        <v>56058586</v>
      </c>
      <c r="E9" s="620">
        <v>53160897</v>
      </c>
      <c r="F9" s="255">
        <v>91.632944955936253</v>
      </c>
      <c r="G9" s="256">
        <v>99.999999999999986</v>
      </c>
    </row>
    <row r="10" spans="1:11" s="210" customFormat="1" ht="16.5" customHeight="1" x14ac:dyDescent="0.15">
      <c r="A10" s="474">
        <v>1</v>
      </c>
      <c r="B10" s="787" t="s">
        <v>348</v>
      </c>
      <c r="C10" s="788"/>
      <c r="D10" s="621">
        <v>11394348</v>
      </c>
      <c r="E10" s="622">
        <v>11935743</v>
      </c>
      <c r="F10" s="772"/>
      <c r="G10" s="473">
        <v>22.45210986564053</v>
      </c>
      <c r="H10" s="55"/>
      <c r="K10" s="55"/>
    </row>
    <row r="11" spans="1:11" s="210" customFormat="1" ht="16.5" customHeight="1" x14ac:dyDescent="0.15">
      <c r="A11" s="475">
        <v>2</v>
      </c>
      <c r="B11" s="715" t="s">
        <v>349</v>
      </c>
      <c r="C11" s="758"/>
      <c r="D11" s="52">
        <v>152619</v>
      </c>
      <c r="E11" s="53">
        <v>155607</v>
      </c>
      <c r="F11" s="773"/>
      <c r="G11" s="57">
        <v>0.29270950789261513</v>
      </c>
      <c r="H11" s="55"/>
    </row>
    <row r="12" spans="1:11" s="210" customFormat="1" ht="16.5" customHeight="1" x14ac:dyDescent="0.15">
      <c r="A12" s="475">
        <v>3</v>
      </c>
      <c r="B12" s="715" t="s">
        <v>350</v>
      </c>
      <c r="C12" s="758"/>
      <c r="D12" s="52">
        <v>4891</v>
      </c>
      <c r="E12" s="53">
        <v>4479</v>
      </c>
      <c r="F12" s="773"/>
      <c r="G12" s="57">
        <v>8.4253657345172341E-3</v>
      </c>
      <c r="H12" s="55"/>
    </row>
    <row r="13" spans="1:11" s="210" customFormat="1" ht="16.5" customHeight="1" x14ac:dyDescent="0.15">
      <c r="A13" s="475">
        <v>4</v>
      </c>
      <c r="B13" s="715" t="s">
        <v>351</v>
      </c>
      <c r="C13" s="758"/>
      <c r="D13" s="52">
        <v>17163</v>
      </c>
      <c r="E13" s="53">
        <v>26279</v>
      </c>
      <c r="F13" s="773"/>
      <c r="G13" s="57">
        <v>4.9432950689300821E-2</v>
      </c>
      <c r="H13" s="55"/>
    </row>
    <row r="14" spans="1:11" s="210" customFormat="1" ht="16.5" customHeight="1" x14ac:dyDescent="0.15">
      <c r="A14" s="475">
        <v>5</v>
      </c>
      <c r="B14" s="715" t="s">
        <v>352</v>
      </c>
      <c r="C14" s="758"/>
      <c r="D14" s="52">
        <v>18523</v>
      </c>
      <c r="E14" s="53">
        <v>31747</v>
      </c>
      <c r="F14" s="773"/>
      <c r="G14" s="57">
        <v>5.97187064018126E-2</v>
      </c>
      <c r="H14" s="55"/>
    </row>
    <row r="15" spans="1:11" s="210" customFormat="1" ht="16.5" customHeight="1" x14ac:dyDescent="0.15">
      <c r="A15" s="475">
        <v>6</v>
      </c>
      <c r="B15" s="715" t="s">
        <v>353</v>
      </c>
      <c r="C15" s="758"/>
      <c r="D15" s="52">
        <v>121317</v>
      </c>
      <c r="E15" s="53">
        <v>125028</v>
      </c>
      <c r="F15" s="773"/>
      <c r="G15" s="57">
        <v>0.23518790512507717</v>
      </c>
      <c r="H15" s="55"/>
    </row>
    <row r="16" spans="1:11" s="210" customFormat="1" ht="30" customHeight="1" x14ac:dyDescent="0.15">
      <c r="A16" s="475">
        <v>7</v>
      </c>
      <c r="B16" s="715" t="s">
        <v>354</v>
      </c>
      <c r="C16" s="758"/>
      <c r="D16" s="52">
        <v>2076714</v>
      </c>
      <c r="E16" s="53">
        <v>2092842</v>
      </c>
      <c r="F16" s="773"/>
      <c r="G16" s="57">
        <v>3.9368071610981286</v>
      </c>
      <c r="H16" s="55"/>
    </row>
    <row r="17" spans="1:9" s="210" customFormat="1" ht="24" customHeight="1" x14ac:dyDescent="0.15">
      <c r="A17" s="475">
        <v>8</v>
      </c>
      <c r="B17" s="715" t="s">
        <v>724</v>
      </c>
      <c r="C17" s="758"/>
      <c r="D17" s="52">
        <v>9452</v>
      </c>
      <c r="E17" s="53">
        <v>8934</v>
      </c>
      <c r="F17" s="773"/>
      <c r="G17" s="57">
        <v>1.6805585503946632E-2</v>
      </c>
      <c r="H17" s="55"/>
    </row>
    <row r="18" spans="1:9" s="210" customFormat="1" ht="16.5" customHeight="1" x14ac:dyDescent="0.15">
      <c r="A18" s="475">
        <v>9</v>
      </c>
      <c r="B18" s="715" t="s">
        <v>355</v>
      </c>
      <c r="C18" s="758"/>
      <c r="D18" s="52">
        <v>659842</v>
      </c>
      <c r="E18" s="53">
        <v>659842</v>
      </c>
      <c r="F18" s="773"/>
      <c r="G18" s="57">
        <v>1.2412168289786383</v>
      </c>
      <c r="H18" s="55"/>
    </row>
    <row r="19" spans="1:9" s="210" customFormat="1" ht="16.5" customHeight="1" x14ac:dyDescent="0.15">
      <c r="A19" s="475">
        <v>10</v>
      </c>
      <c r="B19" s="715" t="s">
        <v>356</v>
      </c>
      <c r="C19" s="758"/>
      <c r="D19" s="52">
        <v>131531</v>
      </c>
      <c r="E19" s="53">
        <v>131623</v>
      </c>
      <c r="F19" s="773"/>
      <c r="G19" s="57">
        <v>0.24759364011483856</v>
      </c>
      <c r="H19" s="55"/>
    </row>
    <row r="20" spans="1:9" s="210" customFormat="1" ht="16.5" customHeight="1" x14ac:dyDescent="0.15">
      <c r="A20" s="475">
        <v>11</v>
      </c>
      <c r="B20" s="715" t="s">
        <v>357</v>
      </c>
      <c r="C20" s="758"/>
      <c r="D20" s="52">
        <v>6708994</v>
      </c>
      <c r="E20" s="53">
        <v>6854682</v>
      </c>
      <c r="F20" s="773"/>
      <c r="G20" s="57">
        <v>12.8942180941755</v>
      </c>
      <c r="H20" s="55"/>
    </row>
    <row r="21" spans="1:9" s="210" customFormat="1" ht="16.5" customHeight="1" x14ac:dyDescent="0.15">
      <c r="A21" s="475">
        <v>12</v>
      </c>
      <c r="B21" s="715" t="s">
        <v>358</v>
      </c>
      <c r="C21" s="758"/>
      <c r="D21" s="52">
        <v>12654</v>
      </c>
      <c r="E21" s="53">
        <v>10835</v>
      </c>
      <c r="F21" s="773"/>
      <c r="G21" s="57">
        <v>2.0381522155278907E-2</v>
      </c>
      <c r="H21" s="55"/>
    </row>
    <row r="22" spans="1:9" s="210" customFormat="1" ht="16.5" customHeight="1" x14ac:dyDescent="0.15">
      <c r="A22" s="475">
        <v>13</v>
      </c>
      <c r="B22" s="715" t="s">
        <v>359</v>
      </c>
      <c r="C22" s="758"/>
      <c r="D22" s="52">
        <v>197322</v>
      </c>
      <c r="E22" s="53">
        <v>198805</v>
      </c>
      <c r="F22" s="773"/>
      <c r="G22" s="57">
        <v>0.37396848288696105</v>
      </c>
      <c r="H22" s="55"/>
      <c r="I22" s="58"/>
    </row>
    <row r="23" spans="1:9" s="210" customFormat="1" ht="16.5" customHeight="1" x14ac:dyDescent="0.15">
      <c r="A23" s="475">
        <v>14</v>
      </c>
      <c r="B23" s="715" t="s">
        <v>127</v>
      </c>
      <c r="C23" s="758"/>
      <c r="D23" s="52">
        <v>383467</v>
      </c>
      <c r="E23" s="53">
        <v>380474</v>
      </c>
      <c r="F23" s="773"/>
      <c r="G23" s="57">
        <v>0.71570274670120781</v>
      </c>
      <c r="H23" s="55"/>
    </row>
    <row r="24" spans="1:9" s="210" customFormat="1" ht="16.5" customHeight="1" x14ac:dyDescent="0.15">
      <c r="A24" s="475">
        <v>15</v>
      </c>
      <c r="B24" s="715" t="s">
        <v>8</v>
      </c>
      <c r="C24" s="758"/>
      <c r="D24" s="52">
        <v>21146229</v>
      </c>
      <c r="E24" s="53">
        <v>18256769</v>
      </c>
      <c r="F24" s="773"/>
      <c r="G24" s="57">
        <v>34.342477328777953</v>
      </c>
      <c r="H24" s="55"/>
      <c r="I24" s="58"/>
    </row>
    <row r="25" spans="1:9" s="210" customFormat="1" ht="16.5" customHeight="1" x14ac:dyDescent="0.15">
      <c r="A25" s="475">
        <v>16</v>
      </c>
      <c r="B25" s="715" t="s">
        <v>360</v>
      </c>
      <c r="C25" s="758"/>
      <c r="D25" s="52">
        <v>5271399</v>
      </c>
      <c r="E25" s="53">
        <v>4856037</v>
      </c>
      <c r="F25" s="773"/>
      <c r="G25" s="57">
        <v>9.1346032028014879</v>
      </c>
      <c r="H25" s="55"/>
      <c r="I25" s="55"/>
    </row>
    <row r="26" spans="1:9" s="210" customFormat="1" ht="16.5" customHeight="1" x14ac:dyDescent="0.15">
      <c r="A26" s="475">
        <v>17</v>
      </c>
      <c r="B26" s="715" t="s">
        <v>361</v>
      </c>
      <c r="C26" s="758"/>
      <c r="D26" s="52">
        <v>307594</v>
      </c>
      <c r="E26" s="53">
        <v>410221</v>
      </c>
      <c r="F26" s="773"/>
      <c r="G26" s="57">
        <v>0.77165928934570083</v>
      </c>
      <c r="H26" s="55"/>
    </row>
    <row r="27" spans="1:9" s="210" customFormat="1" ht="16.5" customHeight="1" x14ac:dyDescent="0.15">
      <c r="A27" s="475">
        <v>18</v>
      </c>
      <c r="B27" s="715" t="s">
        <v>362</v>
      </c>
      <c r="C27" s="758"/>
      <c r="D27" s="52">
        <v>93413</v>
      </c>
      <c r="E27" s="53">
        <v>72182</v>
      </c>
      <c r="F27" s="773"/>
      <c r="G27" s="57">
        <v>0.13578025216542153</v>
      </c>
      <c r="H27" s="55"/>
    </row>
    <row r="28" spans="1:9" s="210" customFormat="1" ht="16.5" customHeight="1" x14ac:dyDescent="0.15">
      <c r="A28" s="475">
        <v>19</v>
      </c>
      <c r="B28" s="715" t="s">
        <v>128</v>
      </c>
      <c r="C28" s="758"/>
      <c r="D28" s="52">
        <v>2069513</v>
      </c>
      <c r="E28" s="53">
        <v>2058901</v>
      </c>
      <c r="F28" s="773"/>
      <c r="G28" s="57">
        <v>3.8729613610545361</v>
      </c>
      <c r="H28" s="55"/>
    </row>
    <row r="29" spans="1:9" s="210" customFormat="1" ht="16.5" customHeight="1" x14ac:dyDescent="0.15">
      <c r="A29" s="475">
        <v>20</v>
      </c>
      <c r="B29" s="715" t="s">
        <v>129</v>
      </c>
      <c r="C29" s="758"/>
      <c r="D29" s="52">
        <v>1683046</v>
      </c>
      <c r="E29" s="53">
        <v>1683046</v>
      </c>
      <c r="F29" s="773"/>
      <c r="G29" s="57">
        <v>3.1659473315508579</v>
      </c>
      <c r="H29" s="55"/>
    </row>
    <row r="30" spans="1:9" s="210" customFormat="1" ht="16.5" customHeight="1" x14ac:dyDescent="0.15">
      <c r="A30" s="475">
        <v>21</v>
      </c>
      <c r="B30" s="715" t="s">
        <v>130</v>
      </c>
      <c r="C30" s="758"/>
      <c r="D30" s="52">
        <v>362211</v>
      </c>
      <c r="E30" s="53">
        <v>420423</v>
      </c>
      <c r="F30" s="773"/>
      <c r="G30" s="57">
        <v>0.79085008667178802</v>
      </c>
      <c r="H30" s="55"/>
    </row>
    <row r="31" spans="1:9" s="210" customFormat="1" ht="16.5" customHeight="1" x14ac:dyDescent="0.15">
      <c r="A31" s="520">
        <v>22</v>
      </c>
      <c r="B31" s="775" t="s">
        <v>363</v>
      </c>
      <c r="C31" s="776"/>
      <c r="D31" s="623">
        <v>3236344</v>
      </c>
      <c r="E31" s="624">
        <v>2786398</v>
      </c>
      <c r="F31" s="774"/>
      <c r="G31" s="521">
        <v>5.2414427845339029</v>
      </c>
    </row>
    <row r="32" spans="1:9" x14ac:dyDescent="0.15">
      <c r="E32" s="164"/>
      <c r="G32" s="93" t="s">
        <v>33</v>
      </c>
    </row>
  </sheetData>
  <mergeCells count="36">
    <mergeCell ref="F10:F31"/>
    <mergeCell ref="B31:C31"/>
    <mergeCell ref="A8:C8"/>
    <mergeCell ref="G5:G8"/>
    <mergeCell ref="A5:C5"/>
    <mergeCell ref="A6:C6"/>
    <mergeCell ref="A7:C7"/>
    <mergeCell ref="B23:C23"/>
    <mergeCell ref="A9:C9"/>
    <mergeCell ref="B10:C10"/>
    <mergeCell ref="B11:C11"/>
    <mergeCell ref="B12:C12"/>
    <mergeCell ref="B13:C13"/>
    <mergeCell ref="B14:C14"/>
    <mergeCell ref="B15:C15"/>
    <mergeCell ref="B16:C16"/>
    <mergeCell ref="A1:G1"/>
    <mergeCell ref="A2:B2"/>
    <mergeCell ref="D3:D4"/>
    <mergeCell ref="E3:E4"/>
    <mergeCell ref="A3:C4"/>
    <mergeCell ref="F3:F4"/>
    <mergeCell ref="G3:G4"/>
    <mergeCell ref="B17:C17"/>
    <mergeCell ref="B18:C18"/>
    <mergeCell ref="B19:C19"/>
    <mergeCell ref="B20:C20"/>
    <mergeCell ref="B21:C21"/>
    <mergeCell ref="B22:C22"/>
    <mergeCell ref="B30:C30"/>
    <mergeCell ref="B24:C24"/>
    <mergeCell ref="B25:C25"/>
    <mergeCell ref="B26:C26"/>
    <mergeCell ref="B27:C27"/>
    <mergeCell ref="B28:C28"/>
    <mergeCell ref="B29:C29"/>
  </mergeCells>
  <phoneticPr fontId="4"/>
  <pageMargins left="0.75" right="0.16" top="1" bottom="1" header="0.51200000000000001" footer="0.5120000000000000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30"/>
  <sheetViews>
    <sheetView showGridLines="0" view="pageBreakPreview" zoomScaleNormal="100" zoomScaleSheetLayoutView="100" workbookViewId="0">
      <selection sqref="A1:G1"/>
    </sheetView>
  </sheetViews>
  <sheetFormatPr defaultRowHeight="13.5" x14ac:dyDescent="0.15"/>
  <cols>
    <col min="1" max="1" width="3.875" style="7" customWidth="1"/>
    <col min="2" max="2" width="17.125" style="7" customWidth="1"/>
    <col min="3" max="3" width="10.875" style="7" customWidth="1"/>
    <col min="4" max="4" width="15" style="7" customWidth="1"/>
    <col min="5" max="7" width="14.25" style="7" customWidth="1"/>
    <col min="8" max="8" width="9.875" style="7" bestFit="1" customWidth="1"/>
    <col min="9" max="9" width="12.75" style="7" bestFit="1" customWidth="1"/>
    <col min="10" max="16384" width="9" style="7"/>
  </cols>
  <sheetData>
    <row r="1" spans="1:9" ht="21" x14ac:dyDescent="0.15">
      <c r="A1" s="703" t="s">
        <v>364</v>
      </c>
      <c r="B1" s="703"/>
      <c r="C1" s="703"/>
      <c r="D1" s="703"/>
      <c r="E1" s="703"/>
      <c r="F1" s="703"/>
      <c r="G1" s="703"/>
    </row>
    <row r="2" spans="1:9" ht="13.5" customHeight="1" x14ac:dyDescent="0.15">
      <c r="A2" s="759" t="s">
        <v>365</v>
      </c>
      <c r="B2" s="759"/>
      <c r="C2" s="50"/>
      <c r="D2" s="4"/>
      <c r="E2" s="4"/>
      <c r="F2" s="4"/>
      <c r="G2" s="51" t="s">
        <v>637</v>
      </c>
    </row>
    <row r="3" spans="1:9" ht="12.75" customHeight="1" x14ac:dyDescent="0.15">
      <c r="A3" s="762" t="s">
        <v>346</v>
      </c>
      <c r="B3" s="763"/>
      <c r="C3" s="764"/>
      <c r="D3" s="730" t="s">
        <v>100</v>
      </c>
      <c r="E3" s="728" t="s">
        <v>87</v>
      </c>
      <c r="F3" s="768" t="s">
        <v>164</v>
      </c>
      <c r="G3" s="770" t="s">
        <v>151</v>
      </c>
    </row>
    <row r="4" spans="1:9" ht="27" customHeight="1" x14ac:dyDescent="0.15">
      <c r="A4" s="765"/>
      <c r="B4" s="766"/>
      <c r="C4" s="767"/>
      <c r="D4" s="760"/>
      <c r="E4" s="761"/>
      <c r="F4" s="769"/>
      <c r="G4" s="771"/>
    </row>
    <row r="5" spans="1:9" s="6" customFormat="1" ht="16.5" customHeight="1" x14ac:dyDescent="0.15">
      <c r="A5" s="783" t="s">
        <v>124</v>
      </c>
      <c r="B5" s="715"/>
      <c r="C5" s="758"/>
      <c r="D5" s="165">
        <v>44085621</v>
      </c>
      <c r="E5" s="53">
        <v>41923505</v>
      </c>
      <c r="F5" s="54">
        <v>107.824458967466</v>
      </c>
      <c r="G5" s="791"/>
      <c r="H5" s="61"/>
    </row>
    <row r="6" spans="1:9" s="6" customFormat="1" ht="16.5" customHeight="1" x14ac:dyDescent="0.15">
      <c r="A6" s="783" t="s">
        <v>150</v>
      </c>
      <c r="B6" s="715"/>
      <c r="C6" s="758"/>
      <c r="D6" s="52">
        <v>46718999</v>
      </c>
      <c r="E6" s="53">
        <v>42545121</v>
      </c>
      <c r="F6" s="54">
        <v>101.48273862121022</v>
      </c>
      <c r="G6" s="791"/>
      <c r="H6" s="61"/>
    </row>
    <row r="7" spans="1:9" s="6" customFormat="1" ht="16.5" customHeight="1" x14ac:dyDescent="0.15">
      <c r="A7" s="783" t="s">
        <v>161</v>
      </c>
      <c r="B7" s="715"/>
      <c r="C7" s="758"/>
      <c r="D7" s="165">
        <v>47768810</v>
      </c>
      <c r="E7" s="53">
        <v>44362806</v>
      </c>
      <c r="F7" s="54">
        <v>104.27237003274712</v>
      </c>
      <c r="G7" s="791"/>
      <c r="H7" s="61"/>
    </row>
    <row r="8" spans="1:9" s="6" customFormat="1" ht="16.5" customHeight="1" x14ac:dyDescent="0.15">
      <c r="A8" s="777" t="s">
        <v>347</v>
      </c>
      <c r="B8" s="778"/>
      <c r="C8" s="779"/>
      <c r="D8" s="52">
        <v>59242827</v>
      </c>
      <c r="E8" s="53">
        <v>56332002</v>
      </c>
      <c r="F8" s="54">
        <v>126.9802500770578</v>
      </c>
      <c r="G8" s="792"/>
      <c r="H8" s="61"/>
    </row>
    <row r="9" spans="1:9" s="6" customFormat="1" ht="16.5" customHeight="1" x14ac:dyDescent="0.15">
      <c r="A9" s="784" t="s">
        <v>651</v>
      </c>
      <c r="B9" s="785"/>
      <c r="C9" s="786"/>
      <c r="D9" s="620">
        <v>56058585</v>
      </c>
      <c r="E9" s="625">
        <v>51409100</v>
      </c>
      <c r="F9" s="255">
        <v>91.260914178054591</v>
      </c>
      <c r="G9" s="257">
        <v>99.999999999999986</v>
      </c>
      <c r="H9" s="61"/>
      <c r="I9" s="191"/>
    </row>
    <row r="10" spans="1:9" ht="16.5" customHeight="1" x14ac:dyDescent="0.15">
      <c r="A10" s="56">
        <v>1</v>
      </c>
      <c r="B10" s="715" t="s">
        <v>12</v>
      </c>
      <c r="C10" s="758"/>
      <c r="D10" s="52">
        <v>297269</v>
      </c>
      <c r="E10" s="53">
        <v>290728</v>
      </c>
      <c r="F10" s="789"/>
      <c r="G10" s="62">
        <v>0.56551855605330581</v>
      </c>
    </row>
    <row r="11" spans="1:9" ht="16.5" customHeight="1" x14ac:dyDescent="0.15">
      <c r="A11" s="56">
        <v>2</v>
      </c>
      <c r="B11" s="715" t="s">
        <v>7</v>
      </c>
      <c r="C11" s="758"/>
      <c r="D11" s="52">
        <v>8774391</v>
      </c>
      <c r="E11" s="53">
        <v>7880397</v>
      </c>
      <c r="F11" s="789"/>
      <c r="G11" s="62">
        <v>15.328797819841233</v>
      </c>
    </row>
    <row r="12" spans="1:9" ht="16.5" customHeight="1" x14ac:dyDescent="0.15">
      <c r="A12" s="56">
        <v>3</v>
      </c>
      <c r="B12" s="715" t="s">
        <v>5</v>
      </c>
      <c r="C12" s="758"/>
      <c r="D12" s="52">
        <v>27147417</v>
      </c>
      <c r="E12" s="53">
        <v>25527370</v>
      </c>
      <c r="F12" s="789"/>
      <c r="G12" s="62">
        <v>49.655352846091446</v>
      </c>
    </row>
    <row r="13" spans="1:9" ht="16.5" customHeight="1" x14ac:dyDescent="0.15">
      <c r="A13" s="56">
        <v>4</v>
      </c>
      <c r="B13" s="715" t="s">
        <v>367</v>
      </c>
      <c r="C13" s="758"/>
      <c r="D13" s="52">
        <v>3954969</v>
      </c>
      <c r="E13" s="53">
        <v>3666670</v>
      </c>
      <c r="F13" s="789"/>
      <c r="G13" s="62">
        <v>7.1323364929555284</v>
      </c>
      <c r="I13" s="63"/>
    </row>
    <row r="14" spans="1:9" ht="16.5" customHeight="1" x14ac:dyDescent="0.15">
      <c r="A14" s="56">
        <v>5</v>
      </c>
      <c r="B14" s="715" t="s">
        <v>368</v>
      </c>
      <c r="C14" s="758"/>
      <c r="D14" s="52">
        <v>170489</v>
      </c>
      <c r="E14" s="53">
        <v>158126</v>
      </c>
      <c r="F14" s="789"/>
      <c r="G14" s="62">
        <v>0.30758367681986265</v>
      </c>
    </row>
    <row r="15" spans="1:9" ht="16.5" customHeight="1" x14ac:dyDescent="0.15">
      <c r="A15" s="56">
        <v>6</v>
      </c>
      <c r="B15" s="715" t="s">
        <v>369</v>
      </c>
      <c r="C15" s="758"/>
      <c r="D15" s="52">
        <v>68119</v>
      </c>
      <c r="E15" s="53">
        <v>58056</v>
      </c>
      <c r="F15" s="789"/>
      <c r="G15" s="62">
        <v>0.11292942300098621</v>
      </c>
    </row>
    <row r="16" spans="1:9" ht="16.5" customHeight="1" x14ac:dyDescent="0.15">
      <c r="A16" s="56">
        <v>7</v>
      </c>
      <c r="B16" s="715" t="s">
        <v>370</v>
      </c>
      <c r="C16" s="758"/>
      <c r="D16" s="52">
        <v>804338</v>
      </c>
      <c r="E16" s="53">
        <v>768263</v>
      </c>
      <c r="F16" s="789"/>
      <c r="G16" s="62">
        <v>1.494410522650659</v>
      </c>
    </row>
    <row r="17" spans="1:7" ht="16.5" customHeight="1" x14ac:dyDescent="0.15">
      <c r="A17" s="56">
        <v>8</v>
      </c>
      <c r="B17" s="715" t="s">
        <v>371</v>
      </c>
      <c r="C17" s="758"/>
      <c r="D17" s="52">
        <v>5110999</v>
      </c>
      <c r="E17" s="53">
        <v>3816565</v>
      </c>
      <c r="F17" s="789"/>
      <c r="G17" s="62">
        <v>7.4239093856924159</v>
      </c>
    </row>
    <row r="18" spans="1:7" ht="16.5" customHeight="1" x14ac:dyDescent="0.15">
      <c r="A18" s="56">
        <v>9</v>
      </c>
      <c r="B18" s="715" t="s">
        <v>11</v>
      </c>
      <c r="C18" s="758"/>
      <c r="D18" s="52">
        <v>1217489</v>
      </c>
      <c r="E18" s="53">
        <v>1199481</v>
      </c>
      <c r="F18" s="789"/>
      <c r="G18" s="62">
        <v>2.3332075449677196</v>
      </c>
    </row>
    <row r="19" spans="1:7" ht="16.5" customHeight="1" x14ac:dyDescent="0.15">
      <c r="A19" s="56">
        <v>10</v>
      </c>
      <c r="B19" s="715" t="s">
        <v>372</v>
      </c>
      <c r="C19" s="758"/>
      <c r="D19" s="52">
        <v>6080437</v>
      </c>
      <c r="E19" s="53">
        <v>5638274</v>
      </c>
      <c r="F19" s="789"/>
      <c r="G19" s="62">
        <v>10.967462958892492</v>
      </c>
    </row>
    <row r="20" spans="1:7" ht="16.5" customHeight="1" x14ac:dyDescent="0.15">
      <c r="A20" s="56">
        <v>11</v>
      </c>
      <c r="B20" s="715" t="s">
        <v>373</v>
      </c>
      <c r="C20" s="758"/>
      <c r="D20" s="52">
        <v>18</v>
      </c>
      <c r="E20" s="626">
        <v>0</v>
      </c>
      <c r="F20" s="789"/>
      <c r="G20" s="62">
        <v>0</v>
      </c>
    </row>
    <row r="21" spans="1:7" ht="16.5" customHeight="1" x14ac:dyDescent="0.15">
      <c r="A21" s="56">
        <v>12</v>
      </c>
      <c r="B21" s="715" t="s">
        <v>10</v>
      </c>
      <c r="C21" s="758"/>
      <c r="D21" s="52">
        <v>2407181</v>
      </c>
      <c r="E21" s="53">
        <v>2405170</v>
      </c>
      <c r="F21" s="789"/>
      <c r="G21" s="62">
        <v>4.6784907730343459</v>
      </c>
    </row>
    <row r="22" spans="1:7" ht="16.5" customHeight="1" x14ac:dyDescent="0.15">
      <c r="A22" s="56">
        <v>13</v>
      </c>
      <c r="B22" s="715" t="s">
        <v>374</v>
      </c>
      <c r="C22" s="758"/>
      <c r="D22" s="52">
        <v>1</v>
      </c>
      <c r="E22" s="626">
        <v>0</v>
      </c>
      <c r="F22" s="789"/>
      <c r="G22" s="62">
        <v>0</v>
      </c>
    </row>
    <row r="23" spans="1:7" ht="16.5" customHeight="1" x14ac:dyDescent="0.15">
      <c r="A23" s="59">
        <v>14</v>
      </c>
      <c r="B23" s="775" t="s">
        <v>375</v>
      </c>
      <c r="C23" s="776"/>
      <c r="D23" s="627">
        <v>25468</v>
      </c>
      <c r="E23" s="628">
        <v>0</v>
      </c>
      <c r="F23" s="790"/>
      <c r="G23" s="192">
        <v>0</v>
      </c>
    </row>
    <row r="24" spans="1:7" x14ac:dyDescent="0.15">
      <c r="A24" s="210"/>
      <c r="B24" s="4"/>
      <c r="C24" s="4"/>
      <c r="D24" s="60"/>
      <c r="E24" s="60"/>
      <c r="F24" s="4"/>
      <c r="G24" s="51" t="s">
        <v>33</v>
      </c>
    </row>
    <row r="25" spans="1:7" ht="16.5" customHeight="1" x14ac:dyDescent="0.15"/>
    <row r="26" spans="1:7" ht="16.5" customHeight="1" x14ac:dyDescent="0.15"/>
    <row r="27" spans="1:7" ht="16.5" customHeight="1" x14ac:dyDescent="0.15"/>
    <row r="28" spans="1:7" ht="16.5" customHeight="1" x14ac:dyDescent="0.15"/>
    <row r="29" spans="1:7" ht="16.5" customHeight="1" x14ac:dyDescent="0.15"/>
    <row r="30" spans="1:7" ht="16.5" customHeight="1" x14ac:dyDescent="0.15"/>
  </sheetData>
  <mergeCells count="28">
    <mergeCell ref="A1:G1"/>
    <mergeCell ref="A2:B2"/>
    <mergeCell ref="D3:D4"/>
    <mergeCell ref="E3:E4"/>
    <mergeCell ref="B15:C15"/>
    <mergeCell ref="A3:C4"/>
    <mergeCell ref="A5:C5"/>
    <mergeCell ref="A6:C6"/>
    <mergeCell ref="F3:F4"/>
    <mergeCell ref="G3:G4"/>
    <mergeCell ref="A8:C8"/>
    <mergeCell ref="G5:G8"/>
    <mergeCell ref="A9:C9"/>
    <mergeCell ref="A7:C7"/>
    <mergeCell ref="B21:C21"/>
    <mergeCell ref="B22:C22"/>
    <mergeCell ref="B23:C23"/>
    <mergeCell ref="B10:C10"/>
    <mergeCell ref="F10:F23"/>
    <mergeCell ref="B11:C11"/>
    <mergeCell ref="B12:C12"/>
    <mergeCell ref="B13:C13"/>
    <mergeCell ref="B14:C14"/>
    <mergeCell ref="B16:C16"/>
    <mergeCell ref="B17:C17"/>
    <mergeCell ref="B18:C18"/>
    <mergeCell ref="B19:C19"/>
    <mergeCell ref="B20:C20"/>
  </mergeCells>
  <phoneticPr fontId="4"/>
  <pageMargins left="0.78740157480314965" right="0.2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19"/>
  <sheetViews>
    <sheetView showGridLines="0" view="pageBreakPreview" zoomScaleNormal="100" zoomScaleSheetLayoutView="100" workbookViewId="0">
      <selection sqref="A1:G1"/>
    </sheetView>
  </sheetViews>
  <sheetFormatPr defaultRowHeight="13.5" x14ac:dyDescent="0.15"/>
  <cols>
    <col min="1" max="1" width="18.625" style="7" customWidth="1"/>
    <col min="2" max="2" width="13.875" style="7" customWidth="1"/>
    <col min="3" max="3" width="9.625" style="7" customWidth="1"/>
    <col min="4" max="4" width="13.875" style="7" customWidth="1"/>
    <col min="5" max="5" width="9.625" style="7" customWidth="1"/>
    <col min="6" max="6" width="13.875" style="7" customWidth="1"/>
    <col min="7" max="7" width="9.625" style="7" customWidth="1"/>
    <col min="8" max="8" width="13.875" style="7" customWidth="1"/>
    <col min="9" max="9" width="9.625" style="7" customWidth="1"/>
    <col min="10" max="16384" width="9" style="7"/>
  </cols>
  <sheetData>
    <row r="1" spans="1:7" s="210" customFormat="1" ht="21" x14ac:dyDescent="0.15">
      <c r="A1" s="703" t="s">
        <v>631</v>
      </c>
      <c r="B1" s="703"/>
      <c r="C1" s="703"/>
      <c r="D1" s="703"/>
      <c r="E1" s="703"/>
      <c r="F1" s="703"/>
      <c r="G1" s="703"/>
    </row>
    <row r="2" spans="1:7" s="210" customFormat="1" x14ac:dyDescent="0.15">
      <c r="A2" s="3"/>
      <c r="B2" s="51"/>
      <c r="C2" s="51"/>
      <c r="D2" s="51"/>
      <c r="E2" s="51"/>
      <c r="F2" s="51"/>
      <c r="G2" s="51" t="s">
        <v>638</v>
      </c>
    </row>
    <row r="3" spans="1:7" s="210" customFormat="1" ht="17.25" customHeight="1" x14ac:dyDescent="0.15">
      <c r="A3" s="793" t="s">
        <v>123</v>
      </c>
      <c r="B3" s="720" t="s">
        <v>161</v>
      </c>
      <c r="C3" s="720"/>
      <c r="D3" s="796" t="s">
        <v>347</v>
      </c>
      <c r="E3" s="795"/>
      <c r="F3" s="795" t="s">
        <v>725</v>
      </c>
      <c r="G3" s="729"/>
    </row>
    <row r="4" spans="1:7" s="210" customFormat="1" ht="17.25" customHeight="1" x14ac:dyDescent="0.15">
      <c r="A4" s="794"/>
      <c r="B4" s="66" t="s">
        <v>108</v>
      </c>
      <c r="C4" s="65" t="s">
        <v>151</v>
      </c>
      <c r="D4" s="64" t="s">
        <v>108</v>
      </c>
      <c r="E4" s="265" t="s">
        <v>151</v>
      </c>
      <c r="F4" s="64" t="s">
        <v>108</v>
      </c>
      <c r="G4" s="67" t="s">
        <v>151</v>
      </c>
    </row>
    <row r="5" spans="1:7" s="210" customFormat="1" ht="17.25" customHeight="1" x14ac:dyDescent="0.15">
      <c r="A5" s="249" t="s">
        <v>376</v>
      </c>
      <c r="B5" s="250">
        <v>44362806</v>
      </c>
      <c r="C5" s="251">
        <v>100</v>
      </c>
      <c r="D5" s="250">
        <v>56332002</v>
      </c>
      <c r="E5" s="251">
        <v>100</v>
      </c>
      <c r="F5" s="250">
        <v>51409100</v>
      </c>
      <c r="G5" s="252">
        <v>100</v>
      </c>
    </row>
    <row r="6" spans="1:7" s="210" customFormat="1" ht="17.25" customHeight="1" x14ac:dyDescent="0.15">
      <c r="A6" s="68" t="s">
        <v>377</v>
      </c>
      <c r="B6" s="69">
        <v>4835109</v>
      </c>
      <c r="C6" s="182">
        <v>10.899015269683348</v>
      </c>
      <c r="D6" s="214">
        <v>5710412</v>
      </c>
      <c r="E6" s="266">
        <v>10.13706560615403</v>
      </c>
      <c r="F6" s="214">
        <v>5992679</v>
      </c>
      <c r="G6" s="174">
        <v>11.65684479985061</v>
      </c>
    </row>
    <row r="7" spans="1:7" s="210" customFormat="1" ht="17.25" customHeight="1" x14ac:dyDescent="0.15">
      <c r="A7" s="68" t="s">
        <v>378</v>
      </c>
      <c r="B7" s="69">
        <v>15545868</v>
      </c>
      <c r="C7" s="182">
        <v>35.042571473048838</v>
      </c>
      <c r="D7" s="214">
        <v>17251499</v>
      </c>
      <c r="E7" s="266">
        <v>30.624686479276914</v>
      </c>
      <c r="F7" s="214">
        <v>19188115</v>
      </c>
      <c r="G7" s="174">
        <v>37.324355026639253</v>
      </c>
    </row>
    <row r="8" spans="1:7" s="210" customFormat="1" ht="17.25" customHeight="1" x14ac:dyDescent="0.15">
      <c r="A8" s="68" t="s">
        <v>379</v>
      </c>
      <c r="B8" s="69">
        <v>2363152</v>
      </c>
      <c r="C8" s="182">
        <v>5.3268767534677588</v>
      </c>
      <c r="D8" s="214">
        <v>2407877</v>
      </c>
      <c r="E8" s="266">
        <v>4.2744388882184587</v>
      </c>
      <c r="F8" s="214">
        <v>2405170</v>
      </c>
      <c r="G8" s="174">
        <v>4.6784907730343459</v>
      </c>
    </row>
    <row r="9" spans="1:7" s="210" customFormat="1" ht="17.25" customHeight="1" x14ac:dyDescent="0.15">
      <c r="A9" s="68" t="s">
        <v>380</v>
      </c>
      <c r="B9" s="69">
        <v>5968541</v>
      </c>
      <c r="C9" s="182">
        <v>13.453930303687283</v>
      </c>
      <c r="D9" s="214">
        <v>5312946</v>
      </c>
      <c r="E9" s="266">
        <v>9.4314879843965063</v>
      </c>
      <c r="F9" s="214">
        <v>5908974</v>
      </c>
      <c r="G9" s="174">
        <v>11.494023431649261</v>
      </c>
    </row>
    <row r="10" spans="1:7" s="210" customFormat="1" ht="17.25" customHeight="1" x14ac:dyDescent="0.15">
      <c r="A10" s="68" t="s">
        <v>381</v>
      </c>
      <c r="B10" s="69">
        <v>207360</v>
      </c>
      <c r="C10" s="182">
        <v>0.46741858483884002</v>
      </c>
      <c r="D10" s="214">
        <v>180681</v>
      </c>
      <c r="E10" s="266">
        <v>0.32074308312351479</v>
      </c>
      <c r="F10" s="214">
        <v>258170</v>
      </c>
      <c r="G10" s="174">
        <v>0.50218735593503872</v>
      </c>
    </row>
    <row r="11" spans="1:7" s="210" customFormat="1" ht="17.25" customHeight="1" x14ac:dyDescent="0.15">
      <c r="A11" s="68" t="s">
        <v>382</v>
      </c>
      <c r="B11" s="69">
        <v>4529412</v>
      </c>
      <c r="C11" s="182">
        <v>10.209931265393807</v>
      </c>
      <c r="D11" s="214">
        <v>14062973</v>
      </c>
      <c r="E11" s="266">
        <v>24.964447384632273</v>
      </c>
      <c r="F11" s="214">
        <v>5594554</v>
      </c>
      <c r="G11" s="174">
        <v>10.882419649439496</v>
      </c>
    </row>
    <row r="12" spans="1:7" s="210" customFormat="1" ht="17.25" customHeight="1" x14ac:dyDescent="0.15">
      <c r="A12" s="68" t="s">
        <v>383</v>
      </c>
      <c r="B12" s="69">
        <v>2769197</v>
      </c>
      <c r="C12" s="182">
        <v>6.242159253857837</v>
      </c>
      <c r="D12" s="214">
        <v>3124888</v>
      </c>
      <c r="E12" s="266">
        <v>5.5472695609149483</v>
      </c>
      <c r="F12" s="214">
        <v>3588656</v>
      </c>
      <c r="G12" s="174">
        <v>6.9805851493218123</v>
      </c>
    </row>
    <row r="13" spans="1:7" s="210" customFormat="1" ht="17.25" customHeight="1" x14ac:dyDescent="0.15">
      <c r="A13" s="68" t="s">
        <v>384</v>
      </c>
      <c r="B13" s="69">
        <v>9071</v>
      </c>
      <c r="C13" s="182">
        <v>2.0447308946147366E-2</v>
      </c>
      <c r="D13" s="214">
        <v>0</v>
      </c>
      <c r="E13" s="266">
        <v>0</v>
      </c>
      <c r="F13" s="214">
        <v>0</v>
      </c>
      <c r="G13" s="174">
        <v>0</v>
      </c>
    </row>
    <row r="14" spans="1:7" s="210" customFormat="1" ht="17.25" customHeight="1" x14ac:dyDescent="0.15">
      <c r="A14" s="68" t="s">
        <v>385</v>
      </c>
      <c r="B14" s="69">
        <v>1509921</v>
      </c>
      <c r="C14" s="182">
        <v>3.4035741562425068</v>
      </c>
      <c r="D14" s="214">
        <v>1605578</v>
      </c>
      <c r="E14" s="266">
        <v>2.8502058208405234</v>
      </c>
      <c r="F14" s="214">
        <v>1881380</v>
      </c>
      <c r="G14" s="174">
        <v>3.6596244633732158</v>
      </c>
    </row>
    <row r="15" spans="1:7" s="210" customFormat="1" ht="17.25" customHeight="1" x14ac:dyDescent="0.15">
      <c r="A15" s="70" t="s">
        <v>386</v>
      </c>
      <c r="B15" s="71">
        <v>6625175</v>
      </c>
      <c r="C15" s="183">
        <v>14.934075630833632</v>
      </c>
      <c r="D15" s="215">
        <v>6675148</v>
      </c>
      <c r="E15" s="267">
        <v>11.849655192442832</v>
      </c>
      <c r="F15" s="215">
        <v>6591402</v>
      </c>
      <c r="G15" s="175">
        <v>12.821469350756967</v>
      </c>
    </row>
    <row r="16" spans="1:7" s="210" customFormat="1" x14ac:dyDescent="0.15">
      <c r="A16" s="4"/>
      <c r="B16" s="51"/>
      <c r="C16" s="51"/>
      <c r="D16" s="51"/>
      <c r="E16" s="51"/>
      <c r="F16" s="51"/>
      <c r="G16" s="51" t="s">
        <v>33</v>
      </c>
    </row>
    <row r="17" spans="1:7" x14ac:dyDescent="0.15">
      <c r="A17" s="6"/>
      <c r="B17" s="6"/>
      <c r="C17" s="6"/>
      <c r="D17" s="6"/>
      <c r="E17" s="6"/>
      <c r="F17" s="6"/>
      <c r="G17" s="6"/>
    </row>
    <row r="19" spans="1:7" x14ac:dyDescent="0.15">
      <c r="F19" s="188"/>
    </row>
  </sheetData>
  <mergeCells count="5">
    <mergeCell ref="A1:G1"/>
    <mergeCell ref="A3:A4"/>
    <mergeCell ref="B3:C3"/>
    <mergeCell ref="F3:G3"/>
    <mergeCell ref="D3:E3"/>
  </mergeCells>
  <phoneticPr fontId="4"/>
  <pageMargins left="0.45" right="0.48" top="0.98425196850393704" bottom="0.98425196850393704" header="0.51181102362204722" footer="0.51181102362204722"/>
  <pageSetup paperSize="9" scale="9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view="pageBreakPreview" zoomScaleNormal="100" zoomScaleSheetLayoutView="100" workbookViewId="0"/>
  </sheetViews>
  <sheetFormatPr defaultRowHeight="13.5" x14ac:dyDescent="0.15"/>
  <cols>
    <col min="1" max="1" width="3.625" style="7" customWidth="1"/>
    <col min="2" max="2" width="23.625" style="7" customWidth="1"/>
    <col min="3" max="3" width="18.625" style="7" customWidth="1"/>
    <col min="4" max="5" width="12.125" style="7" customWidth="1"/>
    <col min="6" max="6" width="18.625" style="268" customWidth="1"/>
    <col min="7" max="8" width="12.125" style="7" customWidth="1"/>
    <col min="9" max="9" width="18.625" style="7" customWidth="1"/>
    <col min="10" max="11" width="12.125" style="7" customWidth="1"/>
    <col min="12" max="16384" width="9" style="7"/>
  </cols>
  <sheetData>
    <row r="1" spans="1:12" s="316" customFormat="1" ht="26.25" customHeight="1" x14ac:dyDescent="0.15">
      <c r="B1" s="107"/>
      <c r="D1" s="314" t="s">
        <v>625</v>
      </c>
      <c r="E1" s="107" t="s">
        <v>626</v>
      </c>
      <c r="H1" s="313"/>
      <c r="I1" s="107"/>
    </row>
    <row r="2" spans="1:12" s="316" customFormat="1" x14ac:dyDescent="0.15">
      <c r="A2" s="4" t="s">
        <v>345</v>
      </c>
      <c r="B2" s="4"/>
      <c r="C2" s="4"/>
      <c r="D2" s="108"/>
      <c r="E2" s="93"/>
      <c r="F2" s="283"/>
      <c r="G2" s="93"/>
      <c r="H2" s="93"/>
      <c r="I2" s="4"/>
      <c r="J2" s="108"/>
      <c r="K2" s="93" t="s">
        <v>639</v>
      </c>
    </row>
    <row r="3" spans="1:12" s="316" customFormat="1" ht="19.5" customHeight="1" x14ac:dyDescent="0.15">
      <c r="A3" s="762" t="s">
        <v>123</v>
      </c>
      <c r="B3" s="798"/>
      <c r="C3" s="805" t="s">
        <v>162</v>
      </c>
      <c r="D3" s="802"/>
      <c r="E3" s="804"/>
      <c r="F3" s="801" t="s">
        <v>416</v>
      </c>
      <c r="G3" s="802"/>
      <c r="H3" s="804"/>
      <c r="I3" s="801" t="s">
        <v>653</v>
      </c>
      <c r="J3" s="802"/>
      <c r="K3" s="803"/>
    </row>
    <row r="4" spans="1:12" s="316" customFormat="1" ht="19.5" customHeight="1" x14ac:dyDescent="0.15">
      <c r="A4" s="799"/>
      <c r="B4" s="800"/>
      <c r="C4" s="243" t="s">
        <v>87</v>
      </c>
      <c r="D4" s="244" t="s">
        <v>151</v>
      </c>
      <c r="E4" s="244" t="s">
        <v>163</v>
      </c>
      <c r="F4" s="320" t="s">
        <v>87</v>
      </c>
      <c r="G4" s="244" t="s">
        <v>151</v>
      </c>
      <c r="H4" s="244" t="s">
        <v>163</v>
      </c>
      <c r="I4" s="245" t="s">
        <v>87</v>
      </c>
      <c r="J4" s="244" t="s">
        <v>151</v>
      </c>
      <c r="K4" s="246" t="s">
        <v>163</v>
      </c>
      <c r="L4" s="176"/>
    </row>
    <row r="5" spans="1:12" s="471" customFormat="1" ht="14.45" customHeight="1" x14ac:dyDescent="0.15">
      <c r="A5" s="699" t="s">
        <v>125</v>
      </c>
      <c r="B5" s="797"/>
      <c r="C5" s="109">
        <v>10195489638</v>
      </c>
      <c r="D5" s="476">
        <v>100</v>
      </c>
      <c r="E5" s="497">
        <v>93.727249996683483</v>
      </c>
      <c r="F5" s="280">
        <v>10328520174</v>
      </c>
      <c r="G5" s="498">
        <v>100</v>
      </c>
      <c r="H5" s="479">
        <v>101.30479791283567</v>
      </c>
      <c r="I5" s="487">
        <v>11336558363</v>
      </c>
      <c r="J5" s="476">
        <v>100</v>
      </c>
      <c r="K5" s="483">
        <v>109.75975427280993</v>
      </c>
    </row>
    <row r="6" spans="1:12" s="316" customFormat="1" ht="14.45" customHeight="1" x14ac:dyDescent="0.15">
      <c r="A6" s="253">
        <v>1</v>
      </c>
      <c r="B6" s="123" t="s">
        <v>417</v>
      </c>
      <c r="C6" s="109">
        <v>1817567345</v>
      </c>
      <c r="D6" s="476">
        <v>17.827170734651869</v>
      </c>
      <c r="E6" s="476">
        <v>98.568199486847533</v>
      </c>
      <c r="F6" s="280">
        <v>1926823744</v>
      </c>
      <c r="G6" s="478">
        <v>18.6553708715252</v>
      </c>
      <c r="H6" s="479">
        <v>106.01113346917002</v>
      </c>
      <c r="I6" s="570">
        <v>1912695096</v>
      </c>
      <c r="J6" s="476">
        <v>16.871920337327513</v>
      </c>
      <c r="K6" s="483">
        <v>99.266738950877283</v>
      </c>
    </row>
    <row r="7" spans="1:12" s="316" customFormat="1" ht="14.45" customHeight="1" x14ac:dyDescent="0.15">
      <c r="A7" s="253">
        <v>2</v>
      </c>
      <c r="B7" s="123" t="s">
        <v>127</v>
      </c>
      <c r="C7" s="109">
        <v>2641600</v>
      </c>
      <c r="D7" s="476">
        <v>2.590949619677305E-2</v>
      </c>
      <c r="E7" s="476">
        <v>93.820144906947007</v>
      </c>
      <c r="F7" s="280">
        <v>2554000</v>
      </c>
      <c r="G7" s="478">
        <v>2.4727646913341835E-2</v>
      </c>
      <c r="H7" s="479">
        <v>96.683827983040587</v>
      </c>
      <c r="I7" s="570">
        <v>2400300</v>
      </c>
      <c r="J7" s="476">
        <v>2.1173092601314031E-2</v>
      </c>
      <c r="K7" s="483">
        <v>93.981989036805018</v>
      </c>
    </row>
    <row r="8" spans="1:12" s="316" customFormat="1" ht="14.45" customHeight="1" x14ac:dyDescent="0.15">
      <c r="A8" s="253">
        <v>3</v>
      </c>
      <c r="B8" s="123" t="s">
        <v>8</v>
      </c>
      <c r="C8" s="109">
        <v>8482000</v>
      </c>
      <c r="D8" s="476">
        <v>8.3193650341092135E-2</v>
      </c>
      <c r="E8" s="476">
        <v>0</v>
      </c>
      <c r="F8" s="280">
        <v>36564000</v>
      </c>
      <c r="G8" s="478">
        <v>0.3540100554970364</v>
      </c>
      <c r="H8" s="479">
        <v>0</v>
      </c>
      <c r="I8" s="570">
        <v>10232000</v>
      </c>
      <c r="J8" s="476">
        <v>9.025666937326382E-2</v>
      </c>
      <c r="K8" s="483">
        <v>27.983809211246037</v>
      </c>
    </row>
    <row r="9" spans="1:12" s="316" customFormat="1" ht="14.45" customHeight="1" x14ac:dyDescent="0.15">
      <c r="A9" s="253">
        <v>4</v>
      </c>
      <c r="B9" s="123" t="s">
        <v>360</v>
      </c>
      <c r="C9" s="109">
        <v>7398844602</v>
      </c>
      <c r="D9" s="476">
        <v>72.569781979116371</v>
      </c>
      <c r="E9" s="476">
        <v>97.521727073646375</v>
      </c>
      <c r="F9" s="280">
        <v>7231881707</v>
      </c>
      <c r="G9" s="478">
        <v>70.018565923943555</v>
      </c>
      <c r="H9" s="479">
        <v>97.74339232702809</v>
      </c>
      <c r="I9" s="570">
        <v>7604558526</v>
      </c>
      <c r="J9" s="476">
        <v>67.079957448281519</v>
      </c>
      <c r="K9" s="483">
        <v>105.15324827063021</v>
      </c>
    </row>
    <row r="10" spans="1:12" s="316" customFormat="1" ht="14.45" customHeight="1" x14ac:dyDescent="0.15">
      <c r="A10" s="253">
        <v>5</v>
      </c>
      <c r="B10" s="123" t="s">
        <v>361</v>
      </c>
      <c r="C10" s="109">
        <v>324</v>
      </c>
      <c r="D10" s="476">
        <v>3.1778758206217701E-6</v>
      </c>
      <c r="E10" s="476">
        <v>172.34042553191489</v>
      </c>
      <c r="F10" s="280">
        <v>179</v>
      </c>
      <c r="G10" s="478">
        <v>1.7330653083352346E-6</v>
      </c>
      <c r="H10" s="479">
        <v>55.246913580246911</v>
      </c>
      <c r="I10" s="570">
        <v>168</v>
      </c>
      <c r="J10" s="476">
        <v>1.4819312406868963E-6</v>
      </c>
      <c r="K10" s="483">
        <v>93.85474860335195</v>
      </c>
    </row>
    <row r="11" spans="1:12" s="316" customFormat="1" ht="14.45" customHeight="1" x14ac:dyDescent="0.15">
      <c r="A11" s="253">
        <v>6</v>
      </c>
      <c r="B11" s="123" t="s">
        <v>128</v>
      </c>
      <c r="C11" s="109">
        <v>937716341</v>
      </c>
      <c r="D11" s="476">
        <v>9.1973644650179569</v>
      </c>
      <c r="E11" s="476">
        <v>67.162046227483316</v>
      </c>
      <c r="F11" s="280">
        <v>1099508930</v>
      </c>
      <c r="G11" s="478">
        <v>10.645367501607787</v>
      </c>
      <c r="H11" s="479">
        <v>117.25389458687059</v>
      </c>
      <c r="I11" s="570">
        <v>1762417020</v>
      </c>
      <c r="J11" s="476">
        <v>15.546314530097039</v>
      </c>
      <c r="K11" s="483">
        <v>160.29128749322663</v>
      </c>
      <c r="L11" s="176"/>
    </row>
    <row r="12" spans="1:12" s="316" customFormat="1" ht="14.45" customHeight="1" x14ac:dyDescent="0.15">
      <c r="A12" s="253">
        <v>7</v>
      </c>
      <c r="B12" s="123" t="s">
        <v>129</v>
      </c>
      <c r="C12" s="109">
        <v>0</v>
      </c>
      <c r="D12" s="476">
        <v>0</v>
      </c>
      <c r="E12" s="476">
        <v>0</v>
      </c>
      <c r="F12" s="280">
        <v>0</v>
      </c>
      <c r="G12" s="478">
        <v>0</v>
      </c>
      <c r="H12" s="480">
        <v>0</v>
      </c>
      <c r="I12" s="570">
        <v>0</v>
      </c>
      <c r="J12" s="476">
        <v>0</v>
      </c>
      <c r="K12" s="483">
        <v>0</v>
      </c>
    </row>
    <row r="13" spans="1:12" s="316" customFormat="1" ht="14.45" customHeight="1" x14ac:dyDescent="0.15">
      <c r="A13" s="253">
        <v>8</v>
      </c>
      <c r="B13" s="123" t="s">
        <v>130</v>
      </c>
      <c r="C13" s="109">
        <v>30237426</v>
      </c>
      <c r="D13" s="476">
        <v>0.29657649680012355</v>
      </c>
      <c r="E13" s="476">
        <v>63.026327925510053</v>
      </c>
      <c r="F13" s="280">
        <v>31187614</v>
      </c>
      <c r="G13" s="478">
        <v>0.30195626744776688</v>
      </c>
      <c r="H13" s="480">
        <v>103.14242356475714</v>
      </c>
      <c r="I13" s="570">
        <v>44255253</v>
      </c>
      <c r="J13" s="476">
        <v>0.39037644038811004</v>
      </c>
      <c r="K13" s="483">
        <v>141.90009213272936</v>
      </c>
    </row>
    <row r="14" spans="1:12" s="316" customFormat="1" ht="14.45" customHeight="1" x14ac:dyDescent="0.15">
      <c r="A14" s="254">
        <v>9</v>
      </c>
      <c r="B14" s="132" t="s">
        <v>418</v>
      </c>
      <c r="C14" s="111">
        <v>0</v>
      </c>
      <c r="D14" s="477">
        <v>0</v>
      </c>
      <c r="E14" s="477">
        <v>0</v>
      </c>
      <c r="F14" s="281">
        <v>0</v>
      </c>
      <c r="G14" s="481">
        <v>0</v>
      </c>
      <c r="H14" s="482">
        <v>0</v>
      </c>
      <c r="I14" s="571">
        <v>0</v>
      </c>
      <c r="J14" s="477">
        <v>0</v>
      </c>
      <c r="K14" s="485">
        <v>0</v>
      </c>
    </row>
    <row r="15" spans="1:12" s="4" customFormat="1" ht="12.95" customHeight="1" x14ac:dyDescent="0.15">
      <c r="A15" s="49"/>
      <c r="B15" s="312"/>
      <c r="C15" s="2"/>
      <c r="D15" s="112"/>
      <c r="E15" s="2"/>
      <c r="F15" s="282"/>
      <c r="G15" s="2"/>
      <c r="H15" s="2"/>
      <c r="I15" s="2"/>
      <c r="J15" s="112"/>
      <c r="K15" s="2"/>
    </row>
    <row r="16" spans="1:12" s="316" customFormat="1" x14ac:dyDescent="0.15">
      <c r="A16" s="4" t="s">
        <v>365</v>
      </c>
      <c r="B16" s="4"/>
      <c r="C16" s="4"/>
      <c r="D16" s="4"/>
      <c r="E16" s="4"/>
      <c r="F16" s="317"/>
      <c r="G16" s="4"/>
      <c r="H16" s="4"/>
      <c r="I16" s="4"/>
      <c r="J16" s="4"/>
      <c r="K16" s="340" t="s">
        <v>639</v>
      </c>
    </row>
    <row r="17" spans="1:11" s="316" customFormat="1" ht="19.5" customHeight="1" x14ac:dyDescent="0.15">
      <c r="A17" s="762" t="s">
        <v>123</v>
      </c>
      <c r="B17" s="798"/>
      <c r="C17" s="805" t="s">
        <v>162</v>
      </c>
      <c r="D17" s="802"/>
      <c r="E17" s="804"/>
      <c r="F17" s="801" t="s">
        <v>416</v>
      </c>
      <c r="G17" s="802"/>
      <c r="H17" s="804"/>
      <c r="I17" s="802" t="s">
        <v>652</v>
      </c>
      <c r="J17" s="802"/>
      <c r="K17" s="803"/>
    </row>
    <row r="18" spans="1:11" s="316" customFormat="1" ht="19.5" customHeight="1" x14ac:dyDescent="0.15">
      <c r="A18" s="799"/>
      <c r="B18" s="800"/>
      <c r="C18" s="247" t="s">
        <v>87</v>
      </c>
      <c r="D18" s="244" t="s">
        <v>151</v>
      </c>
      <c r="E18" s="244" t="s">
        <v>163</v>
      </c>
      <c r="F18" s="320" t="s">
        <v>87</v>
      </c>
      <c r="G18" s="244" t="s">
        <v>151</v>
      </c>
      <c r="H18" s="244" t="s">
        <v>163</v>
      </c>
      <c r="I18" s="248" t="s">
        <v>87</v>
      </c>
      <c r="J18" s="244" t="s">
        <v>151</v>
      </c>
      <c r="K18" s="246" t="s">
        <v>163</v>
      </c>
    </row>
    <row r="19" spans="1:11" s="471" customFormat="1" ht="14.45" customHeight="1" x14ac:dyDescent="0.15">
      <c r="A19" s="699" t="s">
        <v>419</v>
      </c>
      <c r="B19" s="797"/>
      <c r="C19" s="113">
        <v>11091725982</v>
      </c>
      <c r="D19" s="476">
        <v>100</v>
      </c>
      <c r="E19" s="497">
        <v>98.405388599988186</v>
      </c>
      <c r="F19" s="280">
        <v>11467594420</v>
      </c>
      <c r="G19" s="498">
        <v>100</v>
      </c>
      <c r="H19" s="479">
        <v>103.38872812590188</v>
      </c>
      <c r="I19" s="486">
        <v>11972609541</v>
      </c>
      <c r="J19" s="476">
        <v>100</v>
      </c>
      <c r="K19" s="484">
        <v>104.40384532713531</v>
      </c>
    </row>
    <row r="20" spans="1:11" s="316" customFormat="1" ht="14.45" customHeight="1" x14ac:dyDescent="0.15">
      <c r="A20" s="253">
        <v>1</v>
      </c>
      <c r="B20" s="123" t="s">
        <v>7</v>
      </c>
      <c r="C20" s="113">
        <v>203830225</v>
      </c>
      <c r="D20" s="476">
        <v>1.8376781515409062</v>
      </c>
      <c r="E20" s="476">
        <v>104.5848741130813</v>
      </c>
      <c r="F20" s="280">
        <v>204071757</v>
      </c>
      <c r="G20" s="478">
        <v>1.7795515739908772</v>
      </c>
      <c r="H20" s="479">
        <v>100.11849665573396</v>
      </c>
      <c r="I20" s="486">
        <v>243960467</v>
      </c>
      <c r="J20" s="476">
        <v>2.0376549169549167</v>
      </c>
      <c r="K20" s="484">
        <v>119.54641376464457</v>
      </c>
    </row>
    <row r="21" spans="1:11" s="316" customFormat="1" ht="14.45" customHeight="1" x14ac:dyDescent="0.15">
      <c r="A21" s="253">
        <v>2</v>
      </c>
      <c r="B21" s="123" t="s">
        <v>420</v>
      </c>
      <c r="C21" s="113">
        <v>6989793442</v>
      </c>
      <c r="D21" s="476">
        <v>63.018086214384084</v>
      </c>
      <c r="E21" s="476">
        <v>98.152217737988096</v>
      </c>
      <c r="F21" s="280">
        <v>6797544430</v>
      </c>
      <c r="G21" s="478">
        <v>59.276114772116259</v>
      </c>
      <c r="H21" s="479">
        <v>97.2495752042568</v>
      </c>
      <c r="I21" s="486">
        <v>7214281525</v>
      </c>
      <c r="J21" s="476">
        <v>60.256550589867764</v>
      </c>
      <c r="K21" s="484">
        <v>106.13070056829331</v>
      </c>
    </row>
    <row r="22" spans="1:11" s="316" customFormat="1" ht="14.45" customHeight="1" x14ac:dyDescent="0.15">
      <c r="A22" s="253">
        <v>3</v>
      </c>
      <c r="B22" s="123" t="s">
        <v>421</v>
      </c>
      <c r="C22" s="113">
        <v>3315886424</v>
      </c>
      <c r="D22" s="476">
        <v>29.895134710153538</v>
      </c>
      <c r="E22" s="476">
        <v>98.831905519261042</v>
      </c>
      <c r="F22" s="280">
        <v>3445389021</v>
      </c>
      <c r="G22" s="478">
        <v>30.044566408723757</v>
      </c>
      <c r="H22" s="480">
        <v>103.90551968434971</v>
      </c>
      <c r="I22" s="486">
        <v>3236586081</v>
      </c>
      <c r="J22" s="476">
        <v>27.033255113819298</v>
      </c>
      <c r="K22" s="484">
        <v>93.939641105044316</v>
      </c>
    </row>
    <row r="23" spans="1:11" ht="14.45" customHeight="1" x14ac:dyDescent="0.15">
      <c r="A23" s="253">
        <v>4</v>
      </c>
      <c r="B23" s="123" t="s">
        <v>422</v>
      </c>
      <c r="C23" s="113">
        <v>0</v>
      </c>
      <c r="D23" s="476">
        <v>0</v>
      </c>
      <c r="E23" s="476">
        <v>0</v>
      </c>
      <c r="F23" s="280">
        <v>0</v>
      </c>
      <c r="G23" s="478">
        <v>0</v>
      </c>
      <c r="H23" s="479">
        <v>0</v>
      </c>
      <c r="I23" s="486">
        <v>0</v>
      </c>
      <c r="J23" s="476">
        <v>0</v>
      </c>
      <c r="K23" s="484">
        <v>0</v>
      </c>
    </row>
    <row r="24" spans="1:11" ht="14.45" customHeight="1" x14ac:dyDescent="0.15">
      <c r="A24" s="253">
        <v>5</v>
      </c>
      <c r="B24" s="123" t="s">
        <v>423</v>
      </c>
      <c r="C24" s="110">
        <v>0</v>
      </c>
      <c r="D24" s="476">
        <v>0</v>
      </c>
      <c r="E24" s="476">
        <v>0</v>
      </c>
      <c r="F24" s="280">
        <v>0</v>
      </c>
      <c r="G24" s="478">
        <v>0</v>
      </c>
      <c r="H24" s="480">
        <v>0</v>
      </c>
      <c r="I24" s="486">
        <v>0</v>
      </c>
      <c r="J24" s="476">
        <v>0</v>
      </c>
      <c r="K24" s="484">
        <v>0</v>
      </c>
    </row>
    <row r="25" spans="1:11" ht="14.45" customHeight="1" x14ac:dyDescent="0.15">
      <c r="A25" s="253">
        <v>6</v>
      </c>
      <c r="B25" s="123" t="s">
        <v>424</v>
      </c>
      <c r="C25" s="113">
        <v>100136221</v>
      </c>
      <c r="D25" s="476">
        <v>0.90280107137973109</v>
      </c>
      <c r="E25" s="476">
        <v>99.664263868379209</v>
      </c>
      <c r="F25" s="280">
        <v>95988876</v>
      </c>
      <c r="G25" s="478">
        <v>0.83704456649243786</v>
      </c>
      <c r="H25" s="479">
        <v>95.858296869421494</v>
      </c>
      <c r="I25" s="486">
        <v>99186665</v>
      </c>
      <c r="J25" s="476">
        <v>0.82844650249669416</v>
      </c>
      <c r="K25" s="484">
        <v>103.33141623618971</v>
      </c>
    </row>
    <row r="26" spans="1:11" ht="14.45" customHeight="1" x14ac:dyDescent="0.15">
      <c r="A26" s="253">
        <v>7</v>
      </c>
      <c r="B26" s="123" t="s">
        <v>425</v>
      </c>
      <c r="C26" s="113">
        <v>176</v>
      </c>
      <c r="D26" s="476">
        <v>1.5867683738817413E-6</v>
      </c>
      <c r="E26" s="476">
        <v>359.18367346938777</v>
      </c>
      <c r="F26" s="280">
        <v>19</v>
      </c>
      <c r="G26" s="478">
        <v>1.6568426911631219E-7</v>
      </c>
      <c r="H26" s="479">
        <v>10.795454545454545</v>
      </c>
      <c r="I26" s="486">
        <v>20</v>
      </c>
      <c r="J26" s="476">
        <v>1.6704796002500821E-7</v>
      </c>
      <c r="K26" s="484">
        <v>105.26315789473684</v>
      </c>
    </row>
    <row r="27" spans="1:11" ht="14.45" customHeight="1" x14ac:dyDescent="0.15">
      <c r="A27" s="253">
        <v>8</v>
      </c>
      <c r="B27" s="123" t="s">
        <v>10</v>
      </c>
      <c r="C27" s="110">
        <v>0</v>
      </c>
      <c r="D27" s="476">
        <v>0</v>
      </c>
      <c r="E27" s="476">
        <v>0</v>
      </c>
      <c r="F27" s="280">
        <v>0</v>
      </c>
      <c r="G27" s="478">
        <v>0</v>
      </c>
      <c r="H27" s="480">
        <v>0</v>
      </c>
      <c r="I27" s="486">
        <v>0</v>
      </c>
      <c r="J27" s="476">
        <v>0</v>
      </c>
      <c r="K27" s="484">
        <v>0</v>
      </c>
    </row>
    <row r="28" spans="1:11" ht="14.45" customHeight="1" x14ac:dyDescent="0.15">
      <c r="A28" s="253">
        <v>9</v>
      </c>
      <c r="B28" s="123" t="s">
        <v>426</v>
      </c>
      <c r="C28" s="113">
        <v>88446128</v>
      </c>
      <c r="D28" s="476">
        <v>0.79740635626532019</v>
      </c>
      <c r="E28" s="476">
        <v>39.542504887669807</v>
      </c>
      <c r="F28" s="280">
        <v>28363973</v>
      </c>
      <c r="G28" s="478">
        <v>0.24734021767051648</v>
      </c>
      <c r="H28" s="479">
        <v>32.069208275573125</v>
      </c>
      <c r="I28" s="486">
        <v>39520537</v>
      </c>
      <c r="J28" s="476">
        <v>0.33009125424714292</v>
      </c>
      <c r="K28" s="484">
        <v>139.33357290954973</v>
      </c>
    </row>
    <row r="29" spans="1:11" ht="14.45" customHeight="1" x14ac:dyDescent="0.15">
      <c r="A29" s="253">
        <v>10</v>
      </c>
      <c r="B29" s="123" t="s">
        <v>375</v>
      </c>
      <c r="C29" s="109">
        <v>0</v>
      </c>
      <c r="D29" s="476">
        <v>0</v>
      </c>
      <c r="E29" s="476">
        <v>0</v>
      </c>
      <c r="F29" s="280">
        <v>0</v>
      </c>
      <c r="G29" s="478">
        <v>0</v>
      </c>
      <c r="H29" s="480">
        <v>0</v>
      </c>
      <c r="I29" s="487">
        <v>0</v>
      </c>
      <c r="J29" s="476">
        <v>0</v>
      </c>
      <c r="K29" s="484">
        <v>0</v>
      </c>
    </row>
    <row r="30" spans="1:11" ht="14.45" customHeight="1" x14ac:dyDescent="0.15">
      <c r="A30" s="254">
        <v>11</v>
      </c>
      <c r="B30" s="132" t="s">
        <v>427</v>
      </c>
      <c r="C30" s="114">
        <v>393633366</v>
      </c>
      <c r="D30" s="477">
        <v>3.5488919095080473</v>
      </c>
      <c r="E30" s="477">
        <v>142.64024794107775</v>
      </c>
      <c r="F30" s="88">
        <v>896236344</v>
      </c>
      <c r="G30" s="481">
        <v>7.8153822953218821</v>
      </c>
      <c r="H30" s="482">
        <v>227.68302217551346</v>
      </c>
      <c r="I30" s="572">
        <v>1139074246</v>
      </c>
      <c r="J30" s="477">
        <v>9.5140014555662198</v>
      </c>
      <c r="K30" s="484">
        <v>127.09529730921065</v>
      </c>
    </row>
    <row r="31" spans="1:11" s="6" customFormat="1" ht="12.95" customHeight="1" x14ac:dyDescent="0.15">
      <c r="A31" s="17"/>
      <c r="E31" s="93"/>
      <c r="F31" s="283"/>
      <c r="G31" s="93"/>
      <c r="H31" s="93"/>
      <c r="K31" s="315" t="s">
        <v>428</v>
      </c>
    </row>
  </sheetData>
  <mergeCells count="10">
    <mergeCell ref="A19:B19"/>
    <mergeCell ref="A3:B4"/>
    <mergeCell ref="I3:K3"/>
    <mergeCell ref="A5:B5"/>
    <mergeCell ref="A17:B18"/>
    <mergeCell ref="I17:K17"/>
    <mergeCell ref="F3:H3"/>
    <mergeCell ref="F17:H17"/>
    <mergeCell ref="C3:E3"/>
    <mergeCell ref="C17:E17"/>
  </mergeCells>
  <phoneticPr fontId="2"/>
  <pageMargins left="0.39370078740157483" right="0.19685039370078741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18</vt:i4>
      </vt:variant>
    </vt:vector>
  </HeadingPairs>
  <TitlesOfParts>
    <vt:vector size="43" baseType="lpstr">
      <vt:lpstr>グラフ </vt:lpstr>
      <vt:lpstr>14-1議会開催状況</vt:lpstr>
      <vt:lpstr>14-2議案・請願・陳情等</vt:lpstr>
      <vt:lpstr>14-3会派別議員数</vt:lpstr>
      <vt:lpstr>14-4年齢別議員数 14-5職業別議員数</vt:lpstr>
      <vt:lpstr>14-6一般会計（その１）</vt:lpstr>
      <vt:lpstr>14-6一般会計（その２）</vt:lpstr>
      <vt:lpstr>14-7一般会計（歳出）</vt:lpstr>
      <vt:lpstr>14-8国民健康保険特別会計  </vt:lpstr>
      <vt:lpstr>14-9後期高齢者 </vt:lpstr>
      <vt:lpstr>14-10介護保険</vt:lpstr>
      <vt:lpstr>14-11宇地泊第二土地</vt:lpstr>
      <vt:lpstr>14-12佐真下第二土地</vt:lpstr>
      <vt:lpstr>14-13西普天間地区土地</vt:lpstr>
      <vt:lpstr>14-14 水道事業会計</vt:lpstr>
      <vt:lpstr>14-15 下水道事業会計</vt:lpstr>
      <vt:lpstr>14-16目的別市債現在高の状況</vt:lpstr>
      <vt:lpstr>14-17借入先別市債未償還額</vt:lpstr>
      <vt:lpstr>14-18市有財産</vt:lpstr>
      <vt:lpstr>14-19市税の決算額</vt:lpstr>
      <vt:lpstr>14-20無料法律相談受付件数　14-21消費相談受付件数</vt:lpstr>
      <vt:lpstr>14-22歴代三役名</vt:lpstr>
      <vt:lpstr>14-23歴代正副議長名 </vt:lpstr>
      <vt:lpstr>14-24市議会議員名簿</vt:lpstr>
      <vt:lpstr>14-25市職員数 </vt:lpstr>
      <vt:lpstr>'14-10介護保険'!Print_Area</vt:lpstr>
      <vt:lpstr>'14-14 水道事業会計'!Print_Area</vt:lpstr>
      <vt:lpstr>'14-15 下水道事業会計'!Print_Area</vt:lpstr>
      <vt:lpstr>'14-16目的別市債現在高の状況'!Print_Area</vt:lpstr>
      <vt:lpstr>'14-17借入先別市債未償還額'!Print_Area</vt:lpstr>
      <vt:lpstr>'14-19市税の決算額'!Print_Area</vt:lpstr>
      <vt:lpstr>'14-20無料法律相談受付件数　14-21消費相談受付件数'!Print_Area</vt:lpstr>
      <vt:lpstr>'14-22歴代三役名'!Print_Area</vt:lpstr>
      <vt:lpstr>'14-23歴代正副議長名 '!Print_Area</vt:lpstr>
      <vt:lpstr>'14-24市議会議員名簿'!Print_Area</vt:lpstr>
      <vt:lpstr>'14-25市職員数 '!Print_Area</vt:lpstr>
      <vt:lpstr>'14-3会派別議員数'!Print_Area</vt:lpstr>
      <vt:lpstr>'14-4年齢別議員数 14-5職業別議員数'!Print_Area</vt:lpstr>
      <vt:lpstr>'14-6一般会計（その１）'!Print_Area</vt:lpstr>
      <vt:lpstr>'14-7一般会計（歳出）'!Print_Area</vt:lpstr>
      <vt:lpstr>'14-8国民健康保険特別会計  '!Print_Area</vt:lpstr>
      <vt:lpstr>'14-9後期高齢者 '!Print_Area</vt:lpstr>
      <vt:lpstr>'グラフ '!Print_Area</vt:lpstr>
    </vt:vector>
  </TitlesOfParts>
  <Company>宜野湾市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宜野湾市</dc:creator>
  <cp:lastModifiedBy>宜野湾市役所</cp:lastModifiedBy>
  <cp:lastPrinted>2023-03-22T06:09:51Z</cp:lastPrinted>
  <dcterms:created xsi:type="dcterms:W3CDTF">2014-03-20T06:40:45Z</dcterms:created>
  <dcterms:modified xsi:type="dcterms:W3CDTF">2023-03-31T01:00:07Z</dcterms:modified>
</cp:coreProperties>
</file>