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22545" yWindow="-120" windowWidth="20730" windowHeight="11160" tabRatio="750"/>
  </bookViews>
  <sheets>
    <sheet name="グラフ" sheetId="1" r:id="rId1"/>
    <sheet name="6-1用途別建築確認件数(建築物) " sheetId="29" r:id="rId2"/>
    <sheet name="6-2構造別建築確認 " sheetId="30" r:id="rId3"/>
    <sheet name="6-3市内の家屋数 " sheetId="23" r:id="rId4"/>
    <sheet name="6-4課税家屋の床面積 " sheetId="24" r:id="rId5"/>
    <sheet name="6-5木造家屋 " sheetId="25" r:id="rId6"/>
    <sheet name="6-6非木造家屋 " sheetId="26" r:id="rId7"/>
    <sheet name="6-7市営住宅の状況 " sheetId="31" r:id="rId8"/>
    <sheet name="6-８市道の状況 " sheetId="32" r:id="rId9"/>
    <sheet name="6-9都市公園数 " sheetId="27" r:id="rId10"/>
    <sheet name="6-10 市街化区域 " sheetId="28" r:id="rId11"/>
  </sheets>
  <definedNames>
    <definedName name="_xlnm.Print_Area" localSheetId="10">'6-10 市街化区域 '!$A$1:$G$21</definedName>
    <definedName name="_xlnm.Print_Area" localSheetId="1">'6-1用途別建築確認件数(建築物) '!$A$1:$I$9</definedName>
    <definedName name="_xlnm.Print_Area" localSheetId="3">'6-3市内の家屋数 '!$A$1:$H$15</definedName>
    <definedName name="_xlnm.Print_Area" localSheetId="4">'6-4課税家屋の床面積 '!$A$1:$I$16</definedName>
    <definedName name="_xlnm.Print_Area" localSheetId="5">'6-5木造家屋 '!$A$1:$K$10</definedName>
    <definedName name="_xlnm.Print_Area" localSheetId="6">'6-6非木造家屋 '!$A$1:$K$10</definedName>
    <definedName name="_xlnm.Print_Area" localSheetId="7">'6-7市営住宅の状況 '!$A$1:$H$32</definedName>
    <definedName name="_xlnm.Print_Area" localSheetId="8">'6-８市道の状況 '!$A$1:$R$11</definedName>
    <definedName name="_xlnm.Print_Area" localSheetId="9">'6-9都市公園数 '!$A$1:$M$10</definedName>
    <definedName name="_xlnm.Print_Area" localSheetId="0">グラフ!$A$1:$K$132</definedName>
    <definedName name="使用場所" localSheetId="10">#REF!</definedName>
    <definedName name="使用場所" localSheetId="1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文化財">#REF!</definedName>
  </definedNames>
  <calcPr calcId="162913"/>
</workbook>
</file>

<file path=xl/calcChain.xml><?xml version="1.0" encoding="utf-8"?>
<calcChain xmlns="http://schemas.openxmlformats.org/spreadsheetml/2006/main">
  <c r="E31" i="31" l="1"/>
  <c r="E12" i="31"/>
  <c r="B14" i="30" l="1"/>
  <c r="B13" i="30"/>
  <c r="E5" i="28" l="1"/>
  <c r="D5" i="28"/>
  <c r="C9" i="27" l="1"/>
  <c r="B9" i="27"/>
  <c r="C9" i="26" l="1"/>
  <c r="B9" i="26"/>
  <c r="G12" i="24"/>
  <c r="E12" i="24"/>
  <c r="C12" i="24"/>
  <c r="G10" i="24"/>
  <c r="E10" i="24"/>
  <c r="C10" i="24"/>
  <c r="D14" i="23"/>
  <c r="C14" i="23"/>
  <c r="D13" i="23"/>
  <c r="C13" i="23"/>
  <c r="B161" i="1" l="1"/>
  <c r="B155" i="1"/>
  <c r="B143" i="1" l="1"/>
  <c r="F136" i="1" l="1"/>
  <c r="E148" i="1" l="1"/>
  <c r="B144" i="1" l="1"/>
</calcChain>
</file>

<file path=xl/sharedStrings.xml><?xml version="1.0" encoding="utf-8"?>
<sst xmlns="http://schemas.openxmlformats.org/spreadsheetml/2006/main" count="419" uniqueCount="283">
  <si>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3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</si>
  <si>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3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</si>
  <si>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3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</si>
  <si>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3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</si>
  <si>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3"/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</si>
  <si>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</si>
  <si>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</si>
  <si>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</si>
  <si>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</si>
  <si>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3"/>
  </si>
  <si>
    <t>宜野湾市</t>
    <rPh sb="0" eb="4">
      <t>ギノワンシ</t>
    </rPh>
    <phoneticPr fontId="3"/>
  </si>
  <si>
    <t>民間機関</t>
    <rPh sb="0" eb="2">
      <t>ミンカン</t>
    </rPh>
    <rPh sb="2" eb="4">
      <t>キカン</t>
    </rPh>
    <phoneticPr fontId="3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</si>
  <si>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3"/>
  </si>
  <si>
    <t>事務所・店舗</t>
    <rPh sb="0" eb="2">
      <t>ジム</t>
    </rPh>
    <rPh sb="2" eb="3">
      <t>ショ</t>
    </rPh>
    <rPh sb="4" eb="6">
      <t>テンポ</t>
    </rPh>
    <phoneticPr fontId="3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</si>
  <si>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3"/>
  </si>
  <si>
    <t>面積（ha）</t>
    <rPh sb="0" eb="1">
      <t>メン</t>
    </rPh>
    <rPh sb="1" eb="2">
      <t>セキ</t>
    </rPh>
    <phoneticPr fontId="3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</si>
  <si>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</si>
  <si>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</si>
  <si>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</si>
  <si>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3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</si>
  <si>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3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</si>
  <si>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3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</si>
  <si>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3"/>
  </si>
  <si>
    <t>総面積</t>
    <rPh sb="0" eb="3">
      <t>ソウメンセキ</t>
    </rPh>
    <phoneticPr fontId="3"/>
  </si>
  <si>
    <t>総数</t>
  </si>
  <si>
    <t>鉄筋コンクリート造</t>
  </si>
  <si>
    <t>木　　　　造</t>
  </si>
  <si>
    <t>そ　　の　　他</t>
  </si>
  <si>
    <t>棟数</t>
  </si>
  <si>
    <t>面積</t>
  </si>
  <si>
    <t>総　数</t>
  </si>
  <si>
    <t>住　宅</t>
  </si>
  <si>
    <t>共同住宅</t>
  </si>
  <si>
    <t>店　舗</t>
  </si>
  <si>
    <t>住宅･店舗</t>
  </si>
  <si>
    <t>ﾎﾃﾙ･旅館</t>
  </si>
  <si>
    <t>倉庫･工場</t>
  </si>
  <si>
    <t>その他</t>
  </si>
  <si>
    <t>種別</t>
  </si>
  <si>
    <t>評価額</t>
  </si>
  <si>
    <t>計</t>
  </si>
  <si>
    <t>内訳</t>
  </si>
  <si>
    <t>住宅</t>
  </si>
  <si>
    <t>店舗</t>
  </si>
  <si>
    <t>ホテル･旅館</t>
  </si>
  <si>
    <t>床面積</t>
  </si>
  <si>
    <t>－</t>
  </si>
  <si>
    <t>事務所・店舗</t>
  </si>
  <si>
    <t>ホテル･病院</t>
  </si>
  <si>
    <t>の 状 況</t>
  </si>
  <si>
    <t>歩道等</t>
  </si>
  <si>
    <t>道路敷</t>
  </si>
  <si>
    <t>道路部</t>
  </si>
  <si>
    <t>車道</t>
  </si>
  <si>
    <t>未舗装</t>
  </si>
  <si>
    <t>セメント</t>
  </si>
  <si>
    <t>アスファルト系</t>
  </si>
  <si>
    <t>設置道</t>
  </si>
  <si>
    <t>路線数</t>
  </si>
  <si>
    <t>規格改良</t>
  </si>
  <si>
    <t>未改良</t>
  </si>
  <si>
    <t>道　路</t>
  </si>
  <si>
    <t>系</t>
  </si>
  <si>
    <t>高級</t>
  </si>
  <si>
    <t>簡易</t>
  </si>
  <si>
    <t>車道19.5m以上</t>
  </si>
  <si>
    <t>車道13.0m以上</t>
  </si>
  <si>
    <t>車道5.5m以上</t>
  </si>
  <si>
    <t>車道5.5m未満</t>
  </si>
  <si>
    <t>車道3.5m以上</t>
  </si>
  <si>
    <t>車道3.5m未満</t>
  </si>
  <si>
    <t>資料：建築課</t>
    <rPh sb="0" eb="2">
      <t>シリョウ</t>
    </rPh>
    <rPh sb="3" eb="5">
      <t>ケンチク</t>
    </rPh>
    <rPh sb="5" eb="6">
      <t>カ</t>
    </rPh>
    <phoneticPr fontId="2"/>
  </si>
  <si>
    <t>団地名</t>
    <rPh sb="0" eb="2">
      <t>ダンチ</t>
    </rPh>
    <rPh sb="2" eb="3">
      <t>メイ</t>
    </rPh>
    <phoneticPr fontId="2"/>
  </si>
  <si>
    <t>所在地</t>
    <rPh sb="0" eb="3">
      <t>ショザイチ</t>
    </rPh>
    <phoneticPr fontId="2"/>
  </si>
  <si>
    <t>構造・階数</t>
    <rPh sb="0" eb="2">
      <t>コウゾウ</t>
    </rPh>
    <rPh sb="3" eb="5">
      <t>カイスウ</t>
    </rPh>
    <phoneticPr fontId="2"/>
  </si>
  <si>
    <t>戸数</t>
    <rPh sb="0" eb="1">
      <t>ト</t>
    </rPh>
    <rPh sb="1" eb="2">
      <t>スウ</t>
    </rPh>
    <phoneticPr fontId="2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</si>
  <si>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2"/>
  </si>
  <si>
    <t>建設年度</t>
    <rPh sb="0" eb="2">
      <t>ケンセツ</t>
    </rPh>
    <rPh sb="2" eb="4">
      <t>ネンド</t>
    </rPh>
    <phoneticPr fontId="2"/>
  </si>
  <si>
    <t>平成 7年度</t>
    <rPh sb="0" eb="2">
      <t>ヘイセイ</t>
    </rPh>
    <rPh sb="4" eb="5">
      <t>ネン</t>
    </rPh>
    <rPh sb="5" eb="6">
      <t>ド</t>
    </rPh>
    <phoneticPr fontId="2"/>
  </si>
  <si>
    <t>平成 9年度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</si>
  <si>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</si>
  <si>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</si>
  <si>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</si>
  <si>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平成 2年度</t>
    <rPh sb="0" eb="2">
      <t>ヘイセイ</t>
    </rPh>
    <rPh sb="4" eb="5">
      <t>ネン</t>
    </rPh>
    <rPh sb="5" eb="6">
      <t>ド</t>
    </rPh>
    <phoneticPr fontId="2"/>
  </si>
  <si>
    <t>平成 4年度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</si>
  <si>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</si>
  <si>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</si>
  <si>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2"/>
  </si>
  <si>
    <t>種別</t>
    <rPh sb="0" eb="2">
      <t>シュベツ</t>
    </rPh>
    <phoneticPr fontId="2"/>
  </si>
  <si>
    <t>総数</t>
    <rPh sb="0" eb="2">
      <t>ソウスウ</t>
    </rPh>
    <phoneticPr fontId="2"/>
  </si>
  <si>
    <t>課税家屋</t>
    <rPh sb="0" eb="2">
      <t>カゼイ</t>
    </rPh>
    <rPh sb="2" eb="4">
      <t>カオク</t>
    </rPh>
    <phoneticPr fontId="2"/>
  </si>
  <si>
    <t>非課税</t>
    <rPh sb="0" eb="3">
      <t>ヒカゼイ</t>
    </rPh>
    <phoneticPr fontId="2"/>
  </si>
  <si>
    <t>免税点以</t>
    <rPh sb="0" eb="2">
      <t>メンゼイ</t>
    </rPh>
    <rPh sb="2" eb="3">
      <t>テン</t>
    </rPh>
    <rPh sb="3" eb="4">
      <t>イ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</si>
  <si>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</si>
  <si>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</si>
  <si>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家　屋</t>
    <rPh sb="0" eb="1">
      <t>イエ</t>
    </rPh>
    <rPh sb="2" eb="3">
      <t>ヤ</t>
    </rPh>
    <phoneticPr fontId="2"/>
  </si>
  <si>
    <t>下の家屋</t>
    <rPh sb="0" eb="1">
      <t>シタ</t>
    </rPh>
    <rPh sb="2" eb="4">
      <t>カオク</t>
    </rPh>
    <phoneticPr fontId="2"/>
  </si>
  <si>
    <t>　　　　　　資料：税務課</t>
    <rPh sb="6" eb="8">
      <t>シリョウ</t>
    </rPh>
    <rPh sb="9" eb="11">
      <t>ゼイム</t>
    </rPh>
    <rPh sb="11" eb="12">
      <t>カ</t>
    </rPh>
    <phoneticPr fontId="2"/>
  </si>
  <si>
    <t>区分</t>
    <rPh sb="0" eb="2">
      <t>クブン</t>
    </rPh>
    <phoneticPr fontId="2"/>
  </si>
  <si>
    <t>棟　数</t>
  </si>
  <si>
    <t>木　造</t>
  </si>
  <si>
    <t>非木造</t>
  </si>
  <si>
    <t>平成27年度</t>
    <rPh sb="0" eb="2">
      <t>ヘイセイ</t>
    </rPh>
    <rPh sb="4" eb="6">
      <t>ネンド</t>
    </rPh>
    <phoneticPr fontId="2"/>
  </si>
  <si>
    <t>全６１戸</t>
    <rPh sb="0" eb="1">
      <t>ゼン</t>
    </rPh>
    <rPh sb="3" eb="4">
      <t>コ</t>
    </rPh>
    <phoneticPr fontId="2"/>
  </si>
  <si>
    <t>間取り</t>
    <rPh sb="0" eb="2">
      <t>マド</t>
    </rPh>
    <phoneticPr fontId="2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</si>
  <si>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2"/>
  </si>
  <si>
    <t xml:space="preserve">愛知
市営住宅
</t>
    <rPh sb="0" eb="2">
      <t>アイチ</t>
    </rPh>
    <rPh sb="3" eb="5">
      <t>シエイ</t>
    </rPh>
    <rPh sb="5" eb="7">
      <t>ジュウタク</t>
    </rPh>
    <phoneticPr fontId="2"/>
  </si>
  <si>
    <t>棟名</t>
    <rPh sb="0" eb="1">
      <t>トウ</t>
    </rPh>
    <rPh sb="1" eb="2">
      <t>メイ</t>
    </rPh>
    <phoneticPr fontId="2"/>
  </si>
  <si>
    <t>鉄筋ｺﾝｸﾘｰﾄ造・７階</t>
    <rPh sb="0" eb="2">
      <t>テッキン</t>
    </rPh>
    <rPh sb="8" eb="9">
      <t>ツク</t>
    </rPh>
    <rPh sb="11" eb="12">
      <t>カイ</t>
    </rPh>
    <phoneticPr fontId="2"/>
  </si>
  <si>
    <t>鉄筋ｺﾝｸﾘｰﾄ造・４階</t>
    <rPh sb="0" eb="2">
      <t>テッキン</t>
    </rPh>
    <rPh sb="8" eb="9">
      <t>ツク</t>
    </rPh>
    <rPh sb="11" eb="12">
      <t>カイ</t>
    </rPh>
    <phoneticPr fontId="2"/>
  </si>
  <si>
    <t>鉄筋ｺﾝｸﾘｰﾄ造・９階</t>
    <rPh sb="0" eb="2">
      <t>テッキン</t>
    </rPh>
    <rPh sb="8" eb="9">
      <t>ツク</t>
    </rPh>
    <rPh sb="11" eb="12">
      <t>カイ</t>
    </rPh>
    <phoneticPr fontId="2"/>
  </si>
  <si>
    <t>鉄筋ｺﾝｸﾘｰﾄ造・１２階</t>
    <rPh sb="0" eb="2">
      <t>テッキン</t>
    </rPh>
    <rPh sb="8" eb="9">
      <t>ツク</t>
    </rPh>
    <rPh sb="12" eb="13">
      <t>カイ</t>
    </rPh>
    <phoneticPr fontId="2"/>
  </si>
  <si>
    <t>鉄筋ｺﾝｸﾘｰﾄ造・１１階</t>
    <rPh sb="0" eb="2">
      <t>テッキン</t>
    </rPh>
    <rPh sb="8" eb="9">
      <t>ツク</t>
    </rPh>
    <rPh sb="12" eb="13">
      <t>カイ</t>
    </rPh>
    <phoneticPr fontId="2"/>
  </si>
  <si>
    <t>２号棟</t>
    <rPh sb="1" eb="3">
      <t>ゴウトウ</t>
    </rPh>
    <phoneticPr fontId="2"/>
  </si>
  <si>
    <t>３号棟</t>
    <rPh sb="1" eb="3">
      <t>ゴウトウ</t>
    </rPh>
    <phoneticPr fontId="2"/>
  </si>
  <si>
    <t>１号棟</t>
    <rPh sb="1" eb="3">
      <t>ゴウトウ</t>
    </rPh>
    <phoneticPr fontId="2"/>
  </si>
  <si>
    <t>４号棟</t>
    <rPh sb="1" eb="3">
      <t>ゴウトウ</t>
    </rPh>
    <phoneticPr fontId="2"/>
  </si>
  <si>
    <t>Ｅ棟</t>
    <rPh sb="1" eb="2">
      <t>トウ</t>
    </rPh>
    <phoneticPr fontId="2"/>
  </si>
  <si>
    <t>Ｆ棟</t>
    <rPh sb="1" eb="2">
      <t>トウ</t>
    </rPh>
    <phoneticPr fontId="2"/>
  </si>
  <si>
    <t>Ｇ棟</t>
    <rPh sb="1" eb="2">
      <t>トウ</t>
    </rPh>
    <phoneticPr fontId="2"/>
  </si>
  <si>
    <t>Ａ棟</t>
    <rPh sb="1" eb="2">
      <t>トウ</t>
    </rPh>
    <phoneticPr fontId="2"/>
  </si>
  <si>
    <t>Ｂ棟</t>
    <rPh sb="1" eb="2">
      <t>トウ</t>
    </rPh>
    <phoneticPr fontId="2"/>
  </si>
  <si>
    <t>Ｃ棟</t>
    <rPh sb="1" eb="2">
      <t>トウ</t>
    </rPh>
    <phoneticPr fontId="2"/>
  </si>
  <si>
    <t>６　棟</t>
    <rPh sb="2" eb="3">
      <t>トウ</t>
    </rPh>
    <phoneticPr fontId="2"/>
  </si>
  <si>
    <t>４　棟</t>
    <rPh sb="2" eb="3">
      <t>トウ</t>
    </rPh>
    <phoneticPr fontId="2"/>
  </si>
  <si>
    <t>6(6)</t>
  </si>
  <si>
    <t>5(4)</t>
  </si>
  <si>
    <t>1(1)</t>
  </si>
  <si>
    <t>3LDK</t>
    <phoneticPr fontId="2"/>
  </si>
  <si>
    <t>平成30年度</t>
  </si>
  <si>
    <t>愛知
二丁目</t>
    <rPh sb="0" eb="2">
      <t>アイチ</t>
    </rPh>
    <rPh sb="3" eb="4">
      <t>２</t>
    </rPh>
    <rPh sb="4" eb="6">
      <t>チョウメ</t>
    </rPh>
    <phoneticPr fontId="2"/>
  </si>
  <si>
    <t>伊佐
四丁目</t>
    <rPh sb="0" eb="2">
      <t>イサ</t>
    </rPh>
    <rPh sb="3" eb="4">
      <t>ヨン</t>
    </rPh>
    <rPh sb="4" eb="6">
      <t>チョウメ</t>
    </rPh>
    <phoneticPr fontId="2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</si>
  <si>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3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</si>
  <si>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3"/>
  </si>
  <si>
    <t>244(211)</t>
  </si>
  <si>
    <t>148(133)</t>
  </si>
  <si>
    <t>76(67)</t>
  </si>
  <si>
    <t>3(3)</t>
  </si>
  <si>
    <t>0(0)</t>
  </si>
  <si>
    <t>令和元年</t>
  </si>
  <si>
    <t>1DK</t>
    <phoneticPr fontId="2"/>
  </si>
  <si>
    <t>1LDK</t>
    <phoneticPr fontId="2"/>
  </si>
  <si>
    <t>令和元年度</t>
  </si>
  <si>
    <t>242(212)</t>
  </si>
  <si>
    <t>157(144)</t>
  </si>
  <si>
    <t>52(46)</t>
  </si>
  <si>
    <t>7(4)</t>
  </si>
  <si>
    <t>2(0)</t>
  </si>
  <si>
    <t>17(11)</t>
  </si>
  <si>
    <t>令和2年</t>
  </si>
  <si>
    <t>１０ ．市街化区域の用途別面積</t>
  </si>
  <si>
    <t>区分</t>
  </si>
  <si>
    <t>面 積</t>
  </si>
  <si>
    <t>構成率</t>
  </si>
  <si>
    <t>建ぺい率</t>
  </si>
  <si>
    <t>総面積</t>
  </si>
  <si>
    <t>住居系</t>
  </si>
  <si>
    <t>第1種低層住居専用地域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</si>
  <si>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</si>
  <si>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</si>
  <si>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</si>
  <si>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</si>
  <si>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</si>
  <si>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商業系</t>
  </si>
  <si>
    <t>近隣商業地域</t>
  </si>
  <si>
    <t>〃</t>
  </si>
  <si>
    <t>商業地域</t>
  </si>
  <si>
    <t>工業系</t>
  </si>
  <si>
    <t>準工業地域</t>
  </si>
  <si>
    <t>資料：都市計画課</t>
  </si>
  <si>
    <t>建ぺい率＝</t>
  </si>
  <si>
    <t>建築面積</t>
  </si>
  <si>
    <t>×１００</t>
  </si>
  <si>
    <t>容積率＝</t>
  </si>
  <si>
    <t>延べ面積</t>
  </si>
  <si>
    <t>敷地面積</t>
  </si>
  <si>
    <t>　　　　　　各年度末現在（単位：棟・㎡）</t>
  </si>
  <si>
    <t>令和2年度</t>
  </si>
  <si>
    <t>　　　各年度末現在(単位：件)</t>
  </si>
  <si>
    <t>180(158)</t>
  </si>
  <si>
    <t>119(111)</t>
  </si>
  <si>
    <t>37(30)</t>
  </si>
  <si>
    <t>４．課税家屋の床面積及び評価額</t>
  </si>
  <si>
    <t>総評価額</t>
  </si>
  <si>
    <t>評価平均額</t>
  </si>
  <si>
    <t>令和3年</t>
  </si>
  <si>
    <t>　　　　　　資料：税務課</t>
  </si>
  <si>
    <t>6．非 木 造 家 屋（課税分）</t>
  </si>
  <si>
    <t xml:space="preserve">   資料：税務課</t>
  </si>
  <si>
    <t>５．木  造  家  屋 (課税分）</t>
  </si>
  <si>
    <t>資料：税務課</t>
  </si>
  <si>
    <t>８．市 道</t>
  </si>
  <si>
    <t>　　　各年４月１日現在(単位 : ㎡ ・m・本)</t>
  </si>
  <si>
    <t>実延長</t>
  </si>
  <si>
    <t>道路面積</t>
  </si>
  <si>
    <t>路 面 別 実 延 長 内 訳</t>
  </si>
  <si>
    <t>規格改良、未改良別車道幅員区分別実延長距離</t>
  </si>
  <si>
    <t>路延長</t>
  </si>
  <si>
    <t>令和3年度</t>
  </si>
  <si>
    <t>　注：( )内は、民間確認検査機関の数値を示す</t>
    <rPh sb="1" eb="2">
      <t>チュウ</t>
    </rPh>
    <rPh sb="6" eb="7">
      <t>ナイ</t>
    </rPh>
    <rPh sb="9" eb="11">
      <t>ミンカン</t>
    </rPh>
    <rPh sb="11" eb="13">
      <t>カクニン</t>
    </rPh>
    <rPh sb="13" eb="15">
      <t>ケンサ</t>
    </rPh>
    <rPh sb="15" eb="17">
      <t>キカン</t>
    </rPh>
    <rPh sb="18" eb="20">
      <t>スウチ</t>
    </rPh>
    <rPh sb="21" eb="22">
      <t>シメ</t>
    </rPh>
    <phoneticPr fontId="2"/>
  </si>
  <si>
    <t>７．市 営 住 宅 の 状 況</t>
    <rPh sb="2" eb="3">
      <t>シ</t>
    </rPh>
    <rPh sb="4" eb="5">
      <t>エイ</t>
    </rPh>
    <rPh sb="6" eb="7">
      <t>ジュウ</t>
    </rPh>
    <rPh sb="8" eb="9">
      <t>タク</t>
    </rPh>
    <rPh sb="12" eb="13">
      <t>ジョウ</t>
    </rPh>
    <rPh sb="14" eb="15">
      <t>キョウ</t>
    </rPh>
    <phoneticPr fontId="2"/>
  </si>
  <si>
    <t>11 (3)</t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</si>
  <si>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</si>
  <si>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棟　数</t>
    <rPh sb="0" eb="1">
      <t>トウ</t>
    </rPh>
    <rPh sb="2" eb="3">
      <t>スウ</t>
    </rPh>
    <phoneticPr fontId="10"/>
  </si>
  <si>
    <t>床面積</t>
    <rPh sb="0" eb="1">
      <t>ユカ</t>
    </rPh>
    <rPh sb="1" eb="3">
      <t>メンセキ</t>
    </rPh>
    <phoneticPr fontId="10"/>
  </si>
  <si>
    <t>223(202)</t>
  </si>
  <si>
    <t>170(161)</t>
  </si>
  <si>
    <t>32(28)</t>
  </si>
  <si>
    <t>2(2)</t>
  </si>
  <si>
    <t>13 (7)</t>
  </si>
  <si>
    <t>15 (7)</t>
  </si>
  <si>
    <t>令和4年度</t>
  </si>
  <si>
    <t>令和4年度</t>
    <phoneticPr fontId="2"/>
  </si>
  <si>
    <t>令和4年</t>
  </si>
  <si>
    <t>令和5年</t>
    <phoneticPr fontId="2"/>
  </si>
  <si>
    <t>令和5年</t>
    <phoneticPr fontId="2"/>
  </si>
  <si>
    <t>－</t>
    <phoneticPr fontId="22"/>
  </si>
  <si>
    <t>－</t>
    <phoneticPr fontId="22"/>
  </si>
  <si>
    <t>－</t>
    <phoneticPr fontId="22"/>
  </si>
  <si>
    <t>９．都 市 公 園 数 及 び 面 積</t>
  </si>
  <si>
    <t>各年度末現在（単位：園・ha）</t>
  </si>
  <si>
    <t>街区公園</t>
  </si>
  <si>
    <t>近隣公園</t>
  </si>
  <si>
    <t>地区公園</t>
  </si>
  <si>
    <t>運動公園</t>
  </si>
  <si>
    <t>都市緑地</t>
  </si>
  <si>
    <t>園数</t>
  </si>
  <si>
    <t>資料：施設管理課</t>
  </si>
  <si>
    <t>令和5年3月末現在(単位:ｈａ・％)</t>
    <phoneticPr fontId="2"/>
  </si>
  <si>
    <t>容積率</t>
    <phoneticPr fontId="2"/>
  </si>
  <si>
    <t>　注：構成率は四捨五入によるため、必ずしも符合しない。</t>
    <phoneticPr fontId="2"/>
  </si>
  <si>
    <t>１．用途別建築確認件数（建築物）</t>
    <phoneticPr fontId="2"/>
  </si>
  <si>
    <t>278(231)</t>
    <phoneticPr fontId="2"/>
  </si>
  <si>
    <t>196(170)</t>
    <phoneticPr fontId="2"/>
  </si>
  <si>
    <t>48(41)</t>
    <phoneticPr fontId="2"/>
  </si>
  <si>
    <t>5(5)</t>
    <phoneticPr fontId="2"/>
  </si>
  <si>
    <t>5(3)</t>
    <phoneticPr fontId="2"/>
  </si>
  <si>
    <t>0(0)</t>
    <phoneticPr fontId="2"/>
  </si>
  <si>
    <t>6(3)</t>
    <phoneticPr fontId="2"/>
  </si>
  <si>
    <t>18(9)</t>
    <phoneticPr fontId="2"/>
  </si>
  <si>
    <t>　注：( )内は、民間確認検査機関の数値を示す</t>
    <phoneticPr fontId="2"/>
  </si>
  <si>
    <t>資料：建築指導課</t>
    <rPh sb="5" eb="7">
      <t>シドウ</t>
    </rPh>
    <phoneticPr fontId="2"/>
  </si>
  <si>
    <t>２．構造別建築確認件数</t>
    <phoneticPr fontId="2"/>
  </si>
  <si>
    <t>　　　総数は四捨五入によるため、必ずしも一致しない</t>
    <rPh sb="3" eb="5">
      <t>ソウスウ</t>
    </rPh>
    <phoneticPr fontId="2"/>
  </si>
  <si>
    <t>平成30年度</t>
    <phoneticPr fontId="2"/>
  </si>
  <si>
    <t>令和元年度</t>
    <rPh sb="0" eb="2">
      <t>レイワ</t>
    </rPh>
    <rPh sb="2" eb="3">
      <t>ゲン</t>
    </rPh>
    <phoneticPr fontId="2"/>
  </si>
  <si>
    <t>令和2年度</t>
    <phoneticPr fontId="2"/>
  </si>
  <si>
    <t>令和3年度</t>
    <phoneticPr fontId="2"/>
  </si>
  <si>
    <t>令和4年度</t>
    <phoneticPr fontId="2"/>
  </si>
  <si>
    <t>令和4年度</t>
    <rPh sb="0" eb="2">
      <t>レイワ</t>
    </rPh>
    <rPh sb="3" eb="5">
      <t>ネンド</t>
    </rPh>
    <rPh sb="4" eb="5">
      <t>ド</t>
    </rPh>
    <phoneticPr fontId="3"/>
  </si>
  <si>
    <t>倉庫・工場</t>
    <rPh sb="0" eb="2">
      <t>ソウコ</t>
    </rPh>
    <rPh sb="3" eb="5">
      <t>コウジョウ</t>
    </rPh>
    <phoneticPr fontId="3"/>
  </si>
  <si>
    <t>（令和4年度）</t>
    <rPh sb="1" eb="3">
      <t>レイワ</t>
    </rPh>
    <rPh sb="4" eb="6">
      <t>ネンド</t>
    </rPh>
    <rPh sb="5" eb="6">
      <t>ド</t>
    </rPh>
    <phoneticPr fontId="3"/>
  </si>
  <si>
    <t>（令和 5 年 12 月 末 現 在）</t>
    <rPh sb="1" eb="3">
      <t>レイワ</t>
    </rPh>
    <rPh sb="6" eb="7">
      <t>ネン</t>
    </rPh>
    <rPh sb="7" eb="8">
      <t>ガンネン</t>
    </rPh>
    <rPh sb="11" eb="12">
      <t>ツキ</t>
    </rPh>
    <rPh sb="13" eb="14">
      <t>マツ</t>
    </rPh>
    <rPh sb="15" eb="16">
      <t>ウツツ</t>
    </rPh>
    <rPh sb="17" eb="18">
      <t>ザイ</t>
    </rPh>
    <phoneticPr fontId="3"/>
  </si>
  <si>
    <t>（令和 5 年 3 月 末 現 在）</t>
    <rPh sb="1" eb="3">
      <t>レイワ</t>
    </rPh>
    <rPh sb="6" eb="7">
      <t>ネン</t>
    </rPh>
    <rPh sb="10" eb="11">
      <t>ツキ</t>
    </rPh>
    <rPh sb="12" eb="13">
      <t>マツ</t>
    </rPh>
    <rPh sb="14" eb="15">
      <t>ウツツ</t>
    </rPh>
    <rPh sb="16" eb="17">
      <t>ザイ</t>
    </rPh>
    <phoneticPr fontId="3"/>
  </si>
  <si>
    <t>令和5年</t>
    <rPh sb="0" eb="2">
      <t>レイワ</t>
    </rPh>
    <rPh sb="3" eb="4">
      <t>ネン</t>
    </rPh>
    <phoneticPr fontId="3"/>
  </si>
  <si>
    <t>令和5年12月末現在(単位:棟・戸・㎡)</t>
    <phoneticPr fontId="2"/>
  </si>
  <si>
    <t>3LDK</t>
    <phoneticPr fontId="2"/>
  </si>
  <si>
    <t>3LDK</t>
    <phoneticPr fontId="2"/>
  </si>
  <si>
    <t>3LDK</t>
    <phoneticPr fontId="2"/>
  </si>
  <si>
    <t>2DK-B</t>
    <phoneticPr fontId="2"/>
  </si>
  <si>
    <t>2DK-A</t>
    <phoneticPr fontId="2"/>
  </si>
  <si>
    <t>2LDK</t>
    <phoneticPr fontId="2"/>
  </si>
  <si>
    <t>4DK
3LDK-A
3LDK-B</t>
    <phoneticPr fontId="2"/>
  </si>
  <si>
    <t>3LDK-C
3LDK-D</t>
    <phoneticPr fontId="2"/>
  </si>
  <si>
    <t>2LDK</t>
    <phoneticPr fontId="2"/>
  </si>
  <si>
    <t>4DK
3LDK-A
3LDK-B</t>
    <phoneticPr fontId="2"/>
  </si>
  <si>
    <t>4DK
3LDK-A
3LDK-B</t>
    <phoneticPr fontId="2"/>
  </si>
  <si>
    <r>
      <rPr>
        <b/>
        <sz val="11"/>
        <rFont val="ＭＳ Ｐゴシック"/>
        <family val="3"/>
        <charset val="128"/>
      </rPr>
      <t>※伊佐市営団地　（S47)</t>
    </r>
    <r>
      <rPr>
        <sz val="11"/>
        <rFont val="ＭＳ Ｐゴシック"/>
        <family val="3"/>
        <charset val="128"/>
      </rPr>
      <t xml:space="preserve">
</t>
    </r>
    <phoneticPr fontId="2"/>
  </si>
  <si>
    <t>　12月退去　現在解体中のためリストから削除済み</t>
    <phoneticPr fontId="2"/>
  </si>
  <si>
    <r>
      <rPr>
        <b/>
        <sz val="11"/>
        <rFont val="ＭＳ Ｐゴシック"/>
        <family val="3"/>
        <charset val="128"/>
      </rPr>
      <t>※C棟竣工(H27年度竣工)</t>
    </r>
    <r>
      <rPr>
        <sz val="11"/>
        <rFont val="ＭＳ Ｐゴシック"/>
        <family val="3"/>
        <charset val="128"/>
      </rPr>
      <t xml:space="preserve">
</t>
    </r>
    <phoneticPr fontId="2"/>
  </si>
  <si>
    <t xml:space="preserve">２DK－B　50㎡×９戸
</t>
    <phoneticPr fontId="2"/>
  </si>
  <si>
    <t xml:space="preserve">２DK－A　53㎡×９戸
</t>
    <phoneticPr fontId="2"/>
  </si>
  <si>
    <t xml:space="preserve">２LDK　　 65㎡×９戸
</t>
    <phoneticPr fontId="2"/>
  </si>
  <si>
    <t xml:space="preserve">４DK、３LDK-A、３LDK-B　　75㎡×１４戸
</t>
    <phoneticPr fontId="2"/>
  </si>
  <si>
    <t>３LDK-C、３LDK-D　　　　　　76㎡×２０戸</t>
    <phoneticPr fontId="2"/>
  </si>
  <si>
    <t>各年1月1日現在（単位：棟・㎡）</t>
    <rPh sb="5" eb="6">
      <t>ニチ</t>
    </rPh>
    <rPh sb="12" eb="13">
      <t>トウ</t>
    </rPh>
    <phoneticPr fontId="2"/>
  </si>
  <si>
    <t>注 ：家屋に関する概要調査報告書より出典</t>
    <rPh sb="18" eb="20">
      <t>シュッテン</t>
    </rPh>
    <phoneticPr fontId="22"/>
  </si>
  <si>
    <t>各年1月1日現在（単位：棟・㎡・千円）</t>
    <rPh sb="5" eb="6">
      <t>ニチ</t>
    </rPh>
    <phoneticPr fontId="22"/>
  </si>
  <si>
    <t>注 ：家屋に関する概要調査報告書より出典</t>
    <rPh sb="18" eb="20">
      <t>シュッテン</t>
    </rPh>
    <phoneticPr fontId="22"/>
  </si>
  <si>
    <t xml:space="preserve">  各年1月1日末現在（単位 ：棟・㎡）</t>
    <rPh sb="7" eb="8">
      <t>ニチ</t>
    </rPh>
    <phoneticPr fontId="22"/>
  </si>
  <si>
    <t>各年1月1日現在(単位：棟・㎡）</t>
    <rPh sb="5" eb="6">
      <t>ニチ</t>
    </rPh>
    <phoneticPr fontId="22"/>
  </si>
  <si>
    <t>令和5年度</t>
    <phoneticPr fontId="2"/>
  </si>
  <si>
    <t>　　　　資料：道路整備課</t>
    <rPh sb="7" eb="9">
      <t>ドウロ</t>
    </rPh>
    <rPh sb="9" eb="11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</si>
</sst>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General&quot;件&quot;"/>
    <numFmt numFmtId="177" formatCode="#,##0&quot;棟&quot;"/>
    <numFmt numFmtId="178" formatCode="#,##0.0\ &quot;ha&quot;"/>
    <numFmt numFmtId="179" formatCode="&quot;(&quot;#&quot;)&quot;"/>
    <numFmt numFmtId="180" formatCode="&quot;(&quot;#,###.###&quot;)&quot;"/>
    <numFmt numFmtId="181" formatCode="#,##0_ "/>
    <numFmt numFmtId="182" formatCode="#,##0.0\ "/>
    <numFmt numFmtId="183" formatCode="#,##0\ "/>
    <numFmt numFmtId="184" formatCode="0.0_ "/>
    <numFmt numFmtId="185" formatCode="0.00_ "/>
    <numFmt numFmtId="186" formatCode="#,##0_);[Red]\(#,##0\)"/>
    <numFmt numFmtId="187" formatCode="#,##0.00_ "/>
    <numFmt numFmtId="188" formatCode="#,##0_);\(#,##0\)"/>
    <numFmt numFmtId="189" formatCode="#,##0_);\(#,##0\)\ "/>
    <numFmt numFmtId="190" formatCode="\ #,##0_);\(#,##0\)"/>
    <numFmt numFmtId="191" formatCode="0_);[Red]\(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ont="1" applyFill="1"/>
    <xf numFmtId="0" fontId="1" fillId="0" borderId="0" xfId="3" applyFill="1" applyAlignment="1"/>
    <xf numFmtId="0" fontId="1" fillId="0" borderId="0" xfId="3" applyFont="1" applyFill="1" applyAlignment="1">
      <alignment vertical="center"/>
    </xf>
    <xf numFmtId="0" fontId="10" fillId="0" borderId="0" xfId="3" applyFont="1" applyFill="1"/>
    <xf numFmtId="184" fontId="1" fillId="0" borderId="0" xfId="3" applyNumberFormat="1" applyFont="1" applyFill="1" applyAlignment="1">
      <alignment horizontal="right" vertical="center"/>
    </xf>
    <xf numFmtId="184" fontId="10" fillId="0" borderId="0" xfId="3" applyNumberFormat="1" applyFont="1" applyFill="1" applyAlignment="1">
      <alignment horizontal="right" vertical="center"/>
    </xf>
    <xf numFmtId="185" fontId="1" fillId="0" borderId="0" xfId="3" applyNumberFormat="1" applyFont="1" applyFill="1" applyAlignment="1">
      <alignment vertical="center"/>
    </xf>
    <xf numFmtId="184" fontId="1" fillId="0" borderId="0" xfId="3" applyNumberFormat="1" applyFont="1" applyFill="1" applyAlignment="1">
      <alignment vertical="center"/>
    </xf>
    <xf numFmtId="180" fontId="9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/>
    <xf numFmtId="0" fontId="4" fillId="0" borderId="0" xfId="3" applyFont="1" applyFill="1"/>
    <xf numFmtId="0" fontId="8" fillId="0" borderId="0" xfId="3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Border="1" applyAlignment="1"/>
    <xf numFmtId="0" fontId="1" fillId="0" borderId="0" xfId="3" applyFont="1" applyFill="1" applyAlignment="1"/>
    <xf numFmtId="0" fontId="8" fillId="0" borderId="0" xfId="3" applyFont="1" applyFill="1" applyAlignment="1"/>
    <xf numFmtId="0" fontId="5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/>
    <xf numFmtId="3" fontId="11" fillId="0" borderId="10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9" xfId="3" applyFont="1" applyFill="1" applyBorder="1"/>
    <xf numFmtId="0" fontId="4" fillId="0" borderId="22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vertical="center"/>
    </xf>
    <xf numFmtId="0" fontId="12" fillId="0" borderId="0" xfId="3" applyFont="1" applyFill="1" applyAlignment="1"/>
    <xf numFmtId="0" fontId="12" fillId="0" borderId="0" xfId="3" applyFont="1" applyFill="1"/>
    <xf numFmtId="0" fontId="4" fillId="0" borderId="9" xfId="0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9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5" fillId="0" borderId="0" xfId="4" applyFont="1" applyBorder="1" applyAlignment="1">
      <alignment horizontal="distributed" vertical="center" justifyLastLine="1"/>
    </xf>
    <xf numFmtId="0" fontId="4" fillId="0" borderId="0" xfId="4" applyFont="1">
      <alignment vertical="center"/>
    </xf>
    <xf numFmtId="0" fontId="4" fillId="0" borderId="0" xfId="4" applyFont="1" applyBorder="1">
      <alignment vertical="center"/>
    </xf>
    <xf numFmtId="0" fontId="8" fillId="0" borderId="0" xfId="4" applyFont="1" applyBorder="1">
      <alignment vertical="center"/>
    </xf>
    <xf numFmtId="3" fontId="5" fillId="0" borderId="0" xfId="4" applyNumberFormat="1" applyFont="1" applyBorder="1" applyAlignment="1">
      <alignment horizontal="right" vertical="center"/>
    </xf>
    <xf numFmtId="0" fontId="8" fillId="0" borderId="0" xfId="4" applyFont="1">
      <alignment vertical="center"/>
    </xf>
    <xf numFmtId="187" fontId="1" fillId="0" borderId="0" xfId="3" applyNumberFormat="1" applyFill="1" applyAlignment="1">
      <alignment vertical="center"/>
    </xf>
    <xf numFmtId="49" fontId="1" fillId="0" borderId="0" xfId="3" applyNumberFormat="1" applyFill="1"/>
    <xf numFmtId="181" fontId="1" fillId="0" borderId="0" xfId="3" applyNumberFormat="1" applyFill="1" applyAlignment="1">
      <alignment vertical="center"/>
    </xf>
    <xf numFmtId="3" fontId="1" fillId="0" borderId="0" xfId="3" applyNumberFormat="1" applyFill="1"/>
    <xf numFmtId="181" fontId="1" fillId="0" borderId="0" xfId="3" applyNumberFormat="1" applyFont="1" applyFill="1"/>
    <xf numFmtId="0" fontId="11" fillId="0" borderId="1" xfId="3" applyFont="1" applyFill="1" applyBorder="1" applyAlignment="1">
      <alignment horizontal="center" vertical="center"/>
    </xf>
    <xf numFmtId="179" fontId="11" fillId="0" borderId="3" xfId="3" applyNumberFormat="1" applyFont="1" applyFill="1" applyBorder="1" applyAlignment="1">
      <alignment horizontal="center" vertical="center"/>
    </xf>
    <xf numFmtId="179" fontId="11" fillId="0" borderId="2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right" vertical="center"/>
    </xf>
    <xf numFmtId="0" fontId="11" fillId="0" borderId="25" xfId="3" applyFont="1" applyFill="1" applyBorder="1" applyAlignment="1">
      <alignment horizontal="right" vertical="center"/>
    </xf>
    <xf numFmtId="0" fontId="11" fillId="0" borderId="7" xfId="3" applyFont="1" applyFill="1" applyBorder="1" applyAlignment="1">
      <alignment horizontal="right" vertical="center"/>
    </xf>
    <xf numFmtId="181" fontId="11" fillId="0" borderId="1" xfId="3" applyNumberFormat="1" applyFont="1" applyFill="1" applyBorder="1" applyAlignment="1">
      <alignment horizontal="right" vertical="center"/>
    </xf>
    <xf numFmtId="181" fontId="11" fillId="0" borderId="4" xfId="3" applyNumberFormat="1" applyFont="1" applyFill="1" applyBorder="1" applyAlignment="1">
      <alignment horizontal="right" vertical="center"/>
    </xf>
    <xf numFmtId="181" fontId="11" fillId="0" borderId="3" xfId="3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horizontal="right" vertical="center"/>
    </xf>
    <xf numFmtId="181" fontId="11" fillId="0" borderId="2" xfId="3" applyNumberFormat="1" applyFont="1" applyFill="1" applyBorder="1" applyAlignment="1">
      <alignment horizontal="right" vertical="center"/>
    </xf>
    <xf numFmtId="181" fontId="11" fillId="0" borderId="5" xfId="3" applyNumberFormat="1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181" fontId="11" fillId="0" borderId="3" xfId="3" applyNumberFormat="1" applyFont="1" applyFill="1" applyBorder="1" applyAlignment="1">
      <alignment vertical="center"/>
    </xf>
    <xf numFmtId="181" fontId="11" fillId="0" borderId="6" xfId="3" applyNumberFormat="1" applyFont="1" applyFill="1" applyBorder="1" applyAlignment="1">
      <alignment vertical="center"/>
    </xf>
    <xf numFmtId="3" fontId="11" fillId="0" borderId="3" xfId="3" applyNumberFormat="1" applyFont="1" applyFill="1" applyBorder="1" applyAlignment="1">
      <alignment horizontal="right" vertical="center"/>
    </xf>
    <xf numFmtId="3" fontId="11" fillId="0" borderId="6" xfId="3" applyNumberFormat="1" applyFont="1" applyFill="1" applyBorder="1" applyAlignment="1">
      <alignment horizontal="right" vertical="center"/>
    </xf>
    <xf numFmtId="3" fontId="11" fillId="0" borderId="38" xfId="3" applyNumberFormat="1" applyFont="1" applyFill="1" applyBorder="1" applyAlignment="1">
      <alignment horizontal="center" vertical="center"/>
    </xf>
    <xf numFmtId="179" fontId="11" fillId="0" borderId="10" xfId="3" applyNumberFormat="1" applyFont="1" applyFill="1" applyBorder="1" applyAlignment="1">
      <alignment horizontal="center" vertical="center"/>
    </xf>
    <xf numFmtId="179" fontId="11" fillId="0" borderId="39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distributed" vertical="center" justifyLastLine="1"/>
    </xf>
    <xf numFmtId="186" fontId="11" fillId="0" borderId="20" xfId="3" applyNumberFormat="1" applyFont="1" applyFill="1" applyBorder="1" applyAlignment="1">
      <alignment horizontal="right" vertical="center"/>
    </xf>
    <xf numFmtId="0" fontId="4" fillId="0" borderId="47" xfId="3" applyFont="1" applyFill="1" applyBorder="1" applyAlignment="1">
      <alignment horizontal="distributed" vertical="center"/>
    </xf>
    <xf numFmtId="0" fontId="4" fillId="0" borderId="48" xfId="3" applyFont="1" applyFill="1" applyBorder="1" applyAlignment="1">
      <alignment horizontal="distributed" vertical="center"/>
    </xf>
    <xf numFmtId="0" fontId="4" fillId="0" borderId="45" xfId="3" applyFont="1" applyFill="1" applyBorder="1" applyAlignment="1">
      <alignment horizontal="distributed" vertical="center"/>
    </xf>
    <xf numFmtId="186" fontId="11" fillId="0" borderId="21" xfId="3" applyNumberFormat="1" applyFont="1" applyFill="1" applyBorder="1" applyAlignment="1">
      <alignment horizontal="right" vertical="center"/>
    </xf>
    <xf numFmtId="0" fontId="11" fillId="0" borderId="18" xfId="3" applyFont="1" applyFill="1" applyBorder="1" applyAlignment="1">
      <alignment horizontal="right" vertical="center"/>
    </xf>
    <xf numFmtId="49" fontId="11" fillId="0" borderId="19" xfId="3" applyNumberFormat="1" applyFont="1" applyFill="1" applyBorder="1" applyAlignment="1">
      <alignment horizontal="right" vertical="center"/>
    </xf>
    <xf numFmtId="49" fontId="11" fillId="0" borderId="18" xfId="3" applyNumberFormat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right" vertical="center"/>
    </xf>
    <xf numFmtId="0" fontId="4" fillId="0" borderId="49" xfId="3" applyFont="1" applyFill="1" applyBorder="1" applyAlignment="1">
      <alignment horizontal="left" vertical="distributed"/>
    </xf>
    <xf numFmtId="0" fontId="4" fillId="0" borderId="50" xfId="3" applyFont="1" applyFill="1" applyBorder="1" applyAlignment="1">
      <alignment horizontal="center" vertical="center"/>
    </xf>
    <xf numFmtId="0" fontId="4" fillId="0" borderId="51" xfId="3" applyFont="1" applyFill="1" applyBorder="1" applyAlignment="1">
      <alignment horizontal="center" vertical="center"/>
    </xf>
    <xf numFmtId="0" fontId="4" fillId="0" borderId="52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distributed" vertical="center" justifyLastLine="1"/>
    </xf>
    <xf numFmtId="181" fontId="11" fillId="0" borderId="10" xfId="3" applyNumberFormat="1" applyFont="1" applyFill="1" applyBorder="1" applyAlignment="1">
      <alignment vertical="center"/>
    </xf>
    <xf numFmtId="0" fontId="5" fillId="0" borderId="45" xfId="3" applyFont="1" applyFill="1" applyBorder="1" applyAlignment="1">
      <alignment horizontal="distributed" vertical="center"/>
    </xf>
    <xf numFmtId="0" fontId="5" fillId="0" borderId="48" xfId="3" applyFont="1" applyFill="1" applyBorder="1" applyAlignment="1">
      <alignment horizontal="distributed" vertical="center"/>
    </xf>
    <xf numFmtId="3" fontId="11" fillId="0" borderId="10" xfId="3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55" xfId="0" applyNumberFormat="1" applyFont="1" applyFill="1" applyBorder="1" applyAlignment="1">
      <alignment horizontal="distributed" vertical="center" justifyLastLine="1"/>
    </xf>
    <xf numFmtId="0" fontId="5" fillId="0" borderId="55" xfId="0" applyNumberFormat="1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5" fillId="0" borderId="31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58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distributed" shrinkToFit="1"/>
    </xf>
    <xf numFmtId="0" fontId="5" fillId="0" borderId="9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vertical="center" shrinkToFit="1"/>
    </xf>
    <xf numFmtId="0" fontId="5" fillId="0" borderId="24" xfId="3" applyFont="1" applyFill="1" applyBorder="1" applyAlignment="1">
      <alignment vertical="center" shrinkToFit="1"/>
    </xf>
    <xf numFmtId="182" fontId="11" fillId="0" borderId="39" xfId="3" applyNumberFormat="1" applyFont="1" applyFill="1" applyBorder="1" applyAlignment="1">
      <alignment vertical="center"/>
    </xf>
    <xf numFmtId="182" fontId="11" fillId="0" borderId="2" xfId="3" applyNumberFormat="1" applyFont="1" applyFill="1" applyBorder="1" applyAlignment="1">
      <alignment vertical="center"/>
    </xf>
    <xf numFmtId="181" fontId="11" fillId="0" borderId="2" xfId="3" applyNumberFormat="1" applyFont="1" applyFill="1" applyBorder="1" applyAlignment="1">
      <alignment horizontal="right" vertical="center" indent="1"/>
    </xf>
    <xf numFmtId="181" fontId="11" fillId="0" borderId="5" xfId="3" applyNumberFormat="1" applyFont="1" applyFill="1" applyBorder="1" applyAlignment="1">
      <alignment horizontal="right" vertical="center" indent="1"/>
    </xf>
    <xf numFmtId="0" fontId="8" fillId="0" borderId="0" xfId="3" applyFont="1" applyFill="1"/>
    <xf numFmtId="38" fontId="4" fillId="0" borderId="0" xfId="5" applyFont="1" applyFill="1" applyAlignment="1">
      <alignment horizontal="center"/>
    </xf>
    <xf numFmtId="38" fontId="5" fillId="0" borderId="23" xfId="5" applyFont="1" applyFill="1" applyBorder="1" applyAlignment="1">
      <alignment horizontal="center" vertical="center" justifyLastLine="1"/>
    </xf>
    <xf numFmtId="38" fontId="8" fillId="0" borderId="0" xfId="5" applyFont="1" applyFill="1" applyBorder="1" applyAlignment="1">
      <alignment horizontal="center"/>
    </xf>
    <xf numFmtId="38" fontId="1" fillId="0" borderId="0" xfId="5" applyFont="1" applyFill="1" applyAlignment="1">
      <alignment horizontal="center"/>
    </xf>
    <xf numFmtId="188" fontId="11" fillId="0" borderId="3" xfId="5" applyNumberFormat="1" applyFont="1" applyFill="1" applyBorder="1" applyAlignment="1">
      <alignment horizontal="center" vertical="center"/>
    </xf>
    <xf numFmtId="188" fontId="11" fillId="0" borderId="1" xfId="5" applyNumberFormat="1" applyFont="1" applyFill="1" applyBorder="1" applyAlignment="1">
      <alignment horizontal="center" vertical="center"/>
    </xf>
    <xf numFmtId="188" fontId="11" fillId="0" borderId="2" xfId="5" applyNumberFormat="1" applyFont="1" applyFill="1" applyBorder="1" applyAlignment="1">
      <alignment horizontal="center" vertical="center"/>
    </xf>
    <xf numFmtId="188" fontId="11" fillId="0" borderId="6" xfId="5" applyNumberFormat="1" applyFont="1" applyFill="1" applyBorder="1" applyAlignment="1">
      <alignment horizontal="center" vertical="center"/>
    </xf>
    <xf numFmtId="188" fontId="11" fillId="0" borderId="4" xfId="5" applyNumberFormat="1" applyFont="1" applyFill="1" applyBorder="1" applyAlignment="1">
      <alignment horizontal="center" vertical="center"/>
    </xf>
    <xf numFmtId="188" fontId="11" fillId="0" borderId="5" xfId="5" applyNumberFormat="1" applyFont="1" applyFill="1" applyBorder="1" applyAlignment="1">
      <alignment horizontal="center" vertical="center"/>
    </xf>
    <xf numFmtId="189" fontId="11" fillId="0" borderId="3" xfId="5" applyNumberFormat="1" applyFont="1" applyFill="1" applyBorder="1" applyAlignment="1">
      <alignment horizontal="center" vertical="center"/>
    </xf>
    <xf numFmtId="190" fontId="11" fillId="0" borderId="1" xfId="5" applyNumberFormat="1" applyFont="1" applyFill="1" applyBorder="1" applyAlignment="1">
      <alignment horizontal="center" vertical="center"/>
    </xf>
    <xf numFmtId="190" fontId="11" fillId="0" borderId="3" xfId="5" applyNumberFormat="1" applyFont="1" applyFill="1" applyBorder="1" applyAlignment="1">
      <alignment horizontal="center" vertical="center"/>
    </xf>
    <xf numFmtId="0" fontId="16" fillId="0" borderId="0" xfId="4" applyFont="1" applyBorder="1">
      <alignment vertical="center"/>
    </xf>
    <xf numFmtId="0" fontId="17" fillId="0" borderId="0" xfId="4" applyFont="1" applyBorder="1">
      <alignment vertical="center"/>
    </xf>
    <xf numFmtId="0" fontId="18" fillId="0" borderId="0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79" fontId="11" fillId="0" borderId="40" xfId="3" applyNumberFormat="1" applyFont="1" applyFill="1" applyBorder="1" applyAlignment="1">
      <alignment horizontal="center" vertical="center"/>
    </xf>
    <xf numFmtId="181" fontId="11" fillId="0" borderId="16" xfId="3" applyNumberFormat="1" applyFont="1" applyFill="1" applyBorder="1" applyAlignment="1">
      <alignment horizontal="right" vertical="center"/>
    </xf>
    <xf numFmtId="3" fontId="11" fillId="0" borderId="16" xfId="3" applyNumberFormat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vertical="center"/>
    </xf>
    <xf numFmtId="0" fontId="16" fillId="0" borderId="0" xfId="4" applyFont="1" applyFill="1" applyBorder="1">
      <alignment vertical="center"/>
    </xf>
    <xf numFmtId="176" fontId="16" fillId="0" borderId="0" xfId="4" applyNumberFormat="1" applyFont="1" applyBorder="1">
      <alignment vertical="center"/>
    </xf>
    <xf numFmtId="176" fontId="16" fillId="0" borderId="0" xfId="4" applyNumberFormat="1" applyFont="1" applyFill="1" applyBorder="1">
      <alignment vertical="center"/>
    </xf>
    <xf numFmtId="0" fontId="18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177" fontId="18" fillId="0" borderId="0" xfId="4" applyNumberFormat="1" applyFont="1" applyBorder="1" applyAlignment="1">
      <alignment vertical="center"/>
    </xf>
    <xf numFmtId="177" fontId="17" fillId="0" borderId="0" xfId="4" applyNumberFormat="1" applyFont="1" applyBorder="1" applyAlignment="1">
      <alignment vertical="center"/>
    </xf>
    <xf numFmtId="3" fontId="16" fillId="0" borderId="0" xfId="4" applyNumberFormat="1" applyFont="1" applyBorder="1">
      <alignment vertical="center"/>
    </xf>
    <xf numFmtId="0" fontId="18" fillId="0" borderId="0" xfId="4" applyFont="1" applyBorder="1" applyAlignment="1">
      <alignment vertical="center" wrapText="1"/>
    </xf>
    <xf numFmtId="178" fontId="17" fillId="0" borderId="0" xfId="4" applyNumberFormat="1" applyFont="1" applyBorder="1">
      <alignment vertical="center"/>
    </xf>
    <xf numFmtId="178" fontId="17" fillId="0" borderId="0" xfId="4" applyNumberFormat="1" applyFont="1" applyBorder="1" applyAlignment="1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Alignment="1"/>
    <xf numFmtId="0" fontId="20" fillId="0" borderId="9" xfId="3" applyFont="1" applyFill="1" applyBorder="1"/>
    <xf numFmtId="0" fontId="8" fillId="0" borderId="9" xfId="3" applyFont="1" applyFill="1" applyBorder="1" applyAlignment="1">
      <alignment horizontal="right"/>
    </xf>
    <xf numFmtId="0" fontId="4" fillId="0" borderId="23" xfId="3" applyFont="1" applyFill="1" applyBorder="1" applyAlignment="1">
      <alignment horizontal="distributed" vertical="center" justifyLastLine="1"/>
    </xf>
    <xf numFmtId="38" fontId="11" fillId="0" borderId="3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10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right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right" vertical="center"/>
    </xf>
    <xf numFmtId="181" fontId="11" fillId="2" borderId="3" xfId="3" applyNumberFormat="1" applyFont="1" applyFill="1" applyBorder="1" applyAlignment="1">
      <alignment horizontal="right" vertical="center"/>
    </xf>
    <xf numFmtId="3" fontId="11" fillId="2" borderId="40" xfId="3" applyNumberFormat="1" applyFont="1" applyFill="1" applyBorder="1" applyAlignment="1">
      <alignment horizontal="right" vertical="center"/>
    </xf>
    <xf numFmtId="191" fontId="5" fillId="0" borderId="23" xfId="3" applyNumberFormat="1" applyFont="1" applyFill="1" applyBorder="1" applyAlignment="1">
      <alignment horizontal="distributed" vertical="center" justifyLastLine="1"/>
    </xf>
    <xf numFmtId="0" fontId="4" fillId="0" borderId="45" xfId="3" applyFont="1" applyFill="1" applyBorder="1" applyAlignment="1">
      <alignment vertical="center"/>
    </xf>
    <xf numFmtId="4" fontId="11" fillId="0" borderId="3" xfId="3" applyNumberFormat="1" applyFont="1" applyFill="1" applyBorder="1" applyAlignment="1">
      <alignment horizontal="center" vertical="center"/>
    </xf>
    <xf numFmtId="3" fontId="11" fillId="0" borderId="3" xfId="3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vertical="center"/>
    </xf>
    <xf numFmtId="3" fontId="11" fillId="2" borderId="40" xfId="3" applyNumberFormat="1" applyFont="1" applyFill="1" applyBorder="1" applyAlignment="1">
      <alignment horizontal="center" vertical="center"/>
    </xf>
    <xf numFmtId="4" fontId="11" fillId="0" borderId="16" xfId="3" applyNumberFormat="1" applyFont="1" applyFill="1" applyBorder="1" applyAlignment="1">
      <alignment horizontal="center" vertical="center"/>
    </xf>
    <xf numFmtId="186" fontId="11" fillId="2" borderId="9" xfId="3" applyNumberFormat="1" applyFont="1" applyFill="1" applyBorder="1" applyAlignment="1">
      <alignment horizontal="right" vertical="center"/>
    </xf>
    <xf numFmtId="3" fontId="11" fillId="2" borderId="10" xfId="3" applyNumberFormat="1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right"/>
    </xf>
    <xf numFmtId="0" fontId="21" fillId="0" borderId="0" xfId="3" applyFont="1" applyFill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181" fontId="9" fillId="2" borderId="2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5" fillId="0" borderId="23" xfId="3" applyFont="1" applyFill="1" applyBorder="1" applyAlignment="1">
      <alignment horizontal="distributed" vertical="center" justifyLastLine="1"/>
    </xf>
    <xf numFmtId="181" fontId="11" fillId="0" borderId="10" xfId="3" applyNumberFormat="1" applyFont="1" applyFill="1" applyBorder="1" applyAlignment="1">
      <alignment vertical="center" shrinkToFit="1"/>
    </xf>
    <xf numFmtId="181" fontId="11" fillId="0" borderId="3" xfId="3" applyNumberFormat="1" applyFont="1" applyFill="1" applyBorder="1" applyAlignment="1">
      <alignment vertical="center" shrinkToFit="1"/>
    </xf>
    <xf numFmtId="181" fontId="11" fillId="0" borderId="6" xfId="3" applyNumberFormat="1" applyFont="1" applyFill="1" applyBorder="1" applyAlignment="1">
      <alignment vertical="center" shrinkToFit="1"/>
    </xf>
    <xf numFmtId="181" fontId="11" fillId="2" borderId="40" xfId="3" applyNumberFormat="1" applyFont="1" applyFill="1" applyBorder="1" applyAlignment="1">
      <alignment vertical="center" shrinkToFit="1"/>
    </xf>
    <xf numFmtId="181" fontId="11" fillId="2" borderId="16" xfId="3" applyNumberFormat="1" applyFont="1" applyFill="1" applyBorder="1" applyAlignment="1">
      <alignment vertical="center" shrinkToFit="1"/>
    </xf>
    <xf numFmtId="181" fontId="11" fillId="2" borderId="32" xfId="3" applyNumberFormat="1" applyFont="1" applyFill="1" applyBorder="1" applyAlignment="1">
      <alignment vertical="center" shrinkToFit="1"/>
    </xf>
    <xf numFmtId="0" fontId="11" fillId="2" borderId="31" xfId="3" applyFont="1" applyFill="1" applyBorder="1" applyAlignment="1">
      <alignment horizontal="right" vertical="center"/>
    </xf>
    <xf numFmtId="0" fontId="11" fillId="2" borderId="31" xfId="3" quotePrefix="1" applyFont="1" applyFill="1" applyBorder="1" applyAlignment="1">
      <alignment horizontal="right" vertical="center"/>
    </xf>
    <xf numFmtId="0" fontId="11" fillId="2" borderId="31" xfId="3" applyNumberFormat="1" applyFont="1" applyFill="1" applyBorder="1" applyAlignment="1">
      <alignment horizontal="right" vertical="center"/>
    </xf>
    <xf numFmtId="0" fontId="11" fillId="2" borderId="32" xfId="3" applyFont="1" applyFill="1" applyBorder="1" applyAlignment="1">
      <alignment horizontal="right" vertical="center"/>
    </xf>
    <xf numFmtId="188" fontId="11" fillId="2" borderId="3" xfId="5" applyNumberFormat="1" applyFont="1" applyFill="1" applyBorder="1" applyAlignment="1">
      <alignment horizontal="center" vertical="center"/>
    </xf>
    <xf numFmtId="0" fontId="11" fillId="2" borderId="3" xfId="3" applyNumberFormat="1" applyFont="1" applyFill="1" applyBorder="1" applyAlignment="1">
      <alignment horizontal="center" vertical="center"/>
    </xf>
    <xf numFmtId="188" fontId="11" fillId="2" borderId="1" xfId="5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/>
    </xf>
    <xf numFmtId="190" fontId="11" fillId="2" borderId="1" xfId="5" applyNumberFormat="1" applyFont="1" applyFill="1" applyBorder="1" applyAlignment="1">
      <alignment horizontal="center" vertical="center"/>
    </xf>
    <xf numFmtId="190" fontId="11" fillId="2" borderId="4" xfId="5" applyNumberFormat="1" applyFont="1" applyFill="1" applyBorder="1" applyAlignment="1">
      <alignment horizontal="center" vertical="center"/>
    </xf>
    <xf numFmtId="189" fontId="11" fillId="2" borderId="16" xfId="5" applyNumberFormat="1" applyFont="1" applyFill="1" applyBorder="1" applyAlignment="1">
      <alignment horizontal="center" vertical="center"/>
    </xf>
    <xf numFmtId="179" fontId="11" fillId="2" borderId="16" xfId="3" applyNumberFormat="1" applyFont="1" applyFill="1" applyBorder="1" applyAlignment="1">
      <alignment horizontal="center" vertical="center"/>
    </xf>
    <xf numFmtId="188" fontId="11" fillId="2" borderId="16" xfId="5" applyNumberFormat="1" applyFont="1" applyFill="1" applyBorder="1" applyAlignment="1">
      <alignment horizontal="center" vertical="center"/>
    </xf>
    <xf numFmtId="188" fontId="11" fillId="2" borderId="32" xfId="5" applyNumberFormat="1" applyFont="1" applyFill="1" applyBorder="1" applyAlignment="1">
      <alignment horizontal="center" vertical="center"/>
    </xf>
    <xf numFmtId="181" fontId="11" fillId="2" borderId="6" xfId="3" applyNumberFormat="1" applyFont="1" applyFill="1" applyBorder="1" applyAlignment="1">
      <alignment horizontal="right" vertical="center"/>
    </xf>
    <xf numFmtId="181" fontId="11" fillId="2" borderId="16" xfId="3" applyNumberFormat="1" applyFont="1" applyFill="1" applyBorder="1" applyAlignment="1">
      <alignment horizontal="right" vertical="center"/>
    </xf>
    <xf numFmtId="181" fontId="11" fillId="2" borderId="32" xfId="3" applyNumberFormat="1" applyFont="1" applyFill="1" applyBorder="1" applyAlignment="1">
      <alignment horizontal="right" vertical="center"/>
    </xf>
    <xf numFmtId="38" fontId="11" fillId="2" borderId="3" xfId="2" applyFont="1" applyFill="1" applyBorder="1" applyAlignment="1">
      <alignment vertical="center"/>
    </xf>
    <xf numFmtId="38" fontId="11" fillId="2" borderId="6" xfId="2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32" xfId="2" applyFont="1" applyFill="1" applyBorder="1" applyAlignment="1">
      <alignment vertical="center"/>
    </xf>
    <xf numFmtId="181" fontId="11" fillId="2" borderId="40" xfId="3" applyNumberFormat="1" applyFont="1" applyFill="1" applyBorder="1" applyAlignment="1">
      <alignment vertical="center"/>
    </xf>
    <xf numFmtId="181" fontId="11" fillId="2" borderId="16" xfId="3" applyNumberFormat="1" applyFont="1" applyFill="1" applyBorder="1" applyAlignment="1">
      <alignment vertical="center"/>
    </xf>
    <xf numFmtId="181" fontId="11" fillId="2" borderId="32" xfId="3" applyNumberFormat="1" applyFont="1" applyFill="1" applyBorder="1" applyAlignment="1">
      <alignment vertical="center"/>
    </xf>
    <xf numFmtId="3" fontId="11" fillId="2" borderId="16" xfId="3" applyNumberFormat="1" applyFont="1" applyFill="1" applyBorder="1" applyAlignment="1">
      <alignment horizontal="right" vertical="center"/>
    </xf>
    <xf numFmtId="3" fontId="11" fillId="2" borderId="32" xfId="3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181" fontId="11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81" fontId="11" fillId="2" borderId="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81" fontId="11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distributed" vertical="center"/>
    </xf>
    <xf numFmtId="3" fontId="11" fillId="2" borderId="1" xfId="0" applyNumberFormat="1" applyFont="1" applyFill="1" applyBorder="1" applyAlignment="1">
      <alignment horizontal="distributed" vertical="center" wrapText="1"/>
    </xf>
    <xf numFmtId="0" fontId="4" fillId="2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/>
    </xf>
    <xf numFmtId="3" fontId="11" fillId="2" borderId="16" xfId="3" applyNumberFormat="1" applyFont="1" applyFill="1" applyBorder="1" applyAlignment="1">
      <alignment horizontal="center" vertical="center"/>
    </xf>
    <xf numFmtId="4" fontId="11" fillId="2" borderId="16" xfId="3" applyNumberFormat="1" applyFont="1" applyFill="1" applyBorder="1" applyAlignment="1">
      <alignment horizontal="center" vertical="center"/>
    </xf>
    <xf numFmtId="4" fontId="11" fillId="2" borderId="3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 applyAlignment="1">
      <alignment horizontal="center" vertical="center"/>
    </xf>
    <xf numFmtId="182" fontId="11" fillId="2" borderId="38" xfId="3" applyNumberFormat="1" applyFont="1" applyFill="1" applyBorder="1" applyAlignment="1">
      <alignment vertical="center"/>
    </xf>
    <xf numFmtId="182" fontId="11" fillId="2" borderId="1" xfId="3" applyNumberFormat="1" applyFont="1" applyFill="1" applyBorder="1" applyAlignment="1">
      <alignment vertical="center"/>
    </xf>
    <xf numFmtId="183" fontId="11" fillId="2" borderId="1" xfId="3" applyNumberFormat="1" applyFont="1" applyFill="1" applyBorder="1" applyAlignment="1">
      <alignment vertical="center"/>
    </xf>
    <xf numFmtId="183" fontId="11" fillId="2" borderId="4" xfId="3" applyNumberFormat="1" applyFont="1" applyFill="1" applyBorder="1" applyAlignment="1">
      <alignment vertical="center"/>
    </xf>
    <xf numFmtId="182" fontId="11" fillId="2" borderId="10" xfId="3" applyNumberFormat="1" applyFont="1" applyFill="1" applyBorder="1" applyAlignment="1">
      <alignment vertical="center"/>
    </xf>
    <xf numFmtId="182" fontId="11" fillId="2" borderId="3" xfId="3" applyNumberFormat="1" applyFont="1" applyFill="1" applyBorder="1" applyAlignment="1">
      <alignment vertical="center"/>
    </xf>
    <xf numFmtId="183" fontId="11" fillId="2" borderId="3" xfId="3" applyNumberFormat="1" applyFont="1" applyFill="1" applyBorder="1" applyAlignment="1">
      <alignment vertical="center"/>
    </xf>
    <xf numFmtId="183" fontId="11" fillId="2" borderId="6" xfId="3" applyNumberFormat="1" applyFont="1" applyFill="1" applyBorder="1" applyAlignment="1">
      <alignment vertical="center"/>
    </xf>
    <xf numFmtId="182" fontId="11" fillId="2" borderId="39" xfId="3" applyNumberFormat="1" applyFont="1" applyFill="1" applyBorder="1" applyAlignment="1">
      <alignment vertical="center"/>
    </xf>
    <xf numFmtId="182" fontId="11" fillId="2" borderId="2" xfId="3" applyNumberFormat="1" applyFont="1" applyFill="1" applyBorder="1" applyAlignment="1">
      <alignment vertical="center"/>
    </xf>
    <xf numFmtId="183" fontId="11" fillId="2" borderId="2" xfId="3" applyNumberFormat="1" applyFont="1" applyFill="1" applyBorder="1" applyAlignment="1">
      <alignment vertical="center"/>
    </xf>
    <xf numFmtId="183" fontId="11" fillId="2" borderId="5" xfId="3" applyNumberFormat="1" applyFont="1" applyFill="1" applyBorder="1" applyAlignment="1">
      <alignment vertical="center"/>
    </xf>
    <xf numFmtId="182" fontId="11" fillId="2" borderId="29" xfId="3" applyNumberFormat="1" applyFont="1" applyFill="1" applyBorder="1" applyAlignment="1">
      <alignment vertical="center"/>
    </xf>
    <xf numFmtId="182" fontId="11" fillId="2" borderId="23" xfId="3" applyNumberFormat="1" applyFont="1" applyFill="1" applyBorder="1" applyAlignment="1">
      <alignment vertical="center"/>
    </xf>
    <xf numFmtId="183" fontId="11" fillId="2" borderId="23" xfId="3" applyNumberFormat="1" applyFont="1" applyFill="1" applyBorder="1" applyAlignment="1">
      <alignment vertical="center"/>
    </xf>
    <xf numFmtId="183" fontId="11" fillId="2" borderId="24" xfId="3" applyNumberFormat="1" applyFont="1" applyFill="1" applyBorder="1" applyAlignment="1">
      <alignment vertical="center"/>
    </xf>
    <xf numFmtId="0" fontId="14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left"/>
    </xf>
    <xf numFmtId="0" fontId="5" fillId="0" borderId="53" xfId="3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44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right"/>
    </xf>
    <xf numFmtId="0" fontId="4" fillId="0" borderId="41" xfId="3" applyFont="1" applyFill="1" applyBorder="1" applyAlignment="1">
      <alignment horizontal="left" vertical="center"/>
    </xf>
    <xf numFmtId="0" fontId="4" fillId="0" borderId="46" xfId="3" applyFont="1" applyFill="1" applyBorder="1" applyAlignment="1">
      <alignment horizontal="left" vertical="center"/>
    </xf>
    <xf numFmtId="0" fontId="5" fillId="0" borderId="34" xfId="3" applyFont="1" applyFill="1" applyBorder="1" applyAlignment="1">
      <alignment horizontal="distributed" vertical="center" justifyLastLine="1"/>
    </xf>
    <xf numFmtId="0" fontId="5" fillId="0" borderId="28" xfId="3" applyFont="1" applyFill="1" applyBorder="1" applyAlignment="1">
      <alignment horizontal="distributed" vertical="center" justifyLastLine="1"/>
    </xf>
    <xf numFmtId="0" fontId="5" fillId="0" borderId="27" xfId="3" applyFont="1" applyFill="1" applyBorder="1" applyAlignment="1">
      <alignment horizontal="distributed" vertical="center" justifyLastLine="1"/>
    </xf>
    <xf numFmtId="0" fontId="4" fillId="0" borderId="53" xfId="3" applyFont="1" applyFill="1" applyBorder="1" applyAlignment="1">
      <alignment horizontal="right" vertical="top" justifyLastLine="1"/>
    </xf>
    <xf numFmtId="0" fontId="4" fillId="0" borderId="48" xfId="3" applyFont="1" applyFill="1" applyBorder="1" applyAlignment="1">
      <alignment horizontal="right" vertical="top" justifyLastLine="1"/>
    </xf>
    <xf numFmtId="0" fontId="4" fillId="0" borderId="34" xfId="3" applyFont="1" applyFill="1" applyBorder="1" applyAlignment="1">
      <alignment horizontal="distributed" vertical="center" justifyLastLine="1"/>
    </xf>
    <xf numFmtId="0" fontId="4" fillId="0" borderId="29" xfId="3" applyFont="1" applyFill="1" applyBorder="1" applyAlignment="1">
      <alignment horizontal="distributed" vertical="center" justifyLastLine="1"/>
    </xf>
    <xf numFmtId="0" fontId="4" fillId="0" borderId="28" xfId="3" applyFont="1" applyFill="1" applyBorder="1" applyAlignment="1">
      <alignment horizontal="distributed" vertical="center" justifyLastLine="1"/>
    </xf>
    <xf numFmtId="0" fontId="4" fillId="0" borderId="23" xfId="3" applyFont="1" applyFill="1" applyBorder="1" applyAlignment="1">
      <alignment horizontal="distributed" vertical="center" justifyLastLine="1"/>
    </xf>
    <xf numFmtId="0" fontId="4" fillId="0" borderId="14" xfId="3" applyFont="1" applyFill="1" applyBorder="1" applyAlignment="1">
      <alignment horizontal="distributed" vertical="center" justifyLastLine="1"/>
    </xf>
    <xf numFmtId="0" fontId="8" fillId="0" borderId="17" xfId="3" applyFont="1" applyFill="1" applyBorder="1" applyAlignment="1">
      <alignment horizontal="right" vertical="center"/>
    </xf>
    <xf numFmtId="0" fontId="5" fillId="0" borderId="53" xfId="3" applyFont="1" applyFill="1" applyBorder="1" applyAlignment="1">
      <alignment horizontal="right" vertical="top" justifyLastLine="1"/>
    </xf>
    <xf numFmtId="0" fontId="5" fillId="0" borderId="45" xfId="3" applyFont="1" applyFill="1" applyBorder="1" applyAlignment="1">
      <alignment horizontal="right" vertical="top" justifyLastLine="1"/>
    </xf>
    <xf numFmtId="0" fontId="5" fillId="0" borderId="48" xfId="3" applyFont="1" applyFill="1" applyBorder="1" applyAlignment="1">
      <alignment horizontal="right" vertical="top" justifyLastLine="1"/>
    </xf>
    <xf numFmtId="0" fontId="5" fillId="0" borderId="12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4" xfId="3" applyFont="1" applyFill="1" applyBorder="1" applyAlignment="1">
      <alignment horizontal="center" vertical="center" justifyLastLine="1"/>
    </xf>
    <xf numFmtId="0" fontId="5" fillId="0" borderId="32" xfId="3" applyFont="1" applyFill="1" applyBorder="1" applyAlignment="1">
      <alignment horizontal="center" vertical="center" justifyLastLine="1"/>
    </xf>
    <xf numFmtId="0" fontId="4" fillId="0" borderId="45" xfId="3" applyFont="1" applyFill="1" applyBorder="1" applyAlignment="1">
      <alignment horizontal="center" vertical="center"/>
    </xf>
    <xf numFmtId="0" fontId="4" fillId="0" borderId="43" xfId="3" applyFont="1" applyFill="1" applyBorder="1" applyAlignment="1">
      <alignment horizontal="center" vertical="center"/>
    </xf>
    <xf numFmtId="38" fontId="11" fillId="0" borderId="3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0" fontId="4" fillId="0" borderId="47" xfId="3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4" fillId="0" borderId="42" xfId="3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0" fontId="4" fillId="0" borderId="44" xfId="3" applyFont="1" applyFill="1" applyBorder="1" applyAlignment="1">
      <alignment horizontal="center" vertical="center"/>
    </xf>
    <xf numFmtId="38" fontId="11" fillId="2" borderId="2" xfId="2" applyFont="1" applyFill="1" applyBorder="1" applyAlignment="1">
      <alignment vertical="center"/>
    </xf>
    <xf numFmtId="38" fontId="11" fillId="2" borderId="23" xfId="2" applyFont="1" applyFill="1" applyBorder="1" applyAlignment="1">
      <alignment vertical="center"/>
    </xf>
    <xf numFmtId="0" fontId="5" fillId="0" borderId="41" xfId="3" applyFont="1" applyFill="1" applyBorder="1" applyAlignment="1">
      <alignment horizontal="left" vertical="distributed"/>
    </xf>
    <xf numFmtId="0" fontId="5" fillId="0" borderId="46" xfId="3" applyFont="1" applyFill="1" applyBorder="1" applyAlignment="1">
      <alignment horizontal="left" vertical="distributed"/>
    </xf>
    <xf numFmtId="0" fontId="5" fillId="0" borderId="26" xfId="3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3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3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/>
    </xf>
    <xf numFmtId="0" fontId="1" fillId="0" borderId="9" xfId="3" applyBorder="1" applyAlignment="1"/>
    <xf numFmtId="0" fontId="5" fillId="0" borderId="57" xfId="3" applyFont="1" applyFill="1" applyBorder="1" applyAlignment="1">
      <alignment horizontal="left" vertical="distributed"/>
    </xf>
    <xf numFmtId="0" fontId="5" fillId="0" borderId="56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distributed" vertical="center" justifyLastLine="1"/>
    </xf>
    <xf numFmtId="0" fontId="4" fillId="0" borderId="59" xfId="3" applyFont="1" applyFill="1" applyBorder="1" applyAlignment="1">
      <alignment horizontal="left" vertical="distributed"/>
    </xf>
    <xf numFmtId="0" fontId="4" fillId="0" borderId="62" xfId="3" applyFont="1" applyFill="1" applyBorder="1" applyAlignment="1">
      <alignment horizontal="left" vertical="distributed"/>
    </xf>
    <xf numFmtId="0" fontId="5" fillId="0" borderId="60" xfId="3" applyFont="1" applyFill="1" applyBorder="1" applyAlignment="1">
      <alignment horizontal="distributed" vertical="center" justifyLastLine="1"/>
    </xf>
    <xf numFmtId="0" fontId="5" fillId="0" borderId="61" xfId="3" applyFont="1" applyFill="1" applyBorder="1" applyAlignment="1">
      <alignment horizontal="distributed" vertical="center" justifyLastLine="1"/>
    </xf>
    <xf numFmtId="0" fontId="4" fillId="0" borderId="30" xfId="3" applyFont="1" applyFill="1" applyBorder="1" applyAlignment="1">
      <alignment horizontal="distributed" vertical="center" justifyLastLine="1"/>
    </xf>
    <xf numFmtId="0" fontId="4" fillId="0" borderId="27" xfId="3" applyFont="1" applyFill="1" applyBorder="1" applyAlignment="1">
      <alignment horizontal="distributed" vertical="center" justifyLastLine="1"/>
    </xf>
    <xf numFmtId="0" fontId="4" fillId="0" borderId="22" xfId="3" applyFont="1" applyFill="1" applyBorder="1" applyAlignment="1">
      <alignment horizontal="distributed" vertical="center" justifyLastLine="1"/>
    </xf>
    <xf numFmtId="0" fontId="4" fillId="0" borderId="24" xfId="3" applyFont="1" applyFill="1" applyBorder="1" applyAlignment="1">
      <alignment horizontal="distributed" vertical="center" justifyLastLine="1"/>
    </xf>
    <xf numFmtId="0" fontId="4" fillId="0" borderId="56" xfId="3" applyFont="1" applyFill="1" applyBorder="1" applyAlignment="1">
      <alignment horizontal="center" vertical="center"/>
    </xf>
    <xf numFmtId="0" fontId="4" fillId="0" borderId="4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4" fillId="0" borderId="33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/>
    </xf>
    <xf numFmtId="0" fontId="4" fillId="0" borderId="5" xfId="3" applyFont="1" applyFill="1" applyBorder="1" applyAlignment="1">
      <alignment horizontal="distributed" vertical="center"/>
    </xf>
    <xf numFmtId="0" fontId="4" fillId="0" borderId="13" xfId="3" applyFont="1" applyFill="1" applyBorder="1" applyAlignment="1">
      <alignment horizontal="distributed" vertical="center"/>
    </xf>
    <xf numFmtId="0" fontId="4" fillId="0" borderId="1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1" fillId="0" borderId="6" xfId="3" applyFont="1" applyFill="1" applyBorder="1" applyAlignment="1">
      <alignment horizontal="distributed" vertical="center"/>
    </xf>
    <xf numFmtId="0" fontId="1" fillId="0" borderId="5" xfId="3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20" fontId="4" fillId="0" borderId="3" xfId="3" applyNumberFormat="1" applyFont="1" applyFill="1" applyBorder="1" applyAlignment="1">
      <alignment horizontal="distributed" vertical="center"/>
    </xf>
    <xf numFmtId="0" fontId="4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</cellXfs>
  <cellStyles count="6">
    <cellStyle name="パーセント 2" xfId="1"/>
    <cellStyle name="桁区切り" xfId="5" builtinId="6"/>
    <cellStyle name="桁区切り 2" xfId="2"/>
    <cellStyle name="標準" xfId="0" builtinId="0"/>
    <cellStyle name="標準 2" xfId="3"/>
    <cellStyle name="標準_グ ラ 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AF-4715-BDCF-366B2F7219B4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F-4715-BDCF-366B2F7219B4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F-4715-BDCF-366B2F7219B4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tx>
                <c:rich>
                  <a:bodyPr/>
                  <a:lstStyle/>
                  <a:p>
                    <a:fld id="{E8EB4687-82DF-4A04-BAEF-2292944551A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73157F7-3F70-47E6-820D-91B663A288E3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fld id="{7ED383B7-5D12-4C73-B2A7-099635EA628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8AF-4715-BDCF-366B2F7219B4}"/>
                </c:ext>
              </c:extLst>
            </c:dLbl>
            <c:dLbl>
              <c:idx val="1"/>
              <c:layout>
                <c:manualLayout>
                  <c:x val="-0.10769573995558247"/>
                  <c:y val="-0.181693803105120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AF-4715-BDCF-366B2F7219B4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AF-4715-BDCF-366B2F7219B4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21445</c:v>
                </c:pt>
                <c:pt idx="1">
                  <c:v>1523</c:v>
                </c:pt>
                <c:pt idx="2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F-4715-BDCF-366B2F7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E-4B76-98C5-8F66EEAA4218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E-4B76-98C5-8F66EEAA4218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E-4B76-98C5-8F66EEAA4218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E-4B76-98C5-8F66EEAA4218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E-4B76-98C5-8F66EEAA4218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E-4B76-98C5-8F66EEAA4218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E-4B76-98C5-8F66EEAA4218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E-4B76-98C5-8F66EEAA4218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1E-4B76-98C5-8F66EEAA4218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E-4B76-98C5-8F66EEAA4218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1E-4B76-98C5-8F66EEAA4218}"/>
                </c:ext>
              </c:extLst>
            </c:dLbl>
            <c:dLbl>
              <c:idx val="1"/>
              <c:layout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1E-4B76-98C5-8F66EEAA4218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1E-4B76-98C5-8F66EEAA4218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1E-4B76-98C5-8F66EEAA4218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1E-4B76-98C5-8F66EEAA4218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1E-4B76-98C5-8F66EEAA4218}"/>
                </c:ext>
              </c:extLst>
            </c:dLbl>
            <c:dLbl>
              <c:idx val="6"/>
              <c:layout>
                <c:manualLayout>
                  <c:x val="-0.12994471051943254"/>
                  <c:y val="-0.1577078606699586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1E-4B76-98C5-8F66EEAA4218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1E-4B76-98C5-8F66EEAA4218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1E-4B76-98C5-8F66EEAA4218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E-4B76-98C5-8F66EEAA4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393.2</c:v>
                </c:pt>
                <c:pt idx="1">
                  <c:v>351.3</c:v>
                </c:pt>
                <c:pt idx="2">
                  <c:v>168.4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65.900000000000006</c:v>
                </c:pt>
                <c:pt idx="7">
                  <c:v>65.3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E-4B76-98C5-8F66EEAA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9-46A5-91EF-F04D9C3DE86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9-46A5-91EF-F04D9C3DE86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9-46A5-91EF-F04D9C3DE869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9-46A5-91EF-F04D9C3DE869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19-46A5-91EF-F04D9C3DE869}"/>
                </c:ext>
              </c:extLst>
            </c:dLbl>
            <c:dLbl>
              <c:idx val="2"/>
              <c:layout>
                <c:manualLayout>
                  <c:x val="-0.14939592243867789"/>
                  <c:y val="-0.1615704749379900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91618682021753"/>
                      <c:h val="0.112896405919661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919-46A5-91EF-F04D9C3DE869}"/>
                </c:ext>
              </c:extLst>
            </c:dLbl>
            <c:dLbl>
              <c:idx val="3"/>
              <c:layout>
                <c:manualLayout>
                  <c:x val="7.0603166867197692E-3"/>
                  <c:y val="-1.985457210805022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19-46A5-91EF-F04D9C3DE86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倉庫・工場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196</c:v>
                </c:pt>
                <c:pt idx="1">
                  <c:v>48</c:v>
                </c:pt>
                <c:pt idx="2">
                  <c:v>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9-46A5-91EF-F04D9C3D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397424939954861E-3"/>
                  <c:y val="3.507765530500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48-45EA-9A73-5FA42FD3DDA1}"/>
                </c:ext>
              </c:extLst>
            </c:dLbl>
            <c:dLbl>
              <c:idx val="1"/>
              <c:layout>
                <c:manualLayout>
                  <c:x val="0"/>
                  <c:y val="3.0031717827802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48-45EA-9A73-5FA42FD3DDA1}"/>
                </c:ext>
              </c:extLst>
            </c:dLbl>
            <c:dLbl>
              <c:idx val="2"/>
              <c:layout>
                <c:manualLayout>
                  <c:x val="-6.7735812052585983E-17"/>
                  <c:y val="2.9851143801029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AE-4E53-9A8E-8485EE138B2C}"/>
                </c:ext>
              </c:extLst>
            </c:dLbl>
            <c:dLbl>
              <c:idx val="3"/>
              <c:layout>
                <c:manualLayout>
                  <c:x val="0"/>
                  <c:y val="1.82608369725391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48-45EA-9A73-5FA42FD3DDA1}"/>
                </c:ext>
              </c:extLst>
            </c:dLbl>
            <c:dLbl>
              <c:idx val="4"/>
              <c:layout>
                <c:manualLayout>
                  <c:x val="0"/>
                  <c:y val="-1.76195284785354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22</c:v>
                </c:pt>
                <c:pt idx="3">
                  <c:v>21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F-43C9-9612-A244827FA0D5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933953013146496E-17"/>
                  <c:y val="0.1130192518998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48-45EA-9A73-5FA42FD3DDA1}"/>
                </c:ext>
              </c:extLst>
            </c:dLbl>
            <c:dLbl>
              <c:idx val="1"/>
              <c:layout>
                <c:manualLayout>
                  <c:x val="0"/>
                  <c:y val="4.38253162979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48-45EA-9A73-5FA42FD3DDA1}"/>
                </c:ext>
              </c:extLst>
            </c:dLbl>
            <c:dLbl>
              <c:idx val="2"/>
              <c:layout>
                <c:manualLayout>
                  <c:x val="-6.7735812052585983E-17"/>
                  <c:y val="3.723007568760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48-45EA-9A73-5FA42FD3DDA1}"/>
                </c:ext>
              </c:extLst>
            </c:dLbl>
            <c:dLbl>
              <c:idx val="3"/>
              <c:layout>
                <c:manualLayout>
                  <c:x val="0"/>
                  <c:y val="-3.766097647711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48-45EA-9A73-5FA42FD3DDA1}"/>
                </c:ext>
              </c:extLst>
            </c:dLbl>
            <c:dLbl>
              <c:idx val="4"/>
              <c:layout>
                <c:manualLayout>
                  <c:x val="-1.3547162410517197E-16"/>
                  <c:y val="5.0506555288606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211</c:v>
                </c:pt>
                <c:pt idx="1">
                  <c:v>212</c:v>
                </c:pt>
                <c:pt idx="2">
                  <c:v>158</c:v>
                </c:pt>
                <c:pt idx="3">
                  <c:v>202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3C9-9612-A244827F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490848" name="グラフ 1">
          <a:extLst>
            <a:ext uri="{FF2B5EF4-FFF2-40B4-BE49-F238E27FC236}">
              <a16:creationId xmlns:a16="http://schemas.microsoft.com/office/drawing/2014/main" id="{00000000-0008-0000-0000-00006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490852" name="グラフ 5">
          <a:extLst>
            <a:ext uri="{FF2B5EF4-FFF2-40B4-BE49-F238E27FC236}">
              <a16:creationId xmlns:a16="http://schemas.microsoft.com/office/drawing/2014/main" id="{00000000-0008-0000-0000-000064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123824</xdr:rowOff>
    </xdr:from>
    <xdr:to>
      <xdr:col>6</xdr:col>
      <xdr:colOff>447675</xdr:colOff>
      <xdr:row>87</xdr:row>
      <xdr:rowOff>19049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562350" y="14325599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 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23,764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棟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116</xdr:row>
      <xdr:rowOff>114300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33775" y="1950720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1,401.3ha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490862" name="グラフ 15">
          <a:extLst>
            <a:ext uri="{FF2B5EF4-FFF2-40B4-BE49-F238E27FC236}">
              <a16:creationId xmlns:a16="http://schemas.microsoft.com/office/drawing/2014/main" id="{00000000-0008-0000-0000-00006E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38100</xdr:rowOff>
    </xdr:from>
    <xdr:to>
      <xdr:col>6</xdr:col>
      <xdr:colOff>419100</xdr:colOff>
      <xdr:row>22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533775" y="3000375"/>
          <a:ext cx="10001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278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490864" name="グラフ 17">
          <a:extLst>
            <a:ext uri="{FF2B5EF4-FFF2-40B4-BE49-F238E27FC236}">
              <a16:creationId xmlns:a16="http://schemas.microsoft.com/office/drawing/2014/main" id="{00000000-0008-0000-0000-00007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7</xdr:col>
      <xdr:colOff>657225</xdr:colOff>
      <xdr:row>36</xdr:row>
      <xdr:rowOff>66675</xdr:rowOff>
    </xdr:from>
    <xdr:to>
      <xdr:col>10</xdr:col>
      <xdr:colOff>209550</xdr:colOff>
      <xdr:row>39</xdr:row>
      <xdr:rowOff>161925</xdr:rowOff>
    </xdr:to>
    <xdr:grpSp>
      <xdr:nvGrpSpPr>
        <xdr:cNvPr id="490866" name="Group 19">
          <a:extLst>
            <a:ext uri="{FF2B5EF4-FFF2-40B4-BE49-F238E27FC236}">
              <a16:creationId xmlns:a16="http://schemas.microsoft.com/office/drawing/2014/main" id="{00000000-0008-0000-0000-0000727D0700}"/>
            </a:ext>
          </a:extLst>
        </xdr:cNvPr>
        <xdr:cNvGrpSpPr>
          <a:grpSpLocks/>
        </xdr:cNvGrpSpPr>
      </xdr:nvGrpSpPr>
      <xdr:grpSpPr bwMode="auto">
        <a:xfrm>
          <a:off x="5457825" y="6334125"/>
          <a:ext cx="1609725" cy="609600"/>
          <a:chOff x="309" y="684"/>
          <a:chExt cx="168" cy="64"/>
        </a:xfrm>
      </xdr:grpSpPr>
      <xdr:grpSp>
        <xdr:nvGrpSpPr>
          <xdr:cNvPr id="490869" name="Group 20">
            <a:extLst>
              <a:ext uri="{FF2B5EF4-FFF2-40B4-BE49-F238E27FC236}">
                <a16:creationId xmlns:a16="http://schemas.microsoft.com/office/drawing/2014/main" id="{00000000-0008-0000-0000-0000757D0700}"/>
              </a:ext>
            </a:extLst>
          </xdr:cNvPr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490874" name="Rectangle 21" descr="10%">
              <a:extLst>
                <a:ext uri="{FF2B5EF4-FFF2-40B4-BE49-F238E27FC236}">
                  <a16:creationId xmlns:a16="http://schemas.microsoft.com/office/drawing/2014/main" id="{00000000-0008-0000-0000-00007A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0875" name="Rectangle 22" descr="右上がり対角線">
              <a:extLst>
                <a:ext uri="{FF2B5EF4-FFF2-40B4-BE49-F238E27FC236}">
                  <a16:creationId xmlns:a16="http://schemas.microsoft.com/office/drawing/2014/main" id="{00000000-0008-0000-0000-00007B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0870" name="Group 23">
            <a:extLst>
              <a:ext uri="{FF2B5EF4-FFF2-40B4-BE49-F238E27FC236}">
                <a16:creationId xmlns:a16="http://schemas.microsoft.com/office/drawing/2014/main" id="{00000000-0008-0000-0000-0000767D0700}"/>
              </a:ext>
            </a:extLst>
          </xdr:cNvPr>
          <xdr:cNvGrpSpPr>
            <a:grpSpLocks/>
          </xdr:cNvGrpSpPr>
        </xdr:nvGrpSpPr>
        <xdr:grpSpPr bwMode="auto">
          <a:xfrm>
            <a:off x="309" y="684"/>
            <a:ext cx="168" cy="62"/>
            <a:chOff x="309" y="684"/>
            <a:chExt cx="168" cy="62"/>
          </a:xfrm>
        </xdr:grpSpPr>
        <xdr:sp macro="" textlink="">
          <xdr:nvSpPr>
            <xdr:cNvPr id="23" name="Rectangle 24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" y="684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24" name="Rectangle 25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25" name="Rectangle 26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  <xdr:twoCellAnchor>
    <xdr:from>
      <xdr:col>9</xdr:col>
      <xdr:colOff>45243</xdr:colOff>
      <xdr:row>38</xdr:row>
      <xdr:rowOff>72628</xdr:rowOff>
    </xdr:from>
    <xdr:to>
      <xdr:col>10</xdr:col>
      <xdr:colOff>4901</xdr:colOff>
      <xdr:row>39</xdr:row>
      <xdr:rowOff>97839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217443" y="6682978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278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180975</xdr:colOff>
      <xdr:row>42</xdr:row>
      <xdr:rowOff>14287</xdr:rowOff>
    </xdr:from>
    <xdr:to>
      <xdr:col>8</xdr:col>
      <xdr:colOff>140633</xdr:colOff>
      <xdr:row>43</xdr:row>
      <xdr:rowOff>39498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981575" y="7310437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233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295275</xdr:colOff>
      <xdr:row>45</xdr:row>
      <xdr:rowOff>0</xdr:rowOff>
    </xdr:from>
    <xdr:to>
      <xdr:col>6</xdr:col>
      <xdr:colOff>254933</xdr:colOff>
      <xdr:row>46</xdr:row>
      <xdr:rowOff>25211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724275" y="7810500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180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409575</xdr:colOff>
      <xdr:row>40</xdr:row>
      <xdr:rowOff>114301</xdr:rowOff>
    </xdr:from>
    <xdr:to>
      <xdr:col>4</xdr:col>
      <xdr:colOff>369233</xdr:colOff>
      <xdr:row>42</xdr:row>
      <xdr:rowOff>19050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466975" y="7067551"/>
          <a:ext cx="645458" cy="247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556022</xdr:colOff>
      <xdr:row>40</xdr:row>
      <xdr:rowOff>122634</xdr:rowOff>
    </xdr:from>
    <xdr:to>
      <xdr:col>2</xdr:col>
      <xdr:colOff>515680</xdr:colOff>
      <xdr:row>41</xdr:row>
      <xdr:rowOff>147845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241822" y="7075884"/>
          <a:ext cx="645458" cy="196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244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6675" y="638175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19100" y="447675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600075"/>
          <a:ext cx="600074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1</xdr:colOff>
      <xdr:row>2</xdr:row>
      <xdr:rowOff>9525</xdr:rowOff>
    </xdr:from>
    <xdr:to>
      <xdr:col>1</xdr:col>
      <xdr:colOff>0</xdr:colOff>
      <xdr:row>3</xdr:row>
      <xdr:rowOff>185738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 flipV="1">
          <a:off x="1" y="447675"/>
          <a:ext cx="819149" cy="36671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752475"/>
          <a:ext cx="5143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2382</xdr:rowOff>
    </xdr:from>
    <xdr:to>
      <xdr:col>1</xdr:col>
      <xdr:colOff>4763</xdr:colOff>
      <xdr:row>5</xdr:row>
      <xdr:rowOff>4763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 flipV="1">
          <a:off x="0" y="440532"/>
          <a:ext cx="642938" cy="573881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47675" y="4476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3:K170"/>
  <sheetViews>
    <sheetView showGridLines="0" tabSelected="1" view="pageBreakPreview" zoomScaleNormal="115" zoomScaleSheetLayoutView="100" workbookViewId="0">
      <selection activeCell="I70" sqref="I70"/>
    </sheetView>
  </sheetViews>
  <sheetFormatPr defaultRowHeight="13.5" x14ac:dyDescent="0.15"/>
  <cols>
    <col min="1" max="3" width="9" style="39"/>
    <col min="4" max="4" width="9" style="43"/>
    <col min="5" max="11" width="9" style="39"/>
    <col min="12" max="12" width="12.75" style="39" bestFit="1" customWidth="1"/>
    <col min="13" max="16384" width="9" style="39"/>
  </cols>
  <sheetData>
    <row r="3" spans="1:11" ht="17.25" x14ac:dyDescent="0.1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x14ac:dyDescent="0.15">
      <c r="A4" s="259" t="s">
        <v>251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34" spans="1:11" ht="17.25" x14ac:dyDescent="0.15">
      <c r="A34" s="258" t="s">
        <v>1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</row>
    <row r="35" spans="1:11" x14ac:dyDescent="0.15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68" spans="1:11" ht="17.25" x14ac:dyDescent="0.15">
      <c r="A68" s="258" t="s">
        <v>2</v>
      </c>
      <c r="B68" s="258"/>
      <c r="C68" s="258"/>
      <c r="D68" s="258"/>
      <c r="E68" s="258"/>
      <c r="F68" s="258"/>
      <c r="G68" s="258"/>
      <c r="H68" s="258"/>
      <c r="I68" s="258"/>
      <c r="J68" s="258"/>
      <c r="K68" s="258"/>
    </row>
    <row r="69" spans="1:11" x14ac:dyDescent="0.15">
      <c r="A69" s="259" t="s">
        <v>252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</row>
    <row r="98" spans="1:11" ht="17.25" x14ac:dyDescent="0.15">
      <c r="A98" s="258" t="s">
        <v>3</v>
      </c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1:11" x14ac:dyDescent="0.15">
      <c r="A99" s="259" t="s">
        <v>253</v>
      </c>
      <c r="B99" s="259"/>
      <c r="C99" s="259"/>
      <c r="D99" s="259"/>
      <c r="E99" s="259"/>
      <c r="F99" s="259"/>
      <c r="G99" s="259"/>
      <c r="H99" s="259"/>
      <c r="I99" s="259"/>
      <c r="J99" s="259"/>
      <c r="K99" s="259"/>
    </row>
    <row r="133" spans="1:7" s="40" customFormat="1" x14ac:dyDescent="0.15">
      <c r="A133" s="124"/>
      <c r="B133" s="124"/>
      <c r="C133" s="124"/>
      <c r="D133" s="125"/>
      <c r="E133" s="124"/>
      <c r="F133" s="124"/>
      <c r="G133" s="124"/>
    </row>
    <row r="134" spans="1:7" s="40" customFormat="1" x14ac:dyDescent="0.15">
      <c r="A134" s="132" t="s">
        <v>4</v>
      </c>
      <c r="B134" s="124"/>
      <c r="C134" s="124"/>
      <c r="D134" s="125"/>
      <c r="E134" s="124"/>
      <c r="F134" s="124"/>
      <c r="G134" s="124"/>
    </row>
    <row r="135" spans="1:7" s="40" customFormat="1" x14ac:dyDescent="0.15">
      <c r="A135" s="124"/>
      <c r="B135" s="124" t="s">
        <v>5</v>
      </c>
      <c r="C135" s="124" t="s">
        <v>6</v>
      </c>
      <c r="D135" s="124" t="s">
        <v>250</v>
      </c>
      <c r="E135" s="124" t="s">
        <v>7</v>
      </c>
      <c r="F135" s="133" t="s">
        <v>8</v>
      </c>
      <c r="G135" s="124"/>
    </row>
    <row r="136" spans="1:7" s="40" customFormat="1" x14ac:dyDescent="0.15">
      <c r="A136" s="124" t="s">
        <v>249</v>
      </c>
      <c r="B136" s="134">
        <v>196</v>
      </c>
      <c r="C136" s="134">
        <v>48</v>
      </c>
      <c r="D136" s="134">
        <v>6</v>
      </c>
      <c r="E136" s="134">
        <v>28</v>
      </c>
      <c r="F136" s="135">
        <f>SUM(B136:E136)</f>
        <v>278</v>
      </c>
      <c r="G136" s="124"/>
    </row>
    <row r="137" spans="1:7" s="40" customFormat="1" x14ac:dyDescent="0.15">
      <c r="A137" s="124"/>
      <c r="B137" s="124"/>
      <c r="C137" s="124"/>
      <c r="D137" s="125"/>
      <c r="E137" s="124"/>
      <c r="F137" s="124"/>
      <c r="G137" s="124"/>
    </row>
    <row r="138" spans="1:7" s="40" customFormat="1" x14ac:dyDescent="0.15">
      <c r="A138" s="124" t="s">
        <v>9</v>
      </c>
      <c r="B138" s="125"/>
      <c r="C138" s="124"/>
      <c r="D138" s="124"/>
      <c r="E138" s="124"/>
      <c r="F138" s="124"/>
      <c r="G138" s="124"/>
    </row>
    <row r="139" spans="1:7" s="40" customFormat="1" x14ac:dyDescent="0.15">
      <c r="A139" s="124"/>
      <c r="B139" s="124" t="s">
        <v>10</v>
      </c>
      <c r="C139" s="125" t="s">
        <v>11</v>
      </c>
      <c r="D139" s="124" t="s">
        <v>8</v>
      </c>
      <c r="E139" s="124"/>
      <c r="F139" s="124"/>
      <c r="G139" s="124"/>
    </row>
    <row r="140" spans="1:7" s="40" customFormat="1" x14ac:dyDescent="0.15">
      <c r="A140" s="124" t="s">
        <v>244</v>
      </c>
      <c r="B140" s="124">
        <v>33</v>
      </c>
      <c r="C140" s="124">
        <v>211</v>
      </c>
      <c r="D140" s="124">
        <v>244</v>
      </c>
      <c r="E140" s="124"/>
      <c r="F140" s="124"/>
      <c r="G140" s="124"/>
    </row>
    <row r="141" spans="1:7" s="40" customFormat="1" x14ac:dyDescent="0.15">
      <c r="A141" s="124" t="s">
        <v>245</v>
      </c>
      <c r="B141" s="124">
        <v>30</v>
      </c>
      <c r="C141" s="124">
        <v>212</v>
      </c>
      <c r="D141" s="124">
        <v>242</v>
      </c>
      <c r="E141" s="124"/>
      <c r="F141" s="124"/>
      <c r="G141" s="124"/>
    </row>
    <row r="142" spans="1:7" s="40" customFormat="1" x14ac:dyDescent="0.15">
      <c r="A142" s="124" t="s">
        <v>246</v>
      </c>
      <c r="B142" s="124">
        <v>22</v>
      </c>
      <c r="C142" s="124">
        <v>158</v>
      </c>
      <c r="D142" s="124">
        <v>180</v>
      </c>
      <c r="E142" s="124"/>
      <c r="F142" s="124"/>
      <c r="G142" s="124"/>
    </row>
    <row r="143" spans="1:7" s="40" customFormat="1" x14ac:dyDescent="0.15">
      <c r="A143" s="124" t="s">
        <v>247</v>
      </c>
      <c r="B143" s="124">
        <f>D143-C143</f>
        <v>21</v>
      </c>
      <c r="C143" s="124">
        <v>202</v>
      </c>
      <c r="D143" s="124">
        <v>223</v>
      </c>
      <c r="E143" s="124"/>
      <c r="F143" s="124"/>
      <c r="G143" s="124"/>
    </row>
    <row r="144" spans="1:7" s="40" customFormat="1" x14ac:dyDescent="0.15">
      <c r="A144" s="124" t="s">
        <v>248</v>
      </c>
      <c r="B144" s="124">
        <f>D144-C144</f>
        <v>47</v>
      </c>
      <c r="C144" s="124">
        <v>231</v>
      </c>
      <c r="D144" s="124">
        <v>278</v>
      </c>
      <c r="E144" s="124"/>
      <c r="F144" s="124"/>
      <c r="G144" s="124"/>
    </row>
    <row r="145" spans="1:11" s="40" customFormat="1" x14ac:dyDescent="0.15">
      <c r="A145" s="124"/>
      <c r="B145" s="124"/>
      <c r="C145" s="124"/>
      <c r="D145" s="125"/>
      <c r="E145" s="124"/>
      <c r="F145" s="124"/>
      <c r="G145" s="124"/>
    </row>
    <row r="146" spans="1:11" s="40" customFormat="1" x14ac:dyDescent="0.15">
      <c r="A146" s="124" t="s">
        <v>12</v>
      </c>
      <c r="B146" s="124"/>
      <c r="C146" s="124"/>
      <c r="D146" s="125"/>
      <c r="E146" s="124"/>
      <c r="F146" s="124"/>
      <c r="G146" s="136"/>
      <c r="H146" s="128"/>
    </row>
    <row r="147" spans="1:11" s="40" customFormat="1" x14ac:dyDescent="0.15">
      <c r="A147" s="126"/>
      <c r="B147" s="126" t="s">
        <v>5</v>
      </c>
      <c r="C147" s="126" t="s">
        <v>13</v>
      </c>
      <c r="D147" s="137" t="s">
        <v>7</v>
      </c>
      <c r="E147" s="126" t="s">
        <v>8</v>
      </c>
      <c r="F147" s="124"/>
      <c r="G147" s="124"/>
      <c r="I147" s="38"/>
      <c r="K147" s="38"/>
    </row>
    <row r="148" spans="1:11" s="40" customFormat="1" x14ac:dyDescent="0.15">
      <c r="A148" s="126" t="s">
        <v>254</v>
      </c>
      <c r="B148" s="138">
        <v>21445</v>
      </c>
      <c r="C148" s="138">
        <v>1523</v>
      </c>
      <c r="D148" s="139">
        <v>796</v>
      </c>
      <c r="E148" s="138">
        <f>SUM(B148:D148)</f>
        <v>23764</v>
      </c>
      <c r="F148" s="140"/>
      <c r="G148" s="124"/>
      <c r="I148" s="42"/>
      <c r="K148" s="42"/>
    </row>
    <row r="149" spans="1:11" s="40" customFormat="1" x14ac:dyDescent="0.15">
      <c r="A149" s="124"/>
      <c r="B149" s="124"/>
      <c r="C149" s="124"/>
      <c r="D149" s="125"/>
      <c r="E149" s="124"/>
      <c r="F149" s="124"/>
      <c r="G149" s="124"/>
    </row>
    <row r="150" spans="1:11" s="40" customFormat="1" x14ac:dyDescent="0.15">
      <c r="A150" s="124" t="s">
        <v>14</v>
      </c>
      <c r="B150" s="124"/>
      <c r="C150" s="124"/>
      <c r="D150" s="125"/>
      <c r="E150" s="124"/>
      <c r="F150" s="124"/>
      <c r="G150" s="124"/>
    </row>
    <row r="151" spans="1:11" s="40" customFormat="1" x14ac:dyDescent="0.15">
      <c r="A151" s="126"/>
      <c r="B151" s="137" t="s">
        <v>15</v>
      </c>
      <c r="C151" s="127"/>
      <c r="D151" s="125"/>
      <c r="E151" s="124"/>
      <c r="F151" s="124"/>
      <c r="G151" s="124"/>
    </row>
    <row r="152" spans="1:11" s="40" customFormat="1" ht="36" x14ac:dyDescent="0.15">
      <c r="A152" s="141" t="s">
        <v>132</v>
      </c>
      <c r="B152" s="142">
        <v>393.2</v>
      </c>
      <c r="C152" s="127"/>
      <c r="D152" s="125"/>
      <c r="E152" s="124"/>
      <c r="F152" s="124"/>
      <c r="G152" s="124"/>
    </row>
    <row r="153" spans="1:11" s="40" customFormat="1" ht="36" x14ac:dyDescent="0.15">
      <c r="A153" s="141" t="s">
        <v>133</v>
      </c>
      <c r="B153" s="142">
        <v>351.3</v>
      </c>
      <c r="C153" s="127"/>
      <c r="D153" s="125"/>
      <c r="E153" s="124"/>
      <c r="F153" s="124"/>
      <c r="G153" s="124"/>
    </row>
    <row r="154" spans="1:11" s="40" customFormat="1" x14ac:dyDescent="0.15">
      <c r="A154" s="126" t="s">
        <v>17</v>
      </c>
      <c r="B154" s="142">
        <v>168.4</v>
      </c>
      <c r="C154" s="127"/>
      <c r="D154" s="125"/>
      <c r="E154" s="124"/>
      <c r="F154" s="124"/>
      <c r="G154" s="124"/>
    </row>
    <row r="155" spans="1:11" s="40" customFormat="1" x14ac:dyDescent="0.15">
      <c r="A155" s="126" t="s">
        <v>20</v>
      </c>
      <c r="B155" s="143">
        <f>76.2+53.9</f>
        <v>130.1</v>
      </c>
      <c r="C155" s="127"/>
      <c r="D155" s="125"/>
      <c r="E155" s="124"/>
      <c r="F155" s="124"/>
      <c r="G155" s="124"/>
    </row>
    <row r="156" spans="1:11" s="40" customFormat="1" x14ac:dyDescent="0.15">
      <c r="A156" s="126" t="s">
        <v>16</v>
      </c>
      <c r="B156" s="142">
        <v>115.9</v>
      </c>
      <c r="C156" s="127"/>
      <c r="D156" s="125"/>
      <c r="E156" s="124"/>
      <c r="F156" s="124"/>
      <c r="G156" s="124"/>
    </row>
    <row r="157" spans="1:11" s="40" customFormat="1" x14ac:dyDescent="0.15">
      <c r="A157" s="126" t="s">
        <v>22</v>
      </c>
      <c r="B157" s="143">
        <v>81</v>
      </c>
      <c r="C157" s="127"/>
      <c r="D157" s="124"/>
      <c r="E157" s="124"/>
      <c r="F157" s="124"/>
      <c r="G157" s="124"/>
    </row>
    <row r="158" spans="1:11" s="40" customFormat="1" x14ac:dyDescent="0.15">
      <c r="A158" s="126" t="s">
        <v>19</v>
      </c>
      <c r="B158" s="142">
        <v>65.900000000000006</v>
      </c>
      <c r="C158" s="127"/>
      <c r="D158" s="124"/>
      <c r="E158" s="124"/>
      <c r="F158" s="124"/>
      <c r="G158" s="124"/>
    </row>
    <row r="159" spans="1:11" s="40" customFormat="1" x14ac:dyDescent="0.15">
      <c r="A159" s="126" t="s">
        <v>21</v>
      </c>
      <c r="B159" s="142">
        <v>65.3</v>
      </c>
      <c r="C159" s="127"/>
      <c r="D159" s="125"/>
      <c r="E159" s="124"/>
      <c r="F159" s="124"/>
      <c r="G159" s="124"/>
    </row>
    <row r="160" spans="1:11" s="40" customFormat="1" x14ac:dyDescent="0.15">
      <c r="A160" s="126" t="s">
        <v>18</v>
      </c>
      <c r="B160" s="143">
        <v>30.2</v>
      </c>
      <c r="C160" s="127"/>
      <c r="D160" s="125"/>
      <c r="E160" s="124"/>
      <c r="F160" s="124"/>
      <c r="G160" s="124"/>
    </row>
    <row r="161" spans="1:9" s="40" customFormat="1" x14ac:dyDescent="0.15">
      <c r="A161" s="126" t="s">
        <v>23</v>
      </c>
      <c r="B161" s="143">
        <f>SUM(B152:B160)</f>
        <v>1401.3000000000002</v>
      </c>
      <c r="C161" s="127"/>
      <c r="D161" s="125"/>
      <c r="E161" s="124">
        <v>81</v>
      </c>
      <c r="F161" s="124"/>
      <c r="G161" s="124"/>
      <c r="H161" s="124"/>
      <c r="I161" s="124"/>
    </row>
    <row r="162" spans="1:9" s="40" customFormat="1" x14ac:dyDescent="0.15">
      <c r="A162" s="124"/>
      <c r="B162" s="124"/>
      <c r="C162" s="127"/>
      <c r="D162" s="125"/>
      <c r="E162" s="124"/>
      <c r="F162" s="124"/>
      <c r="G162" s="124"/>
      <c r="H162" s="124"/>
      <c r="I162" s="124"/>
    </row>
    <row r="163" spans="1:9" s="40" customFormat="1" x14ac:dyDescent="0.15">
      <c r="A163" s="124"/>
      <c r="B163" s="124"/>
      <c r="C163" s="124"/>
      <c r="D163" s="125"/>
      <c r="E163" s="124"/>
      <c r="F163" s="124"/>
      <c r="G163" s="124"/>
      <c r="H163" s="124"/>
      <c r="I163" s="124"/>
    </row>
    <row r="164" spans="1:9" s="40" customFormat="1" x14ac:dyDescent="0.15">
      <c r="A164" s="124"/>
      <c r="B164" s="124"/>
      <c r="C164" s="124"/>
      <c r="D164" s="125"/>
      <c r="E164" s="124"/>
      <c r="F164" s="124"/>
      <c r="G164" s="124"/>
      <c r="H164" s="124"/>
      <c r="I164" s="124"/>
    </row>
    <row r="165" spans="1:9" s="40" customFormat="1" x14ac:dyDescent="0.15">
      <c r="A165" s="124"/>
      <c r="B165" s="124"/>
      <c r="C165" s="124"/>
      <c r="D165" s="125"/>
      <c r="E165" s="124"/>
      <c r="F165" s="124"/>
      <c r="G165" s="124"/>
      <c r="H165" s="124"/>
      <c r="I165" s="124"/>
    </row>
    <row r="166" spans="1:9" s="40" customFormat="1" x14ac:dyDescent="0.15">
      <c r="A166" s="124"/>
      <c r="B166" s="124"/>
      <c r="C166" s="124"/>
      <c r="D166" s="125"/>
      <c r="E166" s="124"/>
      <c r="F166" s="124"/>
      <c r="G166" s="124"/>
      <c r="H166" s="124"/>
      <c r="I166" s="124"/>
    </row>
    <row r="167" spans="1:9" s="40" customFormat="1" x14ac:dyDescent="0.15">
      <c r="A167" s="124"/>
      <c r="B167" s="124"/>
      <c r="C167" s="124"/>
      <c r="D167" s="125"/>
      <c r="E167" s="124"/>
      <c r="F167" s="124"/>
      <c r="G167" s="124"/>
      <c r="H167" s="124"/>
      <c r="I167" s="124"/>
    </row>
    <row r="168" spans="1:9" s="40" customFormat="1" x14ac:dyDescent="0.15">
      <c r="D168" s="41"/>
    </row>
    <row r="169" spans="1:9" s="40" customFormat="1" x14ac:dyDescent="0.15">
      <c r="D169" s="41"/>
    </row>
    <row r="170" spans="1:9" s="40" customFormat="1" x14ac:dyDescent="0.15">
      <c r="D170" s="41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showGridLines="0"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60" t="s">
        <v>231</v>
      </c>
      <c r="B1" s="261"/>
      <c r="C1" s="261"/>
      <c r="D1" s="261"/>
      <c r="E1" s="261"/>
      <c r="F1" s="261"/>
      <c r="G1" s="261"/>
      <c r="H1" s="261"/>
      <c r="I1" s="261"/>
    </row>
    <row r="2" spans="1:11" x14ac:dyDescent="0.15">
      <c r="A2" s="13"/>
      <c r="B2" s="13"/>
      <c r="C2" s="13"/>
      <c r="D2" s="13"/>
      <c r="E2" s="13"/>
      <c r="F2" s="13"/>
      <c r="G2" s="13"/>
      <c r="I2" s="160" t="s">
        <v>178</v>
      </c>
    </row>
    <row r="3" spans="1:11" s="3" customFormat="1" ht="30" customHeight="1" x14ac:dyDescent="0.15">
      <c r="A3" s="83"/>
      <c r="B3" s="84" t="s">
        <v>30</v>
      </c>
      <c r="C3" s="85" t="s">
        <v>31</v>
      </c>
      <c r="D3" s="85" t="s">
        <v>32</v>
      </c>
      <c r="E3" s="85" t="s">
        <v>33</v>
      </c>
      <c r="F3" s="85" t="s">
        <v>34</v>
      </c>
      <c r="G3" s="85" t="s">
        <v>35</v>
      </c>
      <c r="H3" s="85" t="s">
        <v>36</v>
      </c>
      <c r="I3" s="86" t="s">
        <v>37</v>
      </c>
    </row>
    <row r="4" spans="1:11" s="2" customFormat="1" ht="20.100000000000001" customHeight="1" x14ac:dyDescent="0.15">
      <c r="A4" s="77" t="s">
        <v>129</v>
      </c>
      <c r="B4" s="78" t="s">
        <v>134</v>
      </c>
      <c r="C4" s="79" t="s">
        <v>135</v>
      </c>
      <c r="D4" s="79" t="s">
        <v>136</v>
      </c>
      <c r="E4" s="79" t="s">
        <v>126</v>
      </c>
      <c r="F4" s="79" t="s">
        <v>127</v>
      </c>
      <c r="G4" s="80" t="s">
        <v>137</v>
      </c>
      <c r="H4" s="81" t="s">
        <v>138</v>
      </c>
      <c r="I4" s="82" t="s">
        <v>201</v>
      </c>
    </row>
    <row r="5" spans="1:11" s="2" customFormat="1" ht="20.100000000000001" customHeight="1" x14ac:dyDescent="0.15">
      <c r="A5" s="75" t="s">
        <v>142</v>
      </c>
      <c r="B5" s="74" t="s">
        <v>143</v>
      </c>
      <c r="C5" s="54" t="s">
        <v>144</v>
      </c>
      <c r="D5" s="54" t="s">
        <v>145</v>
      </c>
      <c r="E5" s="54" t="s">
        <v>146</v>
      </c>
      <c r="F5" s="54" t="s">
        <v>127</v>
      </c>
      <c r="G5" s="53" t="s">
        <v>125</v>
      </c>
      <c r="H5" s="53" t="s">
        <v>147</v>
      </c>
      <c r="I5" s="55" t="s">
        <v>148</v>
      </c>
    </row>
    <row r="6" spans="1:11" s="2" customFormat="1" ht="20.100000000000001" customHeight="1" x14ac:dyDescent="0.15">
      <c r="A6" s="75" t="s">
        <v>177</v>
      </c>
      <c r="B6" s="74" t="s">
        <v>179</v>
      </c>
      <c r="C6" s="54" t="s">
        <v>180</v>
      </c>
      <c r="D6" s="54" t="s">
        <v>181</v>
      </c>
      <c r="E6" s="54" t="s">
        <v>126</v>
      </c>
      <c r="F6" s="54" t="s">
        <v>137</v>
      </c>
      <c r="G6" s="53" t="s">
        <v>137</v>
      </c>
      <c r="H6" s="53" t="s">
        <v>138</v>
      </c>
      <c r="I6" s="55" t="s">
        <v>209</v>
      </c>
    </row>
    <row r="7" spans="1:11" s="2" customFormat="1" ht="20.100000000000001" customHeight="1" x14ac:dyDescent="0.15">
      <c r="A7" s="75" t="s">
        <v>198</v>
      </c>
      <c r="B7" s="74" t="s">
        <v>205</v>
      </c>
      <c r="C7" s="54" t="s">
        <v>206</v>
      </c>
      <c r="D7" s="54" t="s">
        <v>207</v>
      </c>
      <c r="E7" s="54" t="s">
        <v>137</v>
      </c>
      <c r="F7" s="54" t="s">
        <v>138</v>
      </c>
      <c r="G7" s="53" t="s">
        <v>127</v>
      </c>
      <c r="H7" s="53" t="s">
        <v>208</v>
      </c>
      <c r="I7" s="55" t="s">
        <v>210</v>
      </c>
    </row>
    <row r="8" spans="1:11" s="2" customFormat="1" ht="20.100000000000001" customHeight="1" x14ac:dyDescent="0.15">
      <c r="A8" s="76" t="s">
        <v>212</v>
      </c>
      <c r="B8" s="174" t="s">
        <v>232</v>
      </c>
      <c r="C8" s="190" t="s">
        <v>233</v>
      </c>
      <c r="D8" s="190" t="s">
        <v>234</v>
      </c>
      <c r="E8" s="190" t="s">
        <v>235</v>
      </c>
      <c r="F8" s="191" t="s">
        <v>236</v>
      </c>
      <c r="G8" s="192" t="s">
        <v>237</v>
      </c>
      <c r="H8" s="192" t="s">
        <v>238</v>
      </c>
      <c r="I8" s="193" t="s">
        <v>239</v>
      </c>
    </row>
    <row r="9" spans="1:11" s="2" customFormat="1" ht="13.5" customHeight="1" x14ac:dyDescent="0.15">
      <c r="A9" s="262" t="s">
        <v>240</v>
      </c>
      <c r="B9" s="262"/>
      <c r="C9" s="262"/>
      <c r="D9" s="262"/>
      <c r="E9" s="15"/>
      <c r="F9" s="15"/>
      <c r="G9" s="15"/>
      <c r="I9" s="163" t="s">
        <v>241</v>
      </c>
    </row>
    <row r="10" spans="1:11" ht="13.5" customHeight="1" x14ac:dyDescent="0.15">
      <c r="F10" s="4"/>
      <c r="G10" s="4"/>
      <c r="H10" s="4"/>
      <c r="I10" s="4"/>
    </row>
    <row r="11" spans="1:11" ht="13.5" customHeight="1" x14ac:dyDescent="0.15"/>
    <row r="12" spans="1:11" ht="13.5" customHeight="1" x14ac:dyDescent="0.15">
      <c r="K12" s="45"/>
    </row>
    <row r="13" spans="1:11" ht="13.5" customHeight="1" x14ac:dyDescent="0.15"/>
    <row r="20" spans="5:5" x14ac:dyDescent="0.15">
      <c r="E20" s="3"/>
    </row>
  </sheetData>
  <mergeCells count="2">
    <mergeCell ref="A1:I1"/>
    <mergeCell ref="A9:D9"/>
  </mergeCells>
  <phoneticPr fontId="2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showGridLines="0" view="pageBreakPreview" zoomScaleNormal="100" zoomScaleSheetLayoutView="100" workbookViewId="0">
      <selection activeCell="K17" sqref="K17"/>
    </sheetView>
  </sheetViews>
  <sheetFormatPr defaultRowHeight="13.5" x14ac:dyDescent="0.15"/>
  <cols>
    <col min="1" max="1" width="10.125" style="1" customWidth="1"/>
    <col min="2" max="2" width="7.75" style="1" customWidth="1"/>
    <col min="3" max="3" width="12.625" style="114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60" t="s">
        <v>242</v>
      </c>
      <c r="B1" s="261"/>
      <c r="C1" s="261"/>
      <c r="D1" s="261"/>
      <c r="E1" s="261"/>
      <c r="F1" s="261"/>
      <c r="G1" s="261"/>
      <c r="H1" s="261"/>
      <c r="I1" s="261"/>
    </row>
    <row r="2" spans="1:11" x14ac:dyDescent="0.15">
      <c r="A2" s="13"/>
      <c r="B2" s="13"/>
      <c r="C2" s="111"/>
      <c r="D2" s="13"/>
      <c r="E2" s="13"/>
      <c r="F2" s="13"/>
      <c r="G2" s="267" t="s">
        <v>176</v>
      </c>
      <c r="H2" s="267"/>
      <c r="I2" s="267"/>
    </row>
    <row r="3" spans="1:11" s="2" customFormat="1" ht="17.25" customHeight="1" x14ac:dyDescent="0.15">
      <c r="A3" s="268"/>
      <c r="B3" s="270" t="s">
        <v>24</v>
      </c>
      <c r="C3" s="271"/>
      <c r="D3" s="271" t="s">
        <v>25</v>
      </c>
      <c r="E3" s="271"/>
      <c r="F3" s="271" t="s">
        <v>26</v>
      </c>
      <c r="G3" s="271"/>
      <c r="H3" s="271" t="s">
        <v>27</v>
      </c>
      <c r="I3" s="272"/>
    </row>
    <row r="4" spans="1:11" s="2" customFormat="1" ht="17.25" customHeight="1" x14ac:dyDescent="0.15">
      <c r="A4" s="269"/>
      <c r="B4" s="162" t="s">
        <v>28</v>
      </c>
      <c r="C4" s="112" t="s">
        <v>29</v>
      </c>
      <c r="D4" s="161" t="s">
        <v>28</v>
      </c>
      <c r="E4" s="161" t="s">
        <v>29</v>
      </c>
      <c r="F4" s="161" t="s">
        <v>28</v>
      </c>
      <c r="G4" s="161" t="s">
        <v>29</v>
      </c>
      <c r="H4" s="161" t="s">
        <v>28</v>
      </c>
      <c r="I4" s="73" t="s">
        <v>29</v>
      </c>
    </row>
    <row r="5" spans="1:11" s="2" customFormat="1" ht="17.25" customHeight="1" x14ac:dyDescent="0.15">
      <c r="A5" s="263" t="s">
        <v>129</v>
      </c>
      <c r="B5" s="21">
        <v>244</v>
      </c>
      <c r="C5" s="115">
        <v>94133.21</v>
      </c>
      <c r="D5" s="72">
        <v>166</v>
      </c>
      <c r="E5" s="115">
        <v>78934.83</v>
      </c>
      <c r="F5" s="72">
        <v>41</v>
      </c>
      <c r="G5" s="123">
        <v>4476.79</v>
      </c>
      <c r="H5" s="72">
        <v>37</v>
      </c>
      <c r="I5" s="118">
        <v>10721.59</v>
      </c>
    </row>
    <row r="6" spans="1:11" s="2" customFormat="1" ht="17.25" customHeight="1" x14ac:dyDescent="0.15">
      <c r="A6" s="264"/>
      <c r="B6" s="70">
        <v>211</v>
      </c>
      <c r="C6" s="121">
        <v>-80442.990000000005</v>
      </c>
      <c r="D6" s="50">
        <v>144</v>
      </c>
      <c r="E6" s="115">
        <v>-72050.25</v>
      </c>
      <c r="F6" s="50">
        <v>41</v>
      </c>
      <c r="G6" s="115">
        <v>-4476.79</v>
      </c>
      <c r="H6" s="50">
        <v>26</v>
      </c>
      <c r="I6" s="118">
        <v>-3915.95</v>
      </c>
    </row>
    <row r="7" spans="1:11" s="2" customFormat="1" ht="17.25" customHeight="1" x14ac:dyDescent="0.15">
      <c r="A7" s="265" t="s">
        <v>142</v>
      </c>
      <c r="B7" s="69">
        <v>242</v>
      </c>
      <c r="C7" s="116">
        <v>109030.31</v>
      </c>
      <c r="D7" s="49">
        <v>147</v>
      </c>
      <c r="E7" s="122">
        <v>92022.61</v>
      </c>
      <c r="F7" s="49">
        <v>59</v>
      </c>
      <c r="G7" s="122">
        <v>6543.19</v>
      </c>
      <c r="H7" s="49">
        <v>36</v>
      </c>
      <c r="I7" s="119">
        <v>10464.51</v>
      </c>
    </row>
    <row r="8" spans="1:11" s="2" customFormat="1" ht="17.25" customHeight="1" x14ac:dyDescent="0.15">
      <c r="A8" s="264"/>
      <c r="B8" s="71">
        <v>212</v>
      </c>
      <c r="C8" s="117">
        <v>-99118.87</v>
      </c>
      <c r="D8" s="51">
        <v>125</v>
      </c>
      <c r="E8" s="117">
        <v>-84952.5</v>
      </c>
      <c r="F8" s="51">
        <v>58</v>
      </c>
      <c r="G8" s="115">
        <v>-6434.3</v>
      </c>
      <c r="H8" s="51">
        <v>29</v>
      </c>
      <c r="I8" s="120">
        <v>-7732.07</v>
      </c>
    </row>
    <row r="9" spans="1:11" s="2" customFormat="1" ht="17.25" customHeight="1" x14ac:dyDescent="0.15">
      <c r="A9" s="265" t="s">
        <v>177</v>
      </c>
      <c r="B9" s="69">
        <v>180</v>
      </c>
      <c r="C9" s="122">
        <v>117674.39</v>
      </c>
      <c r="D9" s="52">
        <v>122</v>
      </c>
      <c r="E9" s="122">
        <v>105454.5</v>
      </c>
      <c r="F9" s="52">
        <v>31</v>
      </c>
      <c r="G9" s="122">
        <v>3265.91</v>
      </c>
      <c r="H9" s="52">
        <v>27</v>
      </c>
      <c r="I9" s="119">
        <v>8953.98</v>
      </c>
    </row>
    <row r="10" spans="1:11" s="2" customFormat="1" ht="17.25" customHeight="1" x14ac:dyDescent="0.15">
      <c r="A10" s="264"/>
      <c r="B10" s="71">
        <v>158</v>
      </c>
      <c r="C10" s="117">
        <v>-107783.99</v>
      </c>
      <c r="D10" s="51">
        <v>104</v>
      </c>
      <c r="E10" s="117">
        <v>-100160.11</v>
      </c>
      <c r="F10" s="51">
        <v>30</v>
      </c>
      <c r="G10" s="115">
        <v>-3166.55</v>
      </c>
      <c r="H10" s="51">
        <v>24</v>
      </c>
      <c r="I10" s="120">
        <v>-4457.33</v>
      </c>
    </row>
    <row r="11" spans="1:11" s="2" customFormat="1" ht="17.25" customHeight="1" x14ac:dyDescent="0.15">
      <c r="A11" s="265" t="s">
        <v>198</v>
      </c>
      <c r="B11" s="69">
        <v>223</v>
      </c>
      <c r="C11" s="116">
        <v>91300.38</v>
      </c>
      <c r="D11" s="52">
        <v>127</v>
      </c>
      <c r="E11" s="122">
        <v>71773.14</v>
      </c>
      <c r="F11" s="52">
        <v>74</v>
      </c>
      <c r="G11" s="122">
        <v>7853.1</v>
      </c>
      <c r="H11" s="52">
        <v>22</v>
      </c>
      <c r="I11" s="119">
        <v>11674.14</v>
      </c>
    </row>
    <row r="12" spans="1:11" s="2" customFormat="1" ht="17.25" customHeight="1" x14ac:dyDescent="0.15">
      <c r="A12" s="264"/>
      <c r="B12" s="71">
        <v>202</v>
      </c>
      <c r="C12" s="117">
        <v>-77593.789999999994</v>
      </c>
      <c r="D12" s="51">
        <v>113</v>
      </c>
      <c r="E12" s="117">
        <v>-67825</v>
      </c>
      <c r="F12" s="51">
        <v>74</v>
      </c>
      <c r="G12" s="117">
        <v>-7853.1</v>
      </c>
      <c r="H12" s="51">
        <v>15</v>
      </c>
      <c r="I12" s="120">
        <v>-1915.69</v>
      </c>
    </row>
    <row r="13" spans="1:11" s="2" customFormat="1" ht="17.25" customHeight="1" x14ac:dyDescent="0.15">
      <c r="A13" s="264" t="s">
        <v>212</v>
      </c>
      <c r="B13" s="175">
        <f>SUM(D13,F13,H13)</f>
        <v>278</v>
      </c>
      <c r="C13" s="194">
        <v>86455.78</v>
      </c>
      <c r="D13" s="195">
        <v>166</v>
      </c>
      <c r="E13" s="196">
        <v>71780.94</v>
      </c>
      <c r="F13" s="197">
        <v>73</v>
      </c>
      <c r="G13" s="198">
        <v>7595.9</v>
      </c>
      <c r="H13" s="197">
        <v>39</v>
      </c>
      <c r="I13" s="199">
        <v>7078.94</v>
      </c>
    </row>
    <row r="14" spans="1:11" s="2" customFormat="1" ht="17.25" customHeight="1" x14ac:dyDescent="0.15">
      <c r="A14" s="266"/>
      <c r="B14" s="129">
        <f>SUM(D14,F14,H14)</f>
        <v>231</v>
      </c>
      <c r="C14" s="200">
        <v>-69667.37</v>
      </c>
      <c r="D14" s="201">
        <v>138</v>
      </c>
      <c r="E14" s="200">
        <v>-58748.4</v>
      </c>
      <c r="F14" s="201">
        <v>64</v>
      </c>
      <c r="G14" s="202">
        <v>-6398.73</v>
      </c>
      <c r="H14" s="201">
        <v>29</v>
      </c>
      <c r="I14" s="203">
        <v>-4520.24</v>
      </c>
      <c r="K14" s="44"/>
    </row>
    <row r="15" spans="1:11" s="2" customFormat="1" x14ac:dyDescent="0.15">
      <c r="A15" s="29" t="s">
        <v>199</v>
      </c>
      <c r="B15" s="16"/>
      <c r="C15" s="113"/>
      <c r="D15" s="15"/>
      <c r="E15" s="15"/>
      <c r="F15" s="15"/>
      <c r="G15" s="15"/>
      <c r="H15" s="15"/>
      <c r="I15" s="14" t="s">
        <v>202</v>
      </c>
      <c r="K15" s="44"/>
    </row>
    <row r="16" spans="1:11" x14ac:dyDescent="0.15">
      <c r="A16" s="110" t="s">
        <v>243</v>
      </c>
      <c r="B16" s="13"/>
      <c r="C16" s="111"/>
      <c r="D16" s="13"/>
      <c r="E16" s="13"/>
      <c r="F16" s="13"/>
      <c r="G16" s="12"/>
      <c r="H16" s="12"/>
      <c r="I16" s="12"/>
    </row>
    <row r="20" spans="5:9" x14ac:dyDescent="0.15">
      <c r="E20" s="3"/>
      <c r="I20" s="11"/>
    </row>
  </sheetData>
  <mergeCells count="12">
    <mergeCell ref="A1:I1"/>
    <mergeCell ref="G2:I2"/>
    <mergeCell ref="A3:A4"/>
    <mergeCell ref="B3:C3"/>
    <mergeCell ref="D3:E3"/>
    <mergeCell ref="F3:G3"/>
    <mergeCell ref="H3:I3"/>
    <mergeCell ref="A5:A6"/>
    <mergeCell ref="A7:A8"/>
    <mergeCell ref="A9:A10"/>
    <mergeCell ref="A11:A12"/>
    <mergeCell ref="A13:A14"/>
  </mergeCells>
  <phoneticPr fontId="2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showGridLine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60" t="s">
        <v>87</v>
      </c>
      <c r="B1" s="260"/>
      <c r="C1" s="260"/>
      <c r="D1" s="260"/>
      <c r="E1" s="260"/>
      <c r="F1" s="260"/>
      <c r="G1" s="260"/>
      <c r="H1" s="260"/>
    </row>
    <row r="2" spans="1:11" x14ac:dyDescent="0.15">
      <c r="A2" s="13"/>
      <c r="B2" s="13"/>
      <c r="C2" s="13"/>
      <c r="D2" s="13"/>
      <c r="E2" s="13"/>
      <c r="F2" s="13"/>
      <c r="H2" s="147" t="s">
        <v>275</v>
      </c>
    </row>
    <row r="3" spans="1:11" s="3" customFormat="1" ht="15" customHeight="1" x14ac:dyDescent="0.15">
      <c r="A3" s="273" t="s">
        <v>98</v>
      </c>
      <c r="B3" s="275" t="s">
        <v>88</v>
      </c>
      <c r="C3" s="277" t="s">
        <v>89</v>
      </c>
      <c r="D3" s="279" t="s">
        <v>90</v>
      </c>
      <c r="E3" s="277"/>
      <c r="F3" s="277"/>
      <c r="G3" s="156" t="s">
        <v>91</v>
      </c>
      <c r="H3" s="158" t="s">
        <v>92</v>
      </c>
    </row>
    <row r="4" spans="1:11" s="3" customFormat="1" ht="15" customHeight="1" x14ac:dyDescent="0.15">
      <c r="A4" s="274"/>
      <c r="B4" s="276"/>
      <c r="C4" s="278"/>
      <c r="D4" s="89" t="s">
        <v>89</v>
      </c>
      <c r="E4" s="148" t="s">
        <v>93</v>
      </c>
      <c r="F4" s="148" t="s">
        <v>94</v>
      </c>
      <c r="G4" s="157" t="s">
        <v>95</v>
      </c>
      <c r="H4" s="159" t="s">
        <v>96</v>
      </c>
    </row>
    <row r="5" spans="1:11" s="2" customFormat="1" ht="15" customHeight="1" x14ac:dyDescent="0.15">
      <c r="A5" s="263" t="s">
        <v>139</v>
      </c>
      <c r="B5" s="154" t="s">
        <v>99</v>
      </c>
      <c r="C5" s="58">
        <v>24758</v>
      </c>
      <c r="D5" s="58">
        <v>23982</v>
      </c>
      <c r="E5" s="58">
        <v>470</v>
      </c>
      <c r="F5" s="58">
        <v>23512</v>
      </c>
      <c r="G5" s="58">
        <v>47</v>
      </c>
      <c r="H5" s="59">
        <v>729</v>
      </c>
    </row>
    <row r="6" spans="1:11" s="2" customFormat="1" ht="15" customHeight="1" x14ac:dyDescent="0.15">
      <c r="A6" s="264"/>
      <c r="B6" s="154" t="s">
        <v>45</v>
      </c>
      <c r="C6" s="58">
        <v>4147034</v>
      </c>
      <c r="D6" s="58">
        <v>4088321</v>
      </c>
      <c r="E6" s="58">
        <v>47183</v>
      </c>
      <c r="F6" s="58">
        <v>4041138</v>
      </c>
      <c r="G6" s="58">
        <v>25445</v>
      </c>
      <c r="H6" s="59">
        <v>33268</v>
      </c>
    </row>
    <row r="7" spans="1:11" s="2" customFormat="1" ht="15" customHeight="1" x14ac:dyDescent="0.15">
      <c r="A7" s="265" t="s">
        <v>149</v>
      </c>
      <c r="B7" s="87" t="s">
        <v>99</v>
      </c>
      <c r="C7" s="56">
        <v>24965</v>
      </c>
      <c r="D7" s="56">
        <v>24203</v>
      </c>
      <c r="E7" s="56">
        <v>517</v>
      </c>
      <c r="F7" s="56">
        <v>23686</v>
      </c>
      <c r="G7" s="56">
        <v>60</v>
      </c>
      <c r="H7" s="57">
        <v>702</v>
      </c>
    </row>
    <row r="8" spans="1:11" s="2" customFormat="1" ht="15" customHeight="1" x14ac:dyDescent="0.15">
      <c r="A8" s="264"/>
      <c r="B8" s="88" t="s">
        <v>45</v>
      </c>
      <c r="C8" s="60">
        <v>4214585</v>
      </c>
      <c r="D8" s="60">
        <v>4149334</v>
      </c>
      <c r="E8" s="60">
        <v>52238</v>
      </c>
      <c r="F8" s="60">
        <v>4097096</v>
      </c>
      <c r="G8" s="60">
        <v>33192</v>
      </c>
      <c r="H8" s="61">
        <v>32059</v>
      </c>
    </row>
    <row r="9" spans="1:11" s="2" customFormat="1" ht="15" customHeight="1" x14ac:dyDescent="0.15">
      <c r="A9" s="265" t="s">
        <v>185</v>
      </c>
      <c r="B9" s="87" t="s">
        <v>99</v>
      </c>
      <c r="C9" s="56">
        <v>25009</v>
      </c>
      <c r="D9" s="56">
        <v>24203</v>
      </c>
      <c r="E9" s="56">
        <v>552</v>
      </c>
      <c r="F9" s="56">
        <v>23558</v>
      </c>
      <c r="G9" s="56">
        <v>61</v>
      </c>
      <c r="H9" s="57">
        <v>745</v>
      </c>
    </row>
    <row r="10" spans="1:11" s="2" customFormat="1" ht="15" customHeight="1" x14ac:dyDescent="0.15">
      <c r="A10" s="264"/>
      <c r="B10" s="88" t="s">
        <v>45</v>
      </c>
      <c r="C10" s="60">
        <v>4254126</v>
      </c>
      <c r="D10" s="60">
        <v>4149334</v>
      </c>
      <c r="E10" s="60">
        <v>56242</v>
      </c>
      <c r="F10" s="60">
        <v>4089901</v>
      </c>
      <c r="G10" s="60">
        <v>35607</v>
      </c>
      <c r="H10" s="61">
        <v>69185</v>
      </c>
    </row>
    <row r="11" spans="1:11" s="2" customFormat="1" ht="15" customHeight="1" x14ac:dyDescent="0.15">
      <c r="A11" s="265" t="s">
        <v>213</v>
      </c>
      <c r="B11" s="87" t="s">
        <v>99</v>
      </c>
      <c r="C11" s="56">
        <v>24966</v>
      </c>
      <c r="D11" s="56">
        <v>24263</v>
      </c>
      <c r="E11" s="56">
        <v>590</v>
      </c>
      <c r="F11" s="56">
        <v>23673</v>
      </c>
      <c r="G11" s="56">
        <v>61</v>
      </c>
      <c r="H11" s="57">
        <v>642</v>
      </c>
    </row>
    <row r="12" spans="1:11" s="2" customFormat="1" ht="15" customHeight="1" x14ac:dyDescent="0.15">
      <c r="A12" s="264"/>
      <c r="B12" s="88" t="s">
        <v>45</v>
      </c>
      <c r="C12" s="60">
        <v>4263924</v>
      </c>
      <c r="D12" s="60">
        <v>4198758</v>
      </c>
      <c r="E12" s="60">
        <v>60304</v>
      </c>
      <c r="F12" s="60">
        <v>4138454</v>
      </c>
      <c r="G12" s="60">
        <v>35471</v>
      </c>
      <c r="H12" s="61">
        <v>29695</v>
      </c>
    </row>
    <row r="13" spans="1:11" s="2" customFormat="1" ht="15" customHeight="1" x14ac:dyDescent="0.15">
      <c r="A13" s="264" t="s">
        <v>215</v>
      </c>
      <c r="B13" s="154" t="s">
        <v>203</v>
      </c>
      <c r="C13" s="164">
        <f>SUM(D13,G13,H13)</f>
        <v>25096</v>
      </c>
      <c r="D13" s="58">
        <f>SUM(E13:F13)</f>
        <v>24411</v>
      </c>
      <c r="E13" s="164">
        <v>647</v>
      </c>
      <c r="F13" s="164">
        <v>23764</v>
      </c>
      <c r="G13" s="164">
        <v>65</v>
      </c>
      <c r="H13" s="204">
        <v>620</v>
      </c>
    </row>
    <row r="14" spans="1:11" s="2" customFormat="1" ht="15" customHeight="1" x14ac:dyDescent="0.15">
      <c r="A14" s="266"/>
      <c r="B14" s="155" t="s">
        <v>204</v>
      </c>
      <c r="C14" s="130">
        <f>SUM(D14,G14,H14)</f>
        <v>4292402</v>
      </c>
      <c r="D14" s="130">
        <f>SUM(E14:F14)</f>
        <v>4226084</v>
      </c>
      <c r="E14" s="205">
        <v>66205</v>
      </c>
      <c r="F14" s="205">
        <v>4159879</v>
      </c>
      <c r="G14" s="205">
        <v>37460</v>
      </c>
      <c r="H14" s="206">
        <v>28858</v>
      </c>
    </row>
    <row r="15" spans="1:11" s="2" customFormat="1" x14ac:dyDescent="0.15">
      <c r="A15" s="182" t="s">
        <v>276</v>
      </c>
      <c r="B15" s="15"/>
      <c r="C15" s="15"/>
      <c r="D15" s="15"/>
      <c r="E15" s="15"/>
      <c r="F15" s="15"/>
      <c r="G15" s="280" t="s">
        <v>97</v>
      </c>
      <c r="H15" s="280"/>
      <c r="K15" s="46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K16" s="46"/>
    </row>
    <row r="20" spans="5:5" x14ac:dyDescent="0.15">
      <c r="E20" s="3"/>
    </row>
  </sheetData>
  <mergeCells count="11">
    <mergeCell ref="A7:A8"/>
    <mergeCell ref="A9:A10"/>
    <mergeCell ref="A11:A12"/>
    <mergeCell ref="A13:A14"/>
    <mergeCell ref="G15:H15"/>
    <mergeCell ref="A5:A6"/>
    <mergeCell ref="A1:H1"/>
    <mergeCell ref="A3:A4"/>
    <mergeCell ref="B3:B4"/>
    <mergeCell ref="C3:C4"/>
    <mergeCell ref="D3:F3"/>
  </mergeCells>
  <phoneticPr fontId="2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showGridLines="0" view="pageBreakPreview" zoomScale="115" zoomScaleNormal="100" zoomScaleSheetLayoutView="115" workbookViewId="0">
      <selection activeCell="K11" sqref="K11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60" t="s">
        <v>182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15">
      <c r="A2" s="13"/>
      <c r="B2" s="13"/>
      <c r="C2" s="13"/>
      <c r="D2" s="13"/>
      <c r="E2" s="13"/>
      <c r="F2" s="13"/>
      <c r="G2" s="13"/>
      <c r="I2" s="147" t="s">
        <v>277</v>
      </c>
    </row>
    <row r="3" spans="1:9" ht="15" customHeight="1" x14ac:dyDescent="0.15">
      <c r="A3" s="281" t="s">
        <v>151</v>
      </c>
      <c r="B3" s="270" t="s">
        <v>38</v>
      </c>
      <c r="C3" s="271" t="s">
        <v>28</v>
      </c>
      <c r="D3" s="271"/>
      <c r="E3" s="271" t="s">
        <v>45</v>
      </c>
      <c r="F3" s="271"/>
      <c r="G3" s="271" t="s">
        <v>39</v>
      </c>
      <c r="H3" s="271"/>
      <c r="I3" s="272"/>
    </row>
    <row r="4" spans="1:9" ht="15" customHeight="1" x14ac:dyDescent="0.15">
      <c r="A4" s="282"/>
      <c r="B4" s="284"/>
      <c r="C4" s="286" t="s">
        <v>40</v>
      </c>
      <c r="D4" s="286" t="s">
        <v>41</v>
      </c>
      <c r="E4" s="286" t="s">
        <v>40</v>
      </c>
      <c r="F4" s="286" t="s">
        <v>41</v>
      </c>
      <c r="G4" s="286" t="s">
        <v>183</v>
      </c>
      <c r="H4" s="286"/>
      <c r="I4" s="288" t="s">
        <v>184</v>
      </c>
    </row>
    <row r="5" spans="1:9" ht="15" customHeight="1" x14ac:dyDescent="0.15">
      <c r="A5" s="283"/>
      <c r="B5" s="285"/>
      <c r="C5" s="287"/>
      <c r="D5" s="287"/>
      <c r="E5" s="287"/>
      <c r="F5" s="287"/>
      <c r="G5" s="153" t="s">
        <v>40</v>
      </c>
      <c r="H5" s="153" t="s">
        <v>41</v>
      </c>
      <c r="I5" s="289"/>
    </row>
    <row r="6" spans="1:9" s="2" customFormat="1" ht="15" customHeight="1" x14ac:dyDescent="0.15">
      <c r="A6" s="290" t="s">
        <v>139</v>
      </c>
      <c r="B6" s="154" t="s">
        <v>100</v>
      </c>
      <c r="C6" s="292">
        <v>23982</v>
      </c>
      <c r="D6" s="149">
        <v>470</v>
      </c>
      <c r="E6" s="292">
        <v>4088321</v>
      </c>
      <c r="F6" s="149">
        <v>47183</v>
      </c>
      <c r="G6" s="292">
        <v>205979064</v>
      </c>
      <c r="H6" s="149">
        <v>1870262</v>
      </c>
      <c r="I6" s="63">
        <v>39638</v>
      </c>
    </row>
    <row r="7" spans="1:9" s="2" customFormat="1" ht="15" customHeight="1" x14ac:dyDescent="0.15">
      <c r="A7" s="291"/>
      <c r="B7" s="154" t="s">
        <v>101</v>
      </c>
      <c r="C7" s="293"/>
      <c r="D7" s="149">
        <v>23512</v>
      </c>
      <c r="E7" s="293"/>
      <c r="F7" s="149">
        <v>4041138</v>
      </c>
      <c r="G7" s="293"/>
      <c r="H7" s="149">
        <v>204108802</v>
      </c>
      <c r="I7" s="63">
        <v>50508</v>
      </c>
    </row>
    <row r="8" spans="1:9" s="2" customFormat="1" ht="15" customHeight="1" x14ac:dyDescent="0.15">
      <c r="A8" s="294" t="s">
        <v>149</v>
      </c>
      <c r="B8" s="87" t="s">
        <v>100</v>
      </c>
      <c r="C8" s="295">
        <v>24203</v>
      </c>
      <c r="D8" s="151">
        <v>517</v>
      </c>
      <c r="E8" s="296">
        <v>4149334</v>
      </c>
      <c r="F8" s="151">
        <v>52238</v>
      </c>
      <c r="G8" s="296">
        <v>213559660</v>
      </c>
      <c r="H8" s="151">
        <v>2253935</v>
      </c>
      <c r="I8" s="62">
        <v>43147</v>
      </c>
    </row>
    <row r="9" spans="1:9" s="2" customFormat="1" ht="15" customHeight="1" x14ac:dyDescent="0.15">
      <c r="A9" s="294"/>
      <c r="B9" s="88" t="s">
        <v>101</v>
      </c>
      <c r="C9" s="293"/>
      <c r="D9" s="150">
        <v>23686</v>
      </c>
      <c r="E9" s="296"/>
      <c r="F9" s="150">
        <v>4097096</v>
      </c>
      <c r="G9" s="296"/>
      <c r="H9" s="150">
        <v>211305725</v>
      </c>
      <c r="I9" s="64">
        <v>51575</v>
      </c>
    </row>
    <row r="10" spans="1:9" s="2" customFormat="1" ht="15" customHeight="1" x14ac:dyDescent="0.15">
      <c r="A10" s="294" t="s">
        <v>185</v>
      </c>
      <c r="B10" s="87" t="s">
        <v>100</v>
      </c>
      <c r="C10" s="296">
        <f>D10+D11</f>
        <v>24110</v>
      </c>
      <c r="D10" s="151">
        <v>552</v>
      </c>
      <c r="E10" s="297">
        <f>F10+F11</f>
        <v>4146143</v>
      </c>
      <c r="F10" s="151">
        <v>56242</v>
      </c>
      <c r="G10" s="297">
        <f>H10+H11</f>
        <v>213862901</v>
      </c>
      <c r="H10" s="151">
        <v>2449764</v>
      </c>
      <c r="I10" s="62">
        <v>43558</v>
      </c>
    </row>
    <row r="11" spans="1:9" s="2" customFormat="1" ht="15" customHeight="1" x14ac:dyDescent="0.15">
      <c r="A11" s="294"/>
      <c r="B11" s="88" t="s">
        <v>101</v>
      </c>
      <c r="C11" s="296"/>
      <c r="D11" s="150">
        <v>23558</v>
      </c>
      <c r="E11" s="297"/>
      <c r="F11" s="150">
        <v>4089901</v>
      </c>
      <c r="G11" s="297"/>
      <c r="H11" s="150">
        <v>211413137</v>
      </c>
      <c r="I11" s="64">
        <v>51692</v>
      </c>
    </row>
    <row r="12" spans="1:9" s="2" customFormat="1" ht="15" customHeight="1" x14ac:dyDescent="0.15">
      <c r="A12" s="299" t="s">
        <v>213</v>
      </c>
      <c r="B12" s="87" t="s">
        <v>100</v>
      </c>
      <c r="C12" s="295">
        <f>D12+D13</f>
        <v>24263</v>
      </c>
      <c r="D12" s="151">
        <v>590</v>
      </c>
      <c r="E12" s="300">
        <f>F12+F13</f>
        <v>4198758</v>
      </c>
      <c r="F12" s="151">
        <v>60304</v>
      </c>
      <c r="G12" s="300">
        <f>H12+H13</f>
        <v>219303037</v>
      </c>
      <c r="H12" s="151">
        <v>2833541</v>
      </c>
      <c r="I12" s="62">
        <v>46988</v>
      </c>
    </row>
    <row r="13" spans="1:9" s="2" customFormat="1" ht="15" customHeight="1" x14ac:dyDescent="0.15">
      <c r="A13" s="291"/>
      <c r="B13" s="88" t="s">
        <v>101</v>
      </c>
      <c r="C13" s="293"/>
      <c r="D13" s="150">
        <v>23673</v>
      </c>
      <c r="E13" s="301"/>
      <c r="F13" s="150">
        <v>4138454</v>
      </c>
      <c r="G13" s="301"/>
      <c r="H13" s="150">
        <v>216469496</v>
      </c>
      <c r="I13" s="64">
        <v>52307</v>
      </c>
    </row>
    <row r="14" spans="1:9" s="2" customFormat="1" ht="15" customHeight="1" x14ac:dyDescent="0.15">
      <c r="A14" s="291" t="s">
        <v>214</v>
      </c>
      <c r="B14" s="154" t="s">
        <v>100</v>
      </c>
      <c r="C14" s="303">
        <v>24411</v>
      </c>
      <c r="D14" s="207">
        <v>647</v>
      </c>
      <c r="E14" s="303">
        <v>4226084</v>
      </c>
      <c r="F14" s="207">
        <v>66205</v>
      </c>
      <c r="G14" s="303">
        <v>223232852</v>
      </c>
      <c r="H14" s="207">
        <v>3331577</v>
      </c>
      <c r="I14" s="208">
        <v>50322</v>
      </c>
    </row>
    <row r="15" spans="1:9" s="2" customFormat="1" ht="15" customHeight="1" x14ac:dyDescent="0.15">
      <c r="A15" s="302"/>
      <c r="B15" s="155" t="s">
        <v>101</v>
      </c>
      <c r="C15" s="304"/>
      <c r="D15" s="209">
        <v>23764</v>
      </c>
      <c r="E15" s="304"/>
      <c r="F15" s="209">
        <v>4159879</v>
      </c>
      <c r="G15" s="304"/>
      <c r="H15" s="209">
        <v>219901275</v>
      </c>
      <c r="I15" s="210">
        <v>52862</v>
      </c>
    </row>
    <row r="16" spans="1:9" s="2" customFormat="1" x14ac:dyDescent="0.15">
      <c r="A16" s="182" t="s">
        <v>278</v>
      </c>
      <c r="B16" s="15"/>
      <c r="C16" s="15"/>
      <c r="D16" s="15"/>
      <c r="E16" s="15"/>
      <c r="F16" s="15"/>
      <c r="G16" s="15"/>
      <c r="H16" s="298" t="s">
        <v>186</v>
      </c>
      <c r="I16" s="298"/>
    </row>
    <row r="20" spans="5:5" x14ac:dyDescent="0.15">
      <c r="E20" s="3"/>
    </row>
  </sheetData>
  <mergeCells count="33">
    <mergeCell ref="A10:A11"/>
    <mergeCell ref="C10:C11"/>
    <mergeCell ref="E10:E11"/>
    <mergeCell ref="G10:G11"/>
    <mergeCell ref="H16:I16"/>
    <mergeCell ref="A12:A13"/>
    <mergeCell ref="C12:C13"/>
    <mergeCell ref="E12:E13"/>
    <mergeCell ref="G12:G13"/>
    <mergeCell ref="A14:A15"/>
    <mergeCell ref="C14:C15"/>
    <mergeCell ref="E14:E15"/>
    <mergeCell ref="G14:G15"/>
    <mergeCell ref="A6:A7"/>
    <mergeCell ref="C6:C7"/>
    <mergeCell ref="E6:E7"/>
    <mergeCell ref="G6:G7"/>
    <mergeCell ref="A8:A9"/>
    <mergeCell ref="C8:C9"/>
    <mergeCell ref="E8:E9"/>
    <mergeCell ref="G8:G9"/>
    <mergeCell ref="A1:I1"/>
    <mergeCell ref="A3:A5"/>
    <mergeCell ref="B3:B5"/>
    <mergeCell ref="C3:D3"/>
    <mergeCell ref="E3:F3"/>
    <mergeCell ref="G3:I3"/>
    <mergeCell ref="C4:C5"/>
    <mergeCell ref="D4:D5"/>
    <mergeCell ref="E4:E5"/>
    <mergeCell ref="F4:F5"/>
    <mergeCell ref="G4:H4"/>
    <mergeCell ref="I4:I5"/>
  </mergeCells>
  <phoneticPr fontId="2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showGridLines="0"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60" t="s">
        <v>189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47"/>
      <c r="K2" s="147" t="s">
        <v>279</v>
      </c>
    </row>
    <row r="3" spans="1:11" ht="18" customHeight="1" x14ac:dyDescent="0.15">
      <c r="A3" s="305"/>
      <c r="B3" s="270" t="s">
        <v>24</v>
      </c>
      <c r="C3" s="271"/>
      <c r="D3" s="271" t="s">
        <v>42</v>
      </c>
      <c r="E3" s="271"/>
      <c r="F3" s="271" t="s">
        <v>43</v>
      </c>
      <c r="G3" s="271"/>
      <c r="H3" s="271" t="s">
        <v>44</v>
      </c>
      <c r="I3" s="271"/>
      <c r="J3" s="271" t="s">
        <v>37</v>
      </c>
      <c r="K3" s="272"/>
    </row>
    <row r="4" spans="1:11" ht="18" customHeight="1" x14ac:dyDescent="0.15">
      <c r="A4" s="306"/>
      <c r="B4" s="152" t="s">
        <v>28</v>
      </c>
      <c r="C4" s="153" t="s">
        <v>45</v>
      </c>
      <c r="D4" s="153" t="s">
        <v>28</v>
      </c>
      <c r="E4" s="153" t="s">
        <v>45</v>
      </c>
      <c r="F4" s="153" t="s">
        <v>28</v>
      </c>
      <c r="G4" s="153" t="s">
        <v>45</v>
      </c>
      <c r="H4" s="153" t="s">
        <v>28</v>
      </c>
      <c r="I4" s="153" t="s">
        <v>45</v>
      </c>
      <c r="J4" s="153" t="s">
        <v>28</v>
      </c>
      <c r="K4" s="73" t="s">
        <v>45</v>
      </c>
    </row>
    <row r="5" spans="1:11" s="2" customFormat="1" ht="22.5" customHeight="1" x14ac:dyDescent="0.15">
      <c r="A5" s="91" t="s">
        <v>139</v>
      </c>
      <c r="B5" s="90">
        <v>470</v>
      </c>
      <c r="C5" s="65">
        <v>47183</v>
      </c>
      <c r="D5" s="65">
        <v>450</v>
      </c>
      <c r="E5" s="65">
        <v>45055</v>
      </c>
      <c r="F5" s="65">
        <v>14</v>
      </c>
      <c r="G5" s="65">
        <v>1515</v>
      </c>
      <c r="H5" s="58" t="s">
        <v>46</v>
      </c>
      <c r="I5" s="58" t="s">
        <v>46</v>
      </c>
      <c r="J5" s="65">
        <v>6</v>
      </c>
      <c r="K5" s="66">
        <v>613</v>
      </c>
    </row>
    <row r="6" spans="1:11" s="2" customFormat="1" ht="22.5" customHeight="1" x14ac:dyDescent="0.15">
      <c r="A6" s="91" t="s">
        <v>149</v>
      </c>
      <c r="B6" s="90">
        <v>517</v>
      </c>
      <c r="C6" s="65">
        <v>52238</v>
      </c>
      <c r="D6" s="65">
        <v>497</v>
      </c>
      <c r="E6" s="65">
        <v>49692</v>
      </c>
      <c r="F6" s="65">
        <v>15</v>
      </c>
      <c r="G6" s="65">
        <v>1733</v>
      </c>
      <c r="H6" s="58" t="s">
        <v>46</v>
      </c>
      <c r="I6" s="58" t="s">
        <v>46</v>
      </c>
      <c r="J6" s="65">
        <v>5</v>
      </c>
      <c r="K6" s="66">
        <v>813</v>
      </c>
    </row>
    <row r="7" spans="1:11" s="2" customFormat="1" ht="22.5" customHeight="1" x14ac:dyDescent="0.15">
      <c r="A7" s="91" t="s">
        <v>185</v>
      </c>
      <c r="B7" s="90">
        <v>552</v>
      </c>
      <c r="C7" s="65">
        <v>56242</v>
      </c>
      <c r="D7" s="65">
        <v>531</v>
      </c>
      <c r="E7" s="65">
        <v>53917</v>
      </c>
      <c r="F7" s="65">
        <v>13</v>
      </c>
      <c r="G7" s="65">
        <v>1414</v>
      </c>
      <c r="H7" s="58" t="s">
        <v>46</v>
      </c>
      <c r="I7" s="58" t="s">
        <v>46</v>
      </c>
      <c r="J7" s="65">
        <v>8</v>
      </c>
      <c r="K7" s="66">
        <v>911</v>
      </c>
    </row>
    <row r="8" spans="1:11" s="2" customFormat="1" ht="22.5" customHeight="1" x14ac:dyDescent="0.15">
      <c r="A8" s="91" t="s">
        <v>213</v>
      </c>
      <c r="B8" s="90">
        <v>590</v>
      </c>
      <c r="C8" s="65">
        <v>60304</v>
      </c>
      <c r="D8" s="65">
        <v>566</v>
      </c>
      <c r="E8" s="65">
        <v>57633</v>
      </c>
      <c r="F8" s="65">
        <v>15</v>
      </c>
      <c r="G8" s="65">
        <v>1645</v>
      </c>
      <c r="H8" s="58" t="s">
        <v>216</v>
      </c>
      <c r="I8" s="58" t="s">
        <v>46</v>
      </c>
      <c r="J8" s="65">
        <v>9</v>
      </c>
      <c r="K8" s="66">
        <v>1026</v>
      </c>
    </row>
    <row r="9" spans="1:11" s="2" customFormat="1" ht="22.5" customHeight="1" x14ac:dyDescent="0.15">
      <c r="A9" s="92" t="s">
        <v>214</v>
      </c>
      <c r="B9" s="211">
        <v>792</v>
      </c>
      <c r="C9" s="212">
        <v>66205</v>
      </c>
      <c r="D9" s="212">
        <v>623</v>
      </c>
      <c r="E9" s="212">
        <v>63628</v>
      </c>
      <c r="F9" s="212">
        <v>15</v>
      </c>
      <c r="G9" s="212">
        <v>1646</v>
      </c>
      <c r="H9" s="205" t="s">
        <v>217</v>
      </c>
      <c r="I9" s="205" t="s">
        <v>218</v>
      </c>
      <c r="J9" s="212">
        <v>9</v>
      </c>
      <c r="K9" s="213">
        <v>931</v>
      </c>
    </row>
    <row r="10" spans="1:11" s="2" customFormat="1" x14ac:dyDescent="0.15">
      <c r="A10" s="182" t="s">
        <v>278</v>
      </c>
      <c r="B10" s="15"/>
      <c r="C10" s="15"/>
      <c r="D10" s="15"/>
      <c r="E10" s="15"/>
      <c r="F10" s="15"/>
      <c r="G10" s="15"/>
      <c r="H10" s="15"/>
      <c r="I10" s="15"/>
      <c r="J10" s="298" t="s">
        <v>190</v>
      </c>
      <c r="K10" s="298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2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showGridLines="0" view="pageBreakPreview" zoomScale="115" zoomScaleNormal="100" zoomScaleSheetLayoutView="115" workbookViewId="0">
      <selection activeCell="L14" sqref="L14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60" t="s">
        <v>187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47"/>
      <c r="K2" s="147" t="s">
        <v>280</v>
      </c>
    </row>
    <row r="3" spans="1:11" ht="16.5" customHeight="1" x14ac:dyDescent="0.15">
      <c r="A3" s="305"/>
      <c r="B3" s="270" t="s">
        <v>24</v>
      </c>
      <c r="C3" s="271"/>
      <c r="D3" s="271" t="s">
        <v>42</v>
      </c>
      <c r="E3" s="271"/>
      <c r="F3" s="307" t="s">
        <v>47</v>
      </c>
      <c r="G3" s="270"/>
      <c r="H3" s="307" t="s">
        <v>48</v>
      </c>
      <c r="I3" s="270"/>
      <c r="J3" s="271" t="s">
        <v>37</v>
      </c>
      <c r="K3" s="272"/>
    </row>
    <row r="4" spans="1:11" ht="16.5" customHeight="1" x14ac:dyDescent="0.15">
      <c r="A4" s="306"/>
      <c r="B4" s="152" t="s">
        <v>28</v>
      </c>
      <c r="C4" s="153" t="s">
        <v>45</v>
      </c>
      <c r="D4" s="153" t="s">
        <v>28</v>
      </c>
      <c r="E4" s="153" t="s">
        <v>45</v>
      </c>
      <c r="F4" s="153" t="s">
        <v>28</v>
      </c>
      <c r="G4" s="153" t="s">
        <v>45</v>
      </c>
      <c r="H4" s="153" t="s">
        <v>28</v>
      </c>
      <c r="I4" s="153" t="s">
        <v>45</v>
      </c>
      <c r="J4" s="153" t="s">
        <v>28</v>
      </c>
      <c r="K4" s="73" t="s">
        <v>45</v>
      </c>
    </row>
    <row r="5" spans="1:11" s="2" customFormat="1" ht="16.5" customHeight="1" x14ac:dyDescent="0.15">
      <c r="A5" s="91" t="s">
        <v>139</v>
      </c>
      <c r="B5" s="93">
        <v>23512</v>
      </c>
      <c r="C5" s="67">
        <v>4041138</v>
      </c>
      <c r="D5" s="67">
        <v>21121</v>
      </c>
      <c r="E5" s="67">
        <v>3168839</v>
      </c>
      <c r="F5" s="67">
        <v>1583</v>
      </c>
      <c r="G5" s="67">
        <v>505438</v>
      </c>
      <c r="H5" s="67">
        <v>82</v>
      </c>
      <c r="I5" s="67">
        <v>116499</v>
      </c>
      <c r="J5" s="67">
        <v>726</v>
      </c>
      <c r="K5" s="68">
        <v>250362</v>
      </c>
    </row>
    <row r="6" spans="1:11" s="2" customFormat="1" ht="16.5" customHeight="1" x14ac:dyDescent="0.15">
      <c r="A6" s="91" t="s">
        <v>149</v>
      </c>
      <c r="B6" s="93">
        <v>23686</v>
      </c>
      <c r="C6" s="67">
        <v>4097096</v>
      </c>
      <c r="D6" s="67">
        <v>21300</v>
      </c>
      <c r="E6" s="67">
        <v>3217649</v>
      </c>
      <c r="F6" s="67">
        <v>1559</v>
      </c>
      <c r="G6" s="67">
        <v>511477</v>
      </c>
      <c r="H6" s="67">
        <v>122</v>
      </c>
      <c r="I6" s="67">
        <v>117798</v>
      </c>
      <c r="J6" s="67">
        <v>705</v>
      </c>
      <c r="K6" s="68">
        <v>250172</v>
      </c>
    </row>
    <row r="7" spans="1:11" s="2" customFormat="1" ht="16.5" customHeight="1" x14ac:dyDescent="0.15">
      <c r="A7" s="91" t="s">
        <v>185</v>
      </c>
      <c r="B7" s="93">
        <v>23558</v>
      </c>
      <c r="C7" s="67">
        <v>4089901</v>
      </c>
      <c r="D7" s="67">
        <v>21250</v>
      </c>
      <c r="E7" s="67">
        <v>3237507</v>
      </c>
      <c r="F7" s="67">
        <v>1512</v>
      </c>
      <c r="G7" s="67">
        <v>499452</v>
      </c>
      <c r="H7" s="67">
        <v>111</v>
      </c>
      <c r="I7" s="67">
        <v>113673</v>
      </c>
      <c r="J7" s="67">
        <v>685</v>
      </c>
      <c r="K7" s="68">
        <v>239269</v>
      </c>
    </row>
    <row r="8" spans="1:11" s="2" customFormat="1" ht="16.5" customHeight="1" x14ac:dyDescent="0.15">
      <c r="A8" s="91" t="s">
        <v>213</v>
      </c>
      <c r="B8" s="93">
        <v>23673</v>
      </c>
      <c r="C8" s="67">
        <v>4138454</v>
      </c>
      <c r="D8" s="67">
        <v>21352</v>
      </c>
      <c r="E8" s="67">
        <v>3273077</v>
      </c>
      <c r="F8" s="67">
        <v>1521</v>
      </c>
      <c r="G8" s="67">
        <v>505630</v>
      </c>
      <c r="H8" s="67">
        <v>115</v>
      </c>
      <c r="I8" s="67">
        <v>113066</v>
      </c>
      <c r="J8" s="67">
        <v>685</v>
      </c>
      <c r="K8" s="68">
        <v>246681</v>
      </c>
    </row>
    <row r="9" spans="1:11" s="2" customFormat="1" ht="16.5" customHeight="1" x14ac:dyDescent="0.15">
      <c r="A9" s="92" t="s">
        <v>214</v>
      </c>
      <c r="B9" s="165">
        <f>SUM(D9,F9,H9,J9)</f>
        <v>23764</v>
      </c>
      <c r="C9" s="131">
        <f>SUM(E9,G9,I9,K9)</f>
        <v>4159879</v>
      </c>
      <c r="D9" s="214">
        <v>21445</v>
      </c>
      <c r="E9" s="214">
        <v>3289895</v>
      </c>
      <c r="F9" s="214">
        <v>1523</v>
      </c>
      <c r="G9" s="214">
        <v>508512</v>
      </c>
      <c r="H9" s="214">
        <v>116</v>
      </c>
      <c r="I9" s="214">
        <v>113661</v>
      </c>
      <c r="J9" s="214">
        <v>680</v>
      </c>
      <c r="K9" s="215">
        <v>247811</v>
      </c>
    </row>
    <row r="10" spans="1:11" s="2" customFormat="1" x14ac:dyDescent="0.15">
      <c r="A10" s="182" t="s">
        <v>278</v>
      </c>
      <c r="B10" s="15"/>
      <c r="C10" s="15"/>
      <c r="D10" s="15"/>
      <c r="E10" s="15"/>
      <c r="F10" s="15"/>
      <c r="G10" s="15"/>
      <c r="H10" s="15"/>
      <c r="I10" s="15"/>
      <c r="J10" s="298" t="s">
        <v>188</v>
      </c>
      <c r="K10" s="298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15">
      <c r="I13" s="47"/>
      <c r="J13" s="47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2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9"/>
  <sheetViews>
    <sheetView showGridLines="0"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9.25" style="3" customWidth="1"/>
    <col min="2" max="2" width="9.625" style="3" customWidth="1"/>
    <col min="3" max="3" width="10.375" style="3" customWidth="1"/>
    <col min="4" max="4" width="18.625" style="3" customWidth="1"/>
    <col min="5" max="6" width="7.625" style="3" customWidth="1"/>
    <col min="7" max="7" width="12.75" style="3" customWidth="1"/>
    <col min="8" max="8" width="11.75" style="3" customWidth="1"/>
    <col min="9" max="16384" width="9" style="3"/>
  </cols>
  <sheetData>
    <row r="1" spans="1:9" ht="21" x14ac:dyDescent="0.15">
      <c r="A1" s="260" t="s">
        <v>200</v>
      </c>
      <c r="B1" s="261"/>
      <c r="C1" s="261"/>
      <c r="D1" s="261"/>
      <c r="E1" s="261"/>
      <c r="F1" s="261"/>
      <c r="G1" s="261"/>
      <c r="H1" s="261"/>
    </row>
    <row r="2" spans="1:9" x14ac:dyDescent="0.15">
      <c r="A2" s="20"/>
      <c r="B2" s="20"/>
      <c r="C2" s="32"/>
      <c r="D2" s="32"/>
      <c r="E2" s="32"/>
      <c r="F2" s="144"/>
      <c r="G2" s="145"/>
      <c r="H2" s="237" t="s">
        <v>255</v>
      </c>
    </row>
    <row r="3" spans="1:9" ht="14.25" customHeight="1" x14ac:dyDescent="0.15">
      <c r="A3" s="94" t="s">
        <v>72</v>
      </c>
      <c r="B3" s="95" t="s">
        <v>73</v>
      </c>
      <c r="C3" s="95" t="s">
        <v>107</v>
      </c>
      <c r="D3" s="95" t="s">
        <v>74</v>
      </c>
      <c r="E3" s="96" t="s">
        <v>75</v>
      </c>
      <c r="F3" s="96" t="s">
        <v>104</v>
      </c>
      <c r="G3" s="97" t="s">
        <v>76</v>
      </c>
      <c r="H3" s="98" t="s">
        <v>77</v>
      </c>
    </row>
    <row r="4" spans="1:9" s="5" customFormat="1" ht="14.25" customHeight="1" x14ac:dyDescent="0.15">
      <c r="A4" s="321" t="s">
        <v>106</v>
      </c>
      <c r="B4" s="331" t="s">
        <v>130</v>
      </c>
      <c r="C4" s="216" t="s">
        <v>113</v>
      </c>
      <c r="D4" s="217" t="s">
        <v>108</v>
      </c>
      <c r="E4" s="218">
        <v>24</v>
      </c>
      <c r="F4" s="218" t="s">
        <v>256</v>
      </c>
      <c r="G4" s="219">
        <v>68.5</v>
      </c>
      <c r="H4" s="220" t="s">
        <v>78</v>
      </c>
      <c r="I4" s="177"/>
    </row>
    <row r="5" spans="1:9" s="5" customFormat="1" ht="14.25" customHeight="1" x14ac:dyDescent="0.15">
      <c r="A5" s="329"/>
      <c r="B5" s="332"/>
      <c r="C5" s="334" t="s">
        <v>114</v>
      </c>
      <c r="D5" s="314" t="s">
        <v>108</v>
      </c>
      <c r="E5" s="221">
        <v>20</v>
      </c>
      <c r="F5" s="221" t="s">
        <v>257</v>
      </c>
      <c r="G5" s="222">
        <v>68.400000000000006</v>
      </c>
      <c r="H5" s="310" t="s">
        <v>79</v>
      </c>
      <c r="I5" s="177"/>
    </row>
    <row r="6" spans="1:9" s="5" customFormat="1" ht="14.25" customHeight="1" x14ac:dyDescent="0.15">
      <c r="A6" s="329"/>
      <c r="B6" s="332"/>
      <c r="C6" s="335"/>
      <c r="D6" s="316"/>
      <c r="E6" s="218">
        <v>4</v>
      </c>
      <c r="F6" s="218" t="s">
        <v>140</v>
      </c>
      <c r="G6" s="219">
        <v>39.299999999999997</v>
      </c>
      <c r="H6" s="312"/>
    </row>
    <row r="7" spans="1:9" s="5" customFormat="1" ht="14.25" customHeight="1" x14ac:dyDescent="0.15">
      <c r="A7" s="329"/>
      <c r="B7" s="332"/>
      <c r="C7" s="334" t="s">
        <v>115</v>
      </c>
      <c r="D7" s="314" t="s">
        <v>108</v>
      </c>
      <c r="E7" s="221">
        <v>18</v>
      </c>
      <c r="F7" s="221" t="s">
        <v>128</v>
      </c>
      <c r="G7" s="222">
        <v>68.400000000000006</v>
      </c>
      <c r="H7" s="310" t="s">
        <v>80</v>
      </c>
      <c r="I7" s="6"/>
    </row>
    <row r="8" spans="1:9" s="5" customFormat="1" ht="14.25" customHeight="1" x14ac:dyDescent="0.15">
      <c r="A8" s="329"/>
      <c r="B8" s="332"/>
      <c r="C8" s="335"/>
      <c r="D8" s="315"/>
      <c r="E8" s="221">
        <v>4</v>
      </c>
      <c r="F8" s="221" t="s">
        <v>141</v>
      </c>
      <c r="G8" s="222">
        <v>39.299999999999997</v>
      </c>
      <c r="H8" s="311"/>
    </row>
    <row r="9" spans="1:9" s="5" customFormat="1" ht="14.25" customHeight="1" x14ac:dyDescent="0.15">
      <c r="A9" s="329"/>
      <c r="B9" s="332"/>
      <c r="C9" s="336"/>
      <c r="D9" s="316"/>
      <c r="E9" s="218">
        <v>2</v>
      </c>
      <c r="F9" s="223" t="s">
        <v>128</v>
      </c>
      <c r="G9" s="224">
        <v>74.8</v>
      </c>
      <c r="H9" s="312"/>
    </row>
    <row r="10" spans="1:9" s="5" customFormat="1" ht="14.25" customHeight="1" x14ac:dyDescent="0.15">
      <c r="A10" s="329"/>
      <c r="B10" s="332"/>
      <c r="C10" s="335" t="s">
        <v>116</v>
      </c>
      <c r="D10" s="314" t="s">
        <v>109</v>
      </c>
      <c r="E10" s="218">
        <v>22</v>
      </c>
      <c r="F10" s="221" t="s">
        <v>257</v>
      </c>
      <c r="G10" s="222">
        <v>68.400000000000006</v>
      </c>
      <c r="H10" s="310" t="s">
        <v>81</v>
      </c>
    </row>
    <row r="11" spans="1:9" s="5" customFormat="1" ht="14.25" customHeight="1" x14ac:dyDescent="0.15">
      <c r="A11" s="330"/>
      <c r="B11" s="333"/>
      <c r="C11" s="336"/>
      <c r="D11" s="316"/>
      <c r="E11" s="218">
        <v>2</v>
      </c>
      <c r="F11" s="218" t="s">
        <v>128</v>
      </c>
      <c r="G11" s="219">
        <v>75.2</v>
      </c>
      <c r="H11" s="312"/>
    </row>
    <row r="12" spans="1:9" s="5" customFormat="1" ht="14.25" customHeight="1" x14ac:dyDescent="0.15">
      <c r="A12" s="319" t="s">
        <v>86</v>
      </c>
      <c r="B12" s="320"/>
      <c r="C12" s="178" t="s">
        <v>124</v>
      </c>
      <c r="D12" s="225"/>
      <c r="E12" s="179">
        <f>SUM(E4:E11)</f>
        <v>96</v>
      </c>
      <c r="F12" s="179"/>
      <c r="G12" s="226"/>
      <c r="H12" s="227"/>
    </row>
    <row r="13" spans="1:9" s="5" customFormat="1" ht="14.25" customHeight="1" x14ac:dyDescent="0.15">
      <c r="A13" s="321" t="s">
        <v>105</v>
      </c>
      <c r="B13" s="325" t="s">
        <v>131</v>
      </c>
      <c r="C13" s="228" t="s">
        <v>117</v>
      </c>
      <c r="D13" s="217" t="s">
        <v>109</v>
      </c>
      <c r="E13" s="218">
        <v>24</v>
      </c>
      <c r="F13" s="218" t="s">
        <v>128</v>
      </c>
      <c r="G13" s="219">
        <v>63.3</v>
      </c>
      <c r="H13" s="220" t="s">
        <v>82</v>
      </c>
    </row>
    <row r="14" spans="1:9" s="5" customFormat="1" ht="14.25" customHeight="1" x14ac:dyDescent="0.15">
      <c r="A14" s="322"/>
      <c r="B14" s="326"/>
      <c r="C14" s="229" t="s">
        <v>118</v>
      </c>
      <c r="D14" s="230" t="s">
        <v>109</v>
      </c>
      <c r="E14" s="221">
        <v>24</v>
      </c>
      <c r="F14" s="221" t="s">
        <v>258</v>
      </c>
      <c r="G14" s="222">
        <v>63.3</v>
      </c>
      <c r="H14" s="231" t="s">
        <v>83</v>
      </c>
    </row>
    <row r="15" spans="1:9" s="5" customFormat="1" ht="14.25" customHeight="1" x14ac:dyDescent="0.15">
      <c r="A15" s="322"/>
      <c r="B15" s="326"/>
      <c r="C15" s="229" t="s">
        <v>119</v>
      </c>
      <c r="D15" s="230" t="s">
        <v>109</v>
      </c>
      <c r="E15" s="221">
        <v>16</v>
      </c>
      <c r="F15" s="221" t="s">
        <v>258</v>
      </c>
      <c r="G15" s="222">
        <v>63.3</v>
      </c>
      <c r="H15" s="231" t="s">
        <v>84</v>
      </c>
    </row>
    <row r="16" spans="1:9" s="5" customFormat="1" ht="14.25" customHeight="1" x14ac:dyDescent="0.15">
      <c r="A16" s="322"/>
      <c r="B16" s="326"/>
      <c r="C16" s="317" t="s">
        <v>120</v>
      </c>
      <c r="D16" s="314" t="s">
        <v>110</v>
      </c>
      <c r="E16" s="232">
        <v>8</v>
      </c>
      <c r="F16" s="232" t="s">
        <v>259</v>
      </c>
      <c r="G16" s="222">
        <v>50.2</v>
      </c>
      <c r="H16" s="310" t="s">
        <v>85</v>
      </c>
    </row>
    <row r="17" spans="1:8" s="5" customFormat="1" ht="14.25" customHeight="1" x14ac:dyDescent="0.15">
      <c r="A17" s="322"/>
      <c r="B17" s="326"/>
      <c r="C17" s="313"/>
      <c r="D17" s="315"/>
      <c r="E17" s="232">
        <v>7</v>
      </c>
      <c r="F17" s="232" t="s">
        <v>260</v>
      </c>
      <c r="G17" s="222">
        <v>53</v>
      </c>
      <c r="H17" s="311"/>
    </row>
    <row r="18" spans="1:8" s="5" customFormat="1" ht="14.25" customHeight="1" x14ac:dyDescent="0.15">
      <c r="A18" s="322"/>
      <c r="B18" s="326"/>
      <c r="C18" s="313"/>
      <c r="D18" s="315"/>
      <c r="E18" s="232">
        <v>8</v>
      </c>
      <c r="F18" s="232" t="s">
        <v>261</v>
      </c>
      <c r="G18" s="222">
        <v>64.8</v>
      </c>
      <c r="H18" s="311"/>
    </row>
    <row r="19" spans="1:8" s="5" customFormat="1" ht="41.1" customHeight="1" x14ac:dyDescent="0.15">
      <c r="A19" s="322"/>
      <c r="B19" s="326"/>
      <c r="C19" s="313"/>
      <c r="D19" s="315"/>
      <c r="E19" s="232">
        <v>10</v>
      </c>
      <c r="F19" s="233" t="s">
        <v>262</v>
      </c>
      <c r="G19" s="222">
        <v>75.400000000000006</v>
      </c>
      <c r="H19" s="311"/>
    </row>
    <row r="20" spans="1:8" s="5" customFormat="1" ht="30" customHeight="1" x14ac:dyDescent="0.15">
      <c r="A20" s="322"/>
      <c r="B20" s="326"/>
      <c r="C20" s="318"/>
      <c r="D20" s="316"/>
      <c r="E20" s="232">
        <v>16</v>
      </c>
      <c r="F20" s="233" t="s">
        <v>263</v>
      </c>
      <c r="G20" s="222">
        <v>75.7</v>
      </c>
      <c r="H20" s="312"/>
    </row>
    <row r="21" spans="1:8" s="5" customFormat="1" ht="14.25" customHeight="1" x14ac:dyDescent="0.15">
      <c r="A21" s="322"/>
      <c r="B21" s="326"/>
      <c r="C21" s="313" t="s">
        <v>121</v>
      </c>
      <c r="D21" s="314" t="s">
        <v>111</v>
      </c>
      <c r="E21" s="232">
        <v>14</v>
      </c>
      <c r="F21" s="232" t="s">
        <v>259</v>
      </c>
      <c r="G21" s="222">
        <v>50.2</v>
      </c>
      <c r="H21" s="310" t="s">
        <v>85</v>
      </c>
    </row>
    <row r="22" spans="1:8" s="5" customFormat="1" ht="14.25" customHeight="1" x14ac:dyDescent="0.15">
      <c r="A22" s="322"/>
      <c r="B22" s="326"/>
      <c r="C22" s="313"/>
      <c r="D22" s="315"/>
      <c r="E22" s="232">
        <v>12</v>
      </c>
      <c r="F22" s="232" t="s">
        <v>260</v>
      </c>
      <c r="G22" s="222">
        <v>53</v>
      </c>
      <c r="H22" s="311"/>
    </row>
    <row r="23" spans="1:8" s="5" customFormat="1" ht="14.25" customHeight="1" x14ac:dyDescent="0.15">
      <c r="A23" s="322"/>
      <c r="B23" s="326"/>
      <c r="C23" s="313"/>
      <c r="D23" s="315"/>
      <c r="E23" s="232">
        <v>14</v>
      </c>
      <c r="F23" s="232" t="s">
        <v>264</v>
      </c>
      <c r="G23" s="222">
        <v>64.8</v>
      </c>
      <c r="H23" s="311"/>
    </row>
    <row r="24" spans="1:8" s="5" customFormat="1" ht="41.1" customHeight="1" x14ac:dyDescent="0.15">
      <c r="A24" s="322"/>
      <c r="B24" s="326"/>
      <c r="C24" s="313"/>
      <c r="D24" s="315"/>
      <c r="E24" s="232">
        <v>16</v>
      </c>
      <c r="F24" s="233" t="s">
        <v>265</v>
      </c>
      <c r="G24" s="222">
        <v>75.400000000000006</v>
      </c>
      <c r="H24" s="311"/>
    </row>
    <row r="25" spans="1:8" s="5" customFormat="1" ht="30" customHeight="1" x14ac:dyDescent="0.15">
      <c r="A25" s="322"/>
      <c r="B25" s="326"/>
      <c r="C25" s="313"/>
      <c r="D25" s="316"/>
      <c r="E25" s="232">
        <v>16</v>
      </c>
      <c r="F25" s="233" t="s">
        <v>263</v>
      </c>
      <c r="G25" s="222">
        <v>75.7</v>
      </c>
      <c r="H25" s="312"/>
    </row>
    <row r="26" spans="1:8" s="5" customFormat="1" ht="14.25" customHeight="1" x14ac:dyDescent="0.15">
      <c r="A26" s="323"/>
      <c r="B26" s="327"/>
      <c r="C26" s="317" t="s">
        <v>122</v>
      </c>
      <c r="D26" s="314" t="s">
        <v>112</v>
      </c>
      <c r="E26" s="232">
        <v>9</v>
      </c>
      <c r="F26" s="234" t="s">
        <v>259</v>
      </c>
      <c r="G26" s="222">
        <v>50.2</v>
      </c>
      <c r="H26" s="310" t="s">
        <v>102</v>
      </c>
    </row>
    <row r="27" spans="1:8" s="5" customFormat="1" ht="14.25" customHeight="1" x14ac:dyDescent="0.15">
      <c r="A27" s="323"/>
      <c r="B27" s="327"/>
      <c r="C27" s="313"/>
      <c r="D27" s="315"/>
      <c r="E27" s="232">
        <v>9</v>
      </c>
      <c r="F27" s="234" t="s">
        <v>260</v>
      </c>
      <c r="G27" s="222">
        <v>53</v>
      </c>
      <c r="H27" s="311"/>
    </row>
    <row r="28" spans="1:8" s="5" customFormat="1" x14ac:dyDescent="0.15">
      <c r="A28" s="323"/>
      <c r="B28" s="327"/>
      <c r="C28" s="313"/>
      <c r="D28" s="315"/>
      <c r="E28" s="232">
        <v>9</v>
      </c>
      <c r="F28" s="234" t="s">
        <v>261</v>
      </c>
      <c r="G28" s="222">
        <v>64.8</v>
      </c>
      <c r="H28" s="311"/>
    </row>
    <row r="29" spans="1:8" ht="41.1" customHeight="1" x14ac:dyDescent="0.15">
      <c r="A29" s="323"/>
      <c r="B29" s="327"/>
      <c r="C29" s="313"/>
      <c r="D29" s="315"/>
      <c r="E29" s="232">
        <v>14</v>
      </c>
      <c r="F29" s="235" t="s">
        <v>266</v>
      </c>
      <c r="G29" s="222">
        <v>75.400000000000006</v>
      </c>
      <c r="H29" s="311"/>
    </row>
    <row r="30" spans="1:8" ht="30" customHeight="1" x14ac:dyDescent="0.15">
      <c r="A30" s="324"/>
      <c r="B30" s="328"/>
      <c r="C30" s="318"/>
      <c r="D30" s="316"/>
      <c r="E30" s="232">
        <v>20</v>
      </c>
      <c r="F30" s="235" t="s">
        <v>263</v>
      </c>
      <c r="G30" s="222">
        <v>75.7</v>
      </c>
      <c r="H30" s="312"/>
    </row>
    <row r="31" spans="1:8" x14ac:dyDescent="0.15">
      <c r="A31" s="308" t="s">
        <v>86</v>
      </c>
      <c r="B31" s="309"/>
      <c r="C31" s="236" t="s">
        <v>123</v>
      </c>
      <c r="D31" s="178"/>
      <c r="E31" s="179">
        <f>SUM(E13:E30)</f>
        <v>246</v>
      </c>
      <c r="F31" s="179"/>
      <c r="G31" s="180"/>
      <c r="H31" s="181"/>
    </row>
    <row r="32" spans="1:8" x14ac:dyDescent="0.15">
      <c r="A32" s="18"/>
      <c r="B32" s="15"/>
      <c r="C32" s="33"/>
      <c r="D32" s="33"/>
      <c r="E32" s="33"/>
      <c r="F32" s="33"/>
      <c r="G32" s="33"/>
      <c r="H32" s="34" t="s">
        <v>71</v>
      </c>
    </row>
    <row r="33" spans="1:8" x14ac:dyDescent="0.15">
      <c r="A33" s="17"/>
      <c r="B33" s="12"/>
      <c r="C33" s="12"/>
      <c r="D33" s="12"/>
      <c r="E33" s="12"/>
      <c r="F33" s="12"/>
      <c r="G33" s="12"/>
      <c r="H33" s="12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x14ac:dyDescent="0.15">
      <c r="A35" s="17"/>
      <c r="B35" s="17"/>
      <c r="C35" s="17"/>
      <c r="D35" s="17"/>
      <c r="E35" s="17"/>
      <c r="F35" s="17"/>
      <c r="G35" s="17"/>
      <c r="H35" s="17"/>
    </row>
    <row r="36" spans="1:8" s="31" customFormat="1" hidden="1" x14ac:dyDescent="0.15">
      <c r="A36" s="17" t="s">
        <v>267</v>
      </c>
      <c r="B36" s="17"/>
      <c r="C36" s="17"/>
      <c r="D36" s="17"/>
      <c r="E36" s="17"/>
      <c r="F36" s="30"/>
      <c r="G36" s="30"/>
      <c r="H36" s="30"/>
    </row>
    <row r="37" spans="1:8" s="31" customFormat="1" hidden="1" x14ac:dyDescent="0.15">
      <c r="A37" s="17" t="s">
        <v>268</v>
      </c>
      <c r="B37" s="17"/>
      <c r="C37" s="17"/>
      <c r="D37" s="17"/>
      <c r="E37" s="17"/>
      <c r="F37" s="30"/>
      <c r="G37" s="30"/>
      <c r="H37" s="30"/>
    </row>
    <row r="38" spans="1:8" s="31" customFormat="1" hidden="1" x14ac:dyDescent="0.15">
      <c r="A38" s="17"/>
      <c r="B38" s="17"/>
      <c r="C38" s="17"/>
      <c r="D38" s="17"/>
      <c r="E38" s="17"/>
      <c r="F38" s="30"/>
      <c r="G38" s="30"/>
      <c r="H38" s="30"/>
    </row>
    <row r="39" spans="1:8" s="31" customFormat="1" hidden="1" x14ac:dyDescent="0.15">
      <c r="A39" s="17" t="s">
        <v>269</v>
      </c>
      <c r="B39" s="17"/>
      <c r="C39" s="17"/>
      <c r="D39" s="17"/>
      <c r="E39" s="17"/>
      <c r="F39" s="30"/>
      <c r="G39" s="30"/>
      <c r="H39" s="30"/>
    </row>
    <row r="40" spans="1:8" s="31" customFormat="1" hidden="1" x14ac:dyDescent="0.15">
      <c r="A40" s="17" t="s">
        <v>103</v>
      </c>
      <c r="B40" s="17"/>
      <c r="C40" s="17"/>
      <c r="D40" s="17"/>
      <c r="E40" s="17"/>
      <c r="F40" s="30"/>
      <c r="G40" s="30"/>
      <c r="H40" s="30"/>
    </row>
    <row r="41" spans="1:8" s="31" customFormat="1" hidden="1" x14ac:dyDescent="0.15">
      <c r="A41" s="17" t="s">
        <v>270</v>
      </c>
      <c r="B41" s="17"/>
      <c r="C41" s="17"/>
      <c r="D41" s="17"/>
      <c r="E41" s="17"/>
      <c r="F41" s="30"/>
      <c r="G41" s="30"/>
      <c r="H41" s="30"/>
    </row>
    <row r="42" spans="1:8" s="31" customFormat="1" hidden="1" x14ac:dyDescent="0.15">
      <c r="A42" s="17" t="s">
        <v>271</v>
      </c>
      <c r="B42" s="17"/>
      <c r="C42" s="17"/>
      <c r="D42" s="17"/>
      <c r="E42" s="17"/>
      <c r="F42" s="30"/>
      <c r="G42" s="30"/>
      <c r="H42" s="30"/>
    </row>
    <row r="43" spans="1:8" s="31" customFormat="1" hidden="1" x14ac:dyDescent="0.15">
      <c r="A43" s="17" t="s">
        <v>272</v>
      </c>
      <c r="B43" s="17"/>
      <c r="C43" s="17"/>
      <c r="D43" s="17"/>
      <c r="E43" s="17"/>
      <c r="F43" s="30"/>
      <c r="G43" s="30"/>
      <c r="H43" s="30"/>
    </row>
    <row r="44" spans="1:8" s="31" customFormat="1" hidden="1" x14ac:dyDescent="0.15">
      <c r="A44" s="17" t="s">
        <v>273</v>
      </c>
      <c r="B44" s="17"/>
      <c r="C44" s="17"/>
      <c r="D44" s="17"/>
      <c r="E44" s="17"/>
      <c r="F44" s="30"/>
      <c r="G44" s="30"/>
      <c r="H44" s="30"/>
    </row>
    <row r="45" spans="1:8" s="31" customFormat="1" hidden="1" x14ac:dyDescent="0.15">
      <c r="A45" s="17" t="s">
        <v>274</v>
      </c>
      <c r="B45" s="17"/>
      <c r="C45" s="17"/>
      <c r="D45" s="17"/>
      <c r="E45" s="17"/>
      <c r="F45" s="30"/>
      <c r="G45" s="30"/>
      <c r="H45" s="30"/>
    </row>
    <row r="46" spans="1:8" s="31" customFormat="1" x14ac:dyDescent="0.15">
      <c r="A46" s="17"/>
      <c r="B46" s="17"/>
      <c r="C46" s="17"/>
      <c r="D46" s="17"/>
      <c r="E46" s="17"/>
      <c r="F46" s="30"/>
      <c r="G46" s="30"/>
      <c r="H46" s="30"/>
    </row>
    <row r="47" spans="1:8" s="31" customFormat="1" x14ac:dyDescent="0.15">
      <c r="A47" s="17"/>
      <c r="B47" s="17"/>
      <c r="C47" s="17"/>
      <c r="D47" s="17"/>
      <c r="E47" s="17"/>
      <c r="F47" s="30"/>
      <c r="G47" s="30"/>
      <c r="H47" s="30"/>
    </row>
    <row r="48" spans="1:8" s="31" customFormat="1" x14ac:dyDescent="0.15">
      <c r="A48" s="30"/>
      <c r="B48" s="30"/>
      <c r="C48" s="30"/>
      <c r="D48" s="30"/>
      <c r="E48" s="30"/>
      <c r="F48" s="30"/>
      <c r="G48" s="30"/>
      <c r="H48" s="30"/>
    </row>
    <row r="49" s="31" customFormat="1" x14ac:dyDescent="0.15"/>
  </sheetData>
  <mergeCells count="25">
    <mergeCell ref="A1:H1"/>
    <mergeCell ref="A4:A11"/>
    <mergeCell ref="B4:B11"/>
    <mergeCell ref="C5:C6"/>
    <mergeCell ref="D5:D6"/>
    <mergeCell ref="H5:H6"/>
    <mergeCell ref="C7:C9"/>
    <mergeCell ref="D7:D9"/>
    <mergeCell ref="H7:H9"/>
    <mergeCell ref="C10:C11"/>
    <mergeCell ref="D10:D11"/>
    <mergeCell ref="H10:H11"/>
    <mergeCell ref="A12:B12"/>
    <mergeCell ref="A13:A30"/>
    <mergeCell ref="B13:B30"/>
    <mergeCell ref="C16:C20"/>
    <mergeCell ref="D16:D20"/>
    <mergeCell ref="A31:B31"/>
    <mergeCell ref="H16:H20"/>
    <mergeCell ref="C21:C25"/>
    <mergeCell ref="D21:D25"/>
    <mergeCell ref="H21:H25"/>
    <mergeCell ref="C26:C30"/>
    <mergeCell ref="D26:D30"/>
    <mergeCell ref="H26:H30"/>
  </mergeCells>
  <phoneticPr fontId="2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"/>
  <sheetViews>
    <sheetView showGridLines="0"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10.75" style="3" customWidth="1"/>
    <col min="2" max="2" width="9.125" style="3" customWidth="1"/>
    <col min="3" max="4" width="11.375" style="3" customWidth="1"/>
    <col min="5" max="9" width="8.875" style="3" customWidth="1"/>
    <col min="10" max="10" width="10.125" style="3" customWidth="1"/>
    <col min="11" max="11" width="6.625" style="3" customWidth="1"/>
    <col min="12" max="18" width="10" style="3" customWidth="1"/>
    <col min="19" max="16384" width="9" style="3"/>
  </cols>
  <sheetData>
    <row r="1" spans="1:18" ht="21" x14ac:dyDescent="0.15">
      <c r="A1" s="337" t="s">
        <v>191</v>
      </c>
      <c r="B1" s="337"/>
      <c r="C1" s="337"/>
      <c r="D1" s="337"/>
      <c r="E1" s="337"/>
      <c r="F1" s="337"/>
      <c r="G1" s="337"/>
      <c r="H1" s="337"/>
      <c r="I1" s="337"/>
      <c r="J1" s="338" t="s">
        <v>49</v>
      </c>
      <c r="K1" s="338"/>
      <c r="L1" s="338"/>
      <c r="M1" s="338"/>
      <c r="N1" s="338"/>
      <c r="O1" s="338"/>
      <c r="P1" s="338"/>
      <c r="Q1" s="338"/>
      <c r="R1" s="338"/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P2" s="267" t="s">
        <v>192</v>
      </c>
      <c r="Q2" s="339"/>
      <c r="R2" s="339"/>
    </row>
    <row r="3" spans="1:18" ht="16.5" customHeight="1" x14ac:dyDescent="0.15">
      <c r="A3" s="305"/>
      <c r="B3" s="341" t="s">
        <v>193</v>
      </c>
      <c r="C3" s="271" t="s">
        <v>194</v>
      </c>
      <c r="D3" s="271"/>
      <c r="E3" s="271"/>
      <c r="F3" s="344" t="s">
        <v>195</v>
      </c>
      <c r="G3" s="345"/>
      <c r="H3" s="345"/>
      <c r="I3" s="346"/>
      <c r="J3" s="23" t="s">
        <v>50</v>
      </c>
      <c r="K3" s="24"/>
      <c r="L3" s="347" t="s">
        <v>196</v>
      </c>
      <c r="M3" s="347"/>
      <c r="N3" s="347"/>
      <c r="O3" s="347"/>
      <c r="P3" s="347"/>
      <c r="Q3" s="347"/>
      <c r="R3" s="344"/>
    </row>
    <row r="4" spans="1:18" ht="16.5" customHeight="1" x14ac:dyDescent="0.15">
      <c r="A4" s="340"/>
      <c r="B4" s="342"/>
      <c r="C4" s="286" t="s">
        <v>51</v>
      </c>
      <c r="D4" s="286" t="s">
        <v>52</v>
      </c>
      <c r="E4" s="286" t="s">
        <v>53</v>
      </c>
      <c r="F4" s="25" t="s">
        <v>54</v>
      </c>
      <c r="G4" s="19" t="s">
        <v>55</v>
      </c>
      <c r="H4" s="348" t="s">
        <v>56</v>
      </c>
      <c r="I4" s="349"/>
      <c r="J4" s="22" t="s">
        <v>57</v>
      </c>
      <c r="K4" s="26" t="s">
        <v>58</v>
      </c>
      <c r="L4" s="286" t="s">
        <v>59</v>
      </c>
      <c r="M4" s="286"/>
      <c r="N4" s="286"/>
      <c r="O4" s="286"/>
      <c r="P4" s="286" t="s">
        <v>60</v>
      </c>
      <c r="Q4" s="286"/>
      <c r="R4" s="350"/>
    </row>
    <row r="5" spans="1:18" ht="16.5" customHeight="1" x14ac:dyDescent="0.15">
      <c r="A5" s="306"/>
      <c r="B5" s="343"/>
      <c r="C5" s="287"/>
      <c r="D5" s="287"/>
      <c r="E5" s="287"/>
      <c r="F5" s="99" t="s">
        <v>61</v>
      </c>
      <c r="G5" s="100" t="s">
        <v>62</v>
      </c>
      <c r="H5" s="101" t="s">
        <v>63</v>
      </c>
      <c r="I5" s="183" t="s">
        <v>64</v>
      </c>
      <c r="J5" s="102" t="s">
        <v>197</v>
      </c>
      <c r="K5" s="103"/>
      <c r="L5" s="104" t="s">
        <v>65</v>
      </c>
      <c r="M5" s="104" t="s">
        <v>66</v>
      </c>
      <c r="N5" s="104" t="s">
        <v>67</v>
      </c>
      <c r="O5" s="104" t="s">
        <v>68</v>
      </c>
      <c r="P5" s="104" t="s">
        <v>67</v>
      </c>
      <c r="Q5" s="104" t="s">
        <v>69</v>
      </c>
      <c r="R5" s="105" t="s">
        <v>70</v>
      </c>
    </row>
    <row r="6" spans="1:18" s="5" customFormat="1" ht="22.5" customHeight="1" x14ac:dyDescent="0.15">
      <c r="A6" s="91" t="s">
        <v>142</v>
      </c>
      <c r="B6" s="184">
        <v>141126</v>
      </c>
      <c r="C6" s="185">
        <v>1147722</v>
      </c>
      <c r="D6" s="185">
        <v>1128882</v>
      </c>
      <c r="E6" s="185">
        <v>802600</v>
      </c>
      <c r="F6" s="185">
        <v>348</v>
      </c>
      <c r="G6" s="185">
        <v>644</v>
      </c>
      <c r="H6" s="185">
        <v>122018</v>
      </c>
      <c r="I6" s="185">
        <v>18116</v>
      </c>
      <c r="J6" s="185">
        <v>39284</v>
      </c>
      <c r="K6" s="185">
        <v>532</v>
      </c>
      <c r="L6" s="185">
        <v>49</v>
      </c>
      <c r="M6" s="185">
        <v>687</v>
      </c>
      <c r="N6" s="185">
        <v>50178</v>
      </c>
      <c r="O6" s="185">
        <v>85275</v>
      </c>
      <c r="P6" s="185">
        <v>895</v>
      </c>
      <c r="Q6" s="185">
        <v>2408</v>
      </c>
      <c r="R6" s="186">
        <v>1634</v>
      </c>
    </row>
    <row r="7" spans="1:18" s="5" customFormat="1" ht="22.5" customHeight="1" x14ac:dyDescent="0.15">
      <c r="A7" s="91" t="s">
        <v>177</v>
      </c>
      <c r="B7" s="184">
        <v>140290</v>
      </c>
      <c r="C7" s="185">
        <v>1142343</v>
      </c>
      <c r="D7" s="185">
        <v>1124241</v>
      </c>
      <c r="E7" s="185">
        <v>798865</v>
      </c>
      <c r="F7" s="185">
        <v>348</v>
      </c>
      <c r="G7" s="185">
        <v>644</v>
      </c>
      <c r="H7" s="185">
        <v>121534</v>
      </c>
      <c r="I7" s="185">
        <v>17764</v>
      </c>
      <c r="J7" s="185">
        <v>39284</v>
      </c>
      <c r="K7" s="185">
        <v>531</v>
      </c>
      <c r="L7" s="185">
        <v>49</v>
      </c>
      <c r="M7" s="185">
        <v>687</v>
      </c>
      <c r="N7" s="185">
        <v>50143</v>
      </c>
      <c r="O7" s="185">
        <v>84826</v>
      </c>
      <c r="P7" s="185">
        <v>868</v>
      </c>
      <c r="Q7" s="185">
        <v>2114</v>
      </c>
      <c r="R7" s="186">
        <v>1603</v>
      </c>
    </row>
    <row r="8" spans="1:18" s="5" customFormat="1" ht="22.5" customHeight="1" x14ac:dyDescent="0.15">
      <c r="A8" s="91" t="s">
        <v>198</v>
      </c>
      <c r="B8" s="184">
        <v>141253</v>
      </c>
      <c r="C8" s="185">
        <v>1149156</v>
      </c>
      <c r="D8" s="185">
        <v>1130668</v>
      </c>
      <c r="E8" s="185">
        <v>804056</v>
      </c>
      <c r="F8" s="185">
        <v>348</v>
      </c>
      <c r="G8" s="185">
        <v>644</v>
      </c>
      <c r="H8" s="185">
        <v>122497</v>
      </c>
      <c r="I8" s="185">
        <v>17764</v>
      </c>
      <c r="J8" s="185">
        <v>39314</v>
      </c>
      <c r="K8" s="185">
        <v>541</v>
      </c>
      <c r="L8" s="185">
        <v>49</v>
      </c>
      <c r="M8" s="185">
        <v>803</v>
      </c>
      <c r="N8" s="185">
        <v>50125</v>
      </c>
      <c r="O8" s="185">
        <v>85674</v>
      </c>
      <c r="P8" s="185">
        <v>870</v>
      </c>
      <c r="Q8" s="185">
        <v>2124</v>
      </c>
      <c r="R8" s="186">
        <v>1608</v>
      </c>
    </row>
    <row r="9" spans="1:18" s="5" customFormat="1" ht="22.5" customHeight="1" x14ac:dyDescent="0.15">
      <c r="A9" s="91" t="s">
        <v>211</v>
      </c>
      <c r="B9" s="184">
        <v>143750</v>
      </c>
      <c r="C9" s="185">
        <v>1177710</v>
      </c>
      <c r="D9" s="185">
        <v>1155156</v>
      </c>
      <c r="E9" s="185">
        <v>820379</v>
      </c>
      <c r="F9" s="185">
        <v>348</v>
      </c>
      <c r="G9" s="185">
        <v>644</v>
      </c>
      <c r="H9" s="185">
        <v>124994</v>
      </c>
      <c r="I9" s="185">
        <v>17764</v>
      </c>
      <c r="J9" s="185">
        <v>41668</v>
      </c>
      <c r="K9" s="185">
        <v>545</v>
      </c>
      <c r="L9" s="185">
        <v>49</v>
      </c>
      <c r="M9" s="185">
        <v>803</v>
      </c>
      <c r="N9" s="185">
        <v>52463</v>
      </c>
      <c r="O9" s="185">
        <v>85833</v>
      </c>
      <c r="P9" s="185">
        <v>870</v>
      </c>
      <c r="Q9" s="185">
        <v>2124</v>
      </c>
      <c r="R9" s="186">
        <v>1608</v>
      </c>
    </row>
    <row r="10" spans="1:18" s="5" customFormat="1" ht="22.5" customHeight="1" x14ac:dyDescent="0.15">
      <c r="A10" s="92" t="s">
        <v>281</v>
      </c>
      <c r="B10" s="187">
        <v>143750</v>
      </c>
      <c r="C10" s="188">
        <v>1177710</v>
      </c>
      <c r="D10" s="188">
        <v>1155156</v>
      </c>
      <c r="E10" s="188">
        <v>820379</v>
      </c>
      <c r="F10" s="188">
        <v>348</v>
      </c>
      <c r="G10" s="188">
        <v>644</v>
      </c>
      <c r="H10" s="188">
        <v>124994</v>
      </c>
      <c r="I10" s="188">
        <v>17764</v>
      </c>
      <c r="J10" s="188">
        <v>41668</v>
      </c>
      <c r="K10" s="188">
        <v>545</v>
      </c>
      <c r="L10" s="188">
        <v>49</v>
      </c>
      <c r="M10" s="188">
        <v>803</v>
      </c>
      <c r="N10" s="188">
        <v>52463</v>
      </c>
      <c r="O10" s="188">
        <v>85833</v>
      </c>
      <c r="P10" s="188">
        <v>870</v>
      </c>
      <c r="Q10" s="188">
        <v>2124</v>
      </c>
      <c r="R10" s="189">
        <v>1608</v>
      </c>
    </row>
    <row r="11" spans="1:18" s="5" customForma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Q11" s="298" t="s">
        <v>282</v>
      </c>
      <c r="R11" s="298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4" spans="1:18" x14ac:dyDescent="0.15">
      <c r="D14" s="48"/>
    </row>
  </sheetData>
  <mergeCells count="15">
    <mergeCell ref="Q11:R11"/>
    <mergeCell ref="A1:I1"/>
    <mergeCell ref="J1:R1"/>
    <mergeCell ref="P2:R2"/>
    <mergeCell ref="A3:A5"/>
    <mergeCell ref="B3:B5"/>
    <mergeCell ref="C3:E3"/>
    <mergeCell ref="F3:I3"/>
    <mergeCell ref="L3:R3"/>
    <mergeCell ref="C4:C5"/>
    <mergeCell ref="D4:D5"/>
    <mergeCell ref="E4:E5"/>
    <mergeCell ref="H4:I4"/>
    <mergeCell ref="L4:O4"/>
    <mergeCell ref="P4:R4"/>
  </mergeCells>
  <phoneticPr fontId="22"/>
  <pageMargins left="0.18" right="0.78740157480314965" top="0.98425196850393704" bottom="0.98425196850393704" header="0.51181102362204722" footer="0.51181102362204722"/>
  <pageSetup paperSize="9" scale="8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0"/>
  <sheetViews>
    <sheetView showGridLines="0"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60" t="s">
        <v>219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267" t="s">
        <v>220</v>
      </c>
      <c r="J2" s="267"/>
      <c r="K2" s="267"/>
      <c r="L2" s="267"/>
      <c r="M2" s="267"/>
    </row>
    <row r="3" spans="1:13" ht="17.25" customHeight="1" x14ac:dyDescent="0.15">
      <c r="A3" s="351"/>
      <c r="B3" s="353" t="s">
        <v>24</v>
      </c>
      <c r="C3" s="270"/>
      <c r="D3" s="307" t="s">
        <v>221</v>
      </c>
      <c r="E3" s="270"/>
      <c r="F3" s="307" t="s">
        <v>222</v>
      </c>
      <c r="G3" s="270"/>
      <c r="H3" s="307" t="s">
        <v>223</v>
      </c>
      <c r="I3" s="270"/>
      <c r="J3" s="307" t="s">
        <v>224</v>
      </c>
      <c r="K3" s="270"/>
      <c r="L3" s="353" t="s">
        <v>225</v>
      </c>
      <c r="M3" s="354"/>
    </row>
    <row r="4" spans="1:13" ht="17.25" customHeight="1" x14ac:dyDescent="0.15">
      <c r="A4" s="352"/>
      <c r="B4" s="152" t="s">
        <v>226</v>
      </c>
      <c r="C4" s="153" t="s">
        <v>29</v>
      </c>
      <c r="D4" s="153" t="s">
        <v>226</v>
      </c>
      <c r="E4" s="153" t="s">
        <v>29</v>
      </c>
      <c r="F4" s="153" t="s">
        <v>226</v>
      </c>
      <c r="G4" s="153" t="s">
        <v>29</v>
      </c>
      <c r="H4" s="166" t="s">
        <v>226</v>
      </c>
      <c r="I4" s="153" t="s">
        <v>29</v>
      </c>
      <c r="J4" s="153" t="s">
        <v>226</v>
      </c>
      <c r="K4" s="153" t="s">
        <v>29</v>
      </c>
      <c r="L4" s="152" t="s">
        <v>226</v>
      </c>
      <c r="M4" s="73" t="s">
        <v>29</v>
      </c>
    </row>
    <row r="5" spans="1:13" s="2" customFormat="1" ht="22.5" customHeight="1" x14ac:dyDescent="0.15">
      <c r="A5" s="167" t="s">
        <v>129</v>
      </c>
      <c r="B5" s="21">
        <v>37</v>
      </c>
      <c r="C5" s="168">
        <v>38.630000000000003</v>
      </c>
      <c r="D5" s="169">
        <v>29</v>
      </c>
      <c r="E5" s="168">
        <v>7.36</v>
      </c>
      <c r="F5" s="169">
        <v>3</v>
      </c>
      <c r="G5" s="168">
        <v>5.21</v>
      </c>
      <c r="H5" s="169">
        <v>3</v>
      </c>
      <c r="I5" s="168">
        <v>10.199999999999999</v>
      </c>
      <c r="J5" s="169">
        <v>1</v>
      </c>
      <c r="K5" s="168">
        <v>15.8</v>
      </c>
      <c r="L5" s="21">
        <v>1</v>
      </c>
      <c r="M5" s="170">
        <v>0.06</v>
      </c>
    </row>
    <row r="6" spans="1:13" s="2" customFormat="1" ht="22.5" customHeight="1" x14ac:dyDescent="0.15">
      <c r="A6" s="167" t="s">
        <v>142</v>
      </c>
      <c r="B6" s="21">
        <v>37</v>
      </c>
      <c r="C6" s="168">
        <v>38.630000000000003</v>
      </c>
      <c r="D6" s="169">
        <v>29</v>
      </c>
      <c r="E6" s="168">
        <v>7.36</v>
      </c>
      <c r="F6" s="169">
        <v>3</v>
      </c>
      <c r="G6" s="168">
        <v>5.21</v>
      </c>
      <c r="H6" s="169">
        <v>3</v>
      </c>
      <c r="I6" s="168">
        <v>10.199999999999999</v>
      </c>
      <c r="J6" s="169">
        <v>1</v>
      </c>
      <c r="K6" s="168">
        <v>15.8</v>
      </c>
      <c r="L6" s="21">
        <v>1</v>
      </c>
      <c r="M6" s="170">
        <v>0.06</v>
      </c>
    </row>
    <row r="7" spans="1:13" s="2" customFormat="1" ht="22.5" customHeight="1" x14ac:dyDescent="0.15">
      <c r="A7" s="167" t="s">
        <v>177</v>
      </c>
      <c r="B7" s="21">
        <v>37</v>
      </c>
      <c r="C7" s="168">
        <v>38.630000000000003</v>
      </c>
      <c r="D7" s="169">
        <v>29</v>
      </c>
      <c r="E7" s="168">
        <v>7.36</v>
      </c>
      <c r="F7" s="169">
        <v>3</v>
      </c>
      <c r="G7" s="168">
        <v>5.21</v>
      </c>
      <c r="H7" s="169">
        <v>3</v>
      </c>
      <c r="I7" s="168">
        <v>10.199999999999999</v>
      </c>
      <c r="J7" s="169">
        <v>1</v>
      </c>
      <c r="K7" s="168">
        <v>15.8</v>
      </c>
      <c r="L7" s="21">
        <v>1</v>
      </c>
      <c r="M7" s="170">
        <v>0.06</v>
      </c>
    </row>
    <row r="8" spans="1:13" s="2" customFormat="1" ht="22.5" customHeight="1" x14ac:dyDescent="0.15">
      <c r="A8" s="167" t="s">
        <v>198</v>
      </c>
      <c r="B8" s="21">
        <v>39</v>
      </c>
      <c r="C8" s="168">
        <v>39.770000000000003</v>
      </c>
      <c r="D8" s="169">
        <v>31</v>
      </c>
      <c r="E8" s="168">
        <v>7.84</v>
      </c>
      <c r="F8" s="169">
        <v>3</v>
      </c>
      <c r="G8" s="168">
        <v>5.21</v>
      </c>
      <c r="H8" s="169">
        <v>3</v>
      </c>
      <c r="I8" s="168">
        <v>10.86</v>
      </c>
      <c r="J8" s="169">
        <v>1</v>
      </c>
      <c r="K8" s="168">
        <v>15.8</v>
      </c>
      <c r="L8" s="21">
        <v>1</v>
      </c>
      <c r="M8" s="170">
        <v>0.06</v>
      </c>
    </row>
    <row r="9" spans="1:13" s="2" customFormat="1" ht="22.5" customHeight="1" x14ac:dyDescent="0.15">
      <c r="A9" s="171" t="s">
        <v>212</v>
      </c>
      <c r="B9" s="172">
        <f>SUM(D9,F9,H9,J9,L9)</f>
        <v>40</v>
      </c>
      <c r="C9" s="173">
        <f>SUM(E9,G9,I9,K9,M9)</f>
        <v>40.11</v>
      </c>
      <c r="D9" s="238">
        <v>32</v>
      </c>
      <c r="E9" s="239">
        <v>8.18</v>
      </c>
      <c r="F9" s="238">
        <v>3</v>
      </c>
      <c r="G9" s="239">
        <v>5.21</v>
      </c>
      <c r="H9" s="238">
        <v>3</v>
      </c>
      <c r="I9" s="239">
        <v>10.86</v>
      </c>
      <c r="J9" s="238">
        <v>1</v>
      </c>
      <c r="K9" s="240">
        <v>15.8</v>
      </c>
      <c r="L9" s="175">
        <v>1</v>
      </c>
      <c r="M9" s="241">
        <v>0.06</v>
      </c>
    </row>
    <row r="10" spans="1:13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K10" s="280" t="s">
        <v>227</v>
      </c>
      <c r="L10" s="280"/>
      <c r="M10" s="280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22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showGridLines="0"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9.625" style="3" customWidth="1"/>
    <col min="2" max="3" width="13.5" style="3" customWidth="1"/>
    <col min="4" max="7" width="12.625" style="3" customWidth="1"/>
    <col min="8" max="16384" width="9" style="3"/>
  </cols>
  <sheetData>
    <row r="1" spans="1:12" ht="21" x14ac:dyDescent="0.15">
      <c r="A1" s="260" t="s">
        <v>150</v>
      </c>
      <c r="B1" s="260"/>
      <c r="C1" s="261"/>
      <c r="D1" s="261"/>
      <c r="E1" s="261"/>
      <c r="F1" s="261"/>
      <c r="G1" s="261"/>
    </row>
    <row r="2" spans="1:12" x14ac:dyDescent="0.15">
      <c r="A2" s="27"/>
      <c r="B2" s="27"/>
      <c r="C2" s="27"/>
      <c r="D2" s="27"/>
      <c r="E2" s="27"/>
      <c r="F2" s="146"/>
      <c r="G2" s="176" t="s">
        <v>228</v>
      </c>
    </row>
    <row r="3" spans="1:12" ht="12.75" customHeight="1" x14ac:dyDescent="0.15">
      <c r="A3" s="355" t="s">
        <v>151</v>
      </c>
      <c r="B3" s="277"/>
      <c r="C3" s="356"/>
      <c r="D3" s="359" t="s">
        <v>152</v>
      </c>
      <c r="E3" s="361" t="s">
        <v>153</v>
      </c>
      <c r="F3" s="361" t="s">
        <v>154</v>
      </c>
      <c r="G3" s="363" t="s">
        <v>229</v>
      </c>
    </row>
    <row r="4" spans="1:12" ht="12.75" customHeight="1" x14ac:dyDescent="0.15">
      <c r="A4" s="357"/>
      <c r="B4" s="278"/>
      <c r="C4" s="358"/>
      <c r="D4" s="360"/>
      <c r="E4" s="362"/>
      <c r="F4" s="362"/>
      <c r="G4" s="364"/>
    </row>
    <row r="5" spans="1:12" s="5" customFormat="1" ht="18.75" customHeight="1" x14ac:dyDescent="0.15">
      <c r="A5" s="365" t="s">
        <v>155</v>
      </c>
      <c r="B5" s="366"/>
      <c r="C5" s="367"/>
      <c r="D5" s="106">
        <f>SUM(D6:D15)</f>
        <v>1401.3000000000002</v>
      </c>
      <c r="E5" s="107">
        <f>SUM(E6:E15)</f>
        <v>99.999999999999972</v>
      </c>
      <c r="F5" s="108" t="s">
        <v>46</v>
      </c>
      <c r="G5" s="109" t="s">
        <v>46</v>
      </c>
    </row>
    <row r="6" spans="1:12" s="5" customFormat="1" ht="18.75" customHeight="1" x14ac:dyDescent="0.15">
      <c r="A6" s="368" t="s">
        <v>156</v>
      </c>
      <c r="B6" s="369" t="s">
        <v>157</v>
      </c>
      <c r="C6" s="370"/>
      <c r="D6" s="242">
        <v>393.2</v>
      </c>
      <c r="E6" s="243">
        <v>28.05965888817526</v>
      </c>
      <c r="F6" s="244">
        <v>50</v>
      </c>
      <c r="G6" s="245">
        <v>100</v>
      </c>
      <c r="J6" s="7"/>
      <c r="K6" s="7"/>
    </row>
    <row r="7" spans="1:12" s="5" customFormat="1" ht="18.75" customHeight="1" x14ac:dyDescent="0.15">
      <c r="A7" s="368"/>
      <c r="B7" s="371" t="s">
        <v>158</v>
      </c>
      <c r="C7" s="372"/>
      <c r="D7" s="246">
        <v>351.3</v>
      </c>
      <c r="E7" s="247">
        <v>25.069578248768998</v>
      </c>
      <c r="F7" s="248">
        <v>60</v>
      </c>
      <c r="G7" s="249">
        <v>200</v>
      </c>
      <c r="J7" s="8"/>
      <c r="K7" s="7"/>
    </row>
    <row r="8" spans="1:12" s="5" customFormat="1" ht="18.75" customHeight="1" x14ac:dyDescent="0.15">
      <c r="A8" s="368"/>
      <c r="B8" s="371" t="s">
        <v>159</v>
      </c>
      <c r="C8" s="372"/>
      <c r="D8" s="246">
        <v>115.9</v>
      </c>
      <c r="E8" s="247">
        <v>8.270891315207308</v>
      </c>
      <c r="F8" s="248">
        <v>60</v>
      </c>
      <c r="G8" s="249">
        <v>200</v>
      </c>
      <c r="J8" s="8"/>
      <c r="K8" s="7"/>
    </row>
    <row r="9" spans="1:12" s="5" customFormat="1" ht="18.75" customHeight="1" x14ac:dyDescent="0.15">
      <c r="A9" s="368"/>
      <c r="B9" s="371" t="s">
        <v>160</v>
      </c>
      <c r="C9" s="372"/>
      <c r="D9" s="246">
        <v>168.4</v>
      </c>
      <c r="E9" s="247">
        <v>12.017412402768857</v>
      </c>
      <c r="F9" s="248">
        <v>60</v>
      </c>
      <c r="G9" s="249">
        <v>200</v>
      </c>
      <c r="J9" s="8"/>
      <c r="K9" s="7"/>
    </row>
    <row r="10" spans="1:12" s="5" customFormat="1" ht="18.75" customHeight="1" x14ac:dyDescent="0.15">
      <c r="A10" s="368"/>
      <c r="B10" s="371" t="s">
        <v>161</v>
      </c>
      <c r="C10" s="372"/>
      <c r="D10" s="246">
        <v>30.2</v>
      </c>
      <c r="E10" s="247">
        <v>2.1551416541782626</v>
      </c>
      <c r="F10" s="248">
        <v>60</v>
      </c>
      <c r="G10" s="249">
        <v>200</v>
      </c>
      <c r="J10" s="7"/>
      <c r="K10" s="7"/>
    </row>
    <row r="11" spans="1:12" s="5" customFormat="1" ht="18.75" customHeight="1" x14ac:dyDescent="0.15">
      <c r="A11" s="368"/>
      <c r="B11" s="366" t="s">
        <v>162</v>
      </c>
      <c r="C11" s="373"/>
      <c r="D11" s="250">
        <v>65.900000000000006</v>
      </c>
      <c r="E11" s="251">
        <v>4.7027759937201168</v>
      </c>
      <c r="F11" s="252">
        <v>60</v>
      </c>
      <c r="G11" s="253">
        <v>200</v>
      </c>
      <c r="J11" s="7"/>
      <c r="K11" s="7"/>
    </row>
    <row r="12" spans="1:12" s="5" customFormat="1" ht="18.75" customHeight="1" x14ac:dyDescent="0.15">
      <c r="A12" s="368" t="s">
        <v>163</v>
      </c>
      <c r="B12" s="369" t="s">
        <v>164</v>
      </c>
      <c r="C12" s="370"/>
      <c r="D12" s="242">
        <v>76.2</v>
      </c>
      <c r="E12" s="243">
        <v>5.4378077499464776</v>
      </c>
      <c r="F12" s="244">
        <v>80</v>
      </c>
      <c r="G12" s="245">
        <v>200</v>
      </c>
      <c r="J12" s="7"/>
      <c r="K12" s="8"/>
    </row>
    <row r="13" spans="1:12" s="5" customFormat="1" ht="18.75" customHeight="1" x14ac:dyDescent="0.15">
      <c r="A13" s="368"/>
      <c r="B13" s="378" t="s">
        <v>165</v>
      </c>
      <c r="C13" s="372"/>
      <c r="D13" s="246">
        <v>53.9</v>
      </c>
      <c r="E13" s="247">
        <v>3.8464283165631907</v>
      </c>
      <c r="F13" s="248">
        <v>80</v>
      </c>
      <c r="G13" s="249">
        <v>300</v>
      </c>
      <c r="J13" s="8"/>
      <c r="K13" s="7"/>
    </row>
    <row r="14" spans="1:12" s="5" customFormat="1" ht="18.75" customHeight="1" x14ac:dyDescent="0.15">
      <c r="A14" s="368"/>
      <c r="B14" s="366" t="s">
        <v>166</v>
      </c>
      <c r="C14" s="373"/>
      <c r="D14" s="250">
        <v>65.3</v>
      </c>
      <c r="E14" s="251">
        <v>4.6599586098622696</v>
      </c>
      <c r="F14" s="252">
        <v>80</v>
      </c>
      <c r="G14" s="253">
        <v>400</v>
      </c>
      <c r="J14" s="8"/>
      <c r="K14" s="7"/>
    </row>
    <row r="15" spans="1:12" s="5" customFormat="1" ht="18.75" customHeight="1" x14ac:dyDescent="0.15">
      <c r="A15" s="28" t="s">
        <v>167</v>
      </c>
      <c r="B15" s="379" t="s">
        <v>168</v>
      </c>
      <c r="C15" s="380"/>
      <c r="D15" s="254">
        <v>81</v>
      </c>
      <c r="E15" s="255">
        <v>5.7803468208092479</v>
      </c>
      <c r="F15" s="256">
        <v>60</v>
      </c>
      <c r="G15" s="257">
        <v>200</v>
      </c>
      <c r="J15" s="8"/>
      <c r="K15" s="7"/>
    </row>
    <row r="16" spans="1:12" s="5" customFormat="1" x14ac:dyDescent="0.15">
      <c r="A16" s="29" t="s">
        <v>230</v>
      </c>
      <c r="B16" s="29"/>
      <c r="C16" s="29"/>
      <c r="D16" s="29"/>
      <c r="E16" s="15"/>
      <c r="F16" s="298" t="s">
        <v>169</v>
      </c>
      <c r="G16" s="298"/>
      <c r="I16" s="9"/>
      <c r="J16" s="9"/>
      <c r="K16" s="9"/>
      <c r="L16" s="10"/>
    </row>
    <row r="17" spans="1:7" x14ac:dyDescent="0.15">
      <c r="A17" s="13"/>
      <c r="B17" s="13"/>
      <c r="C17" s="13"/>
      <c r="D17" s="13"/>
      <c r="E17" s="13"/>
      <c r="F17" s="13"/>
      <c r="G17" s="13"/>
    </row>
    <row r="18" spans="1:7" x14ac:dyDescent="0.15">
      <c r="A18" s="13"/>
      <c r="B18" s="35"/>
      <c r="C18" s="35"/>
      <c r="D18" s="35"/>
      <c r="E18" s="35"/>
      <c r="F18" s="35"/>
      <c r="G18" s="35"/>
    </row>
    <row r="19" spans="1:7" ht="17.25" customHeight="1" x14ac:dyDescent="0.15">
      <c r="A19" s="13"/>
      <c r="B19" s="374" t="s">
        <v>170</v>
      </c>
      <c r="C19" s="36" t="s">
        <v>171</v>
      </c>
      <c r="D19" s="376" t="s">
        <v>172</v>
      </c>
      <c r="E19" s="374" t="s">
        <v>173</v>
      </c>
      <c r="F19" s="36" t="s">
        <v>174</v>
      </c>
      <c r="G19" s="376" t="s">
        <v>172</v>
      </c>
    </row>
    <row r="20" spans="1:7" ht="17.25" customHeight="1" x14ac:dyDescent="0.15">
      <c r="A20" s="13"/>
      <c r="B20" s="375"/>
      <c r="C20" s="37" t="s">
        <v>175</v>
      </c>
      <c r="D20" s="377"/>
      <c r="E20" s="375"/>
      <c r="F20" s="37" t="s">
        <v>175</v>
      </c>
      <c r="G20" s="377"/>
    </row>
    <row r="21" spans="1:7" x14ac:dyDescent="0.15">
      <c r="A21" s="13"/>
      <c r="B21" s="35"/>
      <c r="C21" s="35"/>
      <c r="D21" s="35"/>
      <c r="E21" s="35"/>
      <c r="F21" s="35"/>
      <c r="G21" s="35"/>
    </row>
  </sheetData>
  <mergeCells count="24"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  <mergeCell ref="A5:C5"/>
    <mergeCell ref="A6:A11"/>
    <mergeCell ref="B6:C6"/>
    <mergeCell ref="B7:C7"/>
    <mergeCell ref="B8:C8"/>
    <mergeCell ref="B9:C9"/>
    <mergeCell ref="B10:C10"/>
    <mergeCell ref="B11:C11"/>
    <mergeCell ref="A1:G1"/>
    <mergeCell ref="A3:C4"/>
    <mergeCell ref="D3:D4"/>
    <mergeCell ref="E3:E4"/>
    <mergeCell ref="F3:F4"/>
    <mergeCell ref="G3:G4"/>
  </mergeCells>
  <phoneticPr fontId="2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グラフ</vt:lpstr>
      <vt:lpstr>6-1用途別建築確認件数(建築物) </vt:lpstr>
      <vt:lpstr>6-2構造別建築確認 </vt:lpstr>
      <vt:lpstr>6-3市内の家屋数 </vt:lpstr>
      <vt:lpstr>6-4課税家屋の床面積 </vt:lpstr>
      <vt:lpstr>6-5木造家屋 </vt:lpstr>
      <vt:lpstr>6-6非木造家屋 </vt:lpstr>
      <vt:lpstr>6-7市営住宅の状況 </vt:lpstr>
      <vt:lpstr>6-８市道の状況 </vt:lpstr>
      <vt:lpstr>6-9都市公園数 </vt:lpstr>
      <vt:lpstr>6-10 市街化区域 </vt:lpstr>
      <vt:lpstr>'6-10 市街化区域 '!Print_Area</vt:lpstr>
      <vt:lpstr>'6-1用途別建築確認件数(建築物) '!Print_Area</vt:lpstr>
      <vt:lpstr>'6-3市内の家屋数 '!Print_Area</vt:lpstr>
      <vt:lpstr>'6-4課税家屋の床面積 '!Print_Area</vt:lpstr>
      <vt:lpstr>'6-5木造家屋 '!Print_Area</vt:lpstr>
      <vt:lpstr>'6-6非木造家屋 '!Print_Area</vt:lpstr>
      <vt:lpstr>'6-7市営住宅の状況 '!Print_Area</vt:lpstr>
      <vt:lpstr>'6-８市道の状況 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2023-03-10T05:59:16Z</cp:lastPrinted>
  <dcterms:created xsi:type="dcterms:W3CDTF">2014-03-10T06:53:30Z</dcterms:created>
  <dcterms:modified xsi:type="dcterms:W3CDTF">2024-03-29T05:12:45Z</dcterms:modified>
</cp:coreProperties>
</file>