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26685" yWindow="-120" windowWidth="20730" windowHeight="11160" tabRatio="849"/>
  </bookViews>
  <sheets>
    <sheet name="グラフ " sheetId="27" r:id="rId1"/>
    <sheet name="8-1国民年金加入状況  " sheetId="66" r:id="rId2"/>
    <sheet name="8-2国民年金受給状況 " sheetId="67" r:id="rId3"/>
    <sheet name="8-3生活保護の動向  " sheetId="60" r:id="rId4"/>
    <sheet name="8-4世帯類型別保護世帯数の推移 " sheetId="61" r:id="rId5"/>
    <sheet name="8-5保護申請開始及び廃止の推移 " sheetId="62" r:id="rId6"/>
    <sheet name="8-6保護開始理由別の状況 " sheetId="63" r:id="rId7"/>
    <sheet name="8-7保護廃止理由別の状況 " sheetId="64" r:id="rId8"/>
    <sheet name="8-8種類別生活保護費の支給状況  " sheetId="65" r:id="rId9"/>
    <sheet name="8-9生活福祉資金貸付状況 " sheetId="83" r:id="rId10"/>
    <sheet name="8-10赤い羽根共同募金実績 " sheetId="84" r:id="rId11"/>
    <sheet name="8-11民生委員・児童委員数 " sheetId="82" r:id="rId12"/>
    <sheet name="8-12障害者手帳交付状況 " sheetId="80" r:id="rId13"/>
    <sheet name="8-13身体障がい種別　" sheetId="81" r:id="rId14"/>
    <sheet name="8-14認可保育所の状況 " sheetId="77" r:id="rId15"/>
    <sheet name="8-15要介護・要支援認定状況 " sheetId="70" r:id="rId16"/>
    <sheet name="8-16地域支援事業利用状況" sheetId="78" r:id="rId17"/>
    <sheet name="8-17地域支援事業費状況  " sheetId="72" r:id="rId18"/>
    <sheet name="8-18介護保険サービス利用状況 " sheetId="73" r:id="rId19"/>
    <sheet name="8-19介護保険給付費の状況 " sheetId="74" r:id="rId20"/>
    <sheet name="8-20宜野湾シルバー人材センター活動 " sheetId="59" r:id="rId21"/>
    <sheet name="8-21青少年ホーム活動 " sheetId="76" r:id="rId22"/>
    <sheet name="8-22めぶき　23ふくふく利用状況 (2)" sheetId="79" r:id="rId23"/>
    <sheet name="8-24宜野湾ベイサイド情報センター施設利用状況1F・ 2F" sheetId="75" r:id="rId24"/>
  </sheets>
  <definedNames>
    <definedName name="aaa" localSheetId="16">#REF!</definedName>
    <definedName name="aaa">#REF!</definedName>
    <definedName name="_xlnm.Print_Area" localSheetId="10">'8-10赤い羽根共同募金実績 '!$A$1:$G$13</definedName>
    <definedName name="_xlnm.Print_Area" localSheetId="12">'8-12障害者手帳交付状況 '!$A$1:$G$19</definedName>
    <definedName name="_xlnm.Print_Area" localSheetId="13">'8-13身体障がい種別　'!$A$1:$G$10</definedName>
    <definedName name="_xlnm.Print_Area" localSheetId="14">'8-14認可保育所の状況 '!$A$1:$J$11</definedName>
    <definedName name="_xlnm.Print_Area" localSheetId="15">'8-15要介護・要支援認定状況 '!$A$1:$G$15</definedName>
    <definedName name="_xlnm.Print_Area" localSheetId="16">'8-16地域支援事業利用状況'!$A$1:$F$16</definedName>
    <definedName name="_xlnm.Print_Area" localSheetId="17">'8-17地域支援事業費状況  '!$A$1:$G$9</definedName>
    <definedName name="_xlnm.Print_Area" localSheetId="18">'8-18介護保険サービス利用状況 '!$A$1:$G$23</definedName>
    <definedName name="_xlnm.Print_Area" localSheetId="19">'8-19介護保険給付費の状況 '!$A$1:$G$23</definedName>
    <definedName name="_xlnm.Print_Area" localSheetId="20">'8-20宜野湾シルバー人材センター活動 '!$A$1:$AG$20</definedName>
    <definedName name="_xlnm.Print_Area" localSheetId="21">'8-21青少年ホーム活動 '!$A$1:$U$10</definedName>
    <definedName name="_xlnm.Print_Area" localSheetId="22">'8-22めぶき　23ふくふく利用状況 (2)'!$A$1:$AA$10</definedName>
    <definedName name="_xlnm.Print_Area" localSheetId="2">'8-2国民年金受給状況 '!$A$1:$K$11</definedName>
    <definedName name="_xlnm.Print_Area" localSheetId="3">'8-3生活保護の動向  '!$A$1:$I$11</definedName>
    <definedName name="_xlnm.Print_Area" localSheetId="4">'8-4世帯類型別保護世帯数の推移 '!$A$1:$K$10</definedName>
    <definedName name="_xlnm.Print_Area" localSheetId="9">'8-9生活福祉資金貸付状況 '!$A$1:$Q$11</definedName>
    <definedName name="_xlnm.Print_Area" localSheetId="0">'グラフ '!$A$1:$J$63</definedName>
    <definedName name="ああああ" localSheetId="16">#REF!</definedName>
    <definedName name="ああああ">#REF!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  <definedName name="文化財">#REF!</definedName>
  </definedNames>
  <calcPr calcId="162913"/>
</workbook>
</file>

<file path=xl/calcChain.xml><?xml version="1.0" encoding="utf-8"?>
<calcChain xmlns="http://schemas.openxmlformats.org/spreadsheetml/2006/main">
  <c r="E9" i="77" l="1"/>
  <c r="G5" i="84" l="1"/>
  <c r="C5" i="84"/>
  <c r="G10" i="83"/>
  <c r="C10" i="83" s="1"/>
  <c r="F10" i="83"/>
  <c r="B10" i="83" s="1"/>
  <c r="C9" i="83"/>
  <c r="B9" i="83"/>
  <c r="B9" i="81" l="1"/>
  <c r="B8" i="81"/>
  <c r="G15" i="80"/>
  <c r="G10" i="80"/>
  <c r="G4" i="80"/>
  <c r="S9" i="79" l="1"/>
  <c r="R9" i="79"/>
  <c r="E9" i="79"/>
  <c r="D9" i="79"/>
  <c r="B9" i="77" l="1"/>
  <c r="B8" i="77"/>
  <c r="G4" i="74" l="1"/>
  <c r="G4" i="73"/>
  <c r="G4" i="72"/>
  <c r="G4" i="70"/>
  <c r="C10" i="67" l="1"/>
  <c r="B10" i="67"/>
  <c r="F16" i="66"/>
  <c r="B16" i="66"/>
  <c r="C19" i="65" l="1"/>
  <c r="C9" i="65"/>
  <c r="B9" i="65" s="1"/>
  <c r="B10" i="64"/>
  <c r="D11" i="63"/>
  <c r="B11" i="63" s="1"/>
  <c r="F9" i="62"/>
  <c r="B9" i="61"/>
  <c r="K9" i="61" s="1"/>
  <c r="I9" i="60"/>
  <c r="E9" i="60"/>
  <c r="C9" i="60"/>
  <c r="E9" i="61" l="1"/>
  <c r="G9" i="61"/>
  <c r="I9" i="61"/>
  <c r="H16" i="59"/>
  <c r="H13" i="59"/>
  <c r="H10" i="59"/>
  <c r="H7" i="59"/>
  <c r="H6" i="59"/>
  <c r="AF5" i="59"/>
  <c r="AG13" i="59" s="1"/>
  <c r="H5" i="59"/>
  <c r="H4" i="59" s="1"/>
  <c r="C9" i="61" l="1"/>
  <c r="AG7" i="59"/>
  <c r="AG10" i="59"/>
  <c r="AG8" i="59"/>
  <c r="AG11" i="59"/>
  <c r="AG14" i="59"/>
  <c r="AG6" i="59"/>
  <c r="AG9" i="59"/>
  <c r="AG12" i="59"/>
  <c r="AG15" i="59"/>
</calcChain>
</file>

<file path=xl/comments1.xml><?xml version="1.0" encoding="utf-8"?>
<comments xmlns="http://schemas.openxmlformats.org/spreadsheetml/2006/main">
  <authors>
    <author>宜野湾市役所</author>
  </authors>
  <commentLis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令和４年度の統計書の数字と相違しているので、どちらが正しいか確認してください。</t>
        </r>
      </text>
    </comment>
  </commentList>
</comments>
</file>

<file path=xl/sharedStrings.xml><?xml version="1.0" encoding="utf-8"?>
<sst xmlns="http://schemas.openxmlformats.org/spreadsheetml/2006/main" count="667" uniqueCount="414">
  <si>
    <t>の 支 給 状 況</t>
  </si>
  <si>
    <t>－</t>
  </si>
  <si>
    <t>１．国 民 年 金 受 給 状 況</t>
    <rPh sb="2" eb="3">
      <t>クニ</t>
    </rPh>
    <rPh sb="4" eb="5">
      <t>ミン</t>
    </rPh>
    <rPh sb="6" eb="7">
      <t>トシ</t>
    </rPh>
    <rPh sb="8" eb="9">
      <t>キン</t>
    </rPh>
    <rPh sb="10" eb="11">
      <t>ウケ</t>
    </rPh>
    <rPh sb="12" eb="13">
      <t>キュウ</t>
    </rPh>
    <rPh sb="14" eb="15">
      <t>ジョウ</t>
    </rPh>
    <rPh sb="16" eb="17">
      <t>キョウ</t>
    </rPh>
    <phoneticPr fontId="4"/>
  </si>
  <si>
    <t>２．世 帯 類 型 別 保 護 世 帯 数 の 推 移</t>
    <rPh sb="2" eb="3">
      <t>ヨ</t>
    </rPh>
    <rPh sb="4" eb="5">
      <t>オビ</t>
    </rPh>
    <rPh sb="6" eb="7">
      <t>タグイ</t>
    </rPh>
    <rPh sb="8" eb="9">
      <t>カタ</t>
    </rPh>
    <rPh sb="10" eb="11">
      <t>ベツ</t>
    </rPh>
    <rPh sb="12" eb="13">
      <t>ホ</t>
    </rPh>
    <rPh sb="14" eb="15">
      <t>ユズル</t>
    </rPh>
    <rPh sb="16" eb="17">
      <t>ヨ</t>
    </rPh>
    <rPh sb="18" eb="19">
      <t>オビ</t>
    </rPh>
    <rPh sb="20" eb="21">
      <t>カズ</t>
    </rPh>
    <rPh sb="24" eb="25">
      <t>スイ</t>
    </rPh>
    <rPh sb="26" eb="27">
      <t>ウツリ</t>
    </rPh>
    <phoneticPr fontId="4"/>
  </si>
  <si>
    <t>　　高齢者世帯</t>
    <rPh sb="2" eb="5">
      <t>コウレイシャ</t>
    </rPh>
    <rPh sb="5" eb="7">
      <t>セタイ</t>
    </rPh>
    <phoneticPr fontId="4"/>
  </si>
  <si>
    <t>　　母子世帯</t>
    <rPh sb="2" eb="4">
      <t>ボシ</t>
    </rPh>
    <rPh sb="4" eb="6">
      <t>セタイ</t>
    </rPh>
    <phoneticPr fontId="4"/>
  </si>
  <si>
    <t>　　傷病・障害者</t>
    <rPh sb="2" eb="4">
      <t>ショウビョウ</t>
    </rPh>
    <rPh sb="5" eb="8">
      <t>ショウガイシャ</t>
    </rPh>
    <phoneticPr fontId="4"/>
  </si>
  <si>
    <t>　　その他の世帯</t>
    <rPh sb="4" eb="5">
      <t>タ</t>
    </rPh>
    <rPh sb="6" eb="8">
      <t>セタイ</t>
    </rPh>
    <phoneticPr fontId="4"/>
  </si>
  <si>
    <t>（保 護 開 始）</t>
    <rPh sb="1" eb="2">
      <t>タモツ</t>
    </rPh>
    <rPh sb="3" eb="4">
      <t>ユズル</t>
    </rPh>
    <rPh sb="5" eb="6">
      <t>カイ</t>
    </rPh>
    <rPh sb="7" eb="8">
      <t>ハジメ</t>
    </rPh>
    <phoneticPr fontId="4"/>
  </si>
  <si>
    <t>（保 護 廃 止）</t>
    <rPh sb="1" eb="2">
      <t>タモツ</t>
    </rPh>
    <rPh sb="3" eb="4">
      <t>ユズル</t>
    </rPh>
    <rPh sb="5" eb="6">
      <t>ハイ</t>
    </rPh>
    <rPh sb="7" eb="8">
      <t>ト</t>
    </rPh>
    <phoneticPr fontId="4"/>
  </si>
  <si>
    <t>１．国民年金受給状況</t>
    <rPh sb="2" eb="4">
      <t>コクミン</t>
    </rPh>
    <rPh sb="4" eb="6">
      <t>ネンキン</t>
    </rPh>
    <rPh sb="6" eb="8">
      <t>ジュキュウ</t>
    </rPh>
    <rPh sb="8" eb="10">
      <t>ジョウキョウ</t>
    </rPh>
    <phoneticPr fontId="4"/>
  </si>
  <si>
    <t>受給者</t>
    <rPh sb="0" eb="3">
      <t>ジュキュウシャ</t>
    </rPh>
    <phoneticPr fontId="4"/>
  </si>
  <si>
    <t>受給金額</t>
    <rPh sb="0" eb="2">
      <t>ジュキュウ</t>
    </rPh>
    <rPh sb="2" eb="4">
      <t>キンガク</t>
    </rPh>
    <phoneticPr fontId="4"/>
  </si>
  <si>
    <t>２．世帯類型別保護世帯数の推移</t>
    <rPh sb="2" eb="4">
      <t>セタイ</t>
    </rPh>
    <rPh sb="4" eb="6">
      <t>ルイケイ</t>
    </rPh>
    <rPh sb="6" eb="7">
      <t>ベツ</t>
    </rPh>
    <rPh sb="7" eb="9">
      <t>ホゴ</t>
    </rPh>
    <rPh sb="9" eb="12">
      <t>セタイスウ</t>
    </rPh>
    <rPh sb="13" eb="15">
      <t>スイイ</t>
    </rPh>
    <phoneticPr fontId="4"/>
  </si>
  <si>
    <t>その他の世帯</t>
    <rPh sb="2" eb="3">
      <t>タ</t>
    </rPh>
    <rPh sb="4" eb="6">
      <t>セタイ</t>
    </rPh>
    <phoneticPr fontId="4"/>
  </si>
  <si>
    <t>傷病・障害者</t>
    <rPh sb="0" eb="2">
      <t>ショウビョウ</t>
    </rPh>
    <rPh sb="3" eb="6">
      <t>ショウガイシャ</t>
    </rPh>
    <phoneticPr fontId="4"/>
  </si>
  <si>
    <t>母子世帯</t>
    <rPh sb="0" eb="2">
      <t>ボシ</t>
    </rPh>
    <rPh sb="2" eb="4">
      <t>セタイ</t>
    </rPh>
    <phoneticPr fontId="4"/>
  </si>
  <si>
    <t>高齢者世帯</t>
    <rPh sb="0" eb="3">
      <t>コウレイシャ</t>
    </rPh>
    <rPh sb="3" eb="5">
      <t>セタイ</t>
    </rPh>
    <phoneticPr fontId="4"/>
  </si>
  <si>
    <t>貯蓄等減少
 ・喪失</t>
    <rPh sb="0" eb="3">
      <t>チョチクトウ</t>
    </rPh>
    <rPh sb="3" eb="5">
      <t>ゲンショウ</t>
    </rPh>
    <rPh sb="8" eb="9">
      <t>モ</t>
    </rPh>
    <rPh sb="9" eb="10">
      <t>シツ</t>
    </rPh>
    <phoneticPr fontId="4"/>
  </si>
  <si>
    <t>働いていた者の
死亡・離別</t>
    <rPh sb="0" eb="1">
      <t>ハタラ</t>
    </rPh>
    <rPh sb="5" eb="6">
      <t>モノ</t>
    </rPh>
    <rPh sb="8" eb="10">
      <t>シボウ</t>
    </rPh>
    <rPh sb="11" eb="13">
      <t>リベツ</t>
    </rPh>
    <phoneticPr fontId="4"/>
  </si>
  <si>
    <t>仕送りの減少
・喪失</t>
    <rPh sb="0" eb="2">
      <t>シオク</t>
    </rPh>
    <rPh sb="4" eb="6">
      <t>ゲンショウ</t>
    </rPh>
    <rPh sb="8" eb="10">
      <t>ソウシツ</t>
    </rPh>
    <phoneticPr fontId="4"/>
  </si>
  <si>
    <t>社会保険給付
減少・喪失</t>
    <rPh sb="0" eb="2">
      <t>シャカイ</t>
    </rPh>
    <rPh sb="2" eb="4">
      <t>ホケン</t>
    </rPh>
    <rPh sb="4" eb="6">
      <t>キュウフ</t>
    </rPh>
    <rPh sb="7" eb="9">
      <t>ゲンショウ</t>
    </rPh>
    <rPh sb="10" eb="12">
      <t>ソウシツ</t>
    </rPh>
    <phoneticPr fontId="4"/>
  </si>
  <si>
    <t>要介護状態</t>
    <rPh sb="0" eb="1">
      <t>ヨウ</t>
    </rPh>
    <rPh sb="1" eb="3">
      <t>カイゴ</t>
    </rPh>
    <rPh sb="3" eb="5">
      <t>ジョウタイ</t>
    </rPh>
    <phoneticPr fontId="4"/>
  </si>
  <si>
    <t>その他</t>
    <rPh sb="2" eb="3">
      <t>タ</t>
    </rPh>
    <phoneticPr fontId="4"/>
  </si>
  <si>
    <t>転入</t>
    <rPh sb="0" eb="2">
      <t>テンニュウ</t>
    </rPh>
    <phoneticPr fontId="4"/>
  </si>
  <si>
    <t>死亡・失踪　</t>
    <rPh sb="0" eb="2">
      <t>シボウ</t>
    </rPh>
    <rPh sb="3" eb="5">
      <t>シッソウ</t>
    </rPh>
    <phoneticPr fontId="4"/>
  </si>
  <si>
    <t>親類・縁者等
の引取り</t>
    <rPh sb="0" eb="2">
      <t>シンルイ</t>
    </rPh>
    <rPh sb="3" eb="6">
      <t>エンジャトウ</t>
    </rPh>
    <rPh sb="8" eb="10">
      <t>ヒキト</t>
    </rPh>
    <phoneticPr fontId="4"/>
  </si>
  <si>
    <t>その他　</t>
    <rPh sb="2" eb="3">
      <t>タ</t>
    </rPh>
    <phoneticPr fontId="4"/>
  </si>
  <si>
    <t>転出</t>
    <rPh sb="0" eb="2">
      <t>テンシュツ</t>
    </rPh>
    <phoneticPr fontId="4"/>
  </si>
  <si>
    <t>（保 護 廃 止）</t>
    <rPh sb="1" eb="2">
      <t>タモツ</t>
    </rPh>
    <rPh sb="3" eb="4">
      <t>ユズル</t>
    </rPh>
    <rPh sb="5" eb="6">
      <t>ハイ</t>
    </rPh>
    <rPh sb="7" eb="8">
      <t>ドメ</t>
    </rPh>
    <phoneticPr fontId="4"/>
  </si>
  <si>
    <t>９．生 活 福 祉 資</t>
    <rPh sb="2" eb="3">
      <t>ショウ</t>
    </rPh>
    <rPh sb="4" eb="5">
      <t>カツ</t>
    </rPh>
    <rPh sb="6" eb="7">
      <t>フク</t>
    </rPh>
    <rPh sb="8" eb="9">
      <t>サイワイ</t>
    </rPh>
    <rPh sb="10" eb="11">
      <t>シ</t>
    </rPh>
    <phoneticPr fontId="4"/>
  </si>
  <si>
    <t>金 貸 付 状 況</t>
    <rPh sb="0" eb="1">
      <t>キン</t>
    </rPh>
    <rPh sb="2" eb="3">
      <t>カシ</t>
    </rPh>
    <rPh sb="4" eb="5">
      <t>ヅケ</t>
    </rPh>
    <rPh sb="6" eb="7">
      <t>ジョウ</t>
    </rPh>
    <rPh sb="8" eb="9">
      <t>イワン</t>
    </rPh>
    <phoneticPr fontId="4"/>
  </si>
  <si>
    <t xml:space="preserve">３．理 由 別 保 護 開 始 及 び 廃 止 状 況 </t>
    <rPh sb="2" eb="3">
      <t>リ</t>
    </rPh>
    <rPh sb="4" eb="5">
      <t>ヨシ</t>
    </rPh>
    <rPh sb="6" eb="7">
      <t>ベツ</t>
    </rPh>
    <rPh sb="8" eb="9">
      <t>ホ</t>
    </rPh>
    <rPh sb="10" eb="11">
      <t>ユズル</t>
    </rPh>
    <rPh sb="12" eb="13">
      <t>カイ</t>
    </rPh>
    <rPh sb="14" eb="15">
      <t>ハジメ</t>
    </rPh>
    <rPh sb="16" eb="17">
      <t>オヨ</t>
    </rPh>
    <rPh sb="20" eb="21">
      <t>ハイ</t>
    </rPh>
    <rPh sb="22" eb="23">
      <t>ドメ</t>
    </rPh>
    <rPh sb="24" eb="25">
      <t>ジョウ</t>
    </rPh>
    <rPh sb="26" eb="27">
      <t>キョウ</t>
    </rPh>
    <phoneticPr fontId="4"/>
  </si>
  <si>
    <t>資料：産業政策課</t>
    <rPh sb="0" eb="2">
      <t>シリョウ</t>
    </rPh>
    <rPh sb="3" eb="5">
      <t>サンギョウ</t>
    </rPh>
    <rPh sb="5" eb="7">
      <t>セイサク</t>
    </rPh>
    <rPh sb="7" eb="8">
      <t>カ</t>
    </rPh>
    <phoneticPr fontId="4"/>
  </si>
  <si>
    <t>各年度末現在(単位:件・千円)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4"/>
  </si>
  <si>
    <t>プレゼンテーションルーム</t>
  </si>
  <si>
    <t>団体数</t>
  </si>
  <si>
    <t>人数</t>
  </si>
  <si>
    <t>使用料</t>
  </si>
  <si>
    <t>免除額</t>
  </si>
  <si>
    <t>件　数</t>
  </si>
  <si>
    <t>構　成　比</t>
  </si>
  <si>
    <t>平成30年度</t>
  </si>
  <si>
    <t>.</t>
    <phoneticPr fontId="23"/>
  </si>
  <si>
    <t>合計</t>
    <rPh sb="0" eb="2">
      <t>ゴウケイ</t>
    </rPh>
    <phoneticPr fontId="23"/>
  </si>
  <si>
    <t>平成３０年度</t>
  </si>
  <si>
    <t>令和元年</t>
  </si>
  <si>
    <t>情報センター施設利用状況</t>
  </si>
  <si>
    <t>令和元年度</t>
  </si>
  <si>
    <t>令和2年</t>
  </si>
  <si>
    <t>令和
元年</t>
  </si>
  <si>
    <t>令和
2年</t>
  </si>
  <si>
    <t>国 民 年 金</t>
  </si>
  <si>
    <t>適用被保険者数</t>
  </si>
  <si>
    <t>第1号被保険者のうちの免除者数</t>
  </si>
  <si>
    <t xml:space="preserve">
総数</t>
  </si>
  <si>
    <t>第１号
被保険者数</t>
  </si>
  <si>
    <t>任意加入
被保険者数</t>
  </si>
  <si>
    <t>第３号
被保険者数</t>
  </si>
  <si>
    <t>法定免除</t>
  </si>
  <si>
    <t>申請免除</t>
  </si>
  <si>
    <t>令和2年度</t>
  </si>
  <si>
    <t>資料：市民課</t>
  </si>
  <si>
    <t>２． 国 民 年 金 受 給 状 況</t>
  </si>
  <si>
    <t>各年度末現在(単位：人・千円)</t>
  </si>
  <si>
    <t>基礎年金</t>
  </si>
  <si>
    <t>総数</t>
  </si>
  <si>
    <t>老齢年金</t>
  </si>
  <si>
    <t>障害年金</t>
  </si>
  <si>
    <t>遺族年金</t>
  </si>
  <si>
    <t>寡婦年金</t>
  </si>
  <si>
    <t>受給者</t>
  </si>
  <si>
    <t>受給金額</t>
  </si>
  <si>
    <t>３． 生 活 保 護 の 動 向</t>
  </si>
  <si>
    <t>各年度末現在(単位：世帯・人・％・‰)</t>
  </si>
  <si>
    <t>被保護世帯数</t>
  </si>
  <si>
    <t>被保護者数</t>
  </si>
  <si>
    <t>停止</t>
  </si>
  <si>
    <t>管内人口</t>
  </si>
  <si>
    <t>保護率</t>
  </si>
  <si>
    <t>実数</t>
  </si>
  <si>
    <t>対前
年度比</t>
  </si>
  <si>
    <t>人員</t>
  </si>
  <si>
    <t>世帯</t>
  </si>
  <si>
    <t>　注：保護率とは「被保護人員/管内人口×1000」で単位はパーミル（‰）</t>
  </si>
  <si>
    <t xml:space="preserve">　   　 </t>
  </si>
  <si>
    <t>４．世帯類型別保護世帯数の推移</t>
  </si>
  <si>
    <t>各年度末現在(単位：世帯・％)</t>
  </si>
  <si>
    <t>高齢者世帯</t>
  </si>
  <si>
    <t>母子世帯</t>
  </si>
  <si>
    <t>傷病・障害者世帯</t>
  </si>
  <si>
    <t>その他の世帯</t>
  </si>
  <si>
    <t>構成比</t>
  </si>
  <si>
    <t>５．保護申請･開始及び廃止の推移</t>
  </si>
  <si>
    <t>各年度末現在(単位：件・世帯・人・％)</t>
  </si>
  <si>
    <t>申請件数</t>
  </si>
  <si>
    <t>取下･却下</t>
  </si>
  <si>
    <t>保護開始</t>
  </si>
  <si>
    <t>保護廃止</t>
  </si>
  <si>
    <t>世  帯</t>
  </si>
  <si>
    <t>開始率</t>
  </si>
  <si>
    <t>　注：保護開始率は世帯数÷申請件数×100</t>
  </si>
  <si>
    <t>６．保護開始理由別の状況</t>
  </si>
  <si>
    <t>各年度末現在(単位：世帯)</t>
  </si>
  <si>
    <t>傷病によるもの</t>
  </si>
  <si>
    <t>傷病によらないもの</t>
  </si>
  <si>
    <t>転入</t>
  </si>
  <si>
    <t>小計</t>
  </si>
  <si>
    <t>働いて
いた者
の死亡
・離別</t>
  </si>
  <si>
    <t>働きに
よる収
入の減
少・喪失</t>
  </si>
  <si>
    <t>要介護
状　態</t>
  </si>
  <si>
    <t>社会保
険給付
減少
・喪 失</t>
  </si>
  <si>
    <t>仕送り
の減 少
・喪 失</t>
  </si>
  <si>
    <t>貯金等
の減 少
・喪 失</t>
  </si>
  <si>
    <t>その他</t>
  </si>
  <si>
    <t>７．保護廃止理由別の状況</t>
  </si>
  <si>
    <t>傷病の
治ゆ</t>
  </si>
  <si>
    <t>死亡
・失踪</t>
  </si>
  <si>
    <t>働きによる収入の増・取得</t>
  </si>
  <si>
    <t>仕送及び社会保障給付金の増加</t>
  </si>
  <si>
    <t>親類・縁者等の引き取り</t>
  </si>
  <si>
    <t>施設入所及び医療費の他法負担</t>
  </si>
  <si>
    <t>転出</t>
  </si>
  <si>
    <t>８． 種 類 別 生 活 保 護 費</t>
  </si>
  <si>
    <t>(その1)</t>
  </si>
  <si>
    <t>各年度末現在(単位：円)</t>
  </si>
  <si>
    <t>合計</t>
  </si>
  <si>
    <t>生　　　　　活　　　</t>
  </si>
  <si>
    <t>　　　保　　　　　護　　　　　費</t>
  </si>
  <si>
    <t>生活</t>
  </si>
  <si>
    <t>住宅</t>
  </si>
  <si>
    <t>教育</t>
  </si>
  <si>
    <t>医療</t>
  </si>
  <si>
    <t>介護</t>
  </si>
  <si>
    <t>出産</t>
  </si>
  <si>
    <t>葬祭</t>
  </si>
  <si>
    <t>生業</t>
  </si>
  <si>
    <t>就労自立
給付金</t>
  </si>
  <si>
    <t>施設事務費</t>
  </si>
  <si>
    <t>進学準備
給付金</t>
  </si>
  <si>
    <t>注：進学準備給付金については平成30年度より新設</t>
  </si>
  <si>
    <t>　　</t>
  </si>
  <si>
    <t>(その2)</t>
  </si>
  <si>
    <t>中国残留邦人等</t>
  </si>
  <si>
    <t>生活支援給付費</t>
  </si>
  <si>
    <t>医療支援給付費</t>
  </si>
  <si>
    <t>住宅支援給付金</t>
  </si>
  <si>
    <t>１０．赤い羽根共同募金実績</t>
  </si>
  <si>
    <t>各年度末現在(単位:円)</t>
  </si>
  <si>
    <t>職域募金</t>
  </si>
  <si>
    <t>法人大口</t>
  </si>
  <si>
    <t>個人大口</t>
  </si>
  <si>
    <t>戸別募金</t>
  </si>
  <si>
    <t>学童募金</t>
  </si>
  <si>
    <t>街頭募金</t>
  </si>
  <si>
    <t>興行・その他募金</t>
  </si>
  <si>
    <t>資料：宜野湾市社会福祉協議会</t>
  </si>
  <si>
    <t>１１．民 生 委 員 ･ 児 童 委 員 数</t>
  </si>
  <si>
    <t>各年12月末現在(単位：人)</t>
  </si>
  <si>
    <t>定数</t>
  </si>
  <si>
    <t>現在数</t>
  </si>
  <si>
    <t>男</t>
  </si>
  <si>
    <t>女</t>
  </si>
  <si>
    <t>令和3年</t>
  </si>
  <si>
    <t>資料 : 福祉総務課</t>
  </si>
  <si>
    <t>１２．障害者手帳交付状況</t>
  </si>
  <si>
    <t xml:space="preserve">各年度末現在(単位：人) </t>
  </si>
  <si>
    <t>身体障がい者</t>
  </si>
  <si>
    <t>１級</t>
  </si>
  <si>
    <t>２級</t>
  </si>
  <si>
    <t>３級</t>
  </si>
  <si>
    <t>４級</t>
  </si>
  <si>
    <t>５・６級</t>
  </si>
  <si>
    <t>知的障がい者</t>
  </si>
  <si>
    <t>Ａ１（最重度）</t>
  </si>
  <si>
    <t>Ａ２（重度）</t>
  </si>
  <si>
    <t>Ｂ１（中度）</t>
  </si>
  <si>
    <t>Ｂ２（軽度）</t>
  </si>
  <si>
    <t>精神障がい者</t>
  </si>
  <si>
    <t>　　　資料：障がい福祉課</t>
  </si>
  <si>
    <t>１３．身体障がい種別</t>
  </si>
  <si>
    <t>各年度末現在(単位：人)</t>
  </si>
  <si>
    <t>身体障がい種別</t>
  </si>
  <si>
    <t>視覚障がい</t>
  </si>
  <si>
    <t>聴覚障がい　</t>
  </si>
  <si>
    <t>音声･言語
障がい</t>
  </si>
  <si>
    <t>肢体不自由</t>
  </si>
  <si>
    <t>内部障がい</t>
  </si>
  <si>
    <t>１４．認　可　保　育　所　の　状　況</t>
  </si>
  <si>
    <t>　　　各年4月1日現在(単位：園・人)</t>
  </si>
  <si>
    <t>保育所数</t>
  </si>
  <si>
    <t>保育士数</t>
  </si>
  <si>
    <t>入所児童数</t>
  </si>
  <si>
    <t>公立</t>
  </si>
  <si>
    <t>法人</t>
  </si>
  <si>
    <t>平成31年度</t>
  </si>
  <si>
    <t>令和3年度</t>
  </si>
  <si>
    <t>　</t>
  </si>
  <si>
    <t>１５．要介護・要支援認定状況</t>
  </si>
  <si>
    <t>各年度末現在(単位：人・％)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</si>
  <si>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</si>
  <si>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</si>
  <si>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</si>
  <si>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</si>
  <si>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</si>
  <si>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</si>
  <si>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</si>
  <si>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認定率</t>
  </si>
  <si>
    <t>第１号被保険者数</t>
  </si>
  <si>
    <t>75歳以上被保険者数(再掲)</t>
  </si>
  <si>
    <t>資料：介護長寿課</t>
  </si>
  <si>
    <t>１６．地域支援事業利用状況</t>
  </si>
  <si>
    <t>各年度末現在(単位：件・人)</t>
  </si>
  <si>
    <t>介護予防・日常生活支援総合事業</t>
  </si>
  <si>
    <t>事業対象者数（新規）</t>
  </si>
  <si>
    <t>訪問型サービス参加者数</t>
  </si>
  <si>
    <t>現行相当
ｻｰﾋﾞｽ</t>
  </si>
  <si>
    <t>ｻｰﾋﾞｽC
（短期集中）</t>
  </si>
  <si>
    <t>通所型サービス参加者数</t>
  </si>
  <si>
    <t>ｻｰﾋﾞｽC
（短期集中)</t>
  </si>
  <si>
    <t>一次介護予防事業参加者数</t>
  </si>
  <si>
    <t>包括的
支援事業</t>
  </si>
  <si>
    <t>介護予防プラン作成数</t>
  </si>
  <si>
    <t>相談件数（延べ）</t>
  </si>
  <si>
    <t>地域支援
任意事業</t>
  </si>
  <si>
    <t>介護給付等費用適正化事業</t>
  </si>
  <si>
    <t>家族介護用品支給事業利用者数（延べ）</t>
  </si>
  <si>
    <t>その他事業利用者数（延べ）</t>
  </si>
  <si>
    <t>１７．地域支援事業費状況</t>
  </si>
  <si>
    <t>地域支援事業費</t>
  </si>
  <si>
    <t>包括的支援事業</t>
  </si>
  <si>
    <t>地域支援任意事業</t>
  </si>
  <si>
    <t>　注：金額は決算額</t>
  </si>
  <si>
    <t>１８．介護保険サービス利用状況</t>
  </si>
  <si>
    <t>各年度末現在(単位：件)</t>
  </si>
  <si>
    <t>介護保険サービス</t>
  </si>
  <si>
    <t>居宅介護サービス</t>
  </si>
  <si>
    <t>施設介護サービス</t>
  </si>
  <si>
    <t>居宅介護福祉用具購入</t>
  </si>
  <si>
    <t>居宅介護住宅改修</t>
  </si>
  <si>
    <t>居宅介護サービス計画</t>
  </si>
  <si>
    <t>地域密着型介護サービス</t>
  </si>
  <si>
    <t>介護予防サービス</t>
  </si>
  <si>
    <t>介護予防福祉用具購入</t>
  </si>
  <si>
    <t>介護予防住宅改修</t>
  </si>
  <si>
    <t>介護予防サービス計画</t>
  </si>
  <si>
    <t>地域密着型
介護予防サービス</t>
  </si>
  <si>
    <t>審査支払手数料</t>
  </si>
  <si>
    <t>高額介護サービス</t>
  </si>
  <si>
    <t>高額介護予防サービス</t>
  </si>
  <si>
    <t>高額医療合算
介護サービス費</t>
  </si>
  <si>
    <t>高額医療合算
介護予防サービス費</t>
  </si>
  <si>
    <t>特定入所者介護サービス</t>
  </si>
  <si>
    <t>特定入所者
介護予防サービス</t>
  </si>
  <si>
    <t>１９．介護保険給付費の状況</t>
  </si>
  <si>
    <t>介護保険給付費</t>
  </si>
  <si>
    <t>居宅介護サービス
給付費</t>
  </si>
  <si>
    <t>施設介護サービス
給付費</t>
  </si>
  <si>
    <t>居宅介護福祉用具
購入費</t>
  </si>
  <si>
    <t>居宅介護住宅改修費</t>
  </si>
  <si>
    <t>居宅介護サービス
計画給付費</t>
  </si>
  <si>
    <t>地域密着型介護
サービス給付費</t>
  </si>
  <si>
    <t>介護予防サービス
給付費</t>
  </si>
  <si>
    <t>介護予防福祉用具
購入費</t>
  </si>
  <si>
    <t>介護予防住宅改修費</t>
  </si>
  <si>
    <t>介護予防サービス計画給付費</t>
  </si>
  <si>
    <t>地域密着型介護予防サービス給付費</t>
  </si>
  <si>
    <t>高額介護サービス費</t>
  </si>
  <si>
    <t>高額介護予防
サービス費</t>
  </si>
  <si>
    <t>特定入所者介護
サービス費</t>
  </si>
  <si>
    <t>特定入所者介護予防サービス費</t>
  </si>
  <si>
    <t>２０．宜野湾市シルバー人材センター活動</t>
  </si>
  <si>
    <t>その１　《会員数》</t>
  </si>
  <si>
    <t>性別</t>
  </si>
  <si>
    <t>総　数</t>
  </si>
  <si>
    <t>59歳以下</t>
  </si>
  <si>
    <t>60～69歳</t>
  </si>
  <si>
    <t>70～79歳</t>
  </si>
  <si>
    <t>80歳以上</t>
  </si>
  <si>
    <t>　　　　資料：宜野湾市シルバー人材センター</t>
  </si>
  <si>
    <t>その２　《事業実数》</t>
  </si>
  <si>
    <t>各年度末現在(単位：件・人・千円)</t>
  </si>
  <si>
    <t>受注件</t>
  </si>
  <si>
    <t>延実働人数</t>
  </si>
  <si>
    <t>受託報酬</t>
  </si>
  <si>
    <t>月平均</t>
  </si>
  <si>
    <t>1日平均</t>
  </si>
  <si>
    <t>令和２年度</t>
  </si>
  <si>
    <t>資料：宜野湾市シルバ－人材センター</t>
  </si>
  <si>
    <t>その３　《職種別取扱状況》</t>
  </si>
  <si>
    <t>各年度末現在(単位：件・％)</t>
  </si>
  <si>
    <t>総　　　数</t>
  </si>
  <si>
    <t>専門技術</t>
  </si>
  <si>
    <t>事務整理</t>
  </si>
  <si>
    <t>　管　理</t>
  </si>
  <si>
    <t>折衝外交</t>
  </si>
  <si>
    <t>　技　能</t>
  </si>
  <si>
    <t>一般作業</t>
  </si>
  <si>
    <t>サービス</t>
  </si>
  <si>
    <t>技術群</t>
  </si>
  <si>
    <t>事務整理群</t>
  </si>
  <si>
    <t>　　　資料：宜野湾市シルバー人材センター</t>
  </si>
  <si>
    <t>２１． 勤 労 青 少 年 ホ ー ム 活 動</t>
  </si>
  <si>
    <t>年　度</t>
  </si>
  <si>
    <t>青少年ホーム</t>
  </si>
  <si>
    <t>体育センター</t>
  </si>
  <si>
    <t>個人</t>
  </si>
  <si>
    <t>団体</t>
  </si>
  <si>
    <t>２２．宜野湾市人材育成交流センターめぶき　利用状況</t>
  </si>
  <si>
    <t>区　分</t>
  </si>
  <si>
    <t>開館日数</t>
  </si>
  <si>
    <t>総　　数</t>
  </si>
  <si>
    <t>研修室　１</t>
  </si>
  <si>
    <t>研修室　２</t>
  </si>
  <si>
    <t>研修室　３</t>
  </si>
  <si>
    <t>利用回数</t>
  </si>
  <si>
    <t>利用人数</t>
  </si>
  <si>
    <t>２３．宜野湾市男女共同参画支援センターふくふく　利用状況</t>
  </si>
  <si>
    <t>調理室</t>
  </si>
  <si>
    <t>多目的室</t>
  </si>
  <si>
    <t>講　　堂</t>
  </si>
  <si>
    <t>各年12月末現在（単位：人・団体・円）</t>
  </si>
  <si>
    <t>年 次</t>
  </si>
  <si>
    <t>（再掲）</t>
  </si>
  <si>
    <t>研修室</t>
  </si>
  <si>
    <t>デザイン編集室</t>
  </si>
  <si>
    <t>小学生</t>
  </si>
  <si>
    <t>中学生</t>
  </si>
  <si>
    <t>高校生</t>
  </si>
  <si>
    <t>一般</t>
  </si>
  <si>
    <t>市内</t>
  </si>
  <si>
    <t>市外</t>
  </si>
  <si>
    <t>令和
3年</t>
  </si>
  <si>
    <t>資料：産業政策課</t>
  </si>
  <si>
    <t>　 注：令和3年は市民コーナーや研修施設の休業期間があった</t>
    <rPh sb="2" eb="3">
      <t>チュウ</t>
    </rPh>
    <rPh sb="4" eb="6">
      <t>レイワ</t>
    </rPh>
    <rPh sb="23" eb="25">
      <t>キカン</t>
    </rPh>
    <phoneticPr fontId="39"/>
  </si>
  <si>
    <t>働きによる収入
の減少・喪失</t>
    <rPh sb="5" eb="7">
      <t>シュウニュウ</t>
    </rPh>
    <rPh sb="9" eb="11">
      <t>ゲンショウ</t>
    </rPh>
    <rPh sb="12" eb="14">
      <t>ソウシツ</t>
    </rPh>
    <phoneticPr fontId="4"/>
  </si>
  <si>
    <t>働きによる収入
の増・取得</t>
    <rPh sb="0" eb="1">
      <t>ハタラ</t>
    </rPh>
    <rPh sb="5" eb="6">
      <t>オサム</t>
    </rPh>
    <rPh sb="6" eb="7">
      <t>イリ</t>
    </rPh>
    <rPh sb="9" eb="10">
      <t>ゾウ</t>
    </rPh>
    <rPh sb="11" eb="13">
      <t>シュトク</t>
    </rPh>
    <phoneticPr fontId="4"/>
  </si>
  <si>
    <t>施設入所及び医
療費の他法負担</t>
    <rPh sb="0" eb="2">
      <t>シセツ</t>
    </rPh>
    <rPh sb="2" eb="4">
      <t>ニュウショ</t>
    </rPh>
    <rPh sb="4" eb="5">
      <t>オヨ</t>
    </rPh>
    <rPh sb="6" eb="7">
      <t>イ</t>
    </rPh>
    <rPh sb="8" eb="9">
      <t>リョウ</t>
    </rPh>
    <rPh sb="9" eb="10">
      <t>ヒ</t>
    </rPh>
    <rPh sb="11" eb="12">
      <t>ホカ</t>
    </rPh>
    <rPh sb="12" eb="13">
      <t>ホウ</t>
    </rPh>
    <rPh sb="13" eb="15">
      <t>フタン</t>
    </rPh>
    <phoneticPr fontId="4"/>
  </si>
  <si>
    <t>仕送及び社会保
障給付金の増加</t>
    <rPh sb="0" eb="2">
      <t>シオクリ</t>
    </rPh>
    <rPh sb="2" eb="3">
      <t>オヨ</t>
    </rPh>
    <rPh sb="4" eb="6">
      <t>シャカイ</t>
    </rPh>
    <rPh sb="6" eb="7">
      <t>ホ</t>
    </rPh>
    <rPh sb="8" eb="9">
      <t>ショウ</t>
    </rPh>
    <rPh sb="9" eb="12">
      <t>キュウフキン</t>
    </rPh>
    <rPh sb="13" eb="15">
      <t>ゾウカ</t>
    </rPh>
    <phoneticPr fontId="4"/>
  </si>
  <si>
    <t>傷病の治ゆ　</t>
    <rPh sb="0" eb="2">
      <t>ショウビョウ</t>
    </rPh>
    <rPh sb="3" eb="4">
      <t>チ</t>
    </rPh>
    <phoneticPr fontId="4"/>
  </si>
  <si>
    <t>各年12月末現在(単位：回・人)</t>
    <phoneticPr fontId="4"/>
  </si>
  <si>
    <t>傷病によるもの</t>
    <rPh sb="0" eb="2">
      <t>ショウビョウ</t>
    </rPh>
    <phoneticPr fontId="4"/>
  </si>
  <si>
    <t>使用料</t>
    <phoneticPr fontId="39"/>
  </si>
  <si>
    <t>総数</t>
    <rPh sb="0" eb="2">
      <t>ソウスウ</t>
    </rPh>
    <phoneticPr fontId="39"/>
  </si>
  <si>
    <t>T D L O 室</t>
    <phoneticPr fontId="39"/>
  </si>
  <si>
    <t>研</t>
    <rPh sb="0" eb="1">
      <t>ケン</t>
    </rPh>
    <phoneticPr fontId="39"/>
  </si>
  <si>
    <t>令和３年度</t>
    <phoneticPr fontId="4"/>
  </si>
  <si>
    <t>資料：市民協働課</t>
    <phoneticPr fontId="4"/>
  </si>
  <si>
    <t>資料：保護課</t>
    <rPh sb="3" eb="5">
      <t>ホゴ</t>
    </rPh>
    <phoneticPr fontId="3"/>
  </si>
  <si>
    <t>資料：保護課</t>
  </si>
  <si>
    <t xml:space="preserve"> 資料：保護課</t>
  </si>
  <si>
    <t>　　　資料：保護課</t>
  </si>
  <si>
    <t xml:space="preserve">    資料：保護課</t>
  </si>
  <si>
    <t>　　　　区分</t>
  </si>
  <si>
    <t>総合支援資金</t>
  </si>
  <si>
    <t>福　祉</t>
  </si>
  <si>
    <t xml:space="preserve">資　金 </t>
  </si>
  <si>
    <t>緊急小口資金</t>
  </si>
  <si>
    <t>不動産担保型
生活資金</t>
  </si>
  <si>
    <t>臨時特例
つなぎ資金</t>
  </si>
  <si>
    <t>小　計</t>
  </si>
  <si>
    <t>福祉費</t>
  </si>
  <si>
    <t>教育支援資金</t>
  </si>
  <si>
    <t>件数</t>
  </si>
  <si>
    <t>金額</t>
  </si>
  <si>
    <t>令和4年</t>
  </si>
  <si>
    <t>２４．宜野湾ベイサイド</t>
    <phoneticPr fontId="39"/>
  </si>
  <si>
    <t>令和4年度</t>
    <phoneticPr fontId="4"/>
  </si>
  <si>
    <t>令和4年度</t>
    <phoneticPr fontId="39"/>
  </si>
  <si>
    <t>令和5年</t>
    <phoneticPr fontId="4"/>
  </si>
  <si>
    <t>令和
4年</t>
  </si>
  <si>
    <t>令和
5年</t>
    <phoneticPr fontId="39"/>
  </si>
  <si>
    <t>令和3年度</t>
    <phoneticPr fontId="4"/>
  </si>
  <si>
    <t>令和4年度</t>
    <phoneticPr fontId="4"/>
  </si>
  <si>
    <t>令和4年度</t>
    <phoneticPr fontId="4"/>
  </si>
  <si>
    <t>１．国 民 年 金 加 入 状 況</t>
    <phoneticPr fontId="4"/>
  </si>
  <si>
    <t>各年度末現在（単位：人）</t>
    <phoneticPr fontId="4"/>
  </si>
  <si>
    <t>令和4年度</t>
    <phoneticPr fontId="4"/>
  </si>
  <si>
    <t>令和4年度</t>
    <phoneticPr fontId="4"/>
  </si>
  <si>
    <t>資料：市民課</t>
    <phoneticPr fontId="4"/>
  </si>
  <si>
    <t>平成30年度</t>
    <phoneticPr fontId="23"/>
  </si>
  <si>
    <t>令和元年度</t>
    <rPh sb="0" eb="2">
      <t>レイワ</t>
    </rPh>
    <rPh sb="2" eb="3">
      <t>ゲン</t>
    </rPh>
    <phoneticPr fontId="23"/>
  </si>
  <si>
    <t>令和2年度</t>
    <phoneticPr fontId="23"/>
  </si>
  <si>
    <t>令和3年度</t>
    <phoneticPr fontId="23"/>
  </si>
  <si>
    <t>令和4年度</t>
    <phoneticPr fontId="23"/>
  </si>
  <si>
    <t>平成30年度</t>
    <phoneticPr fontId="23"/>
  </si>
  <si>
    <t>令和元年度</t>
    <phoneticPr fontId="23"/>
  </si>
  <si>
    <t>令和3年度</t>
    <phoneticPr fontId="23"/>
  </si>
  <si>
    <t>３．理由別保護開始及び廃止状況（令和4年度）</t>
    <rPh sb="2" eb="4">
      <t>リユウ</t>
    </rPh>
    <rPh sb="4" eb="5">
      <t>ベツ</t>
    </rPh>
    <rPh sb="5" eb="7">
      <t>ホゴ</t>
    </rPh>
    <rPh sb="7" eb="9">
      <t>カイシ</t>
    </rPh>
    <rPh sb="9" eb="10">
      <t>オヨ</t>
    </rPh>
    <rPh sb="11" eb="13">
      <t>ハイシ</t>
    </rPh>
    <rPh sb="13" eb="15">
      <t>ジョウキョウ</t>
    </rPh>
    <rPh sb="16" eb="18">
      <t>レイワ</t>
    </rPh>
    <rPh sb="19" eb="21">
      <t>ネンド</t>
    </rPh>
    <rPh sb="20" eb="21">
      <t>ド</t>
    </rPh>
    <phoneticPr fontId="4"/>
  </si>
  <si>
    <t>(令和4年度)</t>
    <rPh sb="1" eb="3">
      <t>レイワ</t>
    </rPh>
    <rPh sb="4" eb="6">
      <t>ネンド</t>
    </rPh>
    <rPh sb="5" eb="6">
      <t>ガンネン</t>
    </rPh>
    <phoneticPr fontId="23"/>
  </si>
  <si>
    <t>令和3年度</t>
    <phoneticPr fontId="4"/>
  </si>
  <si>
    <t>　注：要支援1～要介護5については、1号保険者の認定者数を記載（2号被保険者は除く）</t>
    <phoneticPr fontId="4"/>
  </si>
  <si>
    <t>令和4年度</t>
    <phoneticPr fontId="4"/>
  </si>
  <si>
    <t>－</t>
    <phoneticPr fontId="4"/>
  </si>
  <si>
    <t>令和3年度</t>
    <phoneticPr fontId="4"/>
  </si>
  <si>
    <t>　　　　</t>
    <phoneticPr fontId="4"/>
  </si>
  <si>
    <t>市民コーナー</t>
    <phoneticPr fontId="39"/>
  </si>
  <si>
    <t>修施設</t>
    <phoneticPr fontId="39"/>
  </si>
  <si>
    <t>総 数</t>
    <phoneticPr fontId="39"/>
  </si>
  <si>
    <t>一日
平均</t>
    <phoneticPr fontId="39"/>
  </si>
  <si>
    <t>平成30年度</t>
    <phoneticPr fontId="4"/>
  </si>
  <si>
    <t>－</t>
    <phoneticPr fontId="4"/>
  </si>
  <si>
    <t>－</t>
    <phoneticPr fontId="4"/>
  </si>
  <si>
    <t>　注：勤労青少年ホームは老朽化のため令和3年3月末で閉館</t>
    <rPh sb="1" eb="2">
      <t>チュウ</t>
    </rPh>
    <rPh sb="3" eb="5">
      <t>キンロウ</t>
    </rPh>
    <rPh sb="5" eb="8">
      <t>セイショウネン</t>
    </rPh>
    <rPh sb="12" eb="15">
      <t>ロウキュウカ</t>
    </rPh>
    <rPh sb="18" eb="20">
      <t>レイワ</t>
    </rPh>
    <rPh sb="21" eb="22">
      <t>ネン</t>
    </rPh>
    <rPh sb="23" eb="24">
      <t>ガツ</t>
    </rPh>
    <rPh sb="24" eb="25">
      <t>マツ</t>
    </rPh>
    <rPh sb="26" eb="28">
      <t>ヘイカン</t>
    </rPh>
    <phoneticPr fontId="4"/>
  </si>
  <si>
    <t>令和4年度</t>
  </si>
  <si>
    <t>令和5年度</t>
    <phoneticPr fontId="4"/>
  </si>
  <si>
    <t>　注：地域型保育事業、認定こども園を含む</t>
    <phoneticPr fontId="4"/>
  </si>
  <si>
    <t>　　資料：子育て支援課・こども政策課</t>
    <rPh sb="15" eb="17">
      <t>セイサク</t>
    </rPh>
    <rPh sb="17" eb="18">
      <t>カ</t>
    </rPh>
    <phoneticPr fontId="4"/>
  </si>
  <si>
    <t>令和3年度</t>
    <phoneticPr fontId="4"/>
  </si>
  <si>
    <t>令和5年</t>
    <rPh sb="0" eb="2">
      <t>レイワ</t>
    </rPh>
    <rPh sb="3" eb="4">
      <t>ネン</t>
    </rPh>
    <phoneticPr fontId="4"/>
  </si>
  <si>
    <t>令和4年度</t>
    <rPh sb="0" eb="2">
      <t>レイワ</t>
    </rPh>
    <phoneticPr fontId="4"/>
  </si>
  <si>
    <t>令和5年</t>
    <phoneticPr fontId="4"/>
  </si>
  <si>
    <t>　令和4年度の適用被保険者数は20,034人で前年度より574人減少している。国民年金受給者数は21,795人で前年度より391人増加しており、受給金額は134億2,654万円となっている。</t>
    <phoneticPr fontId="4"/>
  </si>
  <si>
    <t>令和４年度</t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</si>
</sst>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000000_ "/>
    <numFmt numFmtId="177" formatCode="#,##0.00;&quot;△ &quot;#,##0.00"/>
    <numFmt numFmtId="178" formatCode="0.00_ "/>
    <numFmt numFmtId="179" formatCode="#,##0.0"/>
    <numFmt numFmtId="180" formatCode="#,##0.0_ "/>
    <numFmt numFmtId="181" formatCode="#,##0_ "/>
    <numFmt numFmtId="182" formatCode="0_ "/>
    <numFmt numFmtId="183" formatCode="#,##0\ "/>
    <numFmt numFmtId="184" formatCode="#,###&quot;名&quot;"/>
    <numFmt numFmtId="185" formatCode="#,##0_);[Red]\(#,##0\)"/>
    <numFmt numFmtId="186" formatCode="0.0"/>
    <numFmt numFmtId="187" formatCode="#,##0.0_);\(#,##0.0\)"/>
    <numFmt numFmtId="188" formatCode="#,##0.0;[Red]\-#,##0.0"/>
    <numFmt numFmtId="189" formatCode="\ #,##0.00;&quot;△ &quot;#,##0.00"/>
    <numFmt numFmtId="190" formatCode="\ #,##0;[Red]\-#,##0"/>
  </numFmts>
  <fonts count="5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9.8000000000000007"/>
      <name val="ＭＳ 明朝"/>
      <family val="1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9" fontId="2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3">
    <xf numFmtId="0" fontId="0" fillId="0" borderId="0" xfId="0">
      <alignment vertical="center"/>
    </xf>
    <xf numFmtId="0" fontId="8" fillId="0" borderId="0" xfId="5" applyFont="1" applyFill="1"/>
    <xf numFmtId="0" fontId="2" fillId="0" borderId="0" xfId="5" applyFill="1"/>
    <xf numFmtId="0" fontId="2" fillId="0" borderId="0" xfId="5" applyFill="1" applyAlignment="1">
      <alignment vertical="center"/>
    </xf>
    <xf numFmtId="38" fontId="14" fillId="0" borderId="1" xfId="3" applyFont="1" applyFill="1" applyBorder="1" applyAlignment="1">
      <alignment horizontal="center" vertical="center"/>
    </xf>
    <xf numFmtId="0" fontId="2" fillId="0" borderId="0" xfId="5" applyFill="1" applyBorder="1" applyAlignment="1">
      <alignment vertical="center"/>
    </xf>
    <xf numFmtId="0" fontId="2" fillId="0" borderId="0" xfId="5" applyFill="1" applyAlignment="1">
      <alignment horizontal="left" vertical="center"/>
    </xf>
    <xf numFmtId="181" fontId="8" fillId="0" borderId="0" xfId="5" applyNumberFormat="1" applyFont="1" applyFill="1"/>
    <xf numFmtId="38" fontId="11" fillId="0" borderId="3" xfId="3" applyFont="1" applyFill="1" applyBorder="1" applyAlignment="1">
      <alignment horizontal="right" vertical="center" indent="1"/>
    </xf>
    <xf numFmtId="38" fontId="11" fillId="0" borderId="2" xfId="3" applyFont="1" applyFill="1" applyBorder="1" applyAlignment="1">
      <alignment horizontal="right" vertical="center" indent="1"/>
    </xf>
    <xf numFmtId="38" fontId="11" fillId="0" borderId="4" xfId="3" applyFont="1" applyFill="1" applyBorder="1" applyAlignment="1">
      <alignment horizontal="right" vertical="center" indent="1"/>
    </xf>
    <xf numFmtId="38" fontId="11" fillId="0" borderId="5" xfId="3" applyFont="1" applyFill="1" applyBorder="1" applyAlignment="1">
      <alignment horizontal="right" vertical="center" indent="1"/>
    </xf>
    <xf numFmtId="0" fontId="18" fillId="0" borderId="0" xfId="5" applyFont="1" applyFill="1"/>
    <xf numFmtId="0" fontId="18" fillId="0" borderId="0" xfId="5" applyFont="1" applyFill="1" applyBorder="1"/>
    <xf numFmtId="183" fontId="11" fillId="0" borderId="1" xfId="3" applyNumberFormat="1" applyFont="1" applyFill="1" applyBorder="1" applyAlignment="1">
      <alignment vertical="center"/>
    </xf>
    <xf numFmtId="183" fontId="11" fillId="0" borderId="3" xfId="3" applyNumberFormat="1" applyFont="1" applyFill="1" applyBorder="1" applyAlignment="1">
      <alignment vertical="center"/>
    </xf>
    <xf numFmtId="183" fontId="11" fillId="0" borderId="6" xfId="3" applyNumberFormat="1" applyFont="1" applyFill="1" applyBorder="1" applyAlignment="1">
      <alignment vertical="center"/>
    </xf>
    <xf numFmtId="38" fontId="11" fillId="0" borderId="7" xfId="3" applyFont="1" applyFill="1" applyBorder="1"/>
    <xf numFmtId="38" fontId="11" fillId="0" borderId="8" xfId="3" applyFont="1" applyFill="1" applyBorder="1"/>
    <xf numFmtId="38" fontId="11" fillId="0" borderId="9" xfId="3" applyFont="1" applyFill="1" applyBorder="1"/>
    <xf numFmtId="38" fontId="11" fillId="0" borderId="10" xfId="3" applyFont="1" applyFill="1" applyBorder="1"/>
    <xf numFmtId="38" fontId="11" fillId="0" borderId="0" xfId="3" applyFont="1" applyFill="1" applyBorder="1"/>
    <xf numFmtId="38" fontId="11" fillId="0" borderId="3" xfId="3" applyFont="1" applyFill="1" applyBorder="1"/>
    <xf numFmtId="38" fontId="11" fillId="0" borderId="11" xfId="3" applyFont="1" applyFill="1" applyBorder="1"/>
    <xf numFmtId="38" fontId="11" fillId="0" borderId="12" xfId="3" applyFont="1" applyFill="1" applyBorder="1"/>
    <xf numFmtId="0" fontId="5" fillId="0" borderId="0" xfId="5" applyFont="1" applyFill="1" applyBorder="1" applyAlignment="1">
      <alignment vertical="center"/>
    </xf>
    <xf numFmtId="0" fontId="17" fillId="0" borderId="0" xfId="5" applyFont="1" applyFill="1"/>
    <xf numFmtId="0" fontId="10" fillId="0" borderId="0" xfId="5" applyFont="1" applyFill="1"/>
    <xf numFmtId="0" fontId="8" fillId="0" borderId="0" xfId="8" applyFont="1" applyFill="1">
      <alignment vertical="center"/>
    </xf>
    <xf numFmtId="0" fontId="8" fillId="0" borderId="0" xfId="8" applyFont="1" applyFill="1" applyAlignment="1">
      <alignment horizontal="right" vertical="center"/>
    </xf>
    <xf numFmtId="38" fontId="11" fillId="0" borderId="14" xfId="3" applyFont="1" applyFill="1" applyBorder="1" applyAlignment="1">
      <alignment vertical="center"/>
    </xf>
    <xf numFmtId="38" fontId="11" fillId="0" borderId="8" xfId="3" applyFont="1" applyFill="1" applyBorder="1" applyAlignment="1">
      <alignment vertical="center"/>
    </xf>
    <xf numFmtId="38" fontId="11" fillId="0" borderId="15" xfId="3" applyFont="1" applyFill="1" applyBorder="1" applyAlignment="1">
      <alignment vertical="center"/>
    </xf>
    <xf numFmtId="38" fontId="11" fillId="0" borderId="12" xfId="3" applyFont="1" applyFill="1" applyBorder="1" applyAlignment="1">
      <alignment vertical="center"/>
    </xf>
    <xf numFmtId="38" fontId="11" fillId="0" borderId="0" xfId="3" applyFont="1" applyFill="1" applyBorder="1" applyAlignment="1">
      <alignment horizontal="center" vertical="center"/>
    </xf>
    <xf numFmtId="38" fontId="11" fillId="0" borderId="0" xfId="3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vertical="center"/>
    </xf>
    <xf numFmtId="0" fontId="2" fillId="0" borderId="0" xfId="7" applyFill="1">
      <alignment vertical="center"/>
    </xf>
    <xf numFmtId="0" fontId="9" fillId="0" borderId="0" xfId="7" applyFont="1" applyFill="1" applyAlignment="1">
      <alignment vertical="center"/>
    </xf>
    <xf numFmtId="0" fontId="20" fillId="0" borderId="0" xfId="7" applyFont="1" applyFill="1">
      <alignment vertical="center"/>
    </xf>
    <xf numFmtId="0" fontId="8" fillId="0" borderId="0" xfId="7" applyFont="1" applyFill="1">
      <alignment vertical="center"/>
    </xf>
    <xf numFmtId="0" fontId="21" fillId="0" borderId="0" xfId="7" applyFont="1" applyFill="1" applyAlignment="1">
      <alignment horizontal="right" vertical="center"/>
    </xf>
    <xf numFmtId="38" fontId="2" fillId="0" borderId="0" xfId="7" applyNumberFormat="1" applyFill="1">
      <alignment vertical="center"/>
    </xf>
    <xf numFmtId="0" fontId="2" fillId="0" borderId="0" xfId="7" applyFill="1" applyAlignment="1">
      <alignment horizontal="left" vertical="center"/>
    </xf>
    <xf numFmtId="0" fontId="8" fillId="0" borderId="19" xfId="8" applyFont="1" applyFill="1" applyBorder="1" applyAlignment="1">
      <alignment horizontal="center" vertical="center"/>
    </xf>
    <xf numFmtId="38" fontId="11" fillId="0" borderId="21" xfId="3" applyFont="1" applyFill="1" applyBorder="1" applyAlignment="1">
      <alignment vertical="center"/>
    </xf>
    <xf numFmtId="38" fontId="11" fillId="0" borderId="22" xfId="3" applyFont="1" applyFill="1" applyBorder="1" applyAlignment="1">
      <alignment vertical="center"/>
    </xf>
    <xf numFmtId="185" fontId="11" fillId="0" borderId="31" xfId="7" applyNumberFormat="1" applyFont="1" applyFill="1" applyBorder="1" applyAlignment="1">
      <alignment horizontal="right" vertical="center"/>
    </xf>
    <xf numFmtId="0" fontId="2" fillId="0" borderId="0" xfId="5" applyFont="1" applyFill="1"/>
    <xf numFmtId="0" fontId="2" fillId="0" borderId="0" xfId="5" applyFont="1" applyFill="1" applyAlignment="1">
      <alignment vertical="center"/>
    </xf>
    <xf numFmtId="0" fontId="5" fillId="0" borderId="0" xfId="8" applyFont="1" applyFill="1" applyAlignment="1">
      <alignment horizontal="right" vertical="center"/>
    </xf>
    <xf numFmtId="185" fontId="11" fillId="0" borderId="32" xfId="7" applyNumberFormat="1" applyFont="1" applyFill="1" applyBorder="1" applyAlignment="1">
      <alignment horizontal="right" vertical="center"/>
    </xf>
    <xf numFmtId="0" fontId="11" fillId="0" borderId="24" xfId="3" applyNumberFormat="1" applyFont="1" applyFill="1" applyBorder="1" applyAlignment="1">
      <alignment horizontal="right"/>
    </xf>
    <xf numFmtId="0" fontId="8" fillId="0" borderId="30" xfId="5" applyFont="1" applyFill="1" applyBorder="1"/>
    <xf numFmtId="181" fontId="8" fillId="0" borderId="30" xfId="5" applyNumberFormat="1" applyFont="1" applyFill="1" applyBorder="1"/>
    <xf numFmtId="0" fontId="2" fillId="0" borderId="35" xfId="5" applyFont="1" applyFill="1" applyBorder="1" applyAlignment="1">
      <alignment horizontal="center" vertical="center"/>
    </xf>
    <xf numFmtId="0" fontId="2" fillId="0" borderId="36" xfId="5" applyFont="1" applyFill="1" applyBorder="1"/>
    <xf numFmtId="0" fontId="7" fillId="0" borderId="0" xfId="5" applyFont="1" applyFill="1"/>
    <xf numFmtId="0" fontId="5" fillId="0" borderId="0" xfId="5" applyFont="1" applyFill="1" applyAlignment="1">
      <alignment horizontal="left" vertical="distributed" wrapText="1"/>
    </xf>
    <xf numFmtId="0" fontId="8" fillId="0" borderId="16" xfId="5" applyFont="1" applyFill="1" applyBorder="1" applyAlignment="1">
      <alignment horizontal="distributed" vertical="center" justifyLastLine="1"/>
    </xf>
    <xf numFmtId="0" fontId="5" fillId="0" borderId="0" xfId="5" applyFont="1" applyFill="1"/>
    <xf numFmtId="0" fontId="8" fillId="0" borderId="0" xfId="5" applyFont="1" applyFill="1" applyAlignment="1">
      <alignment vertical="center"/>
    </xf>
    <xf numFmtId="0" fontId="12" fillId="0" borderId="0" xfId="5" applyFont="1" applyFill="1" applyAlignment="1">
      <alignment vertical="center"/>
    </xf>
    <xf numFmtId="0" fontId="10" fillId="0" borderId="16" xfId="5" applyFont="1" applyFill="1" applyBorder="1" applyAlignment="1">
      <alignment horizontal="center" vertical="center"/>
    </xf>
    <xf numFmtId="3" fontId="14" fillId="0" borderId="1" xfId="5" applyNumberFormat="1" applyFont="1" applyFill="1" applyBorder="1" applyAlignment="1">
      <alignment vertical="center"/>
    </xf>
    <xf numFmtId="3" fontId="14" fillId="0" borderId="3" xfId="5" applyNumberFormat="1" applyFont="1" applyFill="1" applyBorder="1" applyAlignment="1">
      <alignment vertical="center"/>
    </xf>
    <xf numFmtId="3" fontId="2" fillId="0" borderId="0" xfId="5" applyNumberFormat="1" applyFill="1" applyAlignment="1">
      <alignment vertical="center"/>
    </xf>
    <xf numFmtId="0" fontId="5" fillId="0" borderId="0" xfId="5" applyFont="1" applyFill="1" applyAlignment="1">
      <alignment horizontal="right" vertical="center"/>
    </xf>
    <xf numFmtId="0" fontId="15" fillId="0" borderId="0" xfId="5" applyFont="1" applyFill="1"/>
    <xf numFmtId="0" fontId="5" fillId="0" borderId="0" xfId="5" applyFont="1" applyFill="1" applyAlignment="1">
      <alignment horizontal="right"/>
    </xf>
    <xf numFmtId="177" fontId="14" fillId="0" borderId="3" xfId="5" applyNumberFormat="1" applyFont="1" applyFill="1" applyBorder="1" applyAlignment="1">
      <alignment horizontal="center" vertical="center"/>
    </xf>
    <xf numFmtId="3" fontId="14" fillId="0" borderId="3" xfId="5" applyNumberFormat="1" applyFont="1" applyFill="1" applyBorder="1" applyAlignment="1">
      <alignment horizontal="center" vertical="center"/>
    </xf>
    <xf numFmtId="0" fontId="14" fillId="0" borderId="3" xfId="5" applyFont="1" applyFill="1" applyBorder="1" applyAlignment="1">
      <alignment horizontal="center" vertical="center"/>
    </xf>
    <xf numFmtId="178" fontId="14" fillId="0" borderId="6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left" vertical="center"/>
    </xf>
    <xf numFmtId="38" fontId="2" fillId="0" borderId="0" xfId="5" applyNumberFormat="1" applyFill="1"/>
    <xf numFmtId="0" fontId="2" fillId="0" borderId="16" xfId="5" applyFill="1" applyBorder="1"/>
    <xf numFmtId="3" fontId="14" fillId="0" borderId="1" xfId="5" applyNumberFormat="1" applyFont="1" applyFill="1" applyBorder="1" applyAlignment="1">
      <alignment horizontal="center" vertical="center"/>
    </xf>
    <xf numFmtId="179" fontId="14" fillId="0" borderId="3" xfId="5" applyNumberFormat="1" applyFont="1" applyFill="1" applyBorder="1" applyAlignment="1">
      <alignment horizontal="center" vertical="center"/>
    </xf>
    <xf numFmtId="180" fontId="14" fillId="0" borderId="6" xfId="5" applyNumberFormat="1" applyFont="1" applyFill="1" applyBorder="1" applyAlignment="1">
      <alignment horizontal="right" vertical="center"/>
    </xf>
    <xf numFmtId="0" fontId="5" fillId="0" borderId="0" xfId="5" applyFont="1" applyFill="1" applyAlignment="1">
      <alignment horizontal="left" vertical="center"/>
    </xf>
    <xf numFmtId="181" fontId="11" fillId="0" borderId="1" xfId="5" applyNumberFormat="1" applyFont="1" applyFill="1" applyBorder="1" applyAlignment="1">
      <alignment vertical="center"/>
    </xf>
    <xf numFmtId="181" fontId="11" fillId="0" borderId="3" xfId="5" applyNumberFormat="1" applyFont="1" applyFill="1" applyBorder="1" applyAlignment="1">
      <alignment vertical="center"/>
    </xf>
    <xf numFmtId="180" fontId="11" fillId="0" borderId="3" xfId="5" applyNumberFormat="1" applyFont="1" applyFill="1" applyBorder="1" applyAlignment="1">
      <alignment vertical="center"/>
    </xf>
    <xf numFmtId="181" fontId="11" fillId="0" borderId="25" xfId="5" applyNumberFormat="1" applyFont="1" applyFill="1" applyBorder="1" applyAlignment="1">
      <alignment vertical="center"/>
    </xf>
    <xf numFmtId="181" fontId="11" fillId="0" borderId="6" xfId="5" applyNumberFormat="1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180" fontId="8" fillId="0" borderId="0" xfId="5" applyNumberFormat="1" applyFont="1" applyFill="1" applyBorder="1" applyAlignment="1">
      <alignment vertical="center"/>
    </xf>
    <xf numFmtId="0" fontId="10" fillId="0" borderId="33" xfId="5" applyFont="1" applyFill="1" applyBorder="1" applyAlignment="1">
      <alignment vertical="center" justifyLastLine="1"/>
    </xf>
    <xf numFmtId="0" fontId="10" fillId="0" borderId="16" xfId="5" applyFont="1" applyFill="1" applyBorder="1" applyAlignment="1">
      <alignment horizontal="distributed" vertical="center"/>
    </xf>
    <xf numFmtId="0" fontId="2" fillId="0" borderId="0" xfId="5" applyFill="1" applyAlignment="1"/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8" fillId="0" borderId="0" xfId="5" applyFont="1" applyFill="1" applyBorder="1" applyAlignment="1">
      <alignment horizontal="right" vertical="center"/>
    </xf>
    <xf numFmtId="0" fontId="8" fillId="0" borderId="3" xfId="5" applyFont="1" applyFill="1" applyBorder="1" applyAlignment="1">
      <alignment horizontal="distributed" vertical="center" justifyLastLine="1"/>
    </xf>
    <xf numFmtId="0" fontId="5" fillId="0" borderId="0" xfId="5" applyFont="1" applyFill="1" applyAlignment="1"/>
    <xf numFmtId="0" fontId="8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horizontal="distributed" vertical="center" wrapText="1" justifyLastLine="1"/>
    </xf>
    <xf numFmtId="0" fontId="10" fillId="0" borderId="0" xfId="5" applyFont="1" applyFill="1" applyBorder="1" applyAlignment="1">
      <alignment horizontal="center" vertical="center" wrapText="1" justifyLastLine="1"/>
    </xf>
    <xf numFmtId="181" fontId="11" fillId="0" borderId="0" xfId="5" applyNumberFormat="1" applyFont="1" applyFill="1" applyBorder="1" applyAlignment="1">
      <alignment horizontal="right" vertical="center"/>
    </xf>
    <xf numFmtId="0" fontId="8" fillId="0" borderId="35" xfId="5" applyFont="1" applyFill="1" applyBorder="1" applyAlignment="1">
      <alignment horizontal="center" vertical="center"/>
    </xf>
    <xf numFmtId="181" fontId="11" fillId="0" borderId="0" xfId="5" applyNumberFormat="1" applyFont="1" applyFill="1" applyBorder="1" applyAlignment="1">
      <alignment vertical="center"/>
    </xf>
    <xf numFmtId="0" fontId="8" fillId="0" borderId="12" xfId="5" applyFont="1" applyFill="1" applyBorder="1" applyAlignment="1">
      <alignment horizontal="distributed" vertical="center" justifyLastLine="1"/>
    </xf>
    <xf numFmtId="0" fontId="8" fillId="0" borderId="39" xfId="5" applyFont="1" applyFill="1" applyBorder="1" applyAlignment="1">
      <alignment horizontal="distributed" vertical="center" justifyLastLine="1"/>
    </xf>
    <xf numFmtId="0" fontId="8" fillId="0" borderId="19" xfId="5" applyFont="1" applyFill="1" applyBorder="1" applyAlignment="1">
      <alignment horizontal="distributed" vertical="center" justifyLastLine="1"/>
    </xf>
    <xf numFmtId="38" fontId="11" fillId="0" borderId="26" xfId="5" applyNumberFormat="1" applyFont="1" applyFill="1" applyBorder="1" applyAlignment="1">
      <alignment horizontal="right" vertical="center" justifyLastLine="1"/>
    </xf>
    <xf numFmtId="0" fontId="8" fillId="0" borderId="4" xfId="5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38" fontId="10" fillId="0" borderId="0" xfId="2" applyFont="1" applyFill="1" applyAlignment="1"/>
    <xf numFmtId="0" fontId="10" fillId="0" borderId="30" xfId="5" applyFont="1" applyFill="1" applyBorder="1"/>
    <xf numFmtId="0" fontId="10" fillId="0" borderId="30" xfId="5" applyFont="1" applyFill="1" applyBorder="1" applyAlignment="1">
      <alignment horizontal="distributed" vertical="center" justifyLastLine="1"/>
    </xf>
    <xf numFmtId="0" fontId="5" fillId="0" borderId="0" xfId="5" applyFont="1" applyFill="1" applyAlignment="1">
      <alignment vertical="top"/>
    </xf>
    <xf numFmtId="38" fontId="10" fillId="0" borderId="0" xfId="5" applyNumberFormat="1" applyFont="1" applyFill="1"/>
    <xf numFmtId="0" fontId="10" fillId="0" borderId="0" xfId="5" applyFont="1" applyFill="1" applyAlignment="1">
      <alignment vertical="center"/>
    </xf>
    <xf numFmtId="0" fontId="10" fillId="0" borderId="30" xfId="5" applyFont="1" applyFill="1" applyBorder="1" applyAlignment="1">
      <alignment horizontal="distributed" vertical="center"/>
    </xf>
    <xf numFmtId="0" fontId="8" fillId="0" borderId="19" xfId="5" applyFont="1" applyFill="1" applyBorder="1" applyAlignment="1">
      <alignment horizontal="distributed" vertical="center"/>
    </xf>
    <xf numFmtId="0" fontId="8" fillId="0" borderId="13" xfId="5" applyFont="1" applyFill="1" applyBorder="1" applyAlignment="1">
      <alignment horizontal="distributed" vertical="center"/>
    </xf>
    <xf numFmtId="38" fontId="10" fillId="0" borderId="0" xfId="5" applyNumberFormat="1" applyFont="1" applyFill="1" applyAlignment="1">
      <alignment vertical="center"/>
    </xf>
    <xf numFmtId="0" fontId="10" fillId="0" borderId="16" xfId="5" applyFont="1" applyFill="1" applyBorder="1" applyAlignment="1">
      <alignment vertical="center"/>
    </xf>
    <xf numFmtId="0" fontId="8" fillId="0" borderId="48" xfId="5" applyFont="1" applyFill="1" applyBorder="1" applyAlignment="1">
      <alignment vertical="center"/>
    </xf>
    <xf numFmtId="0" fontId="8" fillId="0" borderId="49" xfId="5" applyFont="1" applyFill="1" applyBorder="1" applyAlignment="1">
      <alignment vertical="center"/>
    </xf>
    <xf numFmtId="0" fontId="8" fillId="0" borderId="35" xfId="5" applyFont="1" applyFill="1" applyBorder="1" applyAlignment="1">
      <alignment vertical="center" wrapText="1"/>
    </xf>
    <xf numFmtId="0" fontId="8" fillId="0" borderId="49" xfId="5" applyFont="1" applyFill="1" applyBorder="1" applyAlignment="1">
      <alignment vertical="center" wrapText="1"/>
    </xf>
    <xf numFmtId="0" fontId="10" fillId="0" borderId="17" xfId="5" applyFont="1" applyFill="1" applyBorder="1" applyAlignment="1">
      <alignment vertical="center"/>
    </xf>
    <xf numFmtId="0" fontId="8" fillId="0" borderId="50" xfId="5" applyFont="1" applyFill="1" applyBorder="1" applyAlignment="1">
      <alignment vertical="center" wrapText="1"/>
    </xf>
    <xf numFmtId="0" fontId="11" fillId="0" borderId="0" xfId="5" applyFont="1" applyFill="1"/>
    <xf numFmtId="0" fontId="8" fillId="0" borderId="17" xfId="5" applyFont="1" applyFill="1" applyBorder="1" applyAlignment="1">
      <alignment vertical="center" shrinkToFit="1"/>
    </xf>
    <xf numFmtId="0" fontId="8" fillId="0" borderId="30" xfId="5" applyFont="1" applyFill="1" applyBorder="1" applyAlignment="1">
      <alignment vertical="center" shrinkToFit="1"/>
    </xf>
    <xf numFmtId="0" fontId="8" fillId="0" borderId="17" xfId="5" applyFont="1" applyFill="1" applyBorder="1" applyAlignment="1">
      <alignment horizontal="center" vertical="center" shrinkToFit="1"/>
    </xf>
    <xf numFmtId="0" fontId="8" fillId="0" borderId="30" xfId="5" applyFont="1" applyFill="1" applyBorder="1" applyAlignment="1">
      <alignment horizontal="center" vertical="center" shrinkToFit="1"/>
    </xf>
    <xf numFmtId="184" fontId="11" fillId="0" borderId="0" xfId="5" applyNumberFormat="1" applyFont="1" applyFill="1" applyBorder="1" applyAlignment="1">
      <alignment vertical="center"/>
    </xf>
    <xf numFmtId="0" fontId="5" fillId="0" borderId="30" xfId="5" applyFont="1" applyFill="1" applyBorder="1" applyAlignment="1"/>
    <xf numFmtId="0" fontId="5" fillId="0" borderId="0" xfId="5" applyFont="1" applyFill="1" applyBorder="1" applyAlignment="1"/>
    <xf numFmtId="0" fontId="9" fillId="0" borderId="0" xfId="5" applyFont="1" applyFill="1" applyAlignment="1"/>
    <xf numFmtId="0" fontId="22" fillId="0" borderId="0" xfId="5" applyFont="1" applyFill="1" applyAlignment="1">
      <alignment horizontal="right" vertical="center"/>
    </xf>
    <xf numFmtId="0" fontId="8" fillId="0" borderId="39" xfId="5" applyFont="1" applyFill="1" applyBorder="1" applyAlignment="1">
      <alignment horizontal="center" vertical="center"/>
    </xf>
    <xf numFmtId="0" fontId="7" fillId="0" borderId="0" xfId="7" applyFont="1" applyFill="1" applyAlignment="1"/>
    <xf numFmtId="185" fontId="11" fillId="0" borderId="58" xfId="7" applyNumberFormat="1" applyFont="1" applyFill="1" applyBorder="1" applyAlignment="1">
      <alignment horizontal="right" vertical="center"/>
    </xf>
    <xf numFmtId="185" fontId="11" fillId="0" borderId="59" xfId="7" applyNumberFormat="1" applyFont="1" applyFill="1" applyBorder="1" applyAlignment="1">
      <alignment horizontal="right" vertical="center"/>
    </xf>
    <xf numFmtId="185" fontId="11" fillId="0" borderId="14" xfId="3" applyNumberFormat="1" applyFont="1" applyFill="1" applyBorder="1" applyAlignment="1">
      <alignment horizontal="right" vertical="center"/>
    </xf>
    <xf numFmtId="185" fontId="11" fillId="0" borderId="43" xfId="7" applyNumberFormat="1" applyFont="1" applyFill="1" applyBorder="1" applyAlignment="1">
      <alignment horizontal="right" vertical="center"/>
    </xf>
    <xf numFmtId="185" fontId="11" fillId="0" borderId="10" xfId="3" applyNumberFormat="1" applyFont="1" applyFill="1" applyBorder="1" applyAlignment="1">
      <alignment horizontal="right" vertical="center"/>
    </xf>
    <xf numFmtId="185" fontId="11" fillId="0" borderId="10" xfId="7" applyNumberFormat="1" applyFont="1" applyFill="1" applyBorder="1" applyAlignment="1">
      <alignment horizontal="right" vertical="center"/>
    </xf>
    <xf numFmtId="185" fontId="11" fillId="0" borderId="27" xfId="7" applyNumberFormat="1" applyFont="1" applyFill="1" applyBorder="1" applyAlignment="1">
      <alignment horizontal="right" vertical="center"/>
    </xf>
    <xf numFmtId="185" fontId="11" fillId="0" borderId="56" xfId="7" applyNumberFormat="1" applyFont="1" applyFill="1" applyBorder="1" applyAlignment="1">
      <alignment horizontal="right" vertical="center"/>
    </xf>
    <xf numFmtId="185" fontId="11" fillId="0" borderId="44" xfId="7" applyNumberFormat="1" applyFont="1" applyFill="1" applyBorder="1" applyAlignment="1">
      <alignment horizontal="right" vertical="center"/>
    </xf>
    <xf numFmtId="185" fontId="11" fillId="0" borderId="41" xfId="7" applyNumberFormat="1" applyFont="1" applyFill="1" applyBorder="1" applyAlignment="1">
      <alignment horizontal="right" vertical="center"/>
    </xf>
    <xf numFmtId="185" fontId="11" fillId="0" borderId="8" xfId="3" applyNumberFormat="1" applyFont="1" applyFill="1" applyBorder="1" applyAlignment="1">
      <alignment horizontal="right" vertical="center"/>
    </xf>
    <xf numFmtId="185" fontId="11" fillId="0" borderId="8" xfId="7" applyNumberFormat="1" applyFont="1" applyFill="1" applyBorder="1" applyAlignment="1">
      <alignment horizontal="right" vertical="center"/>
    </xf>
    <xf numFmtId="185" fontId="11" fillId="0" borderId="28" xfId="7" applyNumberFormat="1" applyFont="1" applyFill="1" applyBorder="1" applyAlignment="1">
      <alignment horizontal="right" vertical="center"/>
    </xf>
    <xf numFmtId="185" fontId="11" fillId="0" borderId="14" xfId="7" applyNumberFormat="1" applyFont="1" applyFill="1" applyBorder="1" applyAlignment="1">
      <alignment horizontal="right" vertical="center"/>
    </xf>
    <xf numFmtId="185" fontId="11" fillId="0" borderId="37" xfId="7" applyNumberFormat="1" applyFont="1" applyFill="1" applyBorder="1" applyAlignment="1">
      <alignment horizontal="right" vertical="center"/>
    </xf>
    <xf numFmtId="0" fontId="18" fillId="0" borderId="30" xfId="5" applyFont="1" applyFill="1" applyBorder="1"/>
    <xf numFmtId="0" fontId="10" fillId="0" borderId="30" xfId="5" applyFont="1" applyFill="1" applyBorder="1" applyAlignment="1">
      <alignment horizontal="right"/>
    </xf>
    <xf numFmtId="0" fontId="11" fillId="0" borderId="1" xfId="5" applyFont="1" applyFill="1" applyBorder="1" applyAlignment="1">
      <alignment horizontal="center" vertical="center"/>
    </xf>
    <xf numFmtId="0" fontId="11" fillId="0" borderId="3" xfId="5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left" vertical="center"/>
    </xf>
    <xf numFmtId="0" fontId="8" fillId="0" borderId="0" xfId="5" applyFont="1" applyFill="1" applyBorder="1"/>
    <xf numFmtId="0" fontId="10" fillId="0" borderId="19" xfId="5" applyFont="1" applyFill="1" applyBorder="1" applyAlignment="1">
      <alignment horizontal="center" vertical="center"/>
    </xf>
    <xf numFmtId="0" fontId="10" fillId="0" borderId="63" xfId="5" applyFont="1" applyFill="1" applyBorder="1" applyAlignment="1">
      <alignment horizontal="center" vertical="center"/>
    </xf>
    <xf numFmtId="181" fontId="14" fillId="0" borderId="3" xfId="5" applyNumberFormat="1" applyFont="1" applyFill="1" applyBorder="1" applyAlignment="1">
      <alignment horizontal="right" vertical="center"/>
    </xf>
    <xf numFmtId="181" fontId="14" fillId="0" borderId="6" xfId="5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center" vertical="center"/>
    </xf>
    <xf numFmtId="182" fontId="14" fillId="0" borderId="0" xfId="5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181" fontId="14" fillId="0" borderId="1" xfId="5" applyNumberFormat="1" applyFont="1" applyFill="1" applyBorder="1" applyAlignment="1">
      <alignment horizontal="right" vertical="center"/>
    </xf>
    <xf numFmtId="0" fontId="5" fillId="0" borderId="39" xfId="5" applyFont="1" applyFill="1" applyBorder="1" applyAlignment="1">
      <alignment horizontal="distributed" vertical="center" justifyLastLine="1"/>
    </xf>
    <xf numFmtId="0" fontId="5" fillId="0" borderId="12" xfId="5" applyFont="1" applyFill="1" applyBorder="1" applyAlignment="1">
      <alignment horizontal="distributed" vertical="center" justifyLastLine="1"/>
    </xf>
    <xf numFmtId="0" fontId="5" fillId="0" borderId="12" xfId="5" applyFont="1" applyFill="1" applyBorder="1" applyAlignment="1">
      <alignment horizontal="distributed" vertical="center" wrapText="1" justifyLastLine="1"/>
    </xf>
    <xf numFmtId="0" fontId="10" fillId="0" borderId="17" xfId="5" applyFont="1" applyFill="1" applyBorder="1" applyAlignment="1">
      <alignment vertical="center" justifyLastLine="1"/>
    </xf>
    <xf numFmtId="0" fontId="10" fillId="0" borderId="0" xfId="5" applyFont="1" applyFill="1" applyBorder="1" applyAlignment="1">
      <alignment horizontal="right" vertical="center"/>
    </xf>
    <xf numFmtId="0" fontId="10" fillId="0" borderId="0" xfId="5" applyFont="1" applyFill="1" applyAlignment="1">
      <alignment horizontal="right"/>
    </xf>
    <xf numFmtId="0" fontId="2" fillId="0" borderId="0" xfId="5" applyFont="1" applyFill="1" applyAlignment="1">
      <alignment horizontal="left" vertical="center"/>
    </xf>
    <xf numFmtId="0" fontId="26" fillId="0" borderId="0" xfId="5" applyFont="1" applyFill="1"/>
    <xf numFmtId="185" fontId="11" fillId="0" borderId="0" xfId="7" applyNumberFormat="1" applyFont="1" applyFill="1" applyBorder="1" applyAlignment="1">
      <alignment horizontal="right" vertical="center"/>
    </xf>
    <xf numFmtId="0" fontId="5" fillId="0" borderId="0" xfId="7" applyFont="1" applyFill="1" applyBorder="1">
      <alignment vertical="center"/>
    </xf>
    <xf numFmtId="0" fontId="8" fillId="0" borderId="0" xfId="7" applyFont="1" applyFill="1" applyBorder="1">
      <alignment vertical="center"/>
    </xf>
    <xf numFmtId="0" fontId="2" fillId="0" borderId="0" xfId="7" applyFill="1" applyBorder="1">
      <alignment vertical="center"/>
    </xf>
    <xf numFmtId="38" fontId="2" fillId="0" borderId="0" xfId="7" applyNumberFormat="1" applyFill="1" applyBorder="1">
      <alignment vertical="center"/>
    </xf>
    <xf numFmtId="0" fontId="5" fillId="0" borderId="0" xfId="7" applyFont="1" applyFill="1" applyBorder="1" applyAlignment="1">
      <alignment horizontal="right" vertical="center"/>
    </xf>
    <xf numFmtId="0" fontId="5" fillId="0" borderId="68" xfId="7" applyFont="1" applyFill="1" applyBorder="1" applyAlignment="1">
      <alignment horizontal="center" vertical="center"/>
    </xf>
    <xf numFmtId="0" fontId="5" fillId="0" borderId="15" xfId="7" applyFont="1" applyFill="1" applyBorder="1" applyAlignment="1">
      <alignment horizontal="center" vertical="center"/>
    </xf>
    <xf numFmtId="0" fontId="5" fillId="0" borderId="38" xfId="7" applyFont="1" applyFill="1" applyBorder="1" applyAlignment="1">
      <alignment horizontal="center" vertical="center"/>
    </xf>
    <xf numFmtId="0" fontId="5" fillId="0" borderId="12" xfId="7" applyFont="1" applyFill="1" applyBorder="1" applyAlignment="1">
      <alignment horizontal="center" vertical="center"/>
    </xf>
    <xf numFmtId="0" fontId="5" fillId="0" borderId="29" xfId="7" applyFont="1" applyFill="1" applyBorder="1" applyAlignment="1">
      <alignment horizontal="center" vertical="center"/>
    </xf>
    <xf numFmtId="0" fontId="5" fillId="0" borderId="39" xfId="7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vertical="center"/>
    </xf>
    <xf numFmtId="0" fontId="10" fillId="0" borderId="46" xfId="8" applyFont="1" applyFill="1" applyBorder="1" applyAlignment="1">
      <alignment horizontal="center" vertical="center" wrapText="1"/>
    </xf>
    <xf numFmtId="0" fontId="10" fillId="0" borderId="52" xfId="8" applyFont="1" applyFill="1" applyBorder="1" applyAlignment="1">
      <alignment horizontal="center" vertical="center" wrapText="1"/>
    </xf>
    <xf numFmtId="38" fontId="27" fillId="0" borderId="18" xfId="2" applyFont="1" applyFill="1" applyBorder="1" applyAlignment="1">
      <alignment horizontal="center" vertical="center"/>
    </xf>
    <xf numFmtId="38" fontId="27" fillId="0" borderId="25" xfId="2" applyFont="1" applyFill="1" applyBorder="1" applyAlignment="1">
      <alignment horizontal="center" vertical="center"/>
    </xf>
    <xf numFmtId="38" fontId="11" fillId="0" borderId="25" xfId="3" applyFont="1" applyFill="1" applyBorder="1" applyAlignment="1">
      <alignment horizontal="center" vertical="center"/>
    </xf>
    <xf numFmtId="0" fontId="5" fillId="0" borderId="0" xfId="7" applyFont="1" applyFill="1">
      <alignment vertical="center"/>
    </xf>
    <xf numFmtId="0" fontId="5" fillId="0" borderId="0" xfId="7" applyFont="1" applyFill="1" applyAlignment="1">
      <alignment vertical="top"/>
    </xf>
    <xf numFmtId="3" fontId="11" fillId="0" borderId="1" xfId="0" applyNumberFormat="1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6" xfId="0" applyNumberFormat="1" applyFont="1" applyFill="1" applyBorder="1" applyAlignment="1">
      <alignment vertical="center"/>
    </xf>
    <xf numFmtId="0" fontId="0" fillId="0" borderId="16" xfId="0" applyFill="1" applyBorder="1" applyAlignment="1"/>
    <xf numFmtId="0" fontId="8" fillId="0" borderId="37" xfId="0" applyFont="1" applyFill="1" applyBorder="1" applyAlignment="1">
      <alignment horizontal="center" vertical="center" shrinkToFit="1"/>
    </xf>
    <xf numFmtId="0" fontId="0" fillId="0" borderId="17" xfId="0" applyFill="1" applyBorder="1" applyAlignment="1"/>
    <xf numFmtId="0" fontId="8" fillId="0" borderId="39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 wrapText="1"/>
    </xf>
    <xf numFmtId="0" fontId="10" fillId="0" borderId="47" xfId="0" applyFont="1" applyFill="1" applyBorder="1" applyAlignment="1">
      <alignment vertical="center"/>
    </xf>
    <xf numFmtId="185" fontId="11" fillId="0" borderId="42" xfId="3" applyNumberFormat="1" applyFont="1" applyFill="1" applyBorder="1" applyAlignment="1">
      <alignment horizontal="right" vertical="center"/>
    </xf>
    <xf numFmtId="185" fontId="11" fillId="0" borderId="53" xfId="7" applyNumberFormat="1" applyFont="1" applyFill="1" applyBorder="1" applyAlignment="1">
      <alignment horizontal="right" vertical="center"/>
    </xf>
    <xf numFmtId="185" fontId="11" fillId="0" borderId="21" xfId="3" applyNumberFormat="1" applyFont="1" applyFill="1" applyBorder="1" applyAlignment="1">
      <alignment horizontal="right" vertical="center"/>
    </xf>
    <xf numFmtId="185" fontId="11" fillId="0" borderId="21" xfId="7" applyNumberFormat="1" applyFont="1" applyFill="1" applyBorder="1" applyAlignment="1">
      <alignment horizontal="right" vertical="center"/>
    </xf>
    <xf numFmtId="185" fontId="11" fillId="0" borderId="73" xfId="7" applyNumberFormat="1" applyFont="1" applyFill="1" applyBorder="1" applyAlignment="1">
      <alignment horizontal="right" vertical="center"/>
    </xf>
    <xf numFmtId="38" fontId="3" fillId="0" borderId="0" xfId="3" applyFont="1" applyFill="1" applyAlignment="1">
      <alignment vertical="center"/>
    </xf>
    <xf numFmtId="38" fontId="5" fillId="0" borderId="0" xfId="3" applyFont="1" applyFill="1" applyAlignment="1">
      <alignment vertical="center"/>
    </xf>
    <xf numFmtId="38" fontId="6" fillId="0" borderId="0" xfId="3" applyFont="1" applyFill="1" applyAlignment="1">
      <alignment vertical="center"/>
    </xf>
    <xf numFmtId="38" fontId="3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vertical="center"/>
    </xf>
    <xf numFmtId="38" fontId="2" fillId="0" borderId="0" xfId="3" applyFont="1" applyFill="1" applyBorder="1" applyAlignment="1">
      <alignment vertical="center"/>
    </xf>
    <xf numFmtId="0" fontId="10" fillId="0" borderId="17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horizontal="distributed" vertical="center"/>
    </xf>
    <xf numFmtId="0" fontId="8" fillId="0" borderId="47" xfId="5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1" fillId="0" borderId="1" xfId="5" applyFont="1" applyFill="1" applyBorder="1" applyAlignment="1">
      <alignment horizontal="distributed" vertical="center"/>
    </xf>
    <xf numFmtId="0" fontId="11" fillId="0" borderId="2" xfId="5" applyFont="1" applyFill="1" applyBorder="1" applyAlignment="1">
      <alignment horizontal="center" vertical="center"/>
    </xf>
    <xf numFmtId="181" fontId="32" fillId="0" borderId="35" xfId="5" applyNumberFormat="1" applyFont="1" applyFill="1" applyBorder="1" applyAlignment="1">
      <alignment vertical="center"/>
    </xf>
    <xf numFmtId="181" fontId="32" fillId="0" borderId="2" xfId="5" applyNumberFormat="1" applyFont="1" applyFill="1" applyBorder="1" applyAlignment="1">
      <alignment vertical="center"/>
    </xf>
    <xf numFmtId="181" fontId="32" fillId="0" borderId="3" xfId="5" applyNumberFormat="1" applyFont="1" applyFill="1" applyBorder="1" applyAlignment="1">
      <alignment vertical="center"/>
    </xf>
    <xf numFmtId="181" fontId="32" fillId="0" borderId="2" xfId="5" applyNumberFormat="1" applyFont="1" applyFill="1" applyBorder="1" applyAlignment="1">
      <alignment horizontal="right" vertical="center"/>
    </xf>
    <xf numFmtId="181" fontId="32" fillId="0" borderId="6" xfId="5" applyNumberFormat="1" applyFont="1" applyFill="1" applyBorder="1" applyAlignment="1">
      <alignment horizontal="right" vertical="center"/>
    </xf>
    <xf numFmtId="181" fontId="32" fillId="0" borderId="1" xfId="5" applyNumberFormat="1" applyFont="1" applyFill="1" applyBorder="1" applyAlignment="1">
      <alignment vertical="center"/>
    </xf>
    <xf numFmtId="181" fontId="32" fillId="0" borderId="25" xfId="5" applyNumberFormat="1" applyFont="1" applyFill="1" applyBorder="1" applyAlignment="1">
      <alignment vertical="center"/>
    </xf>
    <xf numFmtId="0" fontId="5" fillId="0" borderId="0" xfId="7" applyFont="1" applyFill="1" applyAlignment="1">
      <alignment horizontal="right" vertical="top"/>
    </xf>
    <xf numFmtId="38" fontId="14" fillId="0" borderId="12" xfId="3" applyFont="1" applyFill="1" applyBorder="1" applyAlignment="1">
      <alignment vertical="center"/>
    </xf>
    <xf numFmtId="38" fontId="14" fillId="0" borderId="15" xfId="3" applyFont="1" applyFill="1" applyBorder="1" applyAlignment="1">
      <alignment vertical="center"/>
    </xf>
    <xf numFmtId="38" fontId="14" fillId="0" borderId="21" xfId="3" applyFont="1" applyFill="1" applyBorder="1" applyAlignment="1">
      <alignment vertical="center"/>
    </xf>
    <xf numFmtId="38" fontId="14" fillId="0" borderId="22" xfId="3" applyFont="1" applyFill="1" applyBorder="1" applyAlignment="1">
      <alignment vertical="center"/>
    </xf>
    <xf numFmtId="38" fontId="14" fillId="0" borderId="8" xfId="3" applyFont="1" applyFill="1" applyBorder="1" applyAlignment="1">
      <alignment vertical="center"/>
    </xf>
    <xf numFmtId="38" fontId="14" fillId="0" borderId="14" xfId="3" applyFont="1" applyFill="1" applyBorder="1" applyAlignment="1">
      <alignment vertical="center"/>
    </xf>
    <xf numFmtId="38" fontId="14" fillId="0" borderId="8" xfId="3" applyFont="1" applyFill="1" applyBorder="1" applyAlignment="1">
      <alignment horizontal="right" vertical="center"/>
    </xf>
    <xf numFmtId="38" fontId="14" fillId="0" borderId="12" xfId="3" applyFont="1" applyFill="1" applyBorder="1" applyAlignment="1">
      <alignment horizontal="right" vertical="center"/>
    </xf>
    <xf numFmtId="38" fontId="14" fillId="0" borderId="15" xfId="3" applyFont="1" applyFill="1" applyBorder="1" applyAlignment="1">
      <alignment horizontal="right" vertical="center"/>
    </xf>
    <xf numFmtId="38" fontId="14" fillId="0" borderId="26" xfId="3" applyFont="1" applyFill="1" applyBorder="1" applyAlignment="1">
      <alignment horizontal="right" vertical="center"/>
    </xf>
    <xf numFmtId="0" fontId="10" fillId="0" borderId="1" xfId="5" applyFont="1" applyFill="1" applyBorder="1"/>
    <xf numFmtId="0" fontId="10" fillId="0" borderId="45" xfId="5" applyFont="1" applyFill="1" applyBorder="1"/>
    <xf numFmtId="0" fontId="10" fillId="0" borderId="1" xfId="5" applyFont="1" applyFill="1" applyBorder="1" applyAlignment="1">
      <alignment horizontal="distributed" vertical="center"/>
    </xf>
    <xf numFmtId="0" fontId="34" fillId="0" borderId="38" xfId="5" applyFont="1" applyFill="1" applyBorder="1" applyAlignment="1">
      <alignment horizontal="center" vertical="center" justifyLastLine="1"/>
    </xf>
    <xf numFmtId="0" fontId="34" fillId="0" borderId="12" xfId="5" applyFont="1" applyFill="1" applyBorder="1" applyAlignment="1">
      <alignment horizontal="center" vertical="center" justifyLastLine="1"/>
    </xf>
    <xf numFmtId="38" fontId="8" fillId="0" borderId="0" xfId="3" applyFont="1" applyFill="1" applyBorder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38" fontId="11" fillId="0" borderId="0" xfId="3" applyFont="1" applyFill="1" applyBorder="1" applyAlignment="1">
      <alignment horizontal="right" vertical="center" indent="1"/>
    </xf>
    <xf numFmtId="38" fontId="11" fillId="0" borderId="30" xfId="3" applyFont="1" applyFill="1" applyBorder="1" applyAlignment="1">
      <alignment horizontal="right" vertical="center" indent="1"/>
    </xf>
    <xf numFmtId="0" fontId="10" fillId="0" borderId="13" xfId="5" applyFont="1" applyFill="1" applyBorder="1" applyAlignment="1">
      <alignment horizontal="center" vertical="center"/>
    </xf>
    <xf numFmtId="38" fontId="11" fillId="0" borderId="86" xfId="5" applyNumberFormat="1" applyFont="1" applyFill="1" applyBorder="1" applyAlignment="1">
      <alignment horizontal="right" vertical="center" justifyLastLine="1"/>
    </xf>
    <xf numFmtId="0" fontId="8" fillId="0" borderId="63" xfId="5" applyFont="1" applyFill="1" applyBorder="1" applyAlignment="1">
      <alignment horizontal="distributed" vertical="center" justifyLastLine="1"/>
    </xf>
    <xf numFmtId="181" fontId="11" fillId="0" borderId="24" xfId="8" applyNumberFormat="1" applyFont="1" applyFill="1" applyBorder="1" applyAlignment="1">
      <alignment horizontal="right" vertical="center"/>
    </xf>
    <xf numFmtId="181" fontId="11" fillId="0" borderId="36" xfId="8" applyNumberFormat="1" applyFont="1" applyFill="1" applyBorder="1" applyAlignment="1">
      <alignment horizontal="right" vertical="center"/>
    </xf>
    <xf numFmtId="181" fontId="11" fillId="0" borderId="24" xfId="8" applyNumberFormat="1" applyFont="1" applyFill="1" applyBorder="1">
      <alignment vertical="center"/>
    </xf>
    <xf numFmtId="38" fontId="14" fillId="0" borderId="91" xfId="3" applyFont="1" applyFill="1" applyBorder="1" applyAlignment="1">
      <alignment horizontal="right" vertical="center"/>
    </xf>
    <xf numFmtId="38" fontId="14" fillId="0" borderId="14" xfId="3" applyFont="1" applyFill="1" applyBorder="1" applyAlignment="1">
      <alignment horizontal="right" vertical="center"/>
    </xf>
    <xf numFmtId="0" fontId="10" fillId="0" borderId="19" xfId="5" applyFont="1" applyFill="1" applyBorder="1" applyAlignment="1">
      <alignment horizontal="center" vertical="center" justifyLastLine="1"/>
    </xf>
    <xf numFmtId="0" fontId="10" fillId="0" borderId="13" xfId="5" applyFont="1" applyFill="1" applyBorder="1" applyAlignment="1">
      <alignment horizontal="center" vertical="center" justifyLastLine="1"/>
    </xf>
    <xf numFmtId="0" fontId="10" fillId="0" borderId="24" xfId="5" applyFont="1" applyFill="1" applyBorder="1" applyAlignment="1">
      <alignment horizontal="center" vertical="center" justifyLastLine="1"/>
    </xf>
    <xf numFmtId="0" fontId="8" fillId="0" borderId="24" xfId="5" applyFont="1" applyFill="1" applyBorder="1" applyAlignment="1">
      <alignment horizontal="distributed" vertical="center"/>
    </xf>
    <xf numFmtId="38" fontId="11" fillId="0" borderId="11" xfId="3" applyFont="1" applyFill="1" applyBorder="1" applyAlignment="1">
      <alignment vertical="center"/>
    </xf>
    <xf numFmtId="38" fontId="11" fillId="0" borderId="95" xfId="3" applyFont="1" applyFill="1" applyBorder="1" applyAlignment="1">
      <alignment vertical="center"/>
    </xf>
    <xf numFmtId="38" fontId="11" fillId="0" borderId="7" xfId="3" applyFont="1" applyFill="1" applyBorder="1" applyAlignment="1">
      <alignment vertical="center"/>
    </xf>
    <xf numFmtId="0" fontId="8" fillId="0" borderId="63" xfId="5" applyFont="1" applyFill="1" applyBorder="1" applyAlignment="1">
      <alignment horizontal="distributed" vertical="center"/>
    </xf>
    <xf numFmtId="38" fontId="14" fillId="0" borderId="11" xfId="3" applyFont="1" applyFill="1" applyBorder="1" applyAlignment="1">
      <alignment vertical="center"/>
    </xf>
    <xf numFmtId="38" fontId="14" fillId="0" borderId="95" xfId="3" applyFont="1" applyFill="1" applyBorder="1" applyAlignment="1">
      <alignment vertical="center"/>
    </xf>
    <xf numFmtId="38" fontId="14" fillId="0" borderId="7" xfId="3" applyFont="1" applyFill="1" applyBorder="1" applyAlignment="1">
      <alignment vertical="center"/>
    </xf>
    <xf numFmtId="38" fontId="14" fillId="0" borderId="11" xfId="3" applyFont="1" applyFill="1" applyBorder="1" applyAlignment="1">
      <alignment horizontal="right" vertical="center"/>
    </xf>
    <xf numFmtId="185" fontId="11" fillId="0" borderId="102" xfId="7" applyNumberFormat="1" applyFont="1" applyFill="1" applyBorder="1" applyAlignment="1">
      <alignment horizontal="right" vertical="center"/>
    </xf>
    <xf numFmtId="185" fontId="11" fillId="0" borderId="56" xfId="3" applyNumberFormat="1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16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right"/>
    </xf>
    <xf numFmtId="0" fontId="8" fillId="0" borderId="24" xfId="5" applyFont="1" applyFill="1" applyBorder="1" applyAlignment="1">
      <alignment horizontal="distributed" vertical="center" justifyLastLine="1"/>
    </xf>
    <xf numFmtId="3" fontId="2" fillId="0" borderId="0" xfId="5" applyNumberFormat="1" applyFont="1" applyFill="1"/>
    <xf numFmtId="181" fontId="2" fillId="0" borderId="24" xfId="8" applyNumberFormat="1" applyFont="1" applyFill="1" applyBorder="1">
      <alignment vertical="center"/>
    </xf>
    <xf numFmtId="0" fontId="17" fillId="0" borderId="0" xfId="5" applyFont="1" applyFill="1" applyAlignment="1">
      <alignment horizontal="right" vertical="top"/>
    </xf>
    <xf numFmtId="3" fontId="14" fillId="0" borderId="26" xfId="2" applyNumberFormat="1" applyFont="1" applyFill="1" applyBorder="1" applyAlignment="1">
      <alignment horizontal="right" vertical="center"/>
    </xf>
    <xf numFmtId="3" fontId="14" fillId="0" borderId="91" xfId="2" applyNumberFormat="1" applyFont="1" applyFill="1" applyBorder="1" applyAlignment="1">
      <alignment horizontal="right" vertical="center"/>
    </xf>
    <xf numFmtId="3" fontId="14" fillId="0" borderId="3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horizontal="right" vertical="center"/>
    </xf>
    <xf numFmtId="3" fontId="14" fillId="0" borderId="8" xfId="2" applyNumberFormat="1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3" fontId="14" fillId="0" borderId="64" xfId="2" applyNumberFormat="1" applyFont="1" applyFill="1" applyBorder="1" applyAlignment="1">
      <alignment horizontal="right" vertical="center"/>
    </xf>
    <xf numFmtId="3" fontId="14" fillId="0" borderId="72" xfId="2" applyNumberFormat="1" applyFont="1" applyFill="1" applyBorder="1" applyAlignment="1">
      <alignment horizontal="right" vertical="center"/>
    </xf>
    <xf numFmtId="3" fontId="14" fillId="0" borderId="65" xfId="2" applyNumberFormat="1" applyFont="1" applyFill="1" applyBorder="1" applyAlignment="1">
      <alignment horizontal="right"/>
    </xf>
    <xf numFmtId="3" fontId="14" fillId="0" borderId="66" xfId="2" applyNumberFormat="1" applyFont="1" applyFill="1" applyBorder="1" applyAlignment="1">
      <alignment horizontal="right"/>
    </xf>
    <xf numFmtId="3" fontId="14" fillId="0" borderId="101" xfId="2" applyNumberFormat="1" applyFont="1" applyFill="1" applyBorder="1" applyAlignment="1">
      <alignment horizontal="right"/>
    </xf>
    <xf numFmtId="3" fontId="14" fillId="0" borderId="77" xfId="2" applyNumberFormat="1" applyFont="1" applyFill="1" applyBorder="1" applyAlignment="1">
      <alignment horizontal="right"/>
    </xf>
    <xf numFmtId="3" fontId="14" fillId="0" borderId="3" xfId="2" applyNumberFormat="1" applyFont="1" applyFill="1" applyBorder="1" applyAlignment="1">
      <alignment horizontal="right"/>
    </xf>
    <xf numFmtId="3" fontId="14" fillId="0" borderId="2" xfId="2" applyNumberFormat="1" applyFont="1" applyFill="1" applyBorder="1" applyAlignment="1">
      <alignment horizontal="right"/>
    </xf>
    <xf numFmtId="3" fontId="14" fillId="0" borderId="8" xfId="2" applyNumberFormat="1" applyFont="1" applyFill="1" applyBorder="1" applyAlignment="1">
      <alignment horizontal="right"/>
    </xf>
    <xf numFmtId="3" fontId="14" fillId="0" borderId="14" xfId="2" applyNumberFormat="1" applyFont="1" applyFill="1" applyBorder="1" applyAlignment="1">
      <alignment horizontal="right"/>
    </xf>
    <xf numFmtId="3" fontId="14" fillId="0" borderId="64" xfId="2" applyNumberFormat="1" applyFont="1" applyFill="1" applyBorder="1" applyAlignment="1">
      <alignment horizontal="right"/>
    </xf>
    <xf numFmtId="3" fontId="14" fillId="0" borderId="72" xfId="2" applyNumberFormat="1" applyFont="1" applyFill="1" applyBorder="1" applyAlignment="1">
      <alignment horizontal="right"/>
    </xf>
    <xf numFmtId="3" fontId="14" fillId="0" borderId="21" xfId="2" applyNumberFormat="1" applyFont="1" applyFill="1" applyBorder="1" applyAlignment="1">
      <alignment horizontal="right"/>
    </xf>
    <xf numFmtId="3" fontId="14" fillId="0" borderId="22" xfId="2" applyNumberFormat="1" applyFont="1" applyFill="1" applyBorder="1" applyAlignment="1">
      <alignment horizontal="right"/>
    </xf>
    <xf numFmtId="3" fontId="14" fillId="0" borderId="7" xfId="2" applyNumberFormat="1" applyFont="1" applyFill="1" applyBorder="1" applyAlignment="1">
      <alignment horizontal="right"/>
    </xf>
    <xf numFmtId="3" fontId="14" fillId="0" borderId="12" xfId="2" applyNumberFormat="1" applyFont="1" applyFill="1" applyBorder="1" applyAlignment="1">
      <alignment horizontal="right"/>
    </xf>
    <xf numFmtId="3" fontId="14" fillId="0" borderId="11" xfId="2" applyNumberFormat="1" applyFont="1" applyFill="1" applyBorder="1" applyAlignment="1">
      <alignment horizontal="right"/>
    </xf>
    <xf numFmtId="0" fontId="8" fillId="0" borderId="4" xfId="5" applyFont="1" applyFill="1" applyBorder="1" applyAlignment="1">
      <alignment horizontal="distributed" vertical="center" justifyLastLine="1"/>
    </xf>
    <xf numFmtId="0" fontId="10" fillId="0" borderId="38" xfId="5" applyFont="1" applyFill="1" applyBorder="1" applyAlignment="1">
      <alignment horizontal="distributed" vertical="center" justifyLastLine="1"/>
    </xf>
    <xf numFmtId="0" fontId="10" fillId="0" borderId="12" xfId="5" applyFont="1" applyFill="1" applyBorder="1" applyAlignment="1">
      <alignment horizontal="distributed" vertical="center" wrapText="1" justifyLastLine="1"/>
    </xf>
    <xf numFmtId="0" fontId="10" fillId="0" borderId="12" xfId="5" applyFont="1" applyFill="1" applyBorder="1" applyAlignment="1">
      <alignment horizontal="distributed" vertical="center" justifyLastLine="1"/>
    </xf>
    <xf numFmtId="0" fontId="33" fillId="0" borderId="38" xfId="5" applyFont="1" applyFill="1" applyBorder="1" applyAlignment="1">
      <alignment horizontal="distributed" vertical="center" justifyLastLine="1"/>
    </xf>
    <xf numFmtId="0" fontId="33" fillId="0" borderId="12" xfId="5" applyFont="1" applyFill="1" applyBorder="1" applyAlignment="1">
      <alignment horizontal="center" vertical="center" shrinkToFit="1"/>
    </xf>
    <xf numFmtId="0" fontId="33" fillId="0" borderId="12" xfId="5" applyFont="1" applyFill="1" applyBorder="1" applyAlignment="1">
      <alignment horizontal="distributed" vertical="center" justifyLastLine="1"/>
    </xf>
    <xf numFmtId="0" fontId="33" fillId="0" borderId="39" xfId="5" applyFont="1" applyFill="1" applyBorder="1" applyAlignment="1">
      <alignment horizontal="center" vertical="center" shrinkToFit="1"/>
    </xf>
    <xf numFmtId="0" fontId="10" fillId="0" borderId="12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horizontal="distributed" vertical="center" justifyLastLine="1"/>
    </xf>
    <xf numFmtId="0" fontId="10" fillId="0" borderId="39" xfId="5" applyFont="1" applyFill="1" applyBorder="1" applyAlignment="1">
      <alignment horizontal="distributed" vertical="center" justifyLastLine="1"/>
    </xf>
    <xf numFmtId="0" fontId="8" fillId="0" borderId="5" xfId="5" applyFont="1" applyFill="1" applyBorder="1" applyAlignment="1">
      <alignment horizontal="distributed" vertical="center" wrapText="1" justifyLastLine="1"/>
    </xf>
    <xf numFmtId="0" fontId="8" fillId="0" borderId="5" xfId="5" applyFont="1" applyFill="1" applyBorder="1" applyAlignment="1">
      <alignment horizontal="distributed" vertical="center" justifyLastLine="1"/>
    </xf>
    <xf numFmtId="0" fontId="8" fillId="0" borderId="39" xfId="5" applyFont="1" applyFill="1" applyBorder="1" applyAlignment="1">
      <alignment horizontal="distributed" vertical="center" wrapText="1" justifyLastLine="1"/>
    </xf>
    <xf numFmtId="0" fontId="10" fillId="0" borderId="12" xfId="5" applyFont="1" applyFill="1" applyBorder="1" applyAlignment="1">
      <alignment horizontal="center" vertical="center" wrapText="1" justifyLastLine="1"/>
    </xf>
    <xf numFmtId="0" fontId="10" fillId="0" borderId="39" xfId="5" applyFont="1" applyFill="1" applyBorder="1" applyAlignment="1">
      <alignment horizontal="center" vertical="center" wrapText="1" justifyLastLine="1"/>
    </xf>
    <xf numFmtId="0" fontId="29" fillId="0" borderId="52" xfId="0" applyFont="1" applyBorder="1" applyAlignment="1">
      <alignment horizontal="center" vertical="center"/>
    </xf>
    <xf numFmtId="0" fontId="30" fillId="0" borderId="35" xfId="0" applyFont="1" applyBorder="1" applyAlignment="1">
      <alignment horizontal="right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28" fillId="0" borderId="37" xfId="5" applyFont="1" applyFill="1" applyBorder="1" applyAlignment="1">
      <alignment horizontal="distributed" vertical="center" indent="1"/>
    </xf>
    <xf numFmtId="0" fontId="10" fillId="0" borderId="37" xfId="5" applyFont="1" applyFill="1" applyBorder="1" applyAlignment="1">
      <alignment horizontal="distributed" vertical="center" indent="1"/>
    </xf>
    <xf numFmtId="0" fontId="10" fillId="0" borderId="39" xfId="5" applyFont="1" applyFill="1" applyBorder="1" applyAlignment="1">
      <alignment horizontal="distributed" vertical="center" indent="1"/>
    </xf>
    <xf numFmtId="0" fontId="26" fillId="0" borderId="6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5" fillId="0" borderId="0" xfId="5" applyFont="1" applyFill="1" applyAlignment="1">
      <alignment horizontal="right" vertical="top"/>
    </xf>
    <xf numFmtId="0" fontId="9" fillId="0" borderId="0" xfId="5" applyFont="1" applyFill="1" applyAlignment="1">
      <alignment horizontal="right"/>
    </xf>
    <xf numFmtId="0" fontId="10" fillId="0" borderId="43" xfId="5" applyFont="1" applyFill="1" applyBorder="1" applyAlignment="1">
      <alignment horizontal="distributed" vertical="center" wrapText="1" justifyLastLine="1"/>
    </xf>
    <xf numFmtId="0" fontId="10" fillId="0" borderId="41" xfId="5" applyFont="1" applyFill="1" applyBorder="1" applyAlignment="1">
      <alignment horizontal="distributed" vertical="center" wrapText="1" justifyLastLine="1"/>
    </xf>
    <xf numFmtId="2" fontId="2" fillId="0" borderId="0" xfId="5" applyNumberFormat="1" applyFill="1"/>
    <xf numFmtId="186" fontId="11" fillId="0" borderId="24" xfId="3" applyNumberFormat="1" applyFont="1" applyFill="1" applyBorder="1" applyAlignment="1">
      <alignment horizontal="right"/>
    </xf>
    <xf numFmtId="186" fontId="2" fillId="0" borderId="0" xfId="5" applyNumberFormat="1" applyFill="1"/>
    <xf numFmtId="38" fontId="11" fillId="0" borderId="43" xfId="2" applyFont="1" applyFill="1" applyBorder="1" applyAlignment="1">
      <alignment horizontal="right" vertical="center"/>
    </xf>
    <xf numFmtId="38" fontId="11" fillId="0" borderId="10" xfId="2" applyFont="1" applyFill="1" applyBorder="1" applyAlignment="1">
      <alignment horizontal="right" vertical="center"/>
    </xf>
    <xf numFmtId="38" fontId="11" fillId="0" borderId="8" xfId="2" applyFont="1" applyFill="1" applyBorder="1" applyAlignment="1">
      <alignment horizontal="right" vertical="center"/>
    </xf>
    <xf numFmtId="38" fontId="11" fillId="0" borderId="37" xfId="2" applyFont="1" applyFill="1" applyBorder="1" applyAlignment="1">
      <alignment horizontal="right" vertical="center"/>
    </xf>
    <xf numFmtId="38" fontId="11" fillId="0" borderId="41" xfId="2" applyFont="1" applyFill="1" applyBorder="1" applyAlignment="1">
      <alignment horizontal="right" vertical="center"/>
    </xf>
    <xf numFmtId="38" fontId="16" fillId="0" borderId="0" xfId="0" applyNumberFormat="1" applyFont="1">
      <alignment vertical="center"/>
    </xf>
    <xf numFmtId="187" fontId="26" fillId="0" borderId="4" xfId="0" applyNumberFormat="1" applyFont="1" applyBorder="1" applyAlignment="1">
      <alignment horizontal="center" vertical="center"/>
    </xf>
    <xf numFmtId="187" fontId="16" fillId="0" borderId="0" xfId="0" applyNumberFormat="1" applyFont="1">
      <alignment vertical="center"/>
    </xf>
    <xf numFmtId="187" fontId="11" fillId="0" borderId="0" xfId="3" applyNumberFormat="1" applyFont="1" applyFill="1" applyBorder="1" applyAlignment="1">
      <alignment vertical="center"/>
    </xf>
    <xf numFmtId="188" fontId="8" fillId="0" borderId="0" xfId="2" applyNumberFormat="1" applyFont="1" applyFill="1" applyAlignment="1"/>
    <xf numFmtId="188" fontId="8" fillId="0" borderId="0" xfId="2" applyNumberFormat="1" applyFont="1" applyFill="1" applyAlignment="1">
      <alignment vertical="center"/>
    </xf>
    <xf numFmtId="188" fontId="26" fillId="0" borderId="4" xfId="2" applyNumberFormat="1" applyFont="1" applyBorder="1" applyAlignment="1">
      <alignment horizontal="center" vertical="center"/>
    </xf>
    <xf numFmtId="188" fontId="16" fillId="0" borderId="0" xfId="2" applyNumberFormat="1" applyFont="1">
      <alignment vertical="center"/>
    </xf>
    <xf numFmtId="188" fontId="31" fillId="0" borderId="0" xfId="2" applyNumberFormat="1" applyFont="1" applyFill="1" applyAlignment="1">
      <alignment vertical="center"/>
    </xf>
    <xf numFmtId="188" fontId="0" fillId="0" borderId="0" xfId="2" applyNumberFormat="1" applyFont="1" applyFill="1" applyAlignment="1">
      <alignment vertical="center"/>
    </xf>
    <xf numFmtId="188" fontId="5" fillId="0" borderId="0" xfId="2" applyNumberFormat="1" applyFont="1" applyFill="1" applyBorder="1" applyAlignment="1">
      <alignment horizontal="right" vertical="center"/>
    </xf>
    <xf numFmtId="188" fontId="11" fillId="0" borderId="0" xfId="2" applyNumberFormat="1" applyFont="1" applyFill="1" applyBorder="1" applyAlignment="1">
      <alignment vertical="center"/>
    </xf>
    <xf numFmtId="188" fontId="8" fillId="0" borderId="0" xfId="2" applyNumberFormat="1" applyFont="1" applyFill="1" applyBorder="1" applyAlignment="1">
      <alignment vertical="center"/>
    </xf>
    <xf numFmtId="188" fontId="5" fillId="0" borderId="0" xfId="2" applyNumberFormat="1" applyFont="1" applyFill="1" applyAlignment="1">
      <alignment horizontal="right" vertical="center"/>
    </xf>
    <xf numFmtId="188" fontId="26" fillId="0" borderId="75" xfId="2" applyNumberFormat="1" applyFont="1" applyBorder="1" applyAlignment="1">
      <alignment horizontal="center" vertical="center"/>
    </xf>
    <xf numFmtId="188" fontId="36" fillId="0" borderId="0" xfId="2" applyNumberFormat="1" applyFont="1">
      <alignment vertical="center"/>
    </xf>
    <xf numFmtId="188" fontId="30" fillId="0" borderId="0" xfId="2" applyNumberFormat="1" applyFont="1" applyFill="1" applyAlignment="1">
      <alignment vertical="center"/>
    </xf>
    <xf numFmtId="38" fontId="11" fillId="0" borderId="34" xfId="3" applyFont="1" applyFill="1" applyBorder="1" applyAlignment="1">
      <alignment horizontal="right" vertical="center" indent="1"/>
    </xf>
    <xf numFmtId="189" fontId="14" fillId="0" borderId="3" xfId="5" applyNumberFormat="1" applyFont="1" applyFill="1" applyBorder="1" applyAlignment="1">
      <alignment horizontal="center" vertical="center"/>
    </xf>
    <xf numFmtId="190" fontId="14" fillId="0" borderId="3" xfId="2" applyNumberFormat="1" applyFont="1" applyFill="1" applyBorder="1" applyAlignment="1">
      <alignment horizontal="center" vertical="center"/>
    </xf>
    <xf numFmtId="190" fontId="27" fillId="0" borderId="25" xfId="2" applyNumberFormat="1" applyFont="1" applyFill="1" applyBorder="1" applyAlignment="1">
      <alignment horizontal="center" vertical="center"/>
    </xf>
    <xf numFmtId="184" fontId="5" fillId="0" borderId="0" xfId="5" applyNumberFormat="1" applyFont="1" applyFill="1" applyBorder="1" applyAlignment="1">
      <alignment vertical="center"/>
    </xf>
    <xf numFmtId="0" fontId="10" fillId="0" borderId="8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82" xfId="5" applyFont="1" applyFill="1" applyBorder="1" applyAlignment="1">
      <alignment horizontal="center" vertical="center"/>
    </xf>
    <xf numFmtId="0" fontId="10" fillId="0" borderId="78" xfId="5" applyFont="1" applyFill="1" applyBorder="1" applyAlignment="1">
      <alignment horizontal="center" vertical="center"/>
    </xf>
    <xf numFmtId="181" fontId="41" fillId="0" borderId="54" xfId="5" applyNumberFormat="1" applyFont="1" applyFill="1" applyBorder="1" applyAlignment="1">
      <alignment vertical="center"/>
    </xf>
    <xf numFmtId="181" fontId="41" fillId="0" borderId="10" xfId="5" applyNumberFormat="1" applyFont="1" applyFill="1" applyBorder="1" applyAlignment="1">
      <alignment vertical="center"/>
    </xf>
    <xf numFmtId="181" fontId="41" fillId="0" borderId="56" xfId="5" applyNumberFormat="1" applyFont="1" applyFill="1" applyBorder="1" applyAlignment="1">
      <alignment vertical="center"/>
    </xf>
    <xf numFmtId="181" fontId="41" fillId="0" borderId="43" xfId="5" applyNumberFormat="1" applyFont="1" applyFill="1" applyBorder="1" applyAlignment="1">
      <alignment vertical="center"/>
    </xf>
    <xf numFmtId="181" fontId="41" fillId="0" borderId="57" xfId="5" applyNumberFormat="1" applyFont="1" applyFill="1" applyBorder="1" applyAlignment="1">
      <alignment vertical="center"/>
    </xf>
    <xf numFmtId="185" fontId="41" fillId="0" borderId="3" xfId="0" applyNumberFormat="1" applyFont="1" applyFill="1" applyBorder="1">
      <alignment vertical="center"/>
    </xf>
    <xf numFmtId="185" fontId="41" fillId="0" borderId="25" xfId="0" applyNumberFormat="1" applyFont="1" applyFill="1" applyBorder="1">
      <alignment vertical="center"/>
    </xf>
    <xf numFmtId="185" fontId="41" fillId="0" borderId="18" xfId="0" applyNumberFormat="1" applyFont="1" applyFill="1" applyBorder="1">
      <alignment vertical="center"/>
    </xf>
    <xf numFmtId="185" fontId="41" fillId="0" borderId="0" xfId="0" applyNumberFormat="1" applyFont="1" applyFill="1" applyBorder="1">
      <alignment vertical="center"/>
    </xf>
    <xf numFmtId="185" fontId="41" fillId="0" borderId="1" xfId="5" applyNumberFormat="1" applyFont="1" applyFill="1" applyBorder="1" applyAlignment="1">
      <alignment vertical="center"/>
    </xf>
    <xf numFmtId="185" fontId="41" fillId="0" borderId="3" xfId="5" applyNumberFormat="1" applyFont="1" applyFill="1" applyBorder="1" applyAlignment="1">
      <alignment vertical="center"/>
    </xf>
    <xf numFmtId="185" fontId="41" fillId="0" borderId="6" xfId="5" applyNumberFormat="1" applyFont="1" applyFill="1" applyBorder="1" applyAlignment="1">
      <alignment vertical="center"/>
    </xf>
    <xf numFmtId="185" fontId="41" fillId="0" borderId="25" xfId="5" applyNumberFormat="1" applyFont="1" applyFill="1" applyBorder="1" applyAlignment="1">
      <alignment vertical="center"/>
    </xf>
    <xf numFmtId="185" fontId="41" fillId="0" borderId="2" xfId="5" applyNumberFormat="1" applyFont="1" applyFill="1" applyBorder="1" applyAlignment="1">
      <alignment vertical="center"/>
    </xf>
    <xf numFmtId="185" fontId="41" fillId="0" borderId="1" xfId="5" applyNumberFormat="1" applyFont="1" applyFill="1" applyBorder="1" applyAlignment="1">
      <alignment horizontal="right" vertical="center"/>
    </xf>
    <xf numFmtId="185" fontId="41" fillId="0" borderId="3" xfId="5" applyNumberFormat="1" applyFont="1" applyFill="1" applyBorder="1" applyAlignment="1">
      <alignment horizontal="right" vertical="center"/>
    </xf>
    <xf numFmtId="185" fontId="41" fillId="0" borderId="6" xfId="5" applyNumberFormat="1" applyFont="1" applyFill="1" applyBorder="1" applyAlignment="1">
      <alignment horizontal="right" vertical="center"/>
    </xf>
    <xf numFmtId="185" fontId="41" fillId="0" borderId="10" xfId="0" applyNumberFormat="1" applyFont="1" applyFill="1" applyBorder="1">
      <alignment vertical="center"/>
    </xf>
    <xf numFmtId="185" fontId="41" fillId="0" borderId="27" xfId="0" applyNumberFormat="1" applyFont="1" applyFill="1" applyBorder="1">
      <alignment vertical="center"/>
    </xf>
    <xf numFmtId="185" fontId="41" fillId="0" borderId="57" xfId="0" applyNumberFormat="1" applyFont="1" applyFill="1" applyBorder="1">
      <alignment vertical="center"/>
    </xf>
    <xf numFmtId="185" fontId="41" fillId="0" borderId="9" xfId="0" applyNumberFormat="1" applyFont="1" applyFill="1" applyBorder="1">
      <alignment vertical="center"/>
    </xf>
    <xf numFmtId="185" fontId="41" fillId="0" borderId="43" xfId="5" applyNumberFormat="1" applyFont="1" applyFill="1" applyBorder="1" applyAlignment="1">
      <alignment vertical="center"/>
    </xf>
    <xf numFmtId="185" fontId="41" fillId="0" borderId="10" xfId="5" applyNumberFormat="1" applyFont="1" applyFill="1" applyBorder="1" applyAlignment="1">
      <alignment vertical="center"/>
    </xf>
    <xf numFmtId="185" fontId="41" fillId="0" borderId="44" xfId="5" applyNumberFormat="1" applyFont="1" applyFill="1" applyBorder="1" applyAlignment="1">
      <alignment vertical="center"/>
    </xf>
    <xf numFmtId="185" fontId="41" fillId="0" borderId="27" xfId="5" applyNumberFormat="1" applyFont="1" applyFill="1" applyBorder="1" applyAlignment="1">
      <alignment vertical="center"/>
    </xf>
    <xf numFmtId="185" fontId="41" fillId="0" borderId="56" xfId="5" applyNumberFormat="1" applyFont="1" applyFill="1" applyBorder="1" applyAlignment="1">
      <alignment vertical="center"/>
    </xf>
    <xf numFmtId="185" fontId="41" fillId="0" borderId="43" xfId="5" applyNumberFormat="1" applyFont="1" applyFill="1" applyBorder="1" applyAlignment="1">
      <alignment horizontal="right" vertical="center"/>
    </xf>
    <xf numFmtId="185" fontId="41" fillId="0" borderId="10" xfId="5" applyNumberFormat="1" applyFont="1" applyFill="1" applyBorder="1" applyAlignment="1">
      <alignment horizontal="right" vertical="center"/>
    </xf>
    <xf numFmtId="185" fontId="41" fillId="0" borderId="44" xfId="5" applyNumberFormat="1" applyFont="1" applyFill="1" applyBorder="1" applyAlignment="1">
      <alignment horizontal="right" vertical="center"/>
    </xf>
    <xf numFmtId="181" fontId="41" fillId="0" borderId="41" xfId="5" applyNumberFormat="1" applyFont="1" applyFill="1" applyBorder="1" applyAlignment="1">
      <alignment vertical="center"/>
    </xf>
    <xf numFmtId="181" fontId="41" fillId="0" borderId="8" xfId="5" applyNumberFormat="1" applyFont="1" applyFill="1" applyBorder="1" applyAlignment="1">
      <alignment vertical="center"/>
    </xf>
    <xf numFmtId="181" fontId="41" fillId="0" borderId="14" xfId="5" applyNumberFormat="1" applyFont="1" applyFill="1" applyBorder="1" applyAlignment="1">
      <alignment vertical="center"/>
    </xf>
    <xf numFmtId="181" fontId="41" fillId="0" borderId="55" xfId="5" applyNumberFormat="1" applyFont="1" applyFill="1" applyBorder="1" applyAlignment="1">
      <alignment vertical="center"/>
    </xf>
    <xf numFmtId="185" fontId="41" fillId="0" borderId="8" xfId="0" applyNumberFormat="1" applyFont="1" applyFill="1" applyBorder="1">
      <alignment vertical="center"/>
    </xf>
    <xf numFmtId="185" fontId="41" fillId="0" borderId="28" xfId="0" applyNumberFormat="1" applyFont="1" applyFill="1" applyBorder="1">
      <alignment vertical="center"/>
    </xf>
    <xf numFmtId="185" fontId="41" fillId="0" borderId="55" xfId="0" applyNumberFormat="1" applyFont="1" applyFill="1" applyBorder="1">
      <alignment vertical="center"/>
    </xf>
    <xf numFmtId="185" fontId="41" fillId="0" borderId="7" xfId="0" applyNumberFormat="1" applyFont="1" applyFill="1" applyBorder="1">
      <alignment vertical="center"/>
    </xf>
    <xf numFmtId="185" fontId="41" fillId="0" borderId="41" xfId="5" applyNumberFormat="1" applyFont="1" applyFill="1" applyBorder="1" applyAlignment="1">
      <alignment vertical="center"/>
    </xf>
    <xf numFmtId="185" fontId="41" fillId="0" borderId="8" xfId="5" applyNumberFormat="1" applyFont="1" applyFill="1" applyBorder="1" applyAlignment="1">
      <alignment vertical="center"/>
    </xf>
    <xf numFmtId="185" fontId="41" fillId="0" borderId="37" xfId="5" applyNumberFormat="1" applyFont="1" applyFill="1" applyBorder="1" applyAlignment="1">
      <alignment vertical="center"/>
    </xf>
    <xf numFmtId="185" fontId="41" fillId="0" borderId="28" xfId="5" applyNumberFormat="1" applyFont="1" applyFill="1" applyBorder="1" applyAlignment="1">
      <alignment vertical="center"/>
    </xf>
    <xf numFmtId="185" fontId="41" fillId="0" borderId="14" xfId="5" applyNumberFormat="1" applyFont="1" applyFill="1" applyBorder="1" applyAlignment="1">
      <alignment vertical="center"/>
    </xf>
    <xf numFmtId="185" fontId="41" fillId="0" borderId="41" xfId="5" applyNumberFormat="1" applyFont="1" applyFill="1" applyBorder="1" applyAlignment="1">
      <alignment horizontal="right" vertical="center"/>
    </xf>
    <xf numFmtId="185" fontId="41" fillId="0" borderId="8" xfId="5" applyNumberFormat="1" applyFont="1" applyFill="1" applyBorder="1" applyAlignment="1">
      <alignment horizontal="right" vertical="center"/>
    </xf>
    <xf numFmtId="185" fontId="41" fillId="0" borderId="37" xfId="5" applyNumberFormat="1" applyFont="1" applyFill="1" applyBorder="1" applyAlignment="1">
      <alignment horizontal="right" vertical="center"/>
    </xf>
    <xf numFmtId="0" fontId="34" fillId="0" borderId="39" xfId="5" applyFont="1" applyFill="1" applyBorder="1" applyAlignment="1">
      <alignment horizontal="center" vertical="center" justifyLastLine="1"/>
    </xf>
    <xf numFmtId="3" fontId="14" fillId="0" borderId="6" xfId="5" applyNumberFormat="1" applyFont="1" applyFill="1" applyBorder="1" applyAlignment="1">
      <alignment vertical="center"/>
    </xf>
    <xf numFmtId="38" fontId="42" fillId="0" borderId="0" xfId="3" applyFont="1" applyFill="1" applyAlignment="1">
      <alignment vertical="center"/>
    </xf>
    <xf numFmtId="38" fontId="42" fillId="0" borderId="0" xfId="3" applyFont="1" applyFill="1" applyBorder="1" applyAlignment="1">
      <alignment vertical="center"/>
    </xf>
    <xf numFmtId="3" fontId="14" fillId="0" borderId="4" xfId="5" applyNumberFormat="1" applyFont="1" applyFill="1" applyBorder="1" applyAlignment="1">
      <alignment vertical="center"/>
    </xf>
    <xf numFmtId="0" fontId="11" fillId="0" borderId="4" xfId="5" applyFont="1" applyFill="1" applyBorder="1" applyAlignment="1">
      <alignment horizontal="center" vertical="center"/>
    </xf>
    <xf numFmtId="181" fontId="32" fillId="0" borderId="5" xfId="5" applyNumberFormat="1" applyFont="1" applyFill="1" applyBorder="1" applyAlignment="1">
      <alignment vertical="center"/>
    </xf>
    <xf numFmtId="38" fontId="11" fillId="0" borderId="67" xfId="2" applyFont="1" applyFill="1" applyBorder="1" applyAlignment="1">
      <alignment horizontal="right" vertical="center"/>
    </xf>
    <xf numFmtId="183" fontId="11" fillId="0" borderId="4" xfId="3" applyNumberFormat="1" applyFont="1" applyFill="1" applyBorder="1" applyAlignment="1">
      <alignment vertical="center"/>
    </xf>
    <xf numFmtId="188" fontId="32" fillId="0" borderId="40" xfId="2" applyNumberFormat="1" applyFont="1" applyFill="1" applyBorder="1">
      <alignment vertical="center"/>
    </xf>
    <xf numFmtId="188" fontId="32" fillId="0" borderId="6" xfId="2" applyNumberFormat="1" applyFont="1" applyFill="1" applyBorder="1">
      <alignment vertical="center"/>
    </xf>
    <xf numFmtId="185" fontId="41" fillId="0" borderId="4" xfId="0" applyNumberFormat="1" applyFont="1" applyFill="1" applyBorder="1">
      <alignment vertical="center"/>
    </xf>
    <xf numFmtId="185" fontId="11" fillId="0" borderId="68" xfId="7" applyNumberFormat="1" applyFont="1" applyFill="1" applyBorder="1" applyAlignment="1">
      <alignment horizontal="right" vertical="center"/>
    </xf>
    <xf numFmtId="185" fontId="11" fillId="0" borderId="39" xfId="7" applyNumberFormat="1" applyFont="1" applyFill="1" applyBorder="1" applyAlignment="1">
      <alignment horizontal="right" vertical="center"/>
    </xf>
    <xf numFmtId="185" fontId="11" fillId="0" borderId="81" xfId="7" applyNumberFormat="1" applyFont="1" applyFill="1" applyBorder="1" applyAlignment="1">
      <alignment horizontal="right" vertical="center"/>
    </xf>
    <xf numFmtId="38" fontId="11" fillId="0" borderId="11" xfId="3" applyFont="1" applyFill="1" applyBorder="1" applyAlignment="1">
      <alignment horizontal="right" vertical="center"/>
    </xf>
    <xf numFmtId="38" fontId="32" fillId="0" borderId="34" xfId="2" applyFont="1" applyFill="1" applyBorder="1">
      <alignment vertical="center"/>
    </xf>
    <xf numFmtId="38" fontId="32" fillId="0" borderId="3" xfId="2" applyFont="1" applyFill="1" applyBorder="1">
      <alignment vertical="center"/>
    </xf>
    <xf numFmtId="38" fontId="32" fillId="0" borderId="4" xfId="2" applyFont="1" applyFill="1" applyBorder="1">
      <alignment vertical="center"/>
    </xf>
    <xf numFmtId="38" fontId="32" fillId="0" borderId="92" xfId="2" applyFont="1" applyFill="1" applyBorder="1">
      <alignment vertical="center"/>
    </xf>
    <xf numFmtId="187" fontId="32" fillId="0" borderId="34" xfId="2" applyNumberFormat="1" applyFont="1" applyFill="1" applyBorder="1">
      <alignment vertical="center"/>
    </xf>
    <xf numFmtId="188" fontId="32" fillId="0" borderId="34" xfId="2" applyNumberFormat="1" applyFont="1" applyFill="1" applyBorder="1">
      <alignment vertical="center"/>
    </xf>
    <xf numFmtId="38" fontId="32" fillId="0" borderId="1" xfId="2" applyFont="1" applyFill="1" applyBorder="1">
      <alignment vertical="center"/>
    </xf>
    <xf numFmtId="187" fontId="32" fillId="0" borderId="3" xfId="2" applyNumberFormat="1" applyFont="1" applyFill="1" applyBorder="1">
      <alignment vertical="center"/>
    </xf>
    <xf numFmtId="188" fontId="32" fillId="0" borderId="3" xfId="2" applyNumberFormat="1" applyFont="1" applyFill="1" applyBorder="1">
      <alignment vertical="center"/>
    </xf>
    <xf numFmtId="38" fontId="32" fillId="0" borderId="45" xfId="2" applyFont="1" applyFill="1" applyBorder="1">
      <alignment vertical="center"/>
    </xf>
    <xf numFmtId="187" fontId="32" fillId="0" borderId="4" xfId="2" applyNumberFormat="1" applyFont="1" applyFill="1" applyBorder="1">
      <alignment vertical="center"/>
    </xf>
    <xf numFmtId="188" fontId="32" fillId="0" borderId="4" xfId="2" applyNumberFormat="1" applyFont="1" applyFill="1" applyBorder="1">
      <alignment vertical="center"/>
    </xf>
    <xf numFmtId="3" fontId="2" fillId="0" borderId="0" xfId="5" applyNumberFormat="1" applyFill="1"/>
    <xf numFmtId="38" fontId="14" fillId="0" borderId="3" xfId="5" applyNumberFormat="1" applyFont="1" applyFill="1" applyBorder="1" applyAlignment="1">
      <alignment horizontal="center" vertical="center"/>
    </xf>
    <xf numFmtId="38" fontId="14" fillId="0" borderId="3" xfId="2" applyNumberFormat="1" applyFont="1" applyFill="1" applyBorder="1" applyAlignment="1">
      <alignment horizontal="center" vertical="center"/>
    </xf>
    <xf numFmtId="186" fontId="11" fillId="0" borderId="19" xfId="3" applyNumberFormat="1" applyFont="1" applyFill="1" applyBorder="1" applyAlignment="1">
      <alignment horizontal="right"/>
    </xf>
    <xf numFmtId="38" fontId="43" fillId="0" borderId="0" xfId="3" applyFont="1" applyFill="1" applyAlignment="1">
      <alignment vertical="center"/>
    </xf>
    <xf numFmtId="38" fontId="43" fillId="0" borderId="0" xfId="3" applyFont="1" applyFill="1" applyBorder="1" applyAlignment="1">
      <alignment vertical="center"/>
    </xf>
    <xf numFmtId="0" fontId="43" fillId="0" borderId="0" xfId="6" applyFont="1" applyFill="1" applyBorder="1">
      <alignment vertical="center"/>
    </xf>
    <xf numFmtId="0" fontId="43" fillId="0" borderId="0" xfId="6" applyFont="1" applyFill="1" applyBorder="1" applyAlignment="1">
      <alignment vertical="center"/>
    </xf>
    <xf numFmtId="38" fontId="43" fillId="0" borderId="0" xfId="2" applyFont="1" applyFill="1" applyBorder="1" applyAlignment="1">
      <alignment vertical="center"/>
    </xf>
    <xf numFmtId="2" fontId="43" fillId="0" borderId="0" xfId="6" applyNumberFormat="1" applyFont="1" applyFill="1" applyBorder="1" applyAlignment="1">
      <alignment vertical="center"/>
    </xf>
    <xf numFmtId="0" fontId="43" fillId="0" borderId="0" xfId="6" applyNumberFormat="1" applyFont="1" applyFill="1" applyBorder="1" applyAlignment="1">
      <alignment vertical="center"/>
    </xf>
    <xf numFmtId="40" fontId="43" fillId="0" borderId="0" xfId="3" applyNumberFormat="1" applyFont="1" applyFill="1" applyBorder="1" applyAlignment="1">
      <alignment vertical="center"/>
    </xf>
    <xf numFmtId="38" fontId="43" fillId="0" borderId="0" xfId="3" applyFont="1" applyFill="1" applyBorder="1" applyAlignment="1">
      <alignment horizontal="right" vertical="center"/>
    </xf>
    <xf numFmtId="0" fontId="43" fillId="0" borderId="0" xfId="3" applyNumberFormat="1" applyFont="1" applyFill="1" applyBorder="1" applyAlignment="1">
      <alignment vertical="center"/>
    </xf>
    <xf numFmtId="0" fontId="43" fillId="0" borderId="0" xfId="6" applyNumberFormat="1" applyFont="1" applyFill="1" applyBorder="1">
      <alignment vertical="center"/>
    </xf>
    <xf numFmtId="38" fontId="43" fillId="0" borderId="0" xfId="3" applyFont="1" applyFill="1" applyBorder="1" applyAlignment="1">
      <alignment vertical="center" shrinkToFit="1"/>
    </xf>
    <xf numFmtId="176" fontId="44" fillId="0" borderId="0" xfId="6" applyNumberFormat="1" applyFont="1" applyFill="1" applyBorder="1">
      <alignment vertical="center"/>
    </xf>
    <xf numFmtId="0" fontId="43" fillId="0" borderId="0" xfId="2" applyNumberFormat="1" applyFont="1" applyFill="1" applyBorder="1" applyAlignment="1">
      <alignment vertical="center"/>
    </xf>
    <xf numFmtId="0" fontId="43" fillId="0" borderId="0" xfId="2" applyNumberFormat="1" applyFont="1" applyFill="1" applyBorder="1">
      <alignment vertical="center"/>
    </xf>
    <xf numFmtId="0" fontId="44" fillId="0" borderId="0" xfId="6" applyNumberFormat="1" applyFont="1" applyFill="1" applyBorder="1">
      <alignment vertical="center"/>
    </xf>
    <xf numFmtId="38" fontId="45" fillId="0" borderId="0" xfId="3" applyFont="1" applyFill="1" applyBorder="1" applyAlignment="1">
      <alignment vertical="center" wrapText="1"/>
    </xf>
    <xf numFmtId="38" fontId="45" fillId="0" borderId="0" xfId="3" applyFont="1" applyFill="1" applyBorder="1" applyAlignment="1">
      <alignment horizontal="center" vertical="center"/>
    </xf>
    <xf numFmtId="38" fontId="45" fillId="0" borderId="0" xfId="3" applyFont="1" applyFill="1" applyBorder="1" applyAlignment="1">
      <alignment horizontal="left" vertical="center" wrapText="1"/>
    </xf>
    <xf numFmtId="38" fontId="45" fillId="0" borderId="0" xfId="3" applyFont="1" applyFill="1" applyBorder="1" applyAlignment="1">
      <alignment vertical="center" wrapText="1" shrinkToFit="1"/>
    </xf>
    <xf numFmtId="38" fontId="45" fillId="0" borderId="0" xfId="3" applyFont="1" applyFill="1" applyBorder="1" applyAlignment="1">
      <alignment horizontal="center" vertical="center" wrapText="1"/>
    </xf>
    <xf numFmtId="38" fontId="43" fillId="0" borderId="0" xfId="3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8" fillId="0" borderId="17" xfId="5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Alignment="1"/>
    <xf numFmtId="187" fontId="8" fillId="0" borderId="0" xfId="0" applyNumberFormat="1" applyFont="1" applyAlignment="1"/>
    <xf numFmtId="0" fontId="10" fillId="0" borderId="0" xfId="0" applyFont="1">
      <alignment vertical="center"/>
    </xf>
    <xf numFmtId="0" fontId="5" fillId="0" borderId="0" xfId="0" applyFont="1" applyAlignment="1">
      <alignment horizontal="right"/>
    </xf>
    <xf numFmtId="0" fontId="25" fillId="0" borderId="0" xfId="0" applyFont="1" applyAlignment="1"/>
    <xf numFmtId="0" fontId="26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87" fontId="8" fillId="0" borderId="0" xfId="0" applyNumberFormat="1" applyFont="1">
      <alignment vertical="center"/>
    </xf>
    <xf numFmtId="0" fontId="8" fillId="0" borderId="23" xfId="0" applyFont="1" applyBorder="1" applyAlignment="1">
      <alignment horizontal="center" vertical="center" justifyLastLine="1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182" fontId="11" fillId="0" borderId="26" xfId="0" applyNumberFormat="1" applyFont="1" applyBorder="1" applyAlignment="1">
      <alignment horizontal="right" vertical="center"/>
    </xf>
    <xf numFmtId="182" fontId="11" fillId="0" borderId="86" xfId="0" applyNumberFormat="1" applyFont="1" applyBorder="1" applyAlignment="1">
      <alignment horizontal="right" vertical="center"/>
    </xf>
    <xf numFmtId="182" fontId="11" fillId="0" borderId="4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right" vertical="center"/>
    </xf>
    <xf numFmtId="182" fontId="11" fillId="0" borderId="9" xfId="0" applyNumberFormat="1" applyFont="1" applyBorder="1" applyAlignment="1">
      <alignment horizontal="right" vertical="center"/>
    </xf>
    <xf numFmtId="182" fontId="11" fillId="0" borderId="37" xfId="0" applyNumberFormat="1" applyFont="1" applyBorder="1" applyAlignment="1">
      <alignment horizontal="right" vertical="center"/>
    </xf>
    <xf numFmtId="182" fontId="11" fillId="0" borderId="0" xfId="0" applyNumberFormat="1" applyFont="1" applyAlignment="1">
      <alignment horizontal="right" vertical="center" indent="1"/>
    </xf>
    <xf numFmtId="182" fontId="11" fillId="0" borderId="18" xfId="0" applyNumberFormat="1" applyFont="1" applyBorder="1" applyAlignment="1">
      <alignment horizontal="right" vertical="center" indent="1"/>
    </xf>
    <xf numFmtId="0" fontId="8" fillId="0" borderId="35" xfId="0" applyFont="1" applyBorder="1" applyAlignment="1">
      <alignment horizontal="center" vertical="center"/>
    </xf>
    <xf numFmtId="38" fontId="32" fillId="2" borderId="34" xfId="2" applyFont="1" applyFill="1" applyBorder="1">
      <alignment vertical="center"/>
    </xf>
    <xf numFmtId="182" fontId="11" fillId="0" borderId="42" xfId="0" applyNumberFormat="1" applyFont="1" applyBorder="1" applyAlignment="1">
      <alignment horizontal="right" vertical="center"/>
    </xf>
    <xf numFmtId="0" fontId="0" fillId="0" borderId="16" xfId="0" applyBorder="1">
      <alignment vertical="center"/>
    </xf>
    <xf numFmtId="0" fontId="8" fillId="0" borderId="94" xfId="0" applyFont="1" applyBorder="1" applyAlignment="1">
      <alignment horizontal="distributed" vertical="center" justifyLastLine="1"/>
    </xf>
    <xf numFmtId="182" fontId="11" fillId="0" borderId="26" xfId="0" quotePrefix="1" applyNumberFormat="1" applyFont="1" applyBorder="1" applyAlignment="1">
      <alignment horizontal="right" vertical="center"/>
    </xf>
    <xf numFmtId="182" fontId="11" fillId="0" borderId="86" xfId="0" quotePrefix="1" applyNumberFormat="1" applyFont="1" applyBorder="1" applyAlignment="1">
      <alignment horizontal="right" vertical="center"/>
    </xf>
    <xf numFmtId="182" fontId="11" fillId="0" borderId="61" xfId="0" quotePrefix="1" applyNumberFormat="1" applyFont="1" applyBorder="1" applyAlignment="1">
      <alignment horizontal="right" vertical="center"/>
    </xf>
    <xf numFmtId="182" fontId="11" fillId="2" borderId="61" xfId="0" quotePrefix="1" applyNumberFormat="1" applyFont="1" applyFill="1" applyBorder="1" applyAlignment="1">
      <alignment horizontal="right" vertical="center"/>
    </xf>
    <xf numFmtId="182" fontId="11" fillId="0" borderId="8" xfId="0" applyNumberFormat="1" applyFont="1" applyBorder="1" applyAlignment="1">
      <alignment horizontal="right" vertical="center"/>
    </xf>
    <xf numFmtId="182" fontId="11" fillId="0" borderId="8" xfId="0" quotePrefix="1" applyNumberFormat="1" applyFont="1" applyBorder="1" applyAlignment="1">
      <alignment horizontal="right" vertical="center"/>
    </xf>
    <xf numFmtId="182" fontId="11" fillId="0" borderId="7" xfId="0" quotePrefix="1" applyNumberFormat="1" applyFont="1" applyBorder="1" applyAlignment="1">
      <alignment horizontal="right" vertical="center"/>
    </xf>
    <xf numFmtId="182" fontId="11" fillId="0" borderId="37" xfId="0" quotePrefix="1" applyNumberFormat="1" applyFont="1" applyBorder="1" applyAlignment="1">
      <alignment horizontal="right" vertical="center"/>
    </xf>
    <xf numFmtId="182" fontId="11" fillId="0" borderId="12" xfId="0" applyNumberFormat="1" applyFont="1" applyBorder="1" applyAlignment="1">
      <alignment horizontal="right" vertical="center"/>
    </xf>
    <xf numFmtId="182" fontId="11" fillId="0" borderId="12" xfId="0" quotePrefix="1" applyNumberFormat="1" applyFont="1" applyBorder="1" applyAlignment="1">
      <alignment horizontal="right" vertical="center"/>
    </xf>
    <xf numFmtId="182" fontId="11" fillId="0" borderId="11" xfId="0" quotePrefix="1" applyNumberFormat="1" applyFont="1" applyBorder="1" applyAlignment="1">
      <alignment horizontal="right" vertical="center"/>
    </xf>
    <xf numFmtId="182" fontId="11" fillId="0" borderId="39" xfId="0" quotePrefix="1" applyNumberFormat="1" applyFont="1" applyBorder="1" applyAlignment="1">
      <alignment horizontal="right" vertical="center"/>
    </xf>
    <xf numFmtId="182" fontId="11" fillId="0" borderId="61" xfId="0" applyNumberFormat="1" applyFont="1" applyBorder="1" applyAlignment="1">
      <alignment horizontal="right" vertical="center"/>
    </xf>
    <xf numFmtId="182" fontId="11" fillId="2" borderId="61" xfId="0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182" fontId="11" fillId="0" borderId="7" xfId="0" applyNumberFormat="1" applyFont="1" applyBorder="1" applyAlignment="1">
      <alignment horizontal="right" vertical="center"/>
    </xf>
    <xf numFmtId="182" fontId="11" fillId="0" borderId="11" xfId="0" applyNumberFormat="1" applyFont="1" applyBorder="1" applyAlignment="1">
      <alignment horizontal="right" vertical="center"/>
    </xf>
    <xf numFmtId="182" fontId="11" fillId="0" borderId="39" xfId="0" applyNumberFormat="1" applyFont="1" applyBorder="1" applyAlignment="1">
      <alignment horizontal="right" vertical="center"/>
    </xf>
    <xf numFmtId="181" fontId="8" fillId="0" borderId="0" xfId="0" applyNumberFormat="1" applyFont="1">
      <alignment vertical="center"/>
    </xf>
    <xf numFmtId="0" fontId="5" fillId="0" borderId="0" xfId="0" applyFont="1">
      <alignment vertical="center"/>
    </xf>
    <xf numFmtId="0" fontId="30" fillId="0" borderId="47" xfId="0" applyFont="1" applyBorder="1" applyAlignment="1">
      <alignment horizontal="right" vertical="center"/>
    </xf>
    <xf numFmtId="0" fontId="31" fillId="0" borderId="0" xfId="0" applyFont="1">
      <alignment vertical="center"/>
    </xf>
    <xf numFmtId="0" fontId="37" fillId="0" borderId="0" xfId="0" applyFont="1">
      <alignment vertical="center"/>
    </xf>
    <xf numFmtId="0" fontId="0" fillId="0" borderId="17" xfId="0" applyBorder="1">
      <alignment vertical="center"/>
    </xf>
    <xf numFmtId="182" fontId="11" fillId="0" borderId="4" xfId="0" applyNumberFormat="1" applyFont="1" applyBorder="1" applyAlignment="1">
      <alignment horizontal="right" vertical="center"/>
    </xf>
    <xf numFmtId="182" fontId="11" fillId="0" borderId="30" xfId="0" applyNumberFormat="1" applyFont="1" applyBorder="1" applyAlignment="1">
      <alignment horizontal="right" vertical="center"/>
    </xf>
    <xf numFmtId="182" fontId="11" fillId="0" borderId="75" xfId="0" applyNumberFormat="1" applyFont="1" applyBorder="1" applyAlignment="1">
      <alignment horizontal="right" vertical="center"/>
    </xf>
    <xf numFmtId="187" fontId="31" fillId="0" borderId="0" xfId="0" applyNumberFormat="1" applyFont="1">
      <alignment vertical="center"/>
    </xf>
    <xf numFmtId="187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187" fontId="5" fillId="0" borderId="0" xfId="0" applyNumberFormat="1" applyFont="1" applyAlignment="1">
      <alignment horizontal="right" vertical="center"/>
    </xf>
    <xf numFmtId="182" fontId="11" fillId="0" borderId="0" xfId="0" applyNumberFormat="1" applyFont="1">
      <alignment vertical="center"/>
    </xf>
    <xf numFmtId="0" fontId="8" fillId="0" borderId="17" xfId="5" applyFont="1" applyFill="1" applyBorder="1" applyAlignment="1">
      <alignment horizontal="distributed" vertical="center" justifyLastLine="1"/>
    </xf>
    <xf numFmtId="3" fontId="14" fillId="2" borderId="45" xfId="5" applyNumberFormat="1" applyFont="1" applyFill="1" applyBorder="1" applyAlignment="1">
      <alignment horizontal="center" vertical="center"/>
    </xf>
    <xf numFmtId="179" fontId="14" fillId="2" borderId="4" xfId="5" applyNumberFormat="1" applyFont="1" applyFill="1" applyBorder="1" applyAlignment="1">
      <alignment horizontal="center" vertical="center"/>
    </xf>
    <xf numFmtId="180" fontId="11" fillId="2" borderId="4" xfId="5" applyNumberFormat="1" applyFont="1" applyFill="1" applyBorder="1" applyAlignment="1">
      <alignment vertical="center"/>
    </xf>
    <xf numFmtId="0" fontId="11" fillId="2" borderId="45" xfId="5" applyFont="1" applyFill="1" applyBorder="1" applyAlignment="1">
      <alignment horizontal="center" vertical="center"/>
    </xf>
    <xf numFmtId="0" fontId="11" fillId="2" borderId="45" xfId="5" applyFont="1" applyFill="1" applyBorder="1" applyAlignment="1">
      <alignment horizontal="distributed" vertical="center"/>
    </xf>
    <xf numFmtId="181" fontId="46" fillId="2" borderId="47" xfId="5" applyNumberFormat="1" applyFont="1" applyFill="1" applyBorder="1" applyAlignment="1">
      <alignment vertical="center"/>
    </xf>
    <xf numFmtId="181" fontId="32" fillId="2" borderId="45" xfId="5" applyNumberFormat="1" applyFont="1" applyFill="1" applyBorder="1" applyAlignment="1">
      <alignment vertical="center"/>
    </xf>
    <xf numFmtId="3" fontId="11" fillId="2" borderId="45" xfId="0" applyNumberFormat="1" applyFont="1" applyFill="1" applyBorder="1" applyAlignment="1">
      <alignment vertical="center"/>
    </xf>
    <xf numFmtId="3" fontId="14" fillId="2" borderId="45" xfId="5" applyNumberFormat="1" applyFont="1" applyFill="1" applyBorder="1" applyAlignment="1">
      <alignment vertical="center"/>
    </xf>
    <xf numFmtId="0" fontId="10" fillId="0" borderId="106" xfId="5" applyFont="1" applyFill="1" applyBorder="1" applyAlignment="1">
      <alignment horizontal="center" vertical="center"/>
    </xf>
    <xf numFmtId="3" fontId="14" fillId="0" borderId="71" xfId="2" applyNumberFormat="1" applyFont="1" applyFill="1" applyBorder="1" applyAlignment="1">
      <alignment horizontal="right" vertical="center"/>
    </xf>
    <xf numFmtId="3" fontId="14" fillId="0" borderId="25" xfId="2" applyNumberFormat="1" applyFont="1" applyFill="1" applyBorder="1" applyAlignment="1">
      <alignment horizontal="right" vertical="center"/>
    </xf>
    <xf numFmtId="3" fontId="14" fillId="0" borderId="28" xfId="2" applyNumberFormat="1" applyFont="1" applyFill="1" applyBorder="1" applyAlignment="1">
      <alignment horizontal="right" vertical="center"/>
    </xf>
    <xf numFmtId="3" fontId="14" fillId="0" borderId="107" xfId="2" applyNumberFormat="1" applyFont="1" applyFill="1" applyBorder="1" applyAlignment="1">
      <alignment horizontal="right" vertical="center"/>
    </xf>
    <xf numFmtId="3" fontId="14" fillId="0" borderId="25" xfId="2" applyNumberFormat="1" applyFont="1" applyFill="1" applyBorder="1" applyAlignment="1">
      <alignment horizontal="right"/>
    </xf>
    <xf numFmtId="3" fontId="14" fillId="0" borderId="28" xfId="2" applyNumberFormat="1" applyFont="1" applyFill="1" applyBorder="1" applyAlignment="1">
      <alignment horizontal="right"/>
    </xf>
    <xf numFmtId="3" fontId="14" fillId="0" borderId="107" xfId="2" applyNumberFormat="1" applyFont="1" applyFill="1" applyBorder="1" applyAlignment="1">
      <alignment horizontal="right"/>
    </xf>
    <xf numFmtId="3" fontId="14" fillId="0" borderId="73" xfId="2" applyNumberFormat="1" applyFont="1" applyFill="1" applyBorder="1" applyAlignment="1">
      <alignment horizontal="right"/>
    </xf>
    <xf numFmtId="3" fontId="14" fillId="0" borderId="29" xfId="2" applyNumberFormat="1" applyFont="1" applyFill="1" applyBorder="1" applyAlignment="1">
      <alignment horizontal="right"/>
    </xf>
    <xf numFmtId="0" fontId="8" fillId="0" borderId="44" xfId="0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distributed" vertical="center" justifyLastLine="1"/>
    </xf>
    <xf numFmtId="38" fontId="11" fillId="2" borderId="61" xfId="5" applyNumberFormat="1" applyFont="1" applyFill="1" applyBorder="1" applyAlignment="1">
      <alignment horizontal="right" vertical="center" justifyLastLine="1"/>
    </xf>
    <xf numFmtId="38" fontId="11" fillId="2" borderId="39" xfId="3" applyFont="1" applyFill="1" applyBorder="1" applyAlignment="1">
      <alignment vertical="center"/>
    </xf>
    <xf numFmtId="38" fontId="14" fillId="2" borderId="39" xfId="3" applyFont="1" applyFill="1" applyBorder="1" applyAlignment="1">
      <alignment vertical="center"/>
    </xf>
    <xf numFmtId="0" fontId="10" fillId="0" borderId="20" xfId="5" applyFont="1" applyFill="1" applyBorder="1" applyAlignment="1">
      <alignment horizontal="center" vertical="center" justifyLastLine="1"/>
    </xf>
    <xf numFmtId="0" fontId="5" fillId="0" borderId="36" xfId="5" applyFont="1" applyFill="1" applyBorder="1" applyAlignment="1">
      <alignment horizontal="right" vertical="center"/>
    </xf>
    <xf numFmtId="0" fontId="10" fillId="0" borderId="45" xfId="5" applyFont="1" applyFill="1" applyBorder="1" applyAlignment="1">
      <alignment horizontal="distributed" vertical="center" justifyLastLine="1"/>
    </xf>
    <xf numFmtId="0" fontId="10" fillId="0" borderId="75" xfId="5" applyFont="1" applyFill="1" applyBorder="1" applyAlignment="1">
      <alignment horizontal="distributed" vertical="center" justifyLastLine="1"/>
    </xf>
    <xf numFmtId="0" fontId="10" fillId="0" borderId="45" xfId="5" applyFont="1" applyFill="1" applyBorder="1" applyAlignment="1">
      <alignment horizontal="distributed" vertical="center" wrapText="1" justifyLastLine="1"/>
    </xf>
    <xf numFmtId="0" fontId="8" fillId="0" borderId="45" xfId="5" applyFont="1" applyFill="1" applyBorder="1" applyAlignment="1">
      <alignment horizontal="distributed" vertical="center" justifyLastLine="1"/>
    </xf>
    <xf numFmtId="0" fontId="5" fillId="0" borderId="0" xfId="5" applyFont="1" applyFill="1" applyBorder="1" applyAlignment="1">
      <alignment horizontal="right" vertical="center"/>
    </xf>
    <xf numFmtId="38" fontId="11" fillId="0" borderId="0" xfId="5" applyNumberFormat="1" applyFont="1" applyFill="1" applyBorder="1" applyAlignment="1">
      <alignment horizontal="center"/>
    </xf>
    <xf numFmtId="0" fontId="8" fillId="0" borderId="1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/>
    </xf>
    <xf numFmtId="38" fontId="14" fillId="2" borderId="70" xfId="3" applyFont="1" applyFill="1" applyBorder="1" applyAlignment="1">
      <alignment horizontal="right" vertical="center"/>
    </xf>
    <xf numFmtId="38" fontId="14" fillId="2" borderId="55" xfId="3" applyFont="1" applyFill="1" applyBorder="1" applyAlignment="1">
      <alignment horizontal="right" vertical="center"/>
    </xf>
    <xf numFmtId="38" fontId="14" fillId="2" borderId="78" xfId="3" applyFont="1" applyFill="1" applyBorder="1" applyAlignment="1">
      <alignment horizontal="right" vertical="center"/>
    </xf>
    <xf numFmtId="181" fontId="41" fillId="2" borderId="45" xfId="5" applyNumberFormat="1" applyFont="1" applyFill="1" applyBorder="1" applyAlignment="1">
      <alignment vertical="center"/>
    </xf>
    <xf numFmtId="0" fontId="48" fillId="0" borderId="0" xfId="5" applyFont="1" applyFill="1"/>
    <xf numFmtId="0" fontId="49" fillId="0" borderId="0" xfId="5" applyFont="1" applyFill="1" applyAlignment="1">
      <alignment vertical="center"/>
    </xf>
    <xf numFmtId="183" fontId="11" fillId="2" borderId="45" xfId="3" applyNumberFormat="1" applyFont="1" applyFill="1" applyBorder="1" applyAlignment="1">
      <alignment vertical="center"/>
    </xf>
    <xf numFmtId="183" fontId="11" fillId="2" borderId="4" xfId="3" applyNumberFormat="1" applyFont="1" applyFill="1" applyBorder="1" applyAlignment="1">
      <alignment vertical="center"/>
    </xf>
    <xf numFmtId="183" fontId="11" fillId="2" borderId="75" xfId="3" applyNumberFormat="1" applyFont="1" applyFill="1" applyBorder="1" applyAlignment="1">
      <alignment vertical="center"/>
    </xf>
    <xf numFmtId="0" fontId="14" fillId="2" borderId="3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 vertical="center"/>
    </xf>
    <xf numFmtId="0" fontId="8" fillId="0" borderId="1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right"/>
    </xf>
    <xf numFmtId="3" fontId="14" fillId="2" borderId="61" xfId="2" applyNumberFormat="1" applyFont="1" applyFill="1" applyBorder="1" applyAlignment="1">
      <alignment horizontal="right" vertical="center"/>
    </xf>
    <xf numFmtId="181" fontId="14" fillId="2" borderId="45" xfId="5" applyNumberFormat="1" applyFont="1" applyFill="1" applyBorder="1" applyAlignment="1">
      <alignment horizontal="right" vertical="center"/>
    </xf>
    <xf numFmtId="0" fontId="8" fillId="0" borderId="0" xfId="5" applyFont="1"/>
    <xf numFmtId="0" fontId="9" fillId="0" borderId="0" xfId="5" applyFont="1" applyAlignment="1">
      <alignment vertical="center"/>
    </xf>
    <xf numFmtId="0" fontId="9" fillId="0" borderId="0" xfId="5" applyFont="1" applyAlignment="1">
      <alignment horizontal="right" vertical="center"/>
    </xf>
    <xf numFmtId="0" fontId="2" fillId="0" borderId="0" xfId="5"/>
    <xf numFmtId="0" fontId="5" fillId="0" borderId="0" xfId="5" applyFont="1" applyAlignment="1">
      <alignment horizontal="right"/>
    </xf>
    <xf numFmtId="0" fontId="8" fillId="0" borderId="38" xfId="5" applyFont="1" applyBorder="1" applyAlignment="1">
      <alignment horizontal="distributed" vertical="center" justifyLastLine="1"/>
    </xf>
    <xf numFmtId="0" fontId="8" fillId="0" borderId="12" xfId="5" applyFont="1" applyBorder="1" applyAlignment="1">
      <alignment horizontal="distributed" vertical="center" justifyLastLine="1"/>
    </xf>
    <xf numFmtId="0" fontId="8" fillId="0" borderId="15" xfId="5" applyFont="1" applyBorder="1" applyAlignment="1">
      <alignment horizontal="distributed" vertical="center" justifyLastLine="1"/>
    </xf>
    <xf numFmtId="0" fontId="8" fillId="0" borderId="39" xfId="5" applyFont="1" applyBorder="1" applyAlignment="1">
      <alignment horizontal="distributed" vertical="center" justifyLastLine="1"/>
    </xf>
    <xf numFmtId="0" fontId="8" fillId="0" borderId="32" xfId="5" applyFont="1" applyBorder="1" applyAlignment="1">
      <alignment horizontal="center" vertical="center"/>
    </xf>
    <xf numFmtId="0" fontId="2" fillId="0" borderId="0" xfId="5" applyAlignment="1">
      <alignment vertical="center"/>
    </xf>
    <xf numFmtId="38" fontId="11" fillId="2" borderId="4" xfId="2" applyFont="1" applyFill="1" applyBorder="1" applyAlignment="1">
      <alignment horizontal="right" vertical="center"/>
    </xf>
    <xf numFmtId="0" fontId="40" fillId="0" borderId="0" xfId="5" applyFont="1"/>
    <xf numFmtId="0" fontId="13" fillId="0" borderId="0" xfId="5" applyFont="1"/>
    <xf numFmtId="181" fontId="5" fillId="0" borderId="36" xfId="5" applyNumberFormat="1" applyFont="1" applyBorder="1" applyAlignment="1">
      <alignment horizontal="right" vertical="center"/>
    </xf>
    <xf numFmtId="0" fontId="5" fillId="0" borderId="0" xfId="5" applyFont="1" applyAlignment="1">
      <alignment vertical="top"/>
    </xf>
    <xf numFmtId="0" fontId="6" fillId="0" borderId="0" xfId="5" applyFont="1"/>
    <xf numFmtId="0" fontId="7" fillId="0" borderId="0" xfId="5" applyFont="1"/>
    <xf numFmtId="38" fontId="2" fillId="0" borderId="0" xfId="5" applyNumberFormat="1" applyAlignment="1">
      <alignment vertical="center"/>
    </xf>
    <xf numFmtId="0" fontId="2" fillId="0" borderId="16" xfId="5" applyBorder="1" applyAlignment="1">
      <alignment vertical="center"/>
    </xf>
    <xf numFmtId="0" fontId="8" fillId="0" borderId="18" xfId="5" applyFont="1" applyBorder="1" applyAlignment="1">
      <alignment horizontal="distributed" vertical="center"/>
    </xf>
    <xf numFmtId="0" fontId="8" fillId="2" borderId="18" xfId="5" applyFont="1" applyFill="1" applyBorder="1" applyAlignment="1">
      <alignment horizontal="distributed" vertical="center"/>
    </xf>
    <xf numFmtId="0" fontId="2" fillId="0" borderId="17" xfId="5" applyBorder="1" applyAlignment="1">
      <alignment vertical="center"/>
    </xf>
    <xf numFmtId="0" fontId="8" fillId="0" borderId="62" xfId="5" applyFont="1" applyBorder="1" applyAlignment="1">
      <alignment horizontal="distributed" vertical="center"/>
    </xf>
    <xf numFmtId="0" fontId="8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182" fontId="27" fillId="0" borderId="108" xfId="0" applyNumberFormat="1" applyFont="1" applyBorder="1">
      <alignment vertical="center"/>
    </xf>
    <xf numFmtId="182" fontId="11" fillId="2" borderId="48" xfId="0" applyNumberFormat="1" applyFont="1" applyFill="1" applyBorder="1" applyAlignment="1">
      <alignment horizontal="right" vertical="center"/>
    </xf>
    <xf numFmtId="188" fontId="32" fillId="0" borderId="75" xfId="2" applyNumberFormat="1" applyFont="1" applyFill="1" applyBorder="1">
      <alignment vertical="center"/>
    </xf>
    <xf numFmtId="185" fontId="11" fillId="2" borderId="82" xfId="7" applyNumberFormat="1" applyFont="1" applyFill="1" applyBorder="1" applyAlignment="1">
      <alignment horizontal="right" vertical="center"/>
    </xf>
    <xf numFmtId="185" fontId="11" fillId="2" borderId="38" xfId="7" applyNumberFormat="1" applyFont="1" applyFill="1" applyBorder="1" applyAlignment="1">
      <alignment horizontal="right" vertical="center"/>
    </xf>
    <xf numFmtId="185" fontId="11" fillId="2" borderId="12" xfId="3" applyNumberFormat="1" applyFont="1" applyFill="1" applyBorder="1" applyAlignment="1">
      <alignment horizontal="right" vertical="center"/>
    </xf>
    <xf numFmtId="185" fontId="11" fillId="2" borderId="12" xfId="7" applyNumberFormat="1" applyFont="1" applyFill="1" applyBorder="1" applyAlignment="1">
      <alignment horizontal="right" vertical="center"/>
    </xf>
    <xf numFmtId="185" fontId="11" fillId="2" borderId="29" xfId="7" applyNumberFormat="1" applyFont="1" applyFill="1" applyBorder="1" applyAlignment="1">
      <alignment horizontal="right" vertical="center"/>
    </xf>
    <xf numFmtId="185" fontId="11" fillId="2" borderId="15" xfId="7" applyNumberFormat="1" applyFont="1" applyFill="1" applyBorder="1" applyAlignment="1">
      <alignment horizontal="right" vertical="center"/>
    </xf>
    <xf numFmtId="185" fontId="11" fillId="2" borderId="39" xfId="7" applyNumberFormat="1" applyFont="1" applyFill="1" applyBorder="1" applyAlignment="1">
      <alignment horizontal="right" vertical="center"/>
    </xf>
    <xf numFmtId="185" fontId="11" fillId="2" borderId="17" xfId="7" applyNumberFormat="1" applyFont="1" applyFill="1" applyBorder="1" applyAlignment="1">
      <alignment horizontal="right" vertical="center"/>
    </xf>
    <xf numFmtId="185" fontId="11" fillId="2" borderId="45" xfId="7" applyNumberFormat="1" applyFont="1" applyFill="1" applyBorder="1" applyAlignment="1">
      <alignment horizontal="right" vertical="center"/>
    </xf>
    <xf numFmtId="185" fontId="11" fillId="2" borderId="4" xfId="3" applyNumberFormat="1" applyFont="1" applyFill="1" applyBorder="1" applyAlignment="1">
      <alignment horizontal="right" vertical="center"/>
    </xf>
    <xf numFmtId="185" fontId="11" fillId="2" borderId="4" xfId="7" applyNumberFormat="1" applyFont="1" applyFill="1" applyBorder="1" applyAlignment="1">
      <alignment horizontal="right" vertical="center"/>
    </xf>
    <xf numFmtId="185" fontId="11" fillId="2" borderId="67" xfId="7" applyNumberFormat="1" applyFont="1" applyFill="1" applyBorder="1" applyAlignment="1">
      <alignment horizontal="right" vertical="center"/>
    </xf>
    <xf numFmtId="185" fontId="11" fillId="2" borderId="5" xfId="7" applyNumberFormat="1" applyFont="1" applyFill="1" applyBorder="1" applyAlignment="1">
      <alignment horizontal="right" vertical="center"/>
    </xf>
    <xf numFmtId="185" fontId="11" fillId="2" borderId="75" xfId="7" applyNumberFormat="1" applyFont="1" applyFill="1" applyBorder="1" applyAlignment="1">
      <alignment horizontal="right" vertical="center"/>
    </xf>
    <xf numFmtId="181" fontId="41" fillId="2" borderId="4" xfId="5" applyNumberFormat="1" applyFont="1" applyFill="1" applyBorder="1" applyAlignment="1">
      <alignment vertical="center"/>
    </xf>
    <xf numFmtId="181" fontId="41" fillId="2" borderId="5" xfId="5" applyNumberFormat="1" applyFont="1" applyFill="1" applyBorder="1" applyAlignment="1">
      <alignment vertical="center"/>
    </xf>
    <xf numFmtId="181" fontId="41" fillId="2" borderId="62" xfId="5" applyNumberFormat="1" applyFont="1" applyFill="1" applyBorder="1" applyAlignment="1">
      <alignment vertical="center"/>
    </xf>
    <xf numFmtId="185" fontId="41" fillId="2" borderId="5" xfId="0" applyNumberFormat="1" applyFont="1" applyFill="1" applyBorder="1">
      <alignment vertical="center"/>
    </xf>
    <xf numFmtId="185" fontId="41" fillId="2" borderId="38" xfId="0" applyNumberFormat="1" applyFont="1" applyFill="1" applyBorder="1">
      <alignment vertical="center"/>
    </xf>
    <xf numFmtId="185" fontId="41" fillId="2" borderId="67" xfId="0" applyNumberFormat="1" applyFont="1" applyFill="1" applyBorder="1">
      <alignment vertical="center"/>
    </xf>
    <xf numFmtId="185" fontId="41" fillId="2" borderId="30" xfId="0" applyNumberFormat="1" applyFont="1" applyFill="1" applyBorder="1">
      <alignment vertical="center"/>
    </xf>
    <xf numFmtId="185" fontId="41" fillId="2" borderId="45" xfId="5" applyNumberFormat="1" applyFont="1" applyFill="1" applyBorder="1" applyAlignment="1">
      <alignment vertical="center"/>
    </xf>
    <xf numFmtId="185" fontId="41" fillId="2" borderId="4" xfId="5" applyNumberFormat="1" applyFont="1" applyFill="1" applyBorder="1" applyAlignment="1">
      <alignment vertical="center"/>
    </xf>
    <xf numFmtId="185" fontId="41" fillId="2" borderId="75" xfId="5" applyNumberFormat="1" applyFont="1" applyFill="1" applyBorder="1" applyAlignment="1">
      <alignment vertical="center"/>
    </xf>
    <xf numFmtId="185" fontId="41" fillId="2" borderId="67" xfId="5" applyNumberFormat="1" applyFont="1" applyFill="1" applyBorder="1" applyAlignment="1">
      <alignment vertical="center"/>
    </xf>
    <xf numFmtId="185" fontId="41" fillId="2" borderId="5" xfId="5" applyNumberFormat="1" applyFont="1" applyFill="1" applyBorder="1" applyAlignment="1">
      <alignment vertical="center"/>
    </xf>
    <xf numFmtId="185" fontId="41" fillId="2" borderId="45" xfId="5" applyNumberFormat="1" applyFont="1" applyFill="1" applyBorder="1" applyAlignment="1">
      <alignment horizontal="right" vertical="center"/>
    </xf>
    <xf numFmtId="185" fontId="41" fillId="2" borderId="4" xfId="5" applyNumberFormat="1" applyFont="1" applyFill="1" applyBorder="1" applyAlignment="1">
      <alignment horizontal="right" vertical="center"/>
    </xf>
    <xf numFmtId="185" fontId="41" fillId="2" borderId="75" xfId="5" applyNumberFormat="1" applyFont="1" applyFill="1" applyBorder="1" applyAlignment="1">
      <alignment horizontal="right" vertical="center"/>
    </xf>
    <xf numFmtId="0" fontId="11" fillId="2" borderId="4" xfId="5" applyFont="1" applyFill="1" applyBorder="1" applyAlignment="1">
      <alignment horizontal="center" vertical="center"/>
    </xf>
    <xf numFmtId="0" fontId="11" fillId="2" borderId="75" xfId="5" applyFont="1" applyFill="1" applyBorder="1" applyAlignment="1">
      <alignment horizontal="center" vertical="center"/>
    </xf>
    <xf numFmtId="3" fontId="14" fillId="2" borderId="6" xfId="2" applyNumberFormat="1" applyFont="1" applyFill="1" applyBorder="1" applyAlignment="1">
      <alignment horizontal="right" vertical="center"/>
    </xf>
    <xf numFmtId="3" fontId="14" fillId="2" borderId="37" xfId="2" applyNumberFormat="1" applyFont="1" applyFill="1" applyBorder="1" applyAlignment="1">
      <alignment horizontal="right" vertical="center"/>
    </xf>
    <xf numFmtId="3" fontId="14" fillId="2" borderId="76" xfId="2" applyNumberFormat="1" applyFont="1" applyFill="1" applyBorder="1" applyAlignment="1">
      <alignment horizontal="right" vertical="center"/>
    </xf>
    <xf numFmtId="3" fontId="14" fillId="2" borderId="6" xfId="2" applyNumberFormat="1" applyFont="1" applyFill="1" applyBorder="1" applyAlignment="1">
      <alignment horizontal="right"/>
    </xf>
    <xf numFmtId="3" fontId="14" fillId="2" borderId="37" xfId="2" applyNumberFormat="1" applyFont="1" applyFill="1" applyBorder="1" applyAlignment="1">
      <alignment horizontal="right"/>
    </xf>
    <xf numFmtId="3" fontId="14" fillId="2" borderId="76" xfId="2" applyNumberFormat="1" applyFont="1" applyFill="1" applyBorder="1" applyAlignment="1">
      <alignment horizontal="right"/>
    </xf>
    <xf numFmtId="3" fontId="14" fillId="2" borderId="42" xfId="2" applyNumberFormat="1" applyFont="1" applyFill="1" applyBorder="1" applyAlignment="1">
      <alignment horizontal="right"/>
    </xf>
    <xf numFmtId="3" fontId="14" fillId="2" borderId="39" xfId="2" applyNumberFormat="1" applyFont="1" applyFill="1" applyBorder="1" applyAlignment="1">
      <alignment horizontal="right"/>
    </xf>
    <xf numFmtId="181" fontId="14" fillId="2" borderId="4" xfId="5" applyNumberFormat="1" applyFont="1" applyFill="1" applyBorder="1" applyAlignment="1">
      <alignment horizontal="right" vertical="center"/>
    </xf>
    <xf numFmtId="181" fontId="14" fillId="2" borderId="75" xfId="5" applyNumberFormat="1" applyFont="1" applyFill="1" applyBorder="1" applyAlignment="1">
      <alignment horizontal="right" vertical="center"/>
    </xf>
    <xf numFmtId="0" fontId="8" fillId="0" borderId="3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3" fontId="11" fillId="2" borderId="4" xfId="0" applyNumberFormat="1" applyFont="1" applyFill="1" applyBorder="1" applyAlignment="1">
      <alignment vertical="center"/>
    </xf>
    <xf numFmtId="3" fontId="11" fillId="2" borderId="75" xfId="0" applyNumberFormat="1" applyFont="1" applyFill="1" applyBorder="1" applyAlignment="1">
      <alignment vertical="center"/>
    </xf>
    <xf numFmtId="3" fontId="14" fillId="2" borderId="4" xfId="5" applyNumberFormat="1" applyFont="1" applyFill="1" applyBorder="1" applyAlignment="1">
      <alignment vertical="center"/>
    </xf>
    <xf numFmtId="3" fontId="14" fillId="2" borderId="75" xfId="5" applyNumberFormat="1" applyFont="1" applyFill="1" applyBorder="1" applyAlignment="1">
      <alignment vertical="center"/>
    </xf>
    <xf numFmtId="38" fontId="14" fillId="2" borderId="45" xfId="3" applyFont="1" applyFill="1" applyBorder="1" applyAlignment="1">
      <alignment horizontal="center" vertical="center"/>
    </xf>
    <xf numFmtId="177" fontId="14" fillId="2" borderId="4" xfId="5" applyNumberFormat="1" applyFont="1" applyFill="1" applyBorder="1" applyAlignment="1">
      <alignment horizontal="center" vertical="center"/>
    </xf>
    <xf numFmtId="3" fontId="14" fillId="2" borderId="4" xfId="5" applyNumberFormat="1" applyFont="1" applyFill="1" applyBorder="1" applyAlignment="1">
      <alignment horizontal="center" vertical="center"/>
    </xf>
    <xf numFmtId="0" fontId="14" fillId="2" borderId="4" xfId="5" applyNumberFormat="1" applyFont="1" applyFill="1" applyBorder="1" applyAlignment="1">
      <alignment horizontal="center" vertical="center"/>
    </xf>
    <xf numFmtId="190" fontId="14" fillId="2" borderId="4" xfId="2" applyNumberFormat="1" applyFont="1" applyFill="1" applyBorder="1" applyAlignment="1">
      <alignment horizontal="center" vertical="center"/>
    </xf>
    <xf numFmtId="178" fontId="14" fillId="2" borderId="75" xfId="5" applyNumberFormat="1" applyFont="1" applyFill="1" applyBorder="1" applyAlignment="1">
      <alignment horizontal="center" vertical="center"/>
    </xf>
    <xf numFmtId="38" fontId="14" fillId="2" borderId="4" xfId="5" applyNumberFormat="1" applyFont="1" applyFill="1" applyBorder="1" applyAlignment="1">
      <alignment horizontal="center" vertical="center"/>
    </xf>
    <xf numFmtId="180" fontId="14" fillId="2" borderId="75" xfId="5" applyNumberFormat="1" applyFont="1" applyFill="1" applyBorder="1" applyAlignment="1">
      <alignment horizontal="right" vertical="center"/>
    </xf>
    <xf numFmtId="181" fontId="11" fillId="2" borderId="45" xfId="5" applyNumberFormat="1" applyFont="1" applyFill="1" applyBorder="1" applyAlignment="1">
      <alignment vertical="center"/>
    </xf>
    <xf numFmtId="181" fontId="11" fillId="2" borderId="4" xfId="5" applyNumberFormat="1" applyFont="1" applyFill="1" applyBorder="1" applyAlignment="1">
      <alignment vertical="center"/>
    </xf>
    <xf numFmtId="181" fontId="11" fillId="2" borderId="67" xfId="5" applyNumberFormat="1" applyFont="1" applyFill="1" applyBorder="1" applyAlignment="1">
      <alignment vertical="center"/>
    </xf>
    <xf numFmtId="181" fontId="11" fillId="2" borderId="75" xfId="5" applyNumberFormat="1" applyFont="1" applyFill="1" applyBorder="1" applyAlignment="1">
      <alignment vertical="center"/>
    </xf>
    <xf numFmtId="0" fontId="11" fillId="2" borderId="5" xfId="5" applyFont="1" applyFill="1" applyBorder="1" applyAlignment="1">
      <alignment horizontal="center" vertical="center"/>
    </xf>
    <xf numFmtId="181" fontId="32" fillId="2" borderId="67" xfId="5" applyNumberFormat="1" applyFont="1" applyFill="1" applyBorder="1" applyAlignment="1">
      <alignment vertical="center"/>
    </xf>
    <xf numFmtId="181" fontId="32" fillId="2" borderId="4" xfId="5" applyNumberFormat="1" applyFont="1" applyFill="1" applyBorder="1" applyAlignment="1">
      <alignment vertical="center"/>
    </xf>
    <xf numFmtId="181" fontId="32" fillId="2" borderId="75" xfId="5" applyNumberFormat="1" applyFont="1" applyFill="1" applyBorder="1" applyAlignment="1">
      <alignment horizontal="right" vertical="center"/>
    </xf>
    <xf numFmtId="181" fontId="32" fillId="2" borderId="3" xfId="5" applyNumberFormat="1" applyFont="1" applyFill="1" applyBorder="1" applyAlignment="1">
      <alignment vertical="center"/>
    </xf>
    <xf numFmtId="181" fontId="32" fillId="2" borderId="5" xfId="5" applyNumberFormat="1" applyFont="1" applyFill="1" applyBorder="1" applyAlignment="1">
      <alignment vertical="center"/>
    </xf>
    <xf numFmtId="181" fontId="32" fillId="2" borderId="75" xfId="5" applyNumberFormat="1" applyFont="1" applyFill="1" applyBorder="1" applyAlignment="1">
      <alignment vertical="center"/>
    </xf>
    <xf numFmtId="38" fontId="11" fillId="2" borderId="75" xfId="2" applyFont="1" applyFill="1" applyBorder="1" applyAlignment="1">
      <alignment horizontal="right" vertical="center"/>
    </xf>
    <xf numFmtId="38" fontId="11" fillId="2" borderId="37" xfId="3" applyFont="1" applyFill="1" applyBorder="1"/>
    <xf numFmtId="38" fontId="11" fillId="2" borderId="44" xfId="3" applyFont="1" applyFill="1" applyBorder="1"/>
    <xf numFmtId="186" fontId="11" fillId="2" borderId="63" xfId="3" applyNumberFormat="1" applyFont="1" applyFill="1" applyBorder="1" applyAlignment="1">
      <alignment horizontal="right"/>
    </xf>
    <xf numFmtId="38" fontId="11" fillId="2" borderId="6" xfId="3" applyFont="1" applyFill="1" applyBorder="1"/>
    <xf numFmtId="38" fontId="11" fillId="2" borderId="39" xfId="3" applyFont="1" applyFill="1" applyBorder="1"/>
    <xf numFmtId="181" fontId="11" fillId="2" borderId="63" xfId="8" applyNumberFormat="1" applyFont="1" applyFill="1" applyBorder="1">
      <alignment vertical="center"/>
    </xf>
    <xf numFmtId="181" fontId="11" fillId="2" borderId="63" xfId="8" applyNumberFormat="1" applyFont="1" applyFill="1" applyBorder="1" applyAlignment="1">
      <alignment horizontal="right" vertical="center"/>
    </xf>
    <xf numFmtId="181" fontId="11" fillId="2" borderId="40" xfId="8" applyNumberFormat="1" applyFont="1" applyFill="1" applyBorder="1" applyAlignment="1">
      <alignment horizontal="right" vertical="center"/>
    </xf>
    <xf numFmtId="38" fontId="11" fillId="2" borderId="42" xfId="3" applyFont="1" applyFill="1" applyBorder="1" applyAlignment="1">
      <alignment vertical="center"/>
    </xf>
    <xf numFmtId="38" fontId="11" fillId="2" borderId="37" xfId="3" applyFont="1" applyFill="1" applyBorder="1" applyAlignment="1">
      <alignment vertical="center"/>
    </xf>
    <xf numFmtId="38" fontId="14" fillId="2" borderId="42" xfId="3" applyFont="1" applyFill="1" applyBorder="1" applyAlignment="1">
      <alignment vertical="center"/>
    </xf>
    <xf numFmtId="38" fontId="14" fillId="2" borderId="37" xfId="3" applyFont="1" applyFill="1" applyBorder="1" applyAlignment="1">
      <alignment vertical="center"/>
    </xf>
    <xf numFmtId="38" fontId="14" fillId="2" borderId="39" xfId="3" applyFont="1" applyFill="1" applyBorder="1" applyAlignment="1">
      <alignment horizontal="right" vertical="center"/>
    </xf>
    <xf numFmtId="182" fontId="11" fillId="2" borderId="37" xfId="0" quotePrefix="1" applyNumberFormat="1" applyFont="1" applyFill="1" applyBorder="1" applyAlignment="1">
      <alignment horizontal="right" vertical="center"/>
    </xf>
    <xf numFmtId="182" fontId="11" fillId="2" borderId="39" xfId="0" quotePrefix="1" applyNumberFormat="1" applyFont="1" applyFill="1" applyBorder="1" applyAlignment="1">
      <alignment horizontal="right" vertical="center"/>
    </xf>
    <xf numFmtId="182" fontId="11" fillId="2" borderId="37" xfId="0" applyNumberFormat="1" applyFont="1" applyFill="1" applyBorder="1" applyAlignment="1">
      <alignment horizontal="right" vertical="center"/>
    </xf>
    <xf numFmtId="182" fontId="11" fillId="2" borderId="39" xfId="0" applyNumberFormat="1" applyFont="1" applyFill="1" applyBorder="1" applyAlignment="1">
      <alignment horizontal="right" vertical="center"/>
    </xf>
    <xf numFmtId="182" fontId="11" fillId="2" borderId="7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top"/>
    </xf>
    <xf numFmtId="38" fontId="11" fillId="2" borderId="67" xfId="3" applyFont="1" applyFill="1" applyBorder="1" applyAlignment="1">
      <alignment horizontal="center" vertical="center"/>
    </xf>
    <xf numFmtId="38" fontId="11" fillId="2" borderId="67" xfId="2" applyFont="1" applyFill="1" applyBorder="1" applyAlignment="1">
      <alignment horizontal="center" vertical="center"/>
    </xf>
    <xf numFmtId="38" fontId="11" fillId="2" borderId="62" xfId="2" applyFont="1" applyFill="1" applyBorder="1" applyAlignment="1">
      <alignment horizontal="center" vertical="center"/>
    </xf>
    <xf numFmtId="38" fontId="32" fillId="2" borderId="3" xfId="2" applyFont="1" applyFill="1" applyBorder="1">
      <alignment vertical="center"/>
    </xf>
    <xf numFmtId="38" fontId="32" fillId="2" borderId="4" xfId="2" applyFont="1" applyFill="1" applyBorder="1">
      <alignment vertical="center"/>
    </xf>
    <xf numFmtId="0" fontId="8" fillId="0" borderId="16" xfId="5" applyFont="1" applyBorder="1" applyAlignment="1">
      <alignment horizontal="center" vertical="center"/>
    </xf>
    <xf numFmtId="0" fontId="8" fillId="0" borderId="50" xfId="5" applyFont="1" applyBorder="1" applyAlignment="1">
      <alignment horizontal="center" vertical="center"/>
    </xf>
    <xf numFmtId="38" fontId="11" fillId="2" borderId="45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1" fillId="0" borderId="1" xfId="3" applyFont="1" applyFill="1" applyBorder="1" applyAlignment="1">
      <alignment horizontal="center" vertical="center"/>
    </xf>
    <xf numFmtId="38" fontId="11" fillId="0" borderId="25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4" xfId="3" applyFont="1" applyFill="1" applyBorder="1" applyAlignment="1">
      <alignment horizontal="right" vertical="center" indent="1"/>
    </xf>
    <xf numFmtId="38" fontId="11" fillId="0" borderId="3" xfId="3" applyFont="1" applyFill="1" applyBorder="1" applyAlignment="1">
      <alignment horizontal="right" vertical="center" indent="1"/>
    </xf>
    <xf numFmtId="38" fontId="11" fillId="2" borderId="2" xfId="3" applyFont="1" applyFill="1" applyBorder="1" applyAlignment="1">
      <alignment horizontal="right" vertical="center" indent="1"/>
    </xf>
    <xf numFmtId="38" fontId="11" fillId="2" borderId="18" xfId="3" applyFont="1" applyFill="1" applyBorder="1" applyAlignment="1">
      <alignment horizontal="right" vertical="center" indent="1"/>
    </xf>
    <xf numFmtId="38" fontId="11" fillId="2" borderId="62" xfId="3" applyFont="1" applyFill="1" applyBorder="1" applyAlignment="1">
      <alignment horizontal="right" vertical="center" indent="1"/>
    </xf>
    <xf numFmtId="0" fontId="5" fillId="0" borderId="0" xfId="5" applyFont="1" applyFill="1" applyBorder="1" applyAlignment="1">
      <alignment horizontal="right" vertical="center"/>
    </xf>
    <xf numFmtId="0" fontId="8" fillId="0" borderId="24" xfId="8" applyFont="1" applyFill="1" applyBorder="1" applyAlignment="1">
      <alignment horizontal="center" vertical="center"/>
    </xf>
    <xf numFmtId="0" fontId="2" fillId="0" borderId="0" xfId="5" applyFill="1" applyBorder="1" applyAlignment="1">
      <alignment horizontal="center" vertical="center"/>
    </xf>
    <xf numFmtId="181" fontId="11" fillId="0" borderId="13" xfId="8" applyNumberFormat="1" applyFont="1" applyFill="1" applyBorder="1">
      <alignment vertical="center"/>
    </xf>
    <xf numFmtId="181" fontId="11" fillId="0" borderId="13" xfId="8" applyNumberFormat="1" applyFont="1" applyFill="1" applyBorder="1" applyAlignment="1">
      <alignment horizontal="right" vertical="center"/>
    </xf>
    <xf numFmtId="181" fontId="11" fillId="0" borderId="33" xfId="8" applyNumberFormat="1" applyFont="1" applyFill="1" applyBorder="1" applyAlignment="1">
      <alignment horizontal="right" vertical="center"/>
    </xf>
    <xf numFmtId="0" fontId="8" fillId="0" borderId="63" xfId="8" applyFont="1" applyFill="1" applyBorder="1" applyAlignment="1">
      <alignment horizontal="center" vertical="center"/>
    </xf>
    <xf numFmtId="0" fontId="8" fillId="0" borderId="13" xfId="5" applyFont="1" applyFill="1" applyBorder="1" applyAlignment="1">
      <alignment horizontal="distributed" vertical="center" justifyLastLine="1"/>
    </xf>
    <xf numFmtId="38" fontId="11" fillId="0" borderId="91" xfId="5" applyNumberFormat="1" applyFont="1" applyFill="1" applyBorder="1" applyAlignment="1">
      <alignment horizontal="right" vertical="center" justifyLastLine="1"/>
    </xf>
    <xf numFmtId="38" fontId="11" fillId="0" borderId="14" xfId="3" applyFont="1" applyFill="1" applyBorder="1"/>
    <xf numFmtId="38" fontId="11" fillId="0" borderId="56" xfId="3" applyFont="1" applyFill="1" applyBorder="1"/>
    <xf numFmtId="186" fontId="11" fillId="0" borderId="13" xfId="3" applyNumberFormat="1" applyFont="1" applyFill="1" applyBorder="1" applyAlignment="1">
      <alignment horizontal="right"/>
    </xf>
    <xf numFmtId="38" fontId="11" fillId="0" borderId="2" xfId="3" applyFont="1" applyFill="1" applyBorder="1"/>
    <xf numFmtId="38" fontId="11" fillId="0" borderId="15" xfId="3" applyFont="1" applyFill="1" applyBorder="1"/>
    <xf numFmtId="38" fontId="43" fillId="0" borderId="0" xfId="3" applyFont="1" applyFill="1" applyBorder="1" applyAlignment="1">
      <alignment horizontal="center" vertical="center"/>
    </xf>
    <xf numFmtId="38" fontId="3" fillId="0" borderId="0" xfId="3" applyFont="1" applyFill="1" applyAlignment="1">
      <alignment horizontal="center" vertical="center"/>
    </xf>
    <xf numFmtId="38" fontId="18" fillId="0" borderId="0" xfId="3" applyFont="1" applyFill="1" applyAlignment="1">
      <alignment horizontal="center" vertical="center"/>
    </xf>
    <xf numFmtId="0" fontId="8" fillId="0" borderId="3" xfId="0" applyFont="1" applyFill="1" applyBorder="1" applyAlignment="1">
      <alignment horizontal="distributed" vertical="center" wrapText="1" justifyLastLine="1"/>
    </xf>
    <xf numFmtId="0" fontId="8" fillId="0" borderId="4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right" vertical="center"/>
    </xf>
    <xf numFmtId="0" fontId="8" fillId="2" borderId="0" xfId="5" applyFont="1" applyFill="1" applyBorder="1" applyAlignment="1">
      <alignment horizontal="left" vertical="distributed" wrapText="1"/>
    </xf>
    <xf numFmtId="0" fontId="9" fillId="0" borderId="0" xfId="5" applyFont="1" applyFill="1" applyAlignment="1">
      <alignment horizontal="center" vertical="center"/>
    </xf>
    <xf numFmtId="0" fontId="5" fillId="0" borderId="30" xfId="5" applyFont="1" applyFill="1" applyBorder="1" applyAlignment="1">
      <alignment horizontal="center"/>
    </xf>
    <xf numFmtId="0" fontId="8" fillId="0" borderId="83" xfId="5" applyFont="1" applyFill="1" applyBorder="1" applyAlignment="1">
      <alignment horizontal="left" vertical="distributed"/>
    </xf>
    <xf numFmtId="0" fontId="8" fillId="0" borderId="84" xfId="5" applyFont="1" applyFill="1" applyBorder="1" applyAlignment="1">
      <alignment horizontal="left" vertical="distributed"/>
    </xf>
    <xf numFmtId="0" fontId="8" fillId="0" borderId="85" xfId="5" applyFont="1" applyFill="1" applyBorder="1" applyAlignment="1">
      <alignment horizontal="left" vertical="distributed"/>
    </xf>
    <xf numFmtId="0" fontId="8" fillId="0" borderId="51" xfId="0" applyFont="1" applyFill="1" applyBorder="1" applyAlignment="1">
      <alignment horizontal="distributed" vertical="center" justifyLastLine="1"/>
    </xf>
    <xf numFmtId="0" fontId="8" fillId="0" borderId="86" xfId="0" applyFont="1" applyFill="1" applyBorder="1" applyAlignment="1">
      <alignment horizontal="distributed" vertical="center" justifyLastLine="1"/>
    </xf>
    <xf numFmtId="0" fontId="8" fillId="0" borderId="71" xfId="0" applyFont="1" applyFill="1" applyBorder="1" applyAlignment="1">
      <alignment horizontal="distributed" vertical="center" justifyLastLine="1"/>
    </xf>
    <xf numFmtId="0" fontId="8" fillId="0" borderId="33" xfId="0" applyFont="1" applyFill="1" applyBorder="1" applyAlignment="1">
      <alignment horizontal="distributed" vertical="center" wrapText="1" justifyLastLine="1"/>
    </xf>
    <xf numFmtId="0" fontId="8" fillId="0" borderId="36" xfId="0" applyFont="1" applyFill="1" applyBorder="1" applyAlignment="1">
      <alignment horizontal="distributed" vertical="center" justifyLastLine="1"/>
    </xf>
    <xf numFmtId="0" fontId="8" fillId="0" borderId="7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45" xfId="0" applyFont="1" applyFill="1" applyBorder="1" applyAlignment="1">
      <alignment horizontal="distributed" vertical="center" wrapText="1" justifyLastLine="1"/>
    </xf>
    <xf numFmtId="0" fontId="10" fillId="0" borderId="87" xfId="5" applyFont="1" applyFill="1" applyBorder="1" applyAlignment="1">
      <alignment horizontal="justify" vertical="justify"/>
    </xf>
    <xf numFmtId="0" fontId="10" fillId="0" borderId="88" xfId="5" applyFont="1" applyFill="1" applyBorder="1" applyAlignment="1">
      <alignment horizontal="justify" vertical="justify"/>
    </xf>
    <xf numFmtId="0" fontId="10" fillId="0" borderId="89" xfId="5" applyFont="1" applyFill="1" applyBorder="1" applyAlignment="1">
      <alignment horizontal="justify" vertical="justify"/>
    </xf>
    <xf numFmtId="0" fontId="10" fillId="0" borderId="51" xfId="5" applyFont="1" applyFill="1" applyBorder="1" applyAlignment="1">
      <alignment horizontal="distributed" vertical="center" justifyLastLine="1"/>
    </xf>
    <xf numFmtId="0" fontId="10" fillId="0" borderId="36" xfId="5" applyFont="1" applyFill="1" applyBorder="1" applyAlignment="1">
      <alignment horizontal="distributed" vertical="center" justifyLastLine="1"/>
    </xf>
    <xf numFmtId="0" fontId="10" fillId="0" borderId="86" xfId="5" applyFont="1" applyFill="1" applyBorder="1" applyAlignment="1">
      <alignment horizontal="distributed" vertical="center" justifyLastLine="1"/>
    </xf>
    <xf numFmtId="0" fontId="10" fillId="0" borderId="70" xfId="5" applyFont="1" applyFill="1" applyBorder="1" applyAlignment="1">
      <alignment horizontal="distributed" vertical="center" justifyLastLine="1"/>
    </xf>
    <xf numFmtId="0" fontId="10" fillId="0" borderId="54" xfId="5" applyFont="1" applyFill="1" applyBorder="1" applyAlignment="1">
      <alignment horizontal="distributed" justifyLastLine="1"/>
    </xf>
    <xf numFmtId="0" fontId="10" fillId="0" borderId="73" xfId="5" applyFont="1" applyFill="1" applyBorder="1" applyAlignment="1">
      <alignment horizontal="distributed" justifyLastLine="1"/>
    </xf>
    <xf numFmtId="0" fontId="10" fillId="0" borderId="8" xfId="5" applyFont="1" applyFill="1" applyBorder="1" applyAlignment="1">
      <alignment horizontal="distributed" vertical="center" justifyLastLine="1"/>
    </xf>
    <xf numFmtId="0" fontId="10" fillId="0" borderId="37" xfId="5" applyFont="1" applyFill="1" applyBorder="1" applyAlignment="1">
      <alignment horizontal="distributed" vertical="center" justifyLastLine="1"/>
    </xf>
    <xf numFmtId="0" fontId="10" fillId="0" borderId="87" xfId="5" applyFont="1" applyFill="1" applyBorder="1" applyAlignment="1">
      <alignment horizontal="left" vertical="distributed"/>
    </xf>
    <xf numFmtId="0" fontId="10" fillId="0" borderId="89" xfId="5" applyFont="1" applyFill="1" applyBorder="1" applyAlignment="1">
      <alignment horizontal="left" vertical="distributed"/>
    </xf>
    <xf numFmtId="0" fontId="10" fillId="0" borderId="90" xfId="5" applyFont="1" applyFill="1" applyBorder="1" applyAlignment="1">
      <alignment horizontal="center" vertical="center" justifyLastLine="1"/>
    </xf>
    <xf numFmtId="0" fontId="10" fillId="0" borderId="71" xfId="5" applyFont="1" applyFill="1" applyBorder="1" applyAlignment="1">
      <alignment horizontal="center" vertical="center" justifyLastLine="1"/>
    </xf>
    <xf numFmtId="0" fontId="10" fillId="0" borderId="91" xfId="5" applyFont="1" applyFill="1" applyBorder="1" applyAlignment="1">
      <alignment horizontal="center" vertical="center" justifyLastLine="1"/>
    </xf>
    <xf numFmtId="0" fontId="10" fillId="0" borderId="26" xfId="5" applyFont="1" applyFill="1" applyBorder="1" applyAlignment="1">
      <alignment horizontal="distributed" vertical="center" justifyLastLine="1"/>
    </xf>
    <xf numFmtId="0" fontId="10" fillId="0" borderId="34" xfId="5" applyFont="1" applyFill="1" applyBorder="1" applyAlignment="1">
      <alignment horizontal="center" vertical="center" justifyLastLine="1"/>
    </xf>
    <xf numFmtId="0" fontId="10" fillId="0" borderId="4" xfId="5" applyFont="1" applyFill="1" applyBorder="1" applyAlignment="1">
      <alignment horizontal="center" vertical="center" justifyLastLine="1"/>
    </xf>
    <xf numFmtId="0" fontId="10" fillId="0" borderId="40" xfId="5" applyFont="1" applyFill="1" applyBorder="1" applyAlignment="1">
      <alignment horizontal="center" vertical="center" justifyLastLine="1"/>
    </xf>
    <xf numFmtId="0" fontId="10" fillId="0" borderId="75" xfId="5" applyFont="1" applyFill="1" applyBorder="1" applyAlignment="1">
      <alignment horizontal="center" vertical="center" justifyLastLine="1"/>
    </xf>
    <xf numFmtId="0" fontId="10" fillId="0" borderId="74" xfId="5" applyFont="1" applyFill="1" applyBorder="1" applyAlignment="1">
      <alignment horizontal="distributed" vertical="center" justifyLastLine="1"/>
    </xf>
    <xf numFmtId="0" fontId="10" fillId="0" borderId="91" xfId="5" applyFont="1" applyFill="1" applyBorder="1" applyAlignment="1">
      <alignment horizontal="distributed" vertical="center" justifyLastLine="1"/>
    </xf>
    <xf numFmtId="0" fontId="10" fillId="0" borderId="61" xfId="5" applyFont="1" applyFill="1" applyBorder="1" applyAlignment="1">
      <alignment horizontal="distributed" vertical="center" justifyLastLine="1"/>
    </xf>
    <xf numFmtId="0" fontId="10" fillId="0" borderId="83" xfId="5" applyFont="1" applyFill="1" applyBorder="1" applyAlignment="1">
      <alignment horizontal="left" vertical="distributed"/>
    </xf>
    <xf numFmtId="0" fontId="10" fillId="0" borderId="85" xfId="5" applyFont="1" applyFill="1" applyBorder="1" applyAlignment="1">
      <alignment horizontal="left" vertical="distributed"/>
    </xf>
    <xf numFmtId="0" fontId="10" fillId="0" borderId="92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71" xfId="5" applyFont="1" applyFill="1" applyBorder="1" applyAlignment="1">
      <alignment horizontal="distributed" vertical="center" justifyLastLine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10" fillId="0" borderId="83" xfId="5" applyFont="1" applyFill="1" applyBorder="1" applyAlignment="1">
      <alignment horizontal="justify" vertical="justify"/>
    </xf>
    <xf numFmtId="0" fontId="10" fillId="0" borderId="84" xfId="5" applyFont="1" applyFill="1" applyBorder="1" applyAlignment="1">
      <alignment horizontal="justify" vertical="justify"/>
    </xf>
    <xf numFmtId="0" fontId="10" fillId="0" borderId="85" xfId="5" applyFont="1" applyFill="1" applyBorder="1" applyAlignment="1">
      <alignment horizontal="justify" vertical="justify"/>
    </xf>
    <xf numFmtId="0" fontId="10" fillId="0" borderId="92" xfId="5" applyFont="1" applyFill="1" applyBorder="1" applyAlignment="1">
      <alignment horizontal="distributed" vertical="center" justifyLastLine="1"/>
    </xf>
    <xf numFmtId="0" fontId="10" fillId="0" borderId="1" xfId="5" applyFont="1" applyFill="1" applyBorder="1" applyAlignment="1">
      <alignment horizontal="distributed" vertical="center" justifyLastLine="1"/>
    </xf>
    <xf numFmtId="0" fontId="10" fillId="0" borderId="45" xfId="5" applyFont="1" applyFill="1" applyBorder="1" applyAlignment="1">
      <alignment horizontal="distributed" vertical="center" justifyLastLine="1"/>
    </xf>
    <xf numFmtId="0" fontId="10" fillId="0" borderId="34" xfId="5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40" xfId="5" applyFont="1" applyFill="1" applyBorder="1" applyAlignment="1">
      <alignment horizontal="distributed" vertical="center" justifyLastLine="1"/>
    </xf>
    <xf numFmtId="0" fontId="10" fillId="0" borderId="6" xfId="5" applyFont="1" applyFill="1" applyBorder="1" applyAlignment="1">
      <alignment horizontal="distributed" vertical="center" justifyLastLine="1"/>
    </xf>
    <xf numFmtId="0" fontId="10" fillId="0" borderId="75" xfId="5" applyFont="1" applyFill="1" applyBorder="1" applyAlignment="1">
      <alignment horizontal="distributed" vertical="center" justifyLastLine="1"/>
    </xf>
    <xf numFmtId="0" fontId="10" fillId="0" borderId="3" xfId="5" applyFont="1" applyFill="1" applyBorder="1" applyAlignment="1">
      <alignment horizontal="distributed" vertical="center" justifyLastLine="1"/>
    </xf>
    <xf numFmtId="0" fontId="10" fillId="0" borderId="4" xfId="5" applyFont="1" applyFill="1" applyBorder="1" applyAlignment="1">
      <alignment horizontal="distributed" vertical="center" justifyLastLine="1"/>
    </xf>
    <xf numFmtId="0" fontId="5" fillId="0" borderId="10" xfId="5" applyFont="1" applyFill="1" applyBorder="1" applyAlignment="1">
      <alignment horizontal="center" vertical="center" wrapText="1" justifyLastLine="1"/>
    </xf>
    <xf numFmtId="0" fontId="17" fillId="0" borderId="3" xfId="5" applyFont="1" applyFill="1" applyBorder="1" applyAlignment="1">
      <alignment horizontal="center" vertical="center" justifyLastLine="1"/>
    </xf>
    <xf numFmtId="0" fontId="17" fillId="0" borderId="4" xfId="5" applyFont="1" applyFill="1" applyBorder="1" applyAlignment="1">
      <alignment horizontal="center" vertical="center" justifyLastLine="1"/>
    </xf>
    <xf numFmtId="0" fontId="34" fillId="0" borderId="3" xfId="5" applyFont="1" applyFill="1" applyBorder="1" applyAlignment="1">
      <alignment horizontal="distributed" vertical="center" wrapText="1" justifyLastLine="1"/>
    </xf>
    <xf numFmtId="0" fontId="38" fillId="0" borderId="3" xfId="5" applyFont="1" applyFill="1" applyBorder="1" applyAlignment="1">
      <alignment horizontal="distributed" vertical="center" justifyLastLine="1"/>
    </xf>
    <xf numFmtId="0" fontId="38" fillId="0" borderId="4" xfId="5" applyFont="1" applyFill="1" applyBorder="1" applyAlignment="1">
      <alignment horizontal="distributed" vertical="center" justifyLastLine="1"/>
    </xf>
    <xf numFmtId="0" fontId="5" fillId="0" borderId="3" xfId="5" applyFont="1" applyFill="1" applyBorder="1" applyAlignment="1">
      <alignment horizontal="center" vertical="center" wrapText="1" justifyLastLine="1"/>
    </xf>
    <xf numFmtId="0" fontId="5" fillId="0" borderId="4" xfId="5" applyFont="1" applyFill="1" applyBorder="1" applyAlignment="1">
      <alignment horizontal="center" vertical="center" wrapText="1" justifyLastLine="1"/>
    </xf>
    <xf numFmtId="0" fontId="10" fillId="0" borderId="92" xfId="5" applyFont="1" applyFill="1" applyBorder="1" applyAlignment="1">
      <alignment horizontal="distributed" vertical="center" wrapText="1" justifyLastLine="1"/>
    </xf>
    <xf numFmtId="0" fontId="10" fillId="0" borderId="1" xfId="5" applyFont="1" applyFill="1" applyBorder="1" applyAlignment="1">
      <alignment horizontal="distributed" vertical="center" wrapText="1" justifyLastLine="1"/>
    </xf>
    <xf numFmtId="0" fontId="10" fillId="0" borderId="45" xfId="5" applyFont="1" applyFill="1" applyBorder="1" applyAlignment="1">
      <alignment horizontal="distributed" vertical="center" wrapText="1" justifyLastLine="1"/>
    </xf>
    <xf numFmtId="0" fontId="10" fillId="0" borderId="34" xfId="5" applyFont="1" applyFill="1" applyBorder="1" applyAlignment="1">
      <alignment horizontal="distributed" vertical="center" wrapText="1" justifyLastLine="1"/>
    </xf>
    <xf numFmtId="0" fontId="5" fillId="0" borderId="34" xfId="5" applyFont="1" applyFill="1" applyBorder="1" applyAlignment="1">
      <alignment horizontal="distributed" vertical="center" justifyLastLine="1"/>
    </xf>
    <xf numFmtId="0" fontId="5" fillId="0" borderId="3" xfId="5" applyFont="1" applyFill="1" applyBorder="1" applyAlignment="1">
      <alignment horizontal="distributed" vertical="center" justifyLastLine="1"/>
    </xf>
    <xf numFmtId="0" fontId="5" fillId="0" borderId="4" xfId="5" applyFont="1" applyFill="1" applyBorder="1" applyAlignment="1">
      <alignment horizontal="distributed" vertical="center" justifyLastLine="1"/>
    </xf>
    <xf numFmtId="0" fontId="5" fillId="0" borderId="34" xfId="5" applyFont="1" applyFill="1" applyBorder="1" applyAlignment="1">
      <alignment horizontal="center" vertical="center" wrapText="1"/>
    </xf>
    <xf numFmtId="0" fontId="10" fillId="0" borderId="34" xfId="5" applyFont="1" applyFill="1" applyBorder="1" applyAlignment="1">
      <alignment horizontal="distributed" vertical="center" justifyLastLine="1"/>
    </xf>
    <xf numFmtId="0" fontId="8" fillId="0" borderId="86" xfId="5" applyFont="1" applyFill="1" applyBorder="1" applyAlignment="1">
      <alignment horizontal="left" vertical="center"/>
    </xf>
    <xf numFmtId="0" fontId="8" fillId="0" borderId="70" xfId="5" applyFont="1" applyFill="1" applyBorder="1" applyAlignment="1">
      <alignment horizontal="left" vertical="center"/>
    </xf>
    <xf numFmtId="0" fontId="8" fillId="0" borderId="93" xfId="5" applyFont="1" applyFill="1" applyBorder="1" applyAlignment="1">
      <alignment horizontal="justify" vertical="justify"/>
    </xf>
    <xf numFmtId="0" fontId="8" fillId="0" borderId="98" xfId="5" applyFont="1" applyFill="1" applyBorder="1" applyAlignment="1">
      <alignment horizontal="justify" vertical="justify"/>
    </xf>
    <xf numFmtId="0" fontId="8" fillId="0" borderId="52" xfId="5" applyFont="1" applyFill="1" applyBorder="1" applyAlignment="1">
      <alignment horizontal="distributed" vertical="center" justifyLastLine="1"/>
    </xf>
    <xf numFmtId="0" fontId="8" fillId="0" borderId="47" xfId="5" applyFont="1" applyFill="1" applyBorder="1" applyAlignment="1">
      <alignment horizontal="distributed" vertical="center" justifyLastLine="1"/>
    </xf>
    <xf numFmtId="0" fontId="8" fillId="0" borderId="51" xfId="5" applyFont="1" applyFill="1" applyBorder="1" applyAlignment="1">
      <alignment horizontal="distributed" vertical="center" justifyLastLine="1"/>
    </xf>
    <xf numFmtId="0" fontId="8" fillId="0" borderId="17" xfId="5" applyFont="1" applyFill="1" applyBorder="1" applyAlignment="1">
      <alignment horizontal="distributed" vertical="center" justifyLastLine="1"/>
    </xf>
    <xf numFmtId="0" fontId="8" fillId="0" borderId="86" xfId="5" applyFont="1" applyFill="1" applyBorder="1" applyAlignment="1">
      <alignment horizontal="distributed" vertical="center" wrapText="1" justifyLastLine="1"/>
    </xf>
    <xf numFmtId="0" fontId="8" fillId="0" borderId="70" xfId="5" applyFont="1" applyFill="1" applyBorder="1" applyAlignment="1">
      <alignment horizontal="distributed" vertical="center" wrapText="1" justifyLastLine="1"/>
    </xf>
    <xf numFmtId="0" fontId="8" fillId="0" borderId="86" xfId="5" applyFont="1" applyFill="1" applyBorder="1" applyAlignment="1">
      <alignment horizontal="right" vertical="center"/>
    </xf>
    <xf numFmtId="0" fontId="8" fillId="0" borderId="26" xfId="5" applyFont="1" applyBorder="1" applyAlignment="1">
      <alignment horizontal="center" vertical="center" wrapText="1" justifyLastLine="1"/>
    </xf>
    <xf numFmtId="0" fontId="8" fillId="0" borderId="26" xfId="5" applyFont="1" applyBorder="1" applyAlignment="1">
      <alignment horizontal="center" vertical="center" justifyLastLine="1"/>
    </xf>
    <xf numFmtId="0" fontId="8" fillId="0" borderId="8" xfId="5" applyFont="1" applyBorder="1" applyAlignment="1">
      <alignment horizontal="center" vertical="center" justifyLastLine="1"/>
    </xf>
    <xf numFmtId="0" fontId="8" fillId="0" borderId="61" xfId="5" applyFont="1" applyBorder="1" applyAlignment="1">
      <alignment horizontal="center" vertical="center" justifyLastLine="1"/>
    </xf>
    <xf numFmtId="0" fontId="8" fillId="0" borderId="37" xfId="5" applyFont="1" applyBorder="1" applyAlignment="1">
      <alignment horizontal="center" vertical="center" justifyLastLine="1"/>
    </xf>
    <xf numFmtId="0" fontId="8" fillId="0" borderId="22" xfId="5" applyFont="1" applyBorder="1" applyAlignment="1">
      <alignment horizontal="center" vertical="center" justifyLastLine="1"/>
    </xf>
    <xf numFmtId="0" fontId="8" fillId="0" borderId="73" xfId="5" applyFont="1" applyBorder="1" applyAlignment="1">
      <alignment horizontal="center" vertical="center" justifyLastLine="1"/>
    </xf>
    <xf numFmtId="0" fontId="8" fillId="0" borderId="8" xfId="5" applyFont="1" applyBorder="1" applyAlignment="1">
      <alignment horizontal="distributed" vertical="center" justifyLastLine="1"/>
    </xf>
    <xf numFmtId="0" fontId="8" fillId="0" borderId="14" xfId="5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 justifyLastLine="1"/>
    </xf>
    <xf numFmtId="0" fontId="8" fillId="0" borderId="94" xfId="5" applyFont="1" applyBorder="1" applyAlignment="1">
      <alignment horizontal="center" vertical="center" justifyLastLine="1"/>
    </xf>
    <xf numFmtId="0" fontId="8" fillId="0" borderId="52" xfId="5" applyFont="1" applyBorder="1" applyAlignment="1">
      <alignment horizontal="center" vertical="top" justifyLastLine="1"/>
    </xf>
    <xf numFmtId="0" fontId="8" fillId="0" borderId="35" xfId="5" applyFont="1" applyBorder="1" applyAlignment="1">
      <alignment horizontal="center" vertical="top" justifyLastLine="1"/>
    </xf>
    <xf numFmtId="0" fontId="8" fillId="0" borderId="47" xfId="5" applyFont="1" applyBorder="1" applyAlignment="1">
      <alignment horizontal="center" vertical="top" justifyLastLine="1"/>
    </xf>
    <xf numFmtId="0" fontId="8" fillId="0" borderId="74" xfId="5" applyFont="1" applyBorder="1" applyAlignment="1">
      <alignment horizontal="center" vertical="center" justifyLastLine="1"/>
    </xf>
    <xf numFmtId="0" fontId="8" fillId="0" borderId="41" xfId="5" applyFont="1" applyBorder="1" applyAlignment="1">
      <alignment horizontal="center" vertical="center" justifyLastLine="1"/>
    </xf>
    <xf numFmtId="0" fontId="8" fillId="0" borderId="91" xfId="5" applyFont="1" applyBorder="1" applyAlignment="1">
      <alignment horizontal="center" vertical="center" justifyLastLine="1"/>
    </xf>
    <xf numFmtId="0" fontId="8" fillId="0" borderId="14" xfId="5" applyFont="1" applyBorder="1" applyAlignment="1">
      <alignment horizontal="center" vertical="center" justifyLastLine="1"/>
    </xf>
    <xf numFmtId="0" fontId="8" fillId="0" borderId="33" xfId="5" applyFont="1" applyBorder="1" applyAlignment="1">
      <alignment horizontal="right" vertical="center" justifyLastLine="1"/>
    </xf>
    <xf numFmtId="0" fontId="8" fillId="0" borderId="36" xfId="5" applyFont="1" applyBorder="1" applyAlignment="1">
      <alignment horizontal="right" vertical="center" justifyLastLine="1"/>
    </xf>
    <xf numFmtId="0" fontId="8" fillId="0" borderId="86" xfId="5" applyFont="1" applyBorder="1" applyAlignment="1">
      <alignment horizontal="left" vertical="center" justifyLastLine="1"/>
    </xf>
    <xf numFmtId="0" fontId="8" fillId="0" borderId="71" xfId="5" applyFont="1" applyBorder="1" applyAlignment="1">
      <alignment horizontal="left" vertical="center" justifyLastLine="1"/>
    </xf>
    <xf numFmtId="0" fontId="8" fillId="0" borderId="51" xfId="5" applyFont="1" applyBorder="1" applyAlignment="1">
      <alignment horizontal="distributed" vertical="center"/>
    </xf>
    <xf numFmtId="0" fontId="8" fillId="0" borderId="79" xfId="5" applyFont="1" applyBorder="1" applyAlignment="1">
      <alignment horizontal="distributed" vertical="center"/>
    </xf>
    <xf numFmtId="0" fontId="9" fillId="0" borderId="0" xfId="5" applyFont="1" applyAlignment="1">
      <alignment horizontal="center" vertical="center"/>
    </xf>
    <xf numFmtId="0" fontId="8" fillId="0" borderId="51" xfId="2" applyNumberFormat="1" applyFont="1" applyFill="1" applyBorder="1" applyAlignment="1">
      <alignment horizontal="center" vertical="justify"/>
    </xf>
    <xf numFmtId="0" fontId="8" fillId="0" borderId="79" xfId="2" applyNumberFormat="1" applyFont="1" applyFill="1" applyBorder="1" applyAlignment="1">
      <alignment horizontal="center" vertical="justify"/>
    </xf>
    <xf numFmtId="0" fontId="8" fillId="0" borderId="17" xfId="2" applyNumberFormat="1" applyFont="1" applyFill="1" applyBorder="1" applyAlignment="1">
      <alignment horizontal="center" vertical="justify"/>
    </xf>
    <xf numFmtId="0" fontId="8" fillId="0" borderId="62" xfId="2" applyNumberFormat="1" applyFont="1" applyFill="1" applyBorder="1" applyAlignment="1">
      <alignment horizontal="center" vertical="justify"/>
    </xf>
    <xf numFmtId="0" fontId="8" fillId="0" borderId="92" xfId="5" applyFont="1" applyBorder="1" applyAlignment="1">
      <alignment horizontal="center" vertical="center" justifyLastLine="1"/>
    </xf>
    <xf numFmtId="0" fontId="8" fillId="0" borderId="45" xfId="5" applyFont="1" applyBorder="1" applyAlignment="1">
      <alignment horizontal="center" vertical="center" justifyLastLine="1"/>
    </xf>
    <xf numFmtId="0" fontId="8" fillId="0" borderId="34" xfId="5" applyFont="1" applyBorder="1" applyAlignment="1">
      <alignment horizontal="center" vertical="center" justifyLastLine="1"/>
    </xf>
    <xf numFmtId="0" fontId="8" fillId="0" borderId="4" xfId="5" applyFont="1" applyBorder="1" applyAlignment="1">
      <alignment horizontal="center" vertical="center" justifyLastLine="1"/>
    </xf>
    <xf numFmtId="0" fontId="8" fillId="0" borderId="34" xfId="5" applyFont="1" applyBorder="1" applyAlignment="1">
      <alignment horizontal="distributed" vertical="center" justifyLastLine="1"/>
    </xf>
    <xf numFmtId="0" fontId="8" fillId="0" borderId="4" xfId="5" applyFont="1" applyBorder="1" applyAlignment="1">
      <alignment horizontal="distributed" vertical="center" justifyLastLine="1"/>
    </xf>
    <xf numFmtId="0" fontId="8" fillId="0" borderId="79" xfId="5" applyFont="1" applyBorder="1" applyAlignment="1">
      <alignment horizontal="distributed" vertical="center" justifyLastLine="1"/>
    </xf>
    <xf numFmtId="0" fontId="8" fillId="0" borderId="62" xfId="5" applyFont="1" applyBorder="1" applyAlignment="1">
      <alignment horizontal="distributed" vertical="center" justifyLastLine="1"/>
    </xf>
    <xf numFmtId="0" fontId="8" fillId="0" borderId="1" xfId="5" applyFont="1" applyFill="1" applyBorder="1" applyAlignment="1">
      <alignment horizontal="distributed" vertical="center" justifyLastLine="1"/>
    </xf>
    <xf numFmtId="0" fontId="8" fillId="0" borderId="45" xfId="5" applyFont="1" applyFill="1" applyBorder="1" applyAlignment="1">
      <alignment horizontal="distributed" vertical="center" justifyLastLine="1"/>
    </xf>
    <xf numFmtId="0" fontId="8" fillId="0" borderId="2" xfId="5" applyFont="1" applyFill="1" applyBorder="1" applyAlignment="1">
      <alignment horizontal="distributed" vertical="center" justifyLastLine="1"/>
    </xf>
    <xf numFmtId="0" fontId="8" fillId="0" borderId="95" xfId="5" applyFont="1" applyFill="1" applyBorder="1" applyAlignment="1">
      <alignment horizontal="distributed" vertical="center" justifyLastLine="1"/>
    </xf>
    <xf numFmtId="0" fontId="8" fillId="0" borderId="80" xfId="5" applyFont="1" applyFill="1" applyBorder="1" applyAlignment="1">
      <alignment horizontal="distributed" vertical="center" justifyLastLine="1"/>
    </xf>
    <xf numFmtId="0" fontId="9" fillId="0" borderId="0" xfId="5" applyFont="1" applyFill="1" applyBorder="1" applyAlignment="1">
      <alignment horizontal="center" vertical="center"/>
    </xf>
    <xf numFmtId="0" fontId="10" fillId="0" borderId="69" xfId="5" applyFont="1" applyFill="1" applyBorder="1" applyAlignment="1">
      <alignment horizontal="center" vertical="center" justifyLastLine="1"/>
    </xf>
    <xf numFmtId="0" fontId="10" fillId="0" borderId="20" xfId="5" applyFont="1" applyFill="1" applyBorder="1" applyAlignment="1">
      <alignment horizontal="center" vertical="center" justifyLastLine="1"/>
    </xf>
    <xf numFmtId="0" fontId="10" fillId="0" borderId="51" xfId="0" applyFont="1" applyFill="1" applyBorder="1" applyAlignment="1">
      <alignment horizontal="center" vertical="center" textRotation="255" shrinkToFit="1"/>
    </xf>
    <xf numFmtId="0" fontId="10" fillId="0" borderId="16" xfId="0" applyFont="1" applyFill="1" applyBorder="1" applyAlignment="1">
      <alignment horizontal="center" vertical="center" textRotation="255" shrinkToFit="1"/>
    </xf>
    <xf numFmtId="0" fontId="10" fillId="0" borderId="96" xfId="0" applyFont="1" applyFill="1" applyBorder="1" applyAlignment="1">
      <alignment horizontal="center" vertical="center" textRotation="255" shrinkToFit="1"/>
    </xf>
    <xf numFmtId="0" fontId="10" fillId="0" borderId="97" xfId="0" applyFont="1" applyFill="1" applyBorder="1" applyAlignment="1">
      <alignment horizontal="center" vertical="center" textRotation="255" shrinkToFit="1"/>
    </xf>
    <xf numFmtId="0" fontId="5" fillId="0" borderId="97" xfId="0" applyFont="1" applyFill="1" applyBorder="1" applyAlignment="1">
      <alignment horizontal="center" vertical="center" textRotation="255" shrinkToFit="1"/>
    </xf>
    <xf numFmtId="0" fontId="5" fillId="0" borderId="16" xfId="0" applyFont="1" applyFill="1" applyBorder="1" applyAlignment="1">
      <alignment horizontal="center" vertical="center" textRotation="255" shrinkToFit="1"/>
    </xf>
    <xf numFmtId="0" fontId="5" fillId="0" borderId="17" xfId="0" applyFont="1" applyFill="1" applyBorder="1" applyAlignment="1">
      <alignment horizontal="center" vertical="center" textRotation="255" shrinkToFit="1"/>
    </xf>
    <xf numFmtId="0" fontId="5" fillId="0" borderId="0" xfId="5" applyFont="1" applyFill="1" applyBorder="1" applyAlignment="1">
      <alignment horizontal="right" vertical="center"/>
    </xf>
    <xf numFmtId="0" fontId="19" fillId="0" borderId="0" xfId="5" applyFont="1" applyFill="1" applyBorder="1" applyAlignment="1">
      <alignment horizontal="center" vertical="center" wrapText="1"/>
    </xf>
    <xf numFmtId="0" fontId="10" fillId="0" borderId="52" xfId="5" applyFont="1" applyFill="1" applyBorder="1" applyAlignment="1">
      <alignment horizontal="center" vertical="center" justifyLastLine="1"/>
    </xf>
    <xf numFmtId="0" fontId="10" fillId="0" borderId="47" xfId="5" applyFont="1" applyFill="1" applyBorder="1" applyAlignment="1">
      <alignment horizontal="center" vertical="center" justifyLastLine="1"/>
    </xf>
    <xf numFmtId="0" fontId="10" fillId="0" borderId="51" xfId="5" applyFont="1" applyFill="1" applyBorder="1" applyAlignment="1">
      <alignment horizontal="distributed" vertical="center" wrapText="1" justifyLastLine="1"/>
    </xf>
    <xf numFmtId="0" fontId="10" fillId="0" borderId="36" xfId="5" applyFont="1" applyFill="1" applyBorder="1" applyAlignment="1">
      <alignment horizontal="distributed" vertical="center" wrapText="1" justifyLastLine="1"/>
    </xf>
    <xf numFmtId="0" fontId="10" fillId="0" borderId="79" xfId="5" applyFont="1" applyFill="1" applyBorder="1" applyAlignment="1">
      <alignment horizontal="distributed" vertical="center" wrapText="1" justifyLastLine="1"/>
    </xf>
    <xf numFmtId="0" fontId="10" fillId="0" borderId="0" xfId="5" applyFont="1" applyFill="1" applyBorder="1" applyAlignment="1">
      <alignment horizontal="distributed" vertical="center" justifyLastLine="1"/>
    </xf>
    <xf numFmtId="0" fontId="5" fillId="0" borderId="0" xfId="5" applyFont="1" applyFill="1" applyBorder="1" applyAlignment="1">
      <alignment horizontal="center" vertical="center" wrapText="1" justifyLastLine="1"/>
    </xf>
    <xf numFmtId="0" fontId="8" fillId="0" borderId="36" xfId="5" applyFont="1" applyFill="1" applyBorder="1" applyAlignment="1">
      <alignment horizontal="distributed" vertical="center" justifyLastLine="1"/>
    </xf>
    <xf numFmtId="0" fontId="8" fillId="0" borderId="94" xfId="5" applyFont="1" applyFill="1" applyBorder="1" applyAlignment="1">
      <alignment horizontal="distributed" vertical="center" justifyLastLine="1"/>
    </xf>
    <xf numFmtId="0" fontId="8" fillId="0" borderId="33" xfId="5" applyFont="1" applyFill="1" applyBorder="1" applyAlignment="1">
      <alignment horizontal="distributed" vertical="center" justifyLastLine="1"/>
    </xf>
    <xf numFmtId="0" fontId="8" fillId="0" borderId="79" xfId="5" applyFont="1" applyFill="1" applyBorder="1" applyAlignment="1">
      <alignment horizontal="distributed" vertical="center" justifyLastLine="1"/>
    </xf>
    <xf numFmtId="0" fontId="9" fillId="0" borderId="0" xfId="5" applyFont="1" applyFill="1" applyAlignment="1">
      <alignment horizontal="center"/>
    </xf>
    <xf numFmtId="0" fontId="8" fillId="0" borderId="69" xfId="5" applyFont="1" applyFill="1" applyBorder="1" applyAlignment="1">
      <alignment horizontal="center"/>
    </xf>
    <xf numFmtId="0" fontId="8" fillId="0" borderId="20" xfId="5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2" xfId="8" applyFont="1" applyFill="1" applyBorder="1" applyAlignment="1">
      <alignment horizontal="center" vertical="center" wrapText="1"/>
    </xf>
    <xf numFmtId="0" fontId="8" fillId="0" borderId="47" xfId="8" applyFont="1" applyFill="1" applyBorder="1" applyAlignment="1">
      <alignment horizontal="center" vertical="center" wrapText="1"/>
    </xf>
    <xf numFmtId="0" fontId="8" fillId="0" borderId="69" xfId="8" applyFont="1" applyFill="1" applyBorder="1" applyAlignment="1">
      <alignment horizontal="left" vertical="center"/>
    </xf>
    <xf numFmtId="0" fontId="8" fillId="0" borderId="20" xfId="8" applyFont="1" applyFill="1" applyBorder="1" applyAlignment="1">
      <alignment horizontal="left" vertical="center"/>
    </xf>
    <xf numFmtId="0" fontId="8" fillId="0" borderId="35" xfId="8" applyFont="1" applyFill="1" applyBorder="1" applyAlignment="1">
      <alignment horizontal="center" vertical="center" wrapText="1"/>
    </xf>
    <xf numFmtId="0" fontId="9" fillId="0" borderId="0" xfId="8" applyFont="1" applyFill="1" applyAlignment="1">
      <alignment horizontal="center" vertical="center"/>
    </xf>
    <xf numFmtId="0" fontId="8" fillId="0" borderId="69" xfId="8" applyFont="1" applyFill="1" applyBorder="1" applyAlignment="1">
      <alignment horizontal="center" vertical="center"/>
    </xf>
    <xf numFmtId="0" fontId="8" fillId="0" borderId="24" xfId="8" applyFont="1" applyFill="1" applyBorder="1" applyAlignment="1">
      <alignment horizontal="center" vertical="center"/>
    </xf>
    <xf numFmtId="0" fontId="8" fillId="0" borderId="20" xfId="8" applyFont="1" applyFill="1" applyBorder="1" applyAlignment="1">
      <alignment horizontal="center" vertical="center"/>
    </xf>
    <xf numFmtId="0" fontId="8" fillId="0" borderId="52" xfId="8" applyFont="1" applyFill="1" applyBorder="1" applyAlignment="1">
      <alignment horizontal="left" vertical="center" wrapText="1"/>
    </xf>
    <xf numFmtId="0" fontId="8" fillId="0" borderId="35" xfId="8" applyFont="1" applyFill="1" applyBorder="1" applyAlignment="1">
      <alignment horizontal="left" vertical="center" wrapText="1"/>
    </xf>
    <xf numFmtId="0" fontId="8" fillId="0" borderId="47" xfId="8" applyFont="1" applyFill="1" applyBorder="1" applyAlignment="1">
      <alignment horizontal="left" vertical="center" wrapText="1"/>
    </xf>
    <xf numFmtId="0" fontId="10" fillId="0" borderId="52" xfId="8" applyFont="1" applyFill="1" applyBorder="1" applyAlignment="1">
      <alignment horizontal="left" vertical="center" wrapText="1"/>
    </xf>
    <xf numFmtId="0" fontId="10" fillId="0" borderId="47" xfId="8" applyFont="1" applyFill="1" applyBorder="1" applyAlignment="1">
      <alignment horizontal="left" vertical="center" wrapText="1"/>
    </xf>
    <xf numFmtId="0" fontId="9" fillId="0" borderId="0" xfId="5" applyFont="1" applyFill="1" applyBorder="1" applyAlignment="1">
      <alignment horizontal="center"/>
    </xf>
    <xf numFmtId="0" fontId="10" fillId="0" borderId="69" xfId="5" applyFont="1" applyFill="1" applyBorder="1" applyAlignment="1">
      <alignment horizontal="center"/>
    </xf>
    <xf numFmtId="0" fontId="10" fillId="0" borderId="20" xfId="5" applyFont="1" applyFill="1" applyBorder="1" applyAlignment="1">
      <alignment horizontal="center"/>
    </xf>
    <xf numFmtId="0" fontId="10" fillId="0" borderId="92" xfId="5" applyFont="1" applyFill="1" applyBorder="1" applyAlignment="1">
      <alignment horizontal="distributed" vertical="center"/>
    </xf>
    <xf numFmtId="0" fontId="10" fillId="0" borderId="61" xfId="5" applyFont="1" applyFill="1" applyBorder="1" applyAlignment="1">
      <alignment horizontal="distributed" vertical="center"/>
    </xf>
    <xf numFmtId="0" fontId="10" fillId="0" borderId="69" xfId="5" applyFont="1" applyFill="1" applyBorder="1" applyAlignment="1">
      <alignment horizontal="center" vertical="center"/>
    </xf>
    <xf numFmtId="0" fontId="10" fillId="0" borderId="20" xfId="5" applyFont="1" applyFill="1" applyBorder="1" applyAlignment="1">
      <alignment horizontal="center" vertical="center"/>
    </xf>
    <xf numFmtId="0" fontId="8" fillId="0" borderId="51" xfId="5" applyFont="1" applyFill="1" applyBorder="1" applyAlignment="1">
      <alignment horizontal="distributed" vertical="center"/>
    </xf>
    <xf numFmtId="0" fontId="8" fillId="0" borderId="79" xfId="5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  <xf numFmtId="0" fontId="8" fillId="0" borderId="79" xfId="0" applyFont="1" applyFill="1" applyBorder="1" applyAlignment="1">
      <alignment horizontal="distributed" vertical="center"/>
    </xf>
    <xf numFmtId="0" fontId="35" fillId="0" borderId="2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69" xfId="0" applyFont="1" applyBorder="1" applyAlignment="1">
      <alignment horizontal="left" vertical="top" wrapText="1" justifyLastLine="1"/>
    </xf>
    <xf numFmtId="0" fontId="8" fillId="0" borderId="20" xfId="0" applyFont="1" applyBorder="1" applyAlignment="1">
      <alignment horizontal="left" vertical="top" justifyLastLine="1"/>
    </xf>
    <xf numFmtId="0" fontId="8" fillId="0" borderId="93" xfId="0" applyFont="1" applyBorder="1" applyAlignment="1">
      <alignment horizontal="center" vertical="justify"/>
    </xf>
    <xf numFmtId="0" fontId="8" fillId="0" borderId="98" xfId="0" applyFont="1" applyBorder="1" applyAlignment="1">
      <alignment horizontal="center" vertical="justify"/>
    </xf>
    <xf numFmtId="0" fontId="8" fillId="0" borderId="86" xfId="0" applyFont="1" applyBorder="1" applyAlignment="1">
      <alignment horizontal="distributed" vertical="center" justifyLastLine="1"/>
    </xf>
    <xf numFmtId="0" fontId="8" fillId="0" borderId="71" xfId="0" applyFont="1" applyBorder="1" applyAlignment="1">
      <alignment horizontal="distributed" vertical="center" justifyLastLine="1"/>
    </xf>
    <xf numFmtId="0" fontId="8" fillId="0" borderId="91" xfId="0" applyFont="1" applyBorder="1" applyAlignment="1">
      <alignment horizontal="distributed" vertical="center" justifyLastLine="1"/>
    </xf>
    <xf numFmtId="0" fontId="8" fillId="0" borderId="70" xfId="0" applyFont="1" applyBorder="1" applyAlignment="1">
      <alignment horizontal="distributed" vertical="center" justifyLastLine="1"/>
    </xf>
    <xf numFmtId="0" fontId="8" fillId="0" borderId="51" xfId="0" applyFont="1" applyBorder="1" applyAlignment="1">
      <alignment horizontal="distributed" vertical="center" justifyLastLine="1"/>
    </xf>
    <xf numFmtId="0" fontId="8" fillId="0" borderId="79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35" fillId="0" borderId="90" xfId="0" applyFont="1" applyBorder="1" applyAlignment="1">
      <alignment horizontal="center" vertical="center"/>
    </xf>
    <xf numFmtId="0" fontId="35" fillId="0" borderId="71" xfId="0" applyFont="1" applyBorder="1" applyAlignment="1">
      <alignment horizontal="center" vertical="center"/>
    </xf>
    <xf numFmtId="0" fontId="35" fillId="0" borderId="9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40" fillId="0" borderId="36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38" fontId="11" fillId="0" borderId="14" xfId="3" applyFont="1" applyFill="1" applyBorder="1" applyAlignment="1">
      <alignment horizontal="center" vertical="center" shrinkToFit="1"/>
    </xf>
    <xf numFmtId="38" fontId="11" fillId="0" borderId="7" xfId="3" applyFont="1" applyFill="1" applyBorder="1" applyAlignment="1">
      <alignment horizontal="center" vertical="center" shrinkToFit="1"/>
    </xf>
    <xf numFmtId="38" fontId="11" fillId="0" borderId="28" xfId="3" applyFont="1" applyFill="1" applyBorder="1" applyAlignment="1">
      <alignment horizontal="center" vertical="center" shrinkToFit="1"/>
    </xf>
    <xf numFmtId="0" fontId="8" fillId="0" borderId="51" xfId="5" applyFont="1" applyFill="1" applyBorder="1" applyAlignment="1">
      <alignment horizontal="left" justifyLastLine="1"/>
    </xf>
    <xf numFmtId="0" fontId="8" fillId="0" borderId="36" xfId="5" applyFont="1" applyFill="1" applyBorder="1" applyAlignment="1">
      <alignment horizontal="left" justifyLastLine="1"/>
    </xf>
    <xf numFmtId="0" fontId="8" fillId="0" borderId="79" xfId="5" applyFont="1" applyFill="1" applyBorder="1" applyAlignment="1">
      <alignment horizontal="left" justifyLastLine="1"/>
    </xf>
    <xf numFmtId="0" fontId="8" fillId="0" borderId="17" xfId="5" applyFont="1" applyFill="1" applyBorder="1" applyAlignment="1">
      <alignment horizontal="left" justifyLastLine="1"/>
    </xf>
    <xf numFmtId="0" fontId="8" fillId="0" borderId="30" xfId="5" applyFont="1" applyFill="1" applyBorder="1" applyAlignment="1">
      <alignment horizontal="left" justifyLastLine="1"/>
    </xf>
    <xf numFmtId="0" fontId="8" fillId="0" borderId="62" xfId="5" applyFont="1" applyFill="1" applyBorder="1" applyAlignment="1">
      <alignment horizontal="left" justifyLastLine="1"/>
    </xf>
    <xf numFmtId="0" fontId="8" fillId="0" borderId="51" xfId="5" applyFont="1" applyFill="1" applyBorder="1" applyAlignment="1">
      <alignment horizontal="distributed" vertical="center" justifyLastLine="1" shrinkToFit="1"/>
    </xf>
    <xf numFmtId="0" fontId="8" fillId="0" borderId="36" xfId="5" applyFont="1" applyFill="1" applyBorder="1" applyAlignment="1">
      <alignment horizontal="distributed" vertical="center" justifyLastLine="1" shrinkToFit="1"/>
    </xf>
    <xf numFmtId="0" fontId="8" fillId="0" borderId="79" xfId="5" applyFont="1" applyFill="1" applyBorder="1" applyAlignment="1">
      <alignment horizontal="distributed" vertical="center" justifyLastLine="1" shrinkToFit="1"/>
    </xf>
    <xf numFmtId="0" fontId="8" fillId="0" borderId="15" xfId="5" applyFont="1" applyFill="1" applyBorder="1" applyAlignment="1">
      <alignment horizontal="distributed" vertical="center" justifyLastLine="1" shrinkToFit="1"/>
    </xf>
    <xf numFmtId="0" fontId="8" fillId="0" borderId="11" xfId="5" applyFont="1" applyFill="1" applyBorder="1" applyAlignment="1">
      <alignment horizontal="distributed" vertical="center" justifyLastLine="1" shrinkToFit="1"/>
    </xf>
    <xf numFmtId="0" fontId="8" fillId="0" borderId="29" xfId="5" applyFont="1" applyFill="1" applyBorder="1" applyAlignment="1">
      <alignment horizontal="distributed" vertical="center" justifyLastLine="1" shrinkToFit="1"/>
    </xf>
    <xf numFmtId="0" fontId="8" fillId="0" borderId="78" xfId="5" applyFont="1" applyFill="1" applyBorder="1" applyAlignment="1">
      <alignment horizontal="distributed" vertical="center" justifyLastLine="1" shrinkToFit="1"/>
    </xf>
    <xf numFmtId="38" fontId="11" fillId="0" borderId="55" xfId="3" applyFont="1" applyFill="1" applyBorder="1" applyAlignment="1">
      <alignment horizontal="center" vertical="center" shrinkToFit="1"/>
    </xf>
    <xf numFmtId="38" fontId="11" fillId="0" borderId="0" xfId="5" applyNumberFormat="1" applyFont="1" applyFill="1" applyBorder="1" applyAlignment="1">
      <alignment horizontal="center"/>
    </xf>
    <xf numFmtId="0" fontId="8" fillId="0" borderId="32" xfId="5" applyFont="1" applyFill="1" applyBorder="1" applyAlignment="1">
      <alignment horizontal="center" vertical="center"/>
    </xf>
    <xf numFmtId="0" fontId="8" fillId="0" borderId="7" xfId="5" applyFont="1" applyFill="1" applyBorder="1" applyAlignment="1">
      <alignment horizontal="center" vertical="center"/>
    </xf>
    <xf numFmtId="0" fontId="8" fillId="0" borderId="55" xfId="5" applyFont="1" applyFill="1" applyBorder="1" applyAlignment="1">
      <alignment horizontal="center" vertical="center"/>
    </xf>
    <xf numFmtId="38" fontId="11" fillId="0" borderId="32" xfId="3" applyFont="1" applyFill="1" applyBorder="1" applyAlignment="1">
      <alignment horizontal="center" vertical="center" shrinkToFit="1"/>
    </xf>
    <xf numFmtId="38" fontId="27" fillId="0" borderId="14" xfId="3" applyFont="1" applyFill="1" applyBorder="1" applyAlignment="1">
      <alignment horizontal="center" vertical="center" shrinkToFit="1"/>
    </xf>
    <xf numFmtId="38" fontId="27" fillId="0" borderId="7" xfId="3" applyFont="1" applyFill="1" applyBorder="1" applyAlignment="1">
      <alignment horizontal="center" vertical="center" shrinkToFit="1"/>
    </xf>
    <xf numFmtId="38" fontId="27" fillId="0" borderId="28" xfId="3" applyFont="1" applyFill="1" applyBorder="1" applyAlignment="1">
      <alignment horizontal="center" vertical="center" shrinkToFit="1"/>
    </xf>
    <xf numFmtId="0" fontId="5" fillId="0" borderId="36" xfId="5" applyFont="1" applyFill="1" applyBorder="1" applyAlignment="1">
      <alignment horizontal="right"/>
    </xf>
    <xf numFmtId="0" fontId="8" fillId="0" borderId="17" xfId="5" applyFont="1" applyFill="1" applyBorder="1" applyAlignment="1">
      <alignment horizontal="center" vertical="center"/>
    </xf>
    <xf numFmtId="0" fontId="8" fillId="0" borderId="30" xfId="5" applyFont="1" applyFill="1" applyBorder="1" applyAlignment="1">
      <alignment horizontal="center" vertical="center"/>
    </xf>
    <xf numFmtId="0" fontId="8" fillId="0" borderId="62" xfId="5" applyFont="1" applyFill="1" applyBorder="1" applyAlignment="1">
      <alignment horizontal="center" vertical="center"/>
    </xf>
    <xf numFmtId="38" fontId="11" fillId="0" borderId="17" xfId="3" applyFont="1" applyFill="1" applyBorder="1" applyAlignment="1">
      <alignment horizontal="center" vertical="center" shrinkToFit="1"/>
    </xf>
    <xf numFmtId="38" fontId="11" fillId="0" borderId="30" xfId="3" applyFont="1" applyFill="1" applyBorder="1" applyAlignment="1">
      <alignment horizontal="center" vertical="center" shrinkToFit="1"/>
    </xf>
    <xf numFmtId="38" fontId="11" fillId="0" borderId="5" xfId="3" applyFont="1" applyFill="1" applyBorder="1" applyAlignment="1">
      <alignment horizontal="center" vertical="center" shrinkToFit="1"/>
    </xf>
    <xf numFmtId="38" fontId="11" fillId="0" borderId="67" xfId="3" applyFont="1" applyFill="1" applyBorder="1" applyAlignment="1">
      <alignment horizontal="center" vertical="center" shrinkToFit="1"/>
    </xf>
    <xf numFmtId="38" fontId="11" fillId="0" borderId="62" xfId="3" applyFont="1" applyFill="1" applyBorder="1" applyAlignment="1">
      <alignment horizontal="center" vertical="center" shrinkToFit="1"/>
    </xf>
    <xf numFmtId="185" fontId="11" fillId="0" borderId="0" xfId="7" applyNumberFormat="1" applyFont="1" applyFill="1" applyBorder="1" applyAlignment="1">
      <alignment horizontal="center" vertical="center"/>
    </xf>
    <xf numFmtId="0" fontId="8" fillId="0" borderId="32" xfId="7" applyFont="1" applyFill="1" applyBorder="1" applyAlignment="1">
      <alignment horizontal="center" vertical="center" wrapText="1"/>
    </xf>
    <xf numFmtId="0" fontId="8" fillId="0" borderId="55" xfId="7" applyFont="1" applyFill="1" applyBorder="1" applyAlignment="1">
      <alignment horizontal="center" vertical="center" wrapText="1"/>
    </xf>
    <xf numFmtId="0" fontId="8" fillId="0" borderId="82" xfId="7" applyFont="1" applyFill="1" applyBorder="1" applyAlignment="1">
      <alignment horizontal="center" vertical="center" wrapText="1"/>
    </xf>
    <xf numFmtId="0" fontId="8" fillId="0" borderId="78" xfId="7" applyFont="1" applyFill="1" applyBorder="1" applyAlignment="1">
      <alignment horizontal="center" vertical="center" wrapText="1"/>
    </xf>
    <xf numFmtId="0" fontId="8" fillId="0" borderId="17" xfId="7" applyFont="1" applyFill="1" applyBorder="1" applyAlignment="1">
      <alignment horizontal="center" vertical="center" wrapText="1"/>
    </xf>
    <xf numFmtId="0" fontId="8" fillId="0" borderId="62" xfId="7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horizontal="center" vertical="center" wrapText="1"/>
    </xf>
    <xf numFmtId="0" fontId="8" fillId="0" borderId="91" xfId="7" applyFont="1" applyFill="1" applyBorder="1" applyAlignment="1">
      <alignment horizontal="center" vertical="center"/>
    </xf>
    <xf numFmtId="0" fontId="8" fillId="0" borderId="70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0" fontId="8" fillId="0" borderId="83" xfId="7" applyFont="1" applyFill="1" applyBorder="1" applyAlignment="1">
      <alignment horizontal="right" vertical="top"/>
    </xf>
    <xf numFmtId="0" fontId="8" fillId="0" borderId="99" xfId="7" applyFont="1" applyFill="1" applyBorder="1" applyAlignment="1">
      <alignment horizontal="right" vertical="top"/>
    </xf>
    <xf numFmtId="0" fontId="8" fillId="0" borderId="85" xfId="7" applyFont="1" applyFill="1" applyBorder="1" applyAlignment="1">
      <alignment horizontal="right" vertical="top"/>
    </xf>
    <xf numFmtId="0" fontId="8" fillId="0" borderId="100" xfId="7" applyFont="1" applyFill="1" applyBorder="1" applyAlignment="1">
      <alignment horizontal="right" vertical="top"/>
    </xf>
    <xf numFmtId="0" fontId="8" fillId="0" borderId="90" xfId="7" applyFont="1" applyFill="1" applyBorder="1" applyAlignment="1">
      <alignment horizontal="center" vertical="center"/>
    </xf>
    <xf numFmtId="0" fontId="8" fillId="0" borderId="82" xfId="7" applyFont="1" applyFill="1" applyBorder="1" applyAlignment="1">
      <alignment horizontal="center" vertical="center"/>
    </xf>
    <xf numFmtId="0" fontId="8" fillId="0" borderId="60" xfId="7" applyFont="1" applyFill="1" applyBorder="1" applyAlignment="1">
      <alignment horizontal="center" vertical="center"/>
    </xf>
    <xf numFmtId="0" fontId="8" fillId="0" borderId="86" xfId="7" applyFont="1" applyFill="1" applyBorder="1" applyAlignment="1">
      <alignment horizontal="center" vertical="center"/>
    </xf>
    <xf numFmtId="0" fontId="8" fillId="0" borderId="74" xfId="7" applyFont="1" applyFill="1" applyBorder="1" applyAlignment="1">
      <alignment horizontal="center" vertical="center"/>
    </xf>
    <xf numFmtId="0" fontId="8" fillId="0" borderId="26" xfId="7" applyFont="1" applyFill="1" applyBorder="1" applyAlignment="1">
      <alignment horizontal="center" vertical="center"/>
    </xf>
    <xf numFmtId="0" fontId="8" fillId="0" borderId="71" xfId="7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distributed" vertical="distributed" justifyLastLine="1"/>
    </xf>
    <xf numFmtId="0" fontId="8" fillId="0" borderId="95" xfId="0" applyFont="1" applyFill="1" applyBorder="1" applyAlignment="1">
      <alignment horizontal="distributed" vertical="distributed" justifyLastLine="1"/>
    </xf>
    <xf numFmtId="0" fontId="8" fillId="0" borderId="104" xfId="0" applyFont="1" applyFill="1" applyBorder="1" applyAlignment="1">
      <alignment horizontal="distributed" vertical="distributed" justifyLastLine="1"/>
    </xf>
    <xf numFmtId="0" fontId="8" fillId="0" borderId="105" xfId="0" applyFont="1" applyFill="1" applyBorder="1" applyAlignment="1">
      <alignment horizontal="center" vertical="center" shrinkToFit="1"/>
    </xf>
    <xf numFmtId="0" fontId="8" fillId="0" borderId="95" xfId="0" applyFont="1" applyFill="1" applyBorder="1" applyAlignment="1">
      <alignment horizontal="center" vertical="center" shrinkToFit="1"/>
    </xf>
    <xf numFmtId="0" fontId="8" fillId="0" borderId="80" xfId="0" applyFont="1" applyFill="1" applyBorder="1" applyAlignment="1">
      <alignment horizontal="center" vertical="center" shrinkToFit="1"/>
    </xf>
    <xf numFmtId="0" fontId="8" fillId="0" borderId="54" xfId="5" applyFont="1" applyFill="1" applyBorder="1" applyAlignment="1">
      <alignment horizontal="distributed" vertical="distributed" justifyLastLine="1"/>
    </xf>
    <xf numFmtId="0" fontId="8" fillId="0" borderId="95" xfId="5" applyFont="1" applyFill="1" applyBorder="1" applyAlignment="1">
      <alignment horizontal="distributed" vertical="distributed" justifyLastLine="1"/>
    </xf>
    <xf numFmtId="0" fontId="8" fillId="0" borderId="80" xfId="5" applyFont="1" applyFill="1" applyBorder="1" applyAlignment="1">
      <alignment horizontal="distributed" vertical="distributed" justifyLastLine="1"/>
    </xf>
    <xf numFmtId="0" fontId="5" fillId="0" borderId="0" xfId="5" applyFont="1" applyFill="1" applyBorder="1" applyAlignment="1">
      <alignment horizontal="right"/>
    </xf>
    <xf numFmtId="0" fontId="5" fillId="0" borderId="52" xfId="5" applyFont="1" applyFill="1" applyBorder="1" applyAlignment="1">
      <alignment horizontal="left" justifyLastLine="1"/>
    </xf>
    <xf numFmtId="0" fontId="5" fillId="0" borderId="35" xfId="5" applyFont="1" applyFill="1" applyBorder="1" applyAlignment="1">
      <alignment horizontal="left" justifyLastLine="1"/>
    </xf>
    <xf numFmtId="0" fontId="5" fillId="0" borderId="47" xfId="5" applyFont="1" applyFill="1" applyBorder="1" applyAlignment="1">
      <alignment horizontal="left" justifyLastLine="1"/>
    </xf>
    <xf numFmtId="0" fontId="8" fillId="0" borderId="69" xfId="5" applyFont="1" applyFill="1" applyBorder="1" applyAlignment="1">
      <alignment horizontal="distributed" vertical="distributed" justifyLastLine="1"/>
    </xf>
    <xf numFmtId="0" fontId="8" fillId="0" borderId="24" xfId="5" applyFont="1" applyFill="1" applyBorder="1" applyAlignment="1">
      <alignment horizontal="distributed" vertical="distributed" justifyLastLine="1"/>
    </xf>
    <xf numFmtId="0" fontId="8" fillId="0" borderId="20" xfId="5" applyFont="1" applyFill="1" applyBorder="1" applyAlignment="1">
      <alignment horizontal="distributed" vertical="distributed" justifyLastLine="1"/>
    </xf>
    <xf numFmtId="0" fontId="8" fillId="0" borderId="69" xfId="5" applyFont="1" applyFill="1" applyBorder="1" applyAlignment="1">
      <alignment horizontal="center" vertical="distributed" justifyLastLine="1"/>
    </xf>
    <xf numFmtId="0" fontId="8" fillId="0" borderId="24" xfId="5" applyFont="1" applyFill="1" applyBorder="1" applyAlignment="1">
      <alignment horizontal="center" vertical="distributed" justifyLastLine="1"/>
    </xf>
    <xf numFmtId="0" fontId="8" fillId="0" borderId="1" xfId="5" applyFont="1" applyFill="1" applyBorder="1" applyAlignment="1">
      <alignment horizontal="center" vertical="center" justifyLastLine="1"/>
    </xf>
    <xf numFmtId="0" fontId="8" fillId="0" borderId="45" xfId="5" applyFont="1" applyFill="1" applyBorder="1" applyAlignment="1">
      <alignment horizontal="center" vertical="center" justifyLastLine="1"/>
    </xf>
    <xf numFmtId="0" fontId="5" fillId="0" borderId="3" xfId="5" applyFont="1" applyFill="1" applyBorder="1" applyAlignment="1">
      <alignment horizontal="center" vertical="center" justifyLastLine="1"/>
    </xf>
    <xf numFmtId="0" fontId="5" fillId="0" borderId="4" xfId="5" applyFont="1" applyFill="1" applyBorder="1" applyAlignment="1">
      <alignment horizontal="center" vertical="center" justifyLastLine="1"/>
    </xf>
    <xf numFmtId="0" fontId="10" fillId="0" borderId="18" xfId="5" applyFont="1" applyFill="1" applyBorder="1" applyAlignment="1">
      <alignment horizontal="center" vertical="center" justifyLastLine="1"/>
    </xf>
    <xf numFmtId="0" fontId="10" fillId="0" borderId="62" xfId="5" applyFont="1" applyFill="1" applyBorder="1" applyAlignment="1">
      <alignment horizontal="center" vertical="center" justifyLastLine="1"/>
    </xf>
    <xf numFmtId="0" fontId="8" fillId="0" borderId="54" xfId="5" applyFont="1" applyFill="1" applyBorder="1" applyAlignment="1">
      <alignment horizontal="center" vertical="center"/>
    </xf>
    <xf numFmtId="0" fontId="8" fillId="0" borderId="95" xfId="5" applyFont="1" applyFill="1" applyBorder="1" applyAlignment="1">
      <alignment horizontal="center" vertical="center"/>
    </xf>
    <xf numFmtId="0" fontId="8" fillId="0" borderId="80" xfId="5" applyFont="1" applyFill="1" applyBorder="1" applyAlignment="1">
      <alignment horizontal="center" vertical="center"/>
    </xf>
    <xf numFmtId="0" fontId="8" fillId="0" borderId="54" xfId="5" applyFont="1" applyFill="1" applyBorder="1" applyAlignment="1">
      <alignment horizontal="distributed" vertical="center" justifyLastLine="1"/>
    </xf>
    <xf numFmtId="0" fontId="8" fillId="0" borderId="35" xfId="5" applyFont="1" applyFill="1" applyBorder="1" applyAlignment="1">
      <alignment horizontal="center" vertical="center" wrapText="1" justifyLastLine="1"/>
    </xf>
    <xf numFmtId="0" fontId="8" fillId="0" borderId="47" xfId="5" applyFont="1" applyFill="1" applyBorder="1" applyAlignment="1">
      <alignment horizontal="center" vertical="center" wrapText="1" justifyLastLine="1"/>
    </xf>
  </cellXfs>
  <cellStyles count="11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2 2" xfId="9"/>
    <cellStyle name="標準 3" xfId="10"/>
    <cellStyle name="標準_グ ラ フ" xfId="6"/>
    <cellStyle name="標準_めぶき★" xfId="7"/>
    <cellStyle name="標準_地域支援事業利用状況 (改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（単位：世帯）</a:t>
            </a:r>
          </a:p>
        </c:rich>
      </c:tx>
      <c:layout>
        <c:manualLayout>
          <c:xMode val="edge"/>
          <c:yMode val="edge"/>
          <c:x val="6.8026918978451945E-3"/>
          <c:y val="1.6339972209356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04456936070999E-2"/>
          <c:y val="0.16643538675312644"/>
          <c:w val="0.8952392847035564"/>
          <c:h val="0.71592059851978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'!$E$78</c:f>
              <c:strCache>
                <c:ptCount val="1"/>
                <c:pt idx="0">
                  <c:v>高齢者世帯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'!$E$79:$E$83</c:f>
              <c:numCache>
                <c:formatCode>General</c:formatCode>
                <c:ptCount val="5"/>
                <c:pt idx="0">
                  <c:v>992</c:v>
                </c:pt>
                <c:pt idx="1">
                  <c:v>1032</c:v>
                </c:pt>
                <c:pt idx="2">
                  <c:v>1062</c:v>
                </c:pt>
                <c:pt idx="3">
                  <c:v>1068</c:v>
                </c:pt>
                <c:pt idx="4">
                  <c:v>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4049-BED3-272452CDB550}"/>
            </c:ext>
          </c:extLst>
        </c:ser>
        <c:ser>
          <c:idx val="0"/>
          <c:order val="1"/>
          <c:tx>
            <c:strRef>
              <c:f>'グラフ '!$D$78</c:f>
              <c:strCache>
                <c:ptCount val="1"/>
                <c:pt idx="0">
                  <c:v>母子世帯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'!$D$79:$D$83</c:f>
              <c:numCache>
                <c:formatCode>General</c:formatCode>
                <c:ptCount val="5"/>
                <c:pt idx="0">
                  <c:v>135</c:v>
                </c:pt>
                <c:pt idx="1">
                  <c:v>127</c:v>
                </c:pt>
                <c:pt idx="2">
                  <c:v>110</c:v>
                </c:pt>
                <c:pt idx="3">
                  <c:v>108</c:v>
                </c:pt>
                <c:pt idx="4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8-4049-BED3-272452CDB550}"/>
            </c:ext>
          </c:extLst>
        </c:ser>
        <c:ser>
          <c:idx val="4"/>
          <c:order val="2"/>
          <c:tx>
            <c:strRef>
              <c:f>'グラフ '!$C$78</c:f>
              <c:strCache>
                <c:ptCount val="1"/>
                <c:pt idx="0">
                  <c:v>傷病・障害者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'!$C$79:$C$83</c:f>
              <c:numCache>
                <c:formatCode>General</c:formatCode>
                <c:ptCount val="5"/>
                <c:pt idx="0">
                  <c:v>605</c:v>
                </c:pt>
                <c:pt idx="1">
                  <c:v>639</c:v>
                </c:pt>
                <c:pt idx="2">
                  <c:v>630</c:v>
                </c:pt>
                <c:pt idx="3">
                  <c:v>638</c:v>
                </c:pt>
                <c:pt idx="4">
                  <c:v>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8-4049-BED3-272452CDB550}"/>
            </c:ext>
          </c:extLst>
        </c:ser>
        <c:ser>
          <c:idx val="2"/>
          <c:order val="3"/>
          <c:tx>
            <c:strRef>
              <c:f>'グラフ '!$B$78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8-4049-BED3-272452CDB550}"/>
                </c:ext>
              </c:extLst>
            </c:dLbl>
            <c:dLbl>
              <c:idx val="1"/>
              <c:layout>
                <c:manualLayout>
                  <c:x val="0"/>
                  <c:y val="-1.189204100222956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88-4049-BED3-272452CDB550}"/>
                </c:ext>
              </c:extLst>
            </c:dLbl>
            <c:dLbl>
              <c:idx val="2"/>
              <c:layout>
                <c:manualLayout>
                  <c:x val="-1.4110780918837609E-7"/>
                  <c:y val="-5.947536183118990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88-4049-BED3-272452CDB550}"/>
                </c:ext>
              </c:extLst>
            </c:dLbl>
            <c:dLbl>
              <c:idx val="3"/>
              <c:layout>
                <c:manualLayout>
                  <c:x val="0"/>
                  <c:y val="-5.9505675471266959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88-4049-BED3-272452CDB550}"/>
                </c:ext>
              </c:extLst>
            </c:dLbl>
            <c:dLbl>
              <c:idx val="4"/>
              <c:layout>
                <c:manualLayout>
                  <c:x val="-1.314168881516681E-16"/>
                  <c:y val="-4.444585908098137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88-4049-BED3-272452CDB55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'!$B$79:$B$83</c:f>
              <c:numCache>
                <c:formatCode>General</c:formatCode>
                <c:ptCount val="5"/>
                <c:pt idx="0">
                  <c:v>219</c:v>
                </c:pt>
                <c:pt idx="1">
                  <c:v>201</c:v>
                </c:pt>
                <c:pt idx="2">
                  <c:v>205</c:v>
                </c:pt>
                <c:pt idx="3">
                  <c:v>203</c:v>
                </c:pt>
                <c:pt idx="4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8-4049-BED3-272452CD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4349984"/>
        <c:axId val="1"/>
      </c:barChart>
      <c:catAx>
        <c:axId val="147434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434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20866447109088E-2"/>
          <c:y val="4.1666779695040408E-2"/>
          <c:w val="0.87239805195630893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'!$A$89</c:f>
              <c:strCache>
                <c:ptCount val="1"/>
                <c:pt idx="0">
                  <c:v>（保 護 開 始）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'!$B$88:$J$88</c:f>
              <c:strCache>
                <c:ptCount val="9"/>
                <c:pt idx="0">
                  <c:v>傷病によるもの</c:v>
                </c:pt>
                <c:pt idx="1">
                  <c:v>転入</c:v>
                </c:pt>
                <c:pt idx="2">
                  <c:v>貯蓄等減少
 ・喪失</c:v>
                </c:pt>
                <c:pt idx="3">
                  <c:v>働きによる収入
の減少・喪失</c:v>
                </c:pt>
                <c:pt idx="4">
                  <c:v>仕送りの減少
・喪失</c:v>
                </c:pt>
                <c:pt idx="5">
                  <c:v>要介護状態</c:v>
                </c:pt>
                <c:pt idx="6">
                  <c:v>働いていた者の
死亡・離別</c:v>
                </c:pt>
                <c:pt idx="7">
                  <c:v>社会保険給付
減少・喪失</c:v>
                </c:pt>
                <c:pt idx="8">
                  <c:v>その他</c:v>
                </c:pt>
              </c:strCache>
            </c:strRef>
          </c:cat>
          <c:val>
            <c:numRef>
              <c:f>'グラフ '!$B$89:$J$89</c:f>
              <c:numCache>
                <c:formatCode>#,##0_);[Red]\(#,##0\)</c:formatCode>
                <c:ptCount val="9"/>
                <c:pt idx="0">
                  <c:v>87</c:v>
                </c:pt>
                <c:pt idx="1">
                  <c:v>42</c:v>
                </c:pt>
                <c:pt idx="2">
                  <c:v>47</c:v>
                </c:pt>
                <c:pt idx="3">
                  <c:v>26</c:v>
                </c:pt>
                <c:pt idx="4">
                  <c:v>20</c:v>
                </c:pt>
                <c:pt idx="5">
                  <c:v>9</c:v>
                </c:pt>
                <c:pt idx="6">
                  <c:v>13</c:v>
                </c:pt>
                <c:pt idx="7">
                  <c:v>3</c:v>
                </c:pt>
                <c:pt idx="8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B-46B8-8FBF-EFBCD9C0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9776"/>
        <c:axId val="1"/>
      </c:barChart>
      <c:catAx>
        <c:axId val="154216977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69776"/>
        <c:crosses val="autoZero"/>
        <c:crossBetween val="between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（単位： 人 ）</a:t>
            </a:r>
          </a:p>
        </c:rich>
      </c:tx>
      <c:layout>
        <c:manualLayout>
          <c:xMode val="edge"/>
          <c:yMode val="edge"/>
          <c:x val="1.3698826439798473E-2"/>
          <c:y val="1.633988733864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63446258591"/>
          <c:y val="0.11842996898115006"/>
          <c:w val="0.81421793704358381"/>
          <c:h val="0.759719716853575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'!$B$70</c:f>
              <c:strCache>
                <c:ptCount val="1"/>
                <c:pt idx="0">
                  <c:v>受給者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182379280773649E-3"/>
                  <c:y val="-6.08368834986872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68-4378-B1BF-AD42ED9AAFCE}"/>
                </c:ext>
              </c:extLst>
            </c:dLbl>
            <c:dLbl>
              <c:idx val="1"/>
              <c:layout>
                <c:manualLayout>
                  <c:x val="2.8189827329889229E-6"/>
                  <c:y val="-5.285614784072422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8-4378-B1BF-AD42ED9AAFCE}"/>
                </c:ext>
              </c:extLst>
            </c:dLbl>
            <c:dLbl>
              <c:idx val="2"/>
              <c:layout>
                <c:manualLayout>
                  <c:x val="-5.5489449586203007E-5"/>
                  <c:y val="-4.55632097701512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8-4378-B1BF-AD42ED9AAFCE}"/>
                </c:ext>
              </c:extLst>
            </c:dLbl>
            <c:dLbl>
              <c:idx val="3"/>
              <c:layout>
                <c:manualLayout>
                  <c:x val="1.831893673905874E-3"/>
                  <c:y val="-3.265971837858855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8-4378-B1BF-AD42ED9AAFCE}"/>
                </c:ext>
              </c:extLst>
            </c:dLbl>
            <c:dLbl>
              <c:idx val="4"/>
              <c:layout>
                <c:manualLayout>
                  <c:x val="0"/>
                  <c:y val="-2.936105437056461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'!$B$71:$B$75</c:f>
              <c:numCache>
                <c:formatCode>#,##0_);[Red]\(#,##0\)</c:formatCode>
                <c:ptCount val="5"/>
                <c:pt idx="0">
                  <c:v>19967</c:v>
                </c:pt>
                <c:pt idx="1">
                  <c:v>20490</c:v>
                </c:pt>
                <c:pt idx="2">
                  <c:v>20997</c:v>
                </c:pt>
                <c:pt idx="3">
                  <c:v>21404</c:v>
                </c:pt>
                <c:pt idx="4">
                  <c:v>21795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42173104"/>
        <c:axId val="1"/>
      </c:barChart>
      <c:lineChart>
        <c:grouping val="standard"/>
        <c:varyColors val="0"/>
        <c:ser>
          <c:idx val="4"/>
          <c:order val="1"/>
          <c:tx>
            <c:strRef>
              <c:f>'グラフ '!$C$70</c:f>
              <c:strCache>
                <c:ptCount val="1"/>
                <c:pt idx="0">
                  <c:v>受給金額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001162508380221E-2"/>
                  <c:y val="-5.021264253803476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68-4378-B1BF-AD42ED9AAFCE}"/>
                </c:ext>
              </c:extLst>
            </c:dLbl>
            <c:dLbl>
              <c:idx val="1"/>
              <c:layout>
                <c:manualLayout>
                  <c:x val="-4.9123594070172215E-2"/>
                  <c:y val="-5.01429978105627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68-4378-B1BF-AD42ED9AAFCE}"/>
                </c:ext>
              </c:extLst>
            </c:dLbl>
            <c:dLbl>
              <c:idx val="2"/>
              <c:layout>
                <c:manualLayout>
                  <c:x val="-4.9039015744876353E-2"/>
                  <c:y val="-4.973658615414579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68-4378-B1BF-AD42ED9AAFCE}"/>
                </c:ext>
              </c:extLst>
            </c:dLbl>
            <c:dLbl>
              <c:idx val="3"/>
              <c:layout>
                <c:manualLayout>
                  <c:x val="-4.8956655382656297E-2"/>
                  <c:y val="-4.685974637259508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68-4378-B1BF-AD42ED9AAFCE}"/>
                </c:ext>
              </c:extLst>
            </c:dLbl>
            <c:dLbl>
              <c:idx val="4"/>
              <c:layout>
                <c:manualLayout>
                  <c:x val="-4.8787203003654314E-2"/>
                  <c:y val="-4.91209388229860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'!$C$71:$C$75</c:f>
              <c:numCache>
                <c:formatCode>0.00</c:formatCode>
                <c:ptCount val="5"/>
                <c:pt idx="0">
                  <c:v>124.95</c:v>
                </c:pt>
                <c:pt idx="1">
                  <c:v>127.8</c:v>
                </c:pt>
                <c:pt idx="2">
                  <c:v>130.91</c:v>
                </c:pt>
                <c:pt idx="3">
                  <c:v>132.97999999999999</c:v>
                </c:pt>
                <c:pt idx="4" formatCode="#,##0.00_);[Red]\(#,##0.00\)">
                  <c:v>134.26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17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86781609195402298"/>
              <c:y val="1.28105478043314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731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15714845989079"/>
          <c:y val="2.8080612730426242E-2"/>
          <c:w val="0.36164404018463203"/>
          <c:h val="6.8627649613973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7804439695484E-2"/>
          <c:y val="4.4444527489611051E-2"/>
          <c:w val="0.82552190067150699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'!$A$92</c:f>
              <c:strCache>
                <c:ptCount val="1"/>
                <c:pt idx="0">
                  <c:v>（保 護 廃 止）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'!$B$91:$I$91</c:f>
              <c:strCache>
                <c:ptCount val="8"/>
                <c:pt idx="0">
                  <c:v>死亡・失踪　</c:v>
                </c:pt>
                <c:pt idx="1">
                  <c:v>転出</c:v>
                </c:pt>
                <c:pt idx="2">
                  <c:v>働きによる収入
の増・取得</c:v>
                </c:pt>
                <c:pt idx="3">
                  <c:v>親類・縁者等
の引取り</c:v>
                </c:pt>
                <c:pt idx="4">
                  <c:v>仕送及び社会保
障給付金の増加</c:v>
                </c:pt>
                <c:pt idx="5">
                  <c:v>施設入所及び医
療費の他法負担</c:v>
                </c:pt>
                <c:pt idx="6">
                  <c:v>傷病の治ゆ　</c:v>
                </c:pt>
                <c:pt idx="7">
                  <c:v>その他　</c:v>
                </c:pt>
              </c:strCache>
            </c:strRef>
          </c:cat>
          <c:val>
            <c:numRef>
              <c:f>'グラフ '!$B$92:$I$92</c:f>
              <c:numCache>
                <c:formatCode>#,##0_);[Red]\(#,##0\)</c:formatCode>
                <c:ptCount val="8"/>
                <c:pt idx="0">
                  <c:v>102</c:v>
                </c:pt>
                <c:pt idx="1">
                  <c:v>57</c:v>
                </c:pt>
                <c:pt idx="2">
                  <c:v>19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9-4B8F-8EA2-969EB0B3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8944"/>
        <c:axId val="1"/>
      </c:barChart>
      <c:catAx>
        <c:axId val="15421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42168944"/>
        <c:crosses val="autoZero"/>
        <c:crossBetween val="between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19</xdr:row>
      <xdr:rowOff>142875</xdr:rowOff>
    </xdr:from>
    <xdr:to>
      <xdr:col>9</xdr:col>
      <xdr:colOff>946439</xdr:colOff>
      <xdr:row>38</xdr:row>
      <xdr:rowOff>150668</xdr:rowOff>
    </xdr:to>
    <xdr:graphicFrame macro="">
      <xdr:nvGraphicFramePr>
        <xdr:cNvPr id="1233976" name="グラフ 1">
          <a:extLst>
            <a:ext uri="{FF2B5EF4-FFF2-40B4-BE49-F238E27FC236}">
              <a16:creationId xmlns:a16="http://schemas.microsoft.com/office/drawing/2014/main" id="{00000000-0008-0000-0000-000038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485775</xdr:colOff>
      <xdr:row>43</xdr:row>
      <xdr:rowOff>0</xdr:rowOff>
    </xdr:from>
    <xdr:to>
      <xdr:col>5</xdr:col>
      <xdr:colOff>662421</xdr:colOff>
      <xdr:row>63</xdr:row>
      <xdr:rowOff>69272</xdr:rowOff>
    </xdr:to>
    <xdr:graphicFrame macro="">
      <xdr:nvGraphicFramePr>
        <xdr:cNvPr id="1233979" name="グラフ 4">
          <a:extLst>
            <a:ext uri="{FF2B5EF4-FFF2-40B4-BE49-F238E27FC236}">
              <a16:creationId xmlns:a16="http://schemas.microsoft.com/office/drawing/2014/main" id="{00000000-0008-0000-0000-00003B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504825</xdr:colOff>
      <xdr:row>1</xdr:row>
      <xdr:rowOff>85725</xdr:rowOff>
    </xdr:from>
    <xdr:to>
      <xdr:col>9</xdr:col>
      <xdr:colOff>660689</xdr:colOff>
      <xdr:row>18</xdr:row>
      <xdr:rowOff>145474</xdr:rowOff>
    </xdr:to>
    <xdr:graphicFrame macro="">
      <xdr:nvGraphicFramePr>
        <xdr:cNvPr id="1233977" name="グラフ 2">
          <a:extLst>
            <a:ext uri="{FF2B5EF4-FFF2-40B4-BE49-F238E27FC236}">
              <a16:creationId xmlns:a16="http://schemas.microsoft.com/office/drawing/2014/main" id="{00000000-0008-0000-0000-000039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409575</xdr:colOff>
      <xdr:row>42</xdr:row>
      <xdr:rowOff>158613</xdr:rowOff>
    </xdr:from>
    <xdr:to>
      <xdr:col>9</xdr:col>
      <xdr:colOff>1036493</xdr:colOff>
      <xdr:row>63</xdr:row>
      <xdr:rowOff>58167</xdr:rowOff>
    </xdr:to>
    <xdr:graphicFrame macro="">
      <xdr:nvGraphicFramePr>
        <xdr:cNvPr id="1233978" name="グラフ 3">
          <a:extLst>
            <a:ext uri="{FF2B5EF4-FFF2-40B4-BE49-F238E27FC236}">
              <a16:creationId xmlns:a16="http://schemas.microsoft.com/office/drawing/2014/main" id="{00000000-0008-0000-0000-00003A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5603</xdr:colOff>
      <xdr:row>42</xdr:row>
      <xdr:rowOff>29696</xdr:rowOff>
    </xdr:from>
    <xdr:to>
      <xdr:col>6</xdr:col>
      <xdr:colOff>377078</xdr:colOff>
      <xdr:row>43</xdr:row>
      <xdr:rowOff>20171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68221" y="7649696"/>
          <a:ext cx="1055033" cy="1585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（単位：世帯）</a:t>
          </a:r>
        </a:p>
      </xdr:txBody>
    </xdr:sp>
    <xdr:clientData/>
  </xdr:twoCellAnchor>
  <xdr:twoCellAnchor>
    <xdr:from>
      <xdr:col>3</xdr:col>
      <xdr:colOff>0</xdr:colOff>
      <xdr:row>21</xdr:row>
      <xdr:rowOff>19050</xdr:rowOff>
    </xdr:from>
    <xdr:to>
      <xdr:col>3</xdr:col>
      <xdr:colOff>219075</xdr:colOff>
      <xdr:row>21</xdr:row>
      <xdr:rowOff>152400</xdr:rowOff>
    </xdr:to>
    <xdr:sp macro="" textlink="">
      <xdr:nvSpPr>
        <xdr:cNvPr id="1233981" name="Rectangle 6" descr="5%">
          <a:extLst>
            <a:ext uri="{FF2B5EF4-FFF2-40B4-BE49-F238E27FC236}">
              <a16:creationId xmlns:a16="http://schemas.microsoft.com/office/drawing/2014/main" id="{00000000-0008-0000-0000-00003DD41200}"/>
            </a:ext>
          </a:extLst>
        </xdr:cNvPr>
        <xdr:cNvSpPr>
          <a:spLocks noChangeArrowheads="1"/>
        </xdr:cNvSpPr>
      </xdr:nvSpPr>
      <xdr:spPr bwMode="auto">
        <a:xfrm>
          <a:off x="2095500" y="404812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19050</xdr:rowOff>
    </xdr:from>
    <xdr:to>
      <xdr:col>3</xdr:col>
      <xdr:colOff>219075</xdr:colOff>
      <xdr:row>22</xdr:row>
      <xdr:rowOff>152400</xdr:rowOff>
    </xdr:to>
    <xdr:sp macro="" textlink="">
      <xdr:nvSpPr>
        <xdr:cNvPr id="1233982" name="Rectangle 7" descr="右上がり対角線">
          <a:extLst>
            <a:ext uri="{FF2B5EF4-FFF2-40B4-BE49-F238E27FC236}">
              <a16:creationId xmlns:a16="http://schemas.microsoft.com/office/drawing/2014/main" id="{00000000-0008-0000-0000-00003ED41200}"/>
            </a:ext>
          </a:extLst>
        </xdr:cNvPr>
        <xdr:cNvSpPr>
          <a:spLocks noChangeArrowheads="1"/>
        </xdr:cNvSpPr>
      </xdr:nvSpPr>
      <xdr:spPr bwMode="auto">
        <a:xfrm>
          <a:off x="2095500" y="421957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6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219075</xdr:colOff>
      <xdr:row>21</xdr:row>
      <xdr:rowOff>152400</xdr:rowOff>
    </xdr:to>
    <xdr:sp macro="" textlink="">
      <xdr:nvSpPr>
        <xdr:cNvPr id="1233983" name="Rectangle 8">
          <a:extLst>
            <a:ext uri="{FF2B5EF4-FFF2-40B4-BE49-F238E27FC236}">
              <a16:creationId xmlns:a16="http://schemas.microsoft.com/office/drawing/2014/main" id="{00000000-0008-0000-0000-00003FD41200}"/>
            </a:ext>
          </a:extLst>
        </xdr:cNvPr>
        <xdr:cNvSpPr>
          <a:spLocks noChangeArrowheads="1"/>
        </xdr:cNvSpPr>
      </xdr:nvSpPr>
      <xdr:spPr bwMode="auto">
        <a:xfrm>
          <a:off x="3467100" y="404812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19050</xdr:rowOff>
    </xdr:from>
    <xdr:to>
      <xdr:col>5</xdr:col>
      <xdr:colOff>219075</xdr:colOff>
      <xdr:row>22</xdr:row>
      <xdr:rowOff>152400</xdr:rowOff>
    </xdr:to>
    <xdr:sp macro="" textlink="">
      <xdr:nvSpPr>
        <xdr:cNvPr id="1233984" name="Rectangle 9">
          <a:extLst>
            <a:ext uri="{FF2B5EF4-FFF2-40B4-BE49-F238E27FC236}">
              <a16:creationId xmlns:a16="http://schemas.microsoft.com/office/drawing/2014/main" id="{00000000-0008-0000-0000-000040D41200}"/>
            </a:ext>
          </a:extLst>
        </xdr:cNvPr>
        <xdr:cNvSpPr>
          <a:spLocks noChangeArrowheads="1"/>
        </xdr:cNvSpPr>
      </xdr:nvSpPr>
      <xdr:spPr bwMode="auto">
        <a:xfrm>
          <a:off x="3467100" y="421957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17</xdr:row>
      <xdr:rowOff>0</xdr:rowOff>
    </xdr:from>
    <xdr:to>
      <xdr:col>0</xdr:col>
      <xdr:colOff>428625</xdr:colOff>
      <xdr:row>22</xdr:row>
      <xdr:rowOff>0</xdr:rowOff>
    </xdr:to>
    <xdr:sp macro="" textlink="">
      <xdr:nvSpPr>
        <xdr:cNvPr id="1233985" name="Line 12">
          <a:extLst>
            <a:ext uri="{FF2B5EF4-FFF2-40B4-BE49-F238E27FC236}">
              <a16:creationId xmlns:a16="http://schemas.microsoft.com/office/drawing/2014/main" id="{00000000-0008-0000-0000-000041D41200}"/>
            </a:ext>
          </a:extLst>
        </xdr:cNvPr>
        <xdr:cNvSpPr>
          <a:spLocks noChangeShapeType="1"/>
        </xdr:cNvSpPr>
      </xdr:nvSpPr>
      <xdr:spPr bwMode="auto">
        <a:xfrm>
          <a:off x="428625" y="3295650"/>
          <a:ext cx="0" cy="904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</xdr:row>
      <xdr:rowOff>0</xdr:rowOff>
    </xdr:from>
    <xdr:to>
      <xdr:col>0</xdr:col>
      <xdr:colOff>428625</xdr:colOff>
      <xdr:row>19</xdr:row>
      <xdr:rowOff>0</xdr:rowOff>
    </xdr:to>
    <xdr:sp macro="" textlink="">
      <xdr:nvSpPr>
        <xdr:cNvPr id="1233986" name="Line 13">
          <a:extLst>
            <a:ext uri="{FF2B5EF4-FFF2-40B4-BE49-F238E27FC236}">
              <a16:creationId xmlns:a16="http://schemas.microsoft.com/office/drawing/2014/main" id="{00000000-0008-0000-0000-000042D41200}"/>
            </a:ext>
          </a:extLst>
        </xdr:cNvPr>
        <xdr:cNvSpPr>
          <a:spLocks noChangeShapeType="1"/>
        </xdr:cNvSpPr>
      </xdr:nvSpPr>
      <xdr:spPr bwMode="auto">
        <a:xfrm>
          <a:off x="428625" y="219075"/>
          <a:ext cx="0" cy="34194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5</xdr:col>
      <xdr:colOff>220473</xdr:colOff>
      <xdr:row>24</xdr:row>
      <xdr:rowOff>62645</xdr:rowOff>
    </xdr:from>
    <xdr:to>
      <xdr:col>6</xdr:col>
      <xdr:colOff>182372</xdr:colOff>
      <xdr:row>25</xdr:row>
      <xdr:rowOff>91220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685192" y="4634645"/>
          <a:ext cx="646508" cy="201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2007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105438</xdr:colOff>
      <xdr:row>24</xdr:row>
      <xdr:rowOff>41031</xdr:rowOff>
    </xdr:from>
    <xdr:to>
      <xdr:col>8</xdr:col>
      <xdr:colOff>67338</xdr:colOff>
      <xdr:row>25</xdr:row>
      <xdr:rowOff>69606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944138" y="4584456"/>
          <a:ext cx="6477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2,017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718395</xdr:colOff>
      <xdr:row>24</xdr:row>
      <xdr:rowOff>25542</xdr:rowOff>
    </xdr:from>
    <xdr:to>
      <xdr:col>9</xdr:col>
      <xdr:colOff>299294</xdr:colOff>
      <xdr:row>25</xdr:row>
      <xdr:rowOff>54115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247908" y="4552424"/>
          <a:ext cx="648702" cy="199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2,045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472109</xdr:colOff>
      <xdr:row>24</xdr:row>
      <xdr:rowOff>109073</xdr:rowOff>
    </xdr:from>
    <xdr:to>
      <xdr:col>2</xdr:col>
      <xdr:colOff>434008</xdr:colOff>
      <xdr:row>25</xdr:row>
      <xdr:rowOff>137648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56718" y="4681073"/>
          <a:ext cx="646509" cy="201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1,951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309797</xdr:colOff>
      <xdr:row>24</xdr:row>
      <xdr:rowOff>39458</xdr:rowOff>
    </xdr:from>
    <xdr:to>
      <xdr:col>4</xdr:col>
      <xdr:colOff>271695</xdr:colOff>
      <xdr:row>25</xdr:row>
      <xdr:rowOff>62617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405297" y="4582883"/>
          <a:ext cx="647698" cy="1946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1,999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123825</xdr:rowOff>
    </xdr:from>
    <xdr:to>
      <xdr:col>0</xdr:col>
      <xdr:colOff>561974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836604-2C18-4187-91A9-93CEC5A3D81D}"/>
            </a:ext>
          </a:extLst>
        </xdr:cNvPr>
        <xdr:cNvSpPr txBox="1"/>
      </xdr:nvSpPr>
      <xdr:spPr>
        <a:xfrm>
          <a:off x="19049" y="73342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1</xdr:col>
      <xdr:colOff>1</xdr:colOff>
      <xdr:row>5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9C0EF-4B34-49A3-9E6D-05501D912E87}"/>
            </a:ext>
          </a:extLst>
        </xdr:cNvPr>
        <xdr:cNvCxnSpPr/>
      </xdr:nvCxnSpPr>
      <xdr:spPr>
        <a:xfrm flipH="1" flipV="1">
          <a:off x="4763" y="438150"/>
          <a:ext cx="957263" cy="51435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2</xdr:row>
      <xdr:rowOff>0</xdr:rowOff>
    </xdr:from>
    <xdr:to>
      <xdr:col>2</xdr:col>
      <xdr:colOff>133350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71575" y="438150"/>
          <a:ext cx="552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152400</xdr:rowOff>
    </xdr:from>
    <xdr:to>
      <xdr:col>1</xdr:col>
      <xdr:colOff>257175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59055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2</xdr:col>
      <xdr:colOff>4763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 flipV="1">
          <a:off x="2381" y="440531"/>
          <a:ext cx="1593057" cy="3976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0</xdr:col>
      <xdr:colOff>1314450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62000" y="49530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0</xdr:col>
      <xdr:colOff>552450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666750"/>
          <a:ext cx="552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1</xdr:row>
      <xdr:rowOff>164224</xdr:rowOff>
    </xdr:from>
    <xdr:to>
      <xdr:col>1</xdr:col>
      <xdr:colOff>6569</xdr:colOff>
      <xdr:row>4</xdr:row>
      <xdr:rowOff>0</xdr:rowOff>
    </xdr:to>
    <xdr:cxnSp macro="">
      <xdr:nvCxnSpPr>
        <xdr:cNvPr id="4" name="直線コネクタ 3"/>
        <xdr:cNvCxnSpPr/>
      </xdr:nvCxnSpPr>
      <xdr:spPr>
        <a:xfrm>
          <a:off x="0" y="497599"/>
          <a:ext cx="1330544" cy="41680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</xdr:row>
      <xdr:rowOff>114300</xdr:rowOff>
    </xdr:from>
    <xdr:to>
      <xdr:col>2</xdr:col>
      <xdr:colOff>104774</xdr:colOff>
      <xdr:row>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04874" y="381000"/>
          <a:ext cx="638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171450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447675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1035844</xdr:colOff>
      <xdr:row>2</xdr:row>
      <xdr:rowOff>226219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 flipV="1">
          <a:off x="0" y="440531"/>
          <a:ext cx="1435894" cy="22383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0</xdr:col>
      <xdr:colOff>571500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847725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733425</xdr:colOff>
      <xdr:row>2</xdr:row>
      <xdr:rowOff>9525</xdr:rowOff>
    </xdr:from>
    <xdr:to>
      <xdr:col>1</xdr:col>
      <xdr:colOff>114300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33425" y="571500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1</xdr:col>
      <xdr:colOff>4763</xdr:colOff>
      <xdr:row>3</xdr:row>
      <xdr:rowOff>321469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2381" y="564356"/>
          <a:ext cx="1193007" cy="500063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171449</xdr:rowOff>
    </xdr:from>
    <xdr:to>
      <xdr:col>1</xdr:col>
      <xdr:colOff>152400</xdr:colOff>
      <xdr:row>2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428625" y="438149"/>
          <a:ext cx="609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581025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6858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2382</xdr:colOff>
      <xdr:row>2</xdr:row>
      <xdr:rowOff>0</xdr:rowOff>
    </xdr:from>
    <xdr:to>
      <xdr:col>1</xdr:col>
      <xdr:colOff>2381</xdr:colOff>
      <xdr:row>3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 flipV="1">
          <a:off x="2382" y="438150"/>
          <a:ext cx="885824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125729</xdr:rowOff>
    </xdr:from>
    <xdr:to>
      <xdr:col>2</xdr:col>
      <xdr:colOff>171450</xdr:colOff>
      <xdr:row>2</xdr:row>
      <xdr:rowOff>219132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085850" y="392429"/>
          <a:ext cx="647700" cy="26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40005</xdr:colOff>
      <xdr:row>2</xdr:row>
      <xdr:rowOff>19050</xdr:rowOff>
    </xdr:from>
    <xdr:to>
      <xdr:col>1</xdr:col>
      <xdr:colOff>293323</xdr:colOff>
      <xdr:row>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40005" y="457200"/>
          <a:ext cx="57716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2381</xdr:rowOff>
    </xdr:from>
    <xdr:to>
      <xdr:col>2</xdr:col>
      <xdr:colOff>2381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 flipV="1">
          <a:off x="1" y="440531"/>
          <a:ext cx="1564480" cy="2452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152400</xdr:rowOff>
    </xdr:from>
    <xdr:to>
      <xdr:col>0</xdr:col>
      <xdr:colOff>666750</xdr:colOff>
      <xdr:row>2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85725" y="4191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726620</xdr:colOff>
      <xdr:row>1</xdr:row>
      <xdr:rowOff>131989</xdr:rowOff>
    </xdr:from>
    <xdr:to>
      <xdr:col>3</xdr:col>
      <xdr:colOff>142874</xdr:colOff>
      <xdr:row>2</xdr:row>
      <xdr:rowOff>208189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184070" y="398689"/>
          <a:ext cx="60687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1185863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H="1" flipV="1">
          <a:off x="0" y="442913"/>
          <a:ext cx="3643313" cy="23336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</xdr:row>
      <xdr:rowOff>133350</xdr:rowOff>
    </xdr:from>
    <xdr:to>
      <xdr:col>2</xdr:col>
      <xdr:colOff>133350</xdr:colOff>
      <xdr:row>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266825" y="400050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514350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438151"/>
          <a:ext cx="73342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</xdr:colOff>
      <xdr:row>2</xdr:row>
      <xdr:rowOff>2383</xdr:rowOff>
    </xdr:from>
    <xdr:to>
      <xdr:col>2</xdr:col>
      <xdr:colOff>2381</xdr:colOff>
      <xdr:row>2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H="1" flipV="1">
          <a:off x="3" y="440533"/>
          <a:ext cx="1697828" cy="2428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1312882</xdr:colOff>
      <xdr:row>2</xdr:row>
      <xdr:rowOff>447</xdr:rowOff>
    </xdr:from>
    <xdr:to>
      <xdr:col>1</xdr:col>
      <xdr:colOff>1898824</xdr:colOff>
      <xdr:row>2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617682" y="438597"/>
          <a:ext cx="585942" cy="25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125171</xdr:colOff>
      <xdr:row>2</xdr:row>
      <xdr:rowOff>34738</xdr:rowOff>
    </xdr:from>
    <xdr:to>
      <xdr:col>1</xdr:col>
      <xdr:colOff>393986</xdr:colOff>
      <xdr:row>3</xdr:row>
      <xdr:rowOff>448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125171" y="472888"/>
          <a:ext cx="57361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2</xdr:col>
      <xdr:colOff>2381</xdr:colOff>
      <xdr:row>2</xdr:row>
      <xdr:rowOff>283369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flipH="1" flipV="1">
          <a:off x="4763" y="438150"/>
          <a:ext cx="2207418" cy="2833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19049</xdr:rowOff>
    </xdr:from>
    <xdr:to>
      <xdr:col>1</xdr:col>
      <xdr:colOff>38100</xdr:colOff>
      <xdr:row>10</xdr:row>
      <xdr:rowOff>57150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52450" y="1371599"/>
          <a:ext cx="476250" cy="45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533400</xdr:colOff>
      <xdr:row>11</xdr:row>
      <xdr:rowOff>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177165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7" name="Rectangl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" name="Rectangle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0" name="Rectangle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Rectangl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2" name="Rectangle 2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3" name="Rectangl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3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3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59721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6" name="Rectangle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7" name="Rectangle 4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8" name="Rectangle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1" name="Rectangle 3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2" name="Rectangle 3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3" name="Rectangle 4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24" name="Rectangle 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5" name="Rectangle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6" name="Rectangle 1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7" name="Rectangle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9" name="Rectangle 3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0" name="Rectangle 4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1" name="Rectangle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2" name="Rectangle 1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3" name="Rectangle 2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4" name="Rectangle 3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5" name="Rectangle 3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6" name="Rectangle 4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37" name="Rectangle 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38" name="Rectangle 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9" name="Rectangle 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0" name="Rectangle 1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1" name="Rectangle 2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2" name="Rectangle 3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3" name="Rectangle 3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4" name="Rectangle 4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5" name="Rectangle 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6" name="Rectangle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7" name="Rectangle 2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8" name="Rectangle 3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9" name="Rectangle 3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0" name="Rectangle 4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51" name="Rectangle 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2" name="Rectangle 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3" name="Rectangle 1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4" name="Rectangle 2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5" name="Rectangle 3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6" name="Rectangle 3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7" name="Rectangle 4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8" name="Rectangle 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9" name="Rectangle 1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0" name="Rectangle 2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1" name="Rectangle 3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2" name="Rectangle 3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3" name="Rectangle 4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981188</xdr:colOff>
      <xdr:row>1</xdr:row>
      <xdr:rowOff>156882</xdr:rowOff>
    </xdr:from>
    <xdr:to>
      <xdr:col>2</xdr:col>
      <xdr:colOff>0</xdr:colOff>
      <xdr:row>2</xdr:row>
      <xdr:rowOff>255860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324088" y="423582"/>
          <a:ext cx="514237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44823</xdr:colOff>
      <xdr:row>2</xdr:row>
      <xdr:rowOff>74855</xdr:rowOff>
    </xdr:from>
    <xdr:to>
      <xdr:col>1</xdr:col>
      <xdr:colOff>274304</xdr:colOff>
      <xdr:row>2</xdr:row>
      <xdr:rowOff>315000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44823" y="513005"/>
          <a:ext cx="572381" cy="240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2382</xdr:colOff>
      <xdr:row>2</xdr:row>
      <xdr:rowOff>330995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H="1" flipV="1">
          <a:off x="0" y="442913"/>
          <a:ext cx="1840707" cy="32623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7696200" y="542925"/>
          <a:ext cx="504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7143750" y="68580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22</xdr:col>
      <xdr:colOff>105508</xdr:colOff>
      <xdr:row>2</xdr:row>
      <xdr:rowOff>216144</xdr:rowOff>
    </xdr:from>
    <xdr:to>
      <xdr:col>22</xdr:col>
      <xdr:colOff>591283</xdr:colOff>
      <xdr:row>4</xdr:row>
      <xdr:rowOff>168519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Arrowheads="1"/>
        </xdr:cNvSpPr>
      </xdr:nvSpPr>
      <xdr:spPr bwMode="auto">
        <a:xfrm>
          <a:off x="14278708" y="720969"/>
          <a:ext cx="485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Arrowheads="1"/>
        </xdr:cNvSpPr>
      </xdr:nvSpPr>
      <xdr:spPr bwMode="auto">
        <a:xfrm>
          <a:off x="7696200" y="542925"/>
          <a:ext cx="5048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22</xdr:col>
      <xdr:colOff>523875</xdr:colOff>
      <xdr:row>2</xdr:row>
      <xdr:rowOff>19050</xdr:rowOff>
    </xdr:from>
    <xdr:to>
      <xdr:col>23</xdr:col>
      <xdr:colOff>0</xdr:colOff>
      <xdr:row>3</xdr:row>
      <xdr:rowOff>28575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rrowheads="1"/>
        </xdr:cNvSpPr>
      </xdr:nvSpPr>
      <xdr:spPr bwMode="auto">
        <a:xfrm>
          <a:off x="14697075" y="523875"/>
          <a:ext cx="438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Arrowheads="1"/>
        </xdr:cNvSpPr>
      </xdr:nvSpPr>
      <xdr:spPr bwMode="auto">
        <a:xfrm>
          <a:off x="7696200" y="542925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Arrowheads="1"/>
        </xdr:cNvSpPr>
      </xdr:nvSpPr>
      <xdr:spPr bwMode="auto">
        <a:xfrm>
          <a:off x="7143750" y="685800"/>
          <a:ext cx="504825" cy="1905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Arrowheads="1"/>
        </xdr:cNvSpPr>
      </xdr:nvSpPr>
      <xdr:spPr bwMode="auto">
        <a:xfrm>
          <a:off x="7696200" y="542925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</xdr:col>
      <xdr:colOff>514351</xdr:colOff>
      <xdr:row>1</xdr:row>
      <xdr:rowOff>210671</xdr:rowOff>
    </xdr:from>
    <xdr:to>
      <xdr:col>2</xdr:col>
      <xdr:colOff>89647</xdr:colOff>
      <xdr:row>3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809626" y="477371"/>
          <a:ext cx="518271" cy="294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33618</xdr:rowOff>
    </xdr:from>
    <xdr:to>
      <xdr:col>1</xdr:col>
      <xdr:colOff>212911</xdr:colOff>
      <xdr:row>2</xdr:row>
      <xdr:rowOff>228600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 txBox="1"/>
      </xdr:nvSpPr>
      <xdr:spPr>
        <a:xfrm>
          <a:off x="0" y="538443"/>
          <a:ext cx="508186" cy="19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2381</xdr:colOff>
      <xdr:row>2</xdr:row>
      <xdr:rowOff>4763</xdr:rowOff>
    </xdr:from>
    <xdr:to>
      <xdr:col>2</xdr:col>
      <xdr:colOff>4764</xdr:colOff>
      <xdr:row>3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/>
      </xdr:nvCxnSpPr>
      <xdr:spPr>
        <a:xfrm flipH="1" flipV="1">
          <a:off x="2381" y="509588"/>
          <a:ext cx="1240633" cy="24288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142876</xdr:rowOff>
    </xdr:from>
    <xdr:to>
      <xdr:col>3</xdr:col>
      <xdr:colOff>171450</xdr:colOff>
      <xdr:row>2</xdr:row>
      <xdr:rowOff>257176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400050" y="409576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5363</xdr:colOff>
      <xdr:row>2</xdr:row>
      <xdr:rowOff>2682</xdr:rowOff>
    </xdr:from>
    <xdr:to>
      <xdr:col>3</xdr:col>
      <xdr:colOff>4646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5363" y="440832"/>
          <a:ext cx="970833" cy="48309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47624</xdr:colOff>
      <xdr:row>3</xdr:row>
      <xdr:rowOff>0</xdr:rowOff>
    </xdr:from>
    <xdr:to>
      <xdr:col>1</xdr:col>
      <xdr:colOff>201705</xdr:colOff>
      <xdr:row>3</xdr:row>
      <xdr:rowOff>193862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>
          <a:spLocks noChangeArrowheads="1"/>
        </xdr:cNvSpPr>
      </xdr:nvSpPr>
      <xdr:spPr bwMode="auto">
        <a:xfrm>
          <a:off x="47624" y="666750"/>
          <a:ext cx="554131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14</xdr:col>
      <xdr:colOff>47624</xdr:colOff>
      <xdr:row>3</xdr:row>
      <xdr:rowOff>9525</xdr:rowOff>
    </xdr:from>
    <xdr:to>
      <xdr:col>15</xdr:col>
      <xdr:colOff>201705</xdr:colOff>
      <xdr:row>3</xdr:row>
      <xdr:rowOff>203387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SpPr txBox="1">
          <a:spLocks noChangeArrowheads="1"/>
        </xdr:cNvSpPr>
      </xdr:nvSpPr>
      <xdr:spPr bwMode="auto">
        <a:xfrm>
          <a:off x="7400924" y="676275"/>
          <a:ext cx="601756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00000000-0008-0000-1600-0000B5901200}"/>
            </a:ext>
          </a:extLst>
        </xdr:cNvPr>
        <xdr:cNvSpPr txBox="1">
          <a:spLocks noChangeArrowheads="1"/>
        </xdr:cNvSpPr>
      </xdr:nvSpPr>
      <xdr:spPr bwMode="auto">
        <a:xfrm>
          <a:off x="8248650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5" name="Text Box 13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3" name="Text Box 13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4" name="Text Box 14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00000000-0008-0000-1600-000032000000}"/>
            </a:ext>
          </a:extLst>
        </xdr:cNvPr>
        <xdr:cNvSpPr txBox="1">
          <a:spLocks noChangeArrowheads="1"/>
        </xdr:cNvSpPr>
      </xdr:nvSpPr>
      <xdr:spPr bwMode="auto">
        <a:xfrm>
          <a:off x="8248650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133350</xdr:rowOff>
    </xdr:from>
    <xdr:to>
      <xdr:col>1</xdr:col>
      <xdr:colOff>428625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4775" y="400050"/>
          <a:ext cx="86677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 分</a:t>
          </a:r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5</xdr:row>
      <xdr:rowOff>3176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 flipH="1" flipV="1">
          <a:off x="0" y="444500"/>
          <a:ext cx="542925" cy="73977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47625</xdr:rowOff>
    </xdr:from>
    <xdr:to>
      <xdr:col>1</xdr:col>
      <xdr:colOff>171450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9575" y="485775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981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28575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09575" y="466725"/>
          <a:ext cx="504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0</xdr:col>
      <xdr:colOff>381000</xdr:colOff>
      <xdr:row>4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381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0</xdr:col>
      <xdr:colOff>457200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733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409575</xdr:colOff>
      <xdr:row>2</xdr:row>
      <xdr:rowOff>19050</xdr:rowOff>
    </xdr:from>
    <xdr:to>
      <xdr:col>1</xdr:col>
      <xdr:colOff>152400</xdr:colOff>
      <xdr:row>2</xdr:row>
      <xdr:rowOff>228600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09575" y="4572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19050</xdr:rowOff>
    </xdr:from>
    <xdr:to>
      <xdr:col>1</xdr:col>
      <xdr:colOff>19050</xdr:colOff>
      <xdr:row>2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19125" y="457200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2</xdr:col>
      <xdr:colOff>57150</xdr:colOff>
      <xdr:row>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95275" y="476250"/>
          <a:ext cx="1038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466725</xdr:colOff>
      <xdr:row>5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1076325"/>
          <a:ext cx="466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38100</xdr:rowOff>
    </xdr:from>
    <xdr:to>
      <xdr:col>1</xdr:col>
      <xdr:colOff>619125</xdr:colOff>
      <xdr:row>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28625" y="4762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485775</xdr:colOff>
      <xdr:row>5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8953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171450</xdr:rowOff>
    </xdr:from>
    <xdr:to>
      <xdr:col>0</xdr:col>
      <xdr:colOff>495300</xdr:colOff>
      <xdr:row>4</xdr:row>
      <xdr:rowOff>133350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857250"/>
          <a:ext cx="466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755917</xdr:colOff>
      <xdr:row>2</xdr:row>
      <xdr:rowOff>40502</xdr:rowOff>
    </xdr:from>
    <xdr:to>
      <xdr:col>1</xdr:col>
      <xdr:colOff>1310209</xdr:colOff>
      <xdr:row>3</xdr:row>
      <xdr:rowOff>4004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755917" y="478652"/>
          <a:ext cx="1506792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28575" y="306705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753195</xdr:colOff>
      <xdr:row>12</xdr:row>
      <xdr:rowOff>40502</xdr:rowOff>
    </xdr:from>
    <xdr:to>
      <xdr:col>1</xdr:col>
      <xdr:colOff>1307487</xdr:colOff>
      <xdr:row>13</xdr:row>
      <xdr:rowOff>4004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753195" y="2821802"/>
          <a:ext cx="15163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O187"/>
  <sheetViews>
    <sheetView showGridLines="0" tabSelected="1" view="pageBreakPreview" zoomScaleNormal="100" zoomScaleSheetLayoutView="100" workbookViewId="0">
      <selection activeCell="M7" sqref="M7"/>
    </sheetView>
  </sheetViews>
  <sheetFormatPr defaultRowHeight="13.5"/>
  <cols>
    <col min="1" max="2" width="9" style="220"/>
    <col min="3" max="3" width="9.5" style="220" bestFit="1" customWidth="1"/>
    <col min="4" max="8" width="9" style="220"/>
    <col min="9" max="10" width="14" style="220" bestFit="1" customWidth="1"/>
    <col min="11" max="11" width="2.375" style="220" customWidth="1"/>
    <col min="12" max="16384" width="9" style="220"/>
  </cols>
  <sheetData>
    <row r="1" spans="1:15" s="216" customFormat="1" ht="17.25">
      <c r="A1" s="751" t="s">
        <v>2</v>
      </c>
      <c r="B1" s="751"/>
      <c r="C1" s="751"/>
      <c r="D1" s="751"/>
      <c r="E1" s="751"/>
      <c r="F1" s="751"/>
      <c r="G1" s="751"/>
      <c r="H1" s="751"/>
      <c r="I1" s="751"/>
      <c r="J1" s="751"/>
    </row>
    <row r="2" spans="1:15" ht="39.75" customHeight="1"/>
    <row r="5" spans="1:15">
      <c r="M5" s="217"/>
      <c r="N5" s="217"/>
      <c r="O5" s="217"/>
    </row>
    <row r="6" spans="1:15">
      <c r="M6" s="217"/>
      <c r="N6" s="217"/>
      <c r="O6" s="217"/>
    </row>
    <row r="20" spans="1:11" ht="17.25">
      <c r="A20" s="751" t="s">
        <v>3</v>
      </c>
      <c r="B20" s="751"/>
      <c r="C20" s="751"/>
      <c r="D20" s="751"/>
      <c r="E20" s="751"/>
      <c r="F20" s="751"/>
      <c r="G20" s="751"/>
      <c r="H20" s="751"/>
      <c r="I20" s="751"/>
      <c r="J20" s="751"/>
      <c r="K20" s="216"/>
    </row>
    <row r="22" spans="1:11" s="218" customFormat="1">
      <c r="D22" s="217" t="s">
        <v>4</v>
      </c>
      <c r="E22" s="217"/>
      <c r="F22" s="217" t="s">
        <v>5</v>
      </c>
      <c r="G22" s="217"/>
      <c r="H22" s="220"/>
      <c r="I22" s="220"/>
      <c r="J22" s="220"/>
      <c r="K22" s="220"/>
    </row>
    <row r="23" spans="1:11">
      <c r="D23" s="217" t="s">
        <v>6</v>
      </c>
      <c r="E23" s="217"/>
      <c r="F23" s="217" t="s">
        <v>7</v>
      </c>
      <c r="G23" s="217"/>
    </row>
    <row r="40" spans="1:11" s="216" customFormat="1" ht="13.5" customHeight="1"/>
    <row r="41" spans="1:11" ht="17.25">
      <c r="A41" s="751" t="s">
        <v>32</v>
      </c>
      <c r="B41" s="751"/>
      <c r="C41" s="751"/>
      <c r="D41" s="751"/>
      <c r="E41" s="751"/>
      <c r="F41" s="751"/>
      <c r="G41" s="751"/>
      <c r="H41" s="751"/>
      <c r="I41" s="751"/>
      <c r="J41" s="751"/>
      <c r="K41" s="216"/>
    </row>
    <row r="42" spans="1:11" ht="17.25">
      <c r="A42" s="219"/>
      <c r="B42" s="219"/>
      <c r="C42" s="752" t="s">
        <v>389</v>
      </c>
      <c r="D42" s="752"/>
      <c r="E42" s="752"/>
      <c r="F42" s="752"/>
      <c r="G42" s="752"/>
      <c r="H42" s="752"/>
      <c r="I42" s="752"/>
      <c r="J42" s="219"/>
      <c r="K42" s="216"/>
    </row>
    <row r="48" spans="1:11">
      <c r="C48" s="217" t="s">
        <v>8</v>
      </c>
      <c r="I48" s="217" t="s">
        <v>9</v>
      </c>
    </row>
    <row r="49" spans="3:9">
      <c r="C49" s="217"/>
      <c r="I49" s="217"/>
    </row>
    <row r="65" spans="1:12">
      <c r="A65" s="426"/>
      <c r="B65" s="426"/>
      <c r="C65" s="426"/>
      <c r="D65" s="426"/>
      <c r="E65" s="426"/>
      <c r="F65" s="426"/>
      <c r="G65" s="426"/>
      <c r="H65" s="426"/>
      <c r="I65" s="426"/>
      <c r="J65" s="426"/>
      <c r="K65" s="426"/>
      <c r="L65" s="426"/>
    </row>
    <row r="66" spans="1:12">
      <c r="A66" s="426"/>
      <c r="B66" s="426"/>
      <c r="C66" s="426"/>
      <c r="D66" s="426"/>
      <c r="E66" s="426"/>
      <c r="F66" s="426"/>
      <c r="G66" s="426"/>
      <c r="H66" s="426"/>
      <c r="I66" s="426"/>
      <c r="J66" s="426"/>
      <c r="K66" s="426"/>
      <c r="L66" s="426"/>
    </row>
    <row r="67" spans="1:12">
      <c r="A67" s="426"/>
      <c r="B67" s="426"/>
      <c r="C67" s="426"/>
      <c r="D67" s="426"/>
      <c r="E67" s="426"/>
      <c r="F67" s="426"/>
      <c r="G67" s="426"/>
      <c r="H67" s="426"/>
      <c r="I67" s="426"/>
      <c r="J67" s="426"/>
      <c r="K67" s="426"/>
      <c r="L67" s="426"/>
    </row>
    <row r="68" spans="1:12">
      <c r="A68" s="456"/>
      <c r="B68" s="456"/>
      <c r="C68" s="456"/>
      <c r="D68" s="456"/>
      <c r="E68" s="456"/>
      <c r="F68" s="456"/>
      <c r="G68" s="456"/>
      <c r="H68" s="456"/>
      <c r="I68" s="456"/>
      <c r="J68" s="456"/>
      <c r="K68" s="426"/>
      <c r="L68" s="426"/>
    </row>
    <row r="69" spans="1:12" s="221" customFormat="1">
      <c r="A69" s="457" t="s">
        <v>10</v>
      </c>
      <c r="B69" s="457"/>
      <c r="C69" s="457"/>
      <c r="D69" s="457"/>
      <c r="E69" s="457"/>
      <c r="F69" s="457"/>
      <c r="G69" s="457"/>
      <c r="H69" s="458"/>
      <c r="I69" s="458"/>
      <c r="J69" s="457"/>
      <c r="K69" s="427"/>
      <c r="L69" s="427"/>
    </row>
    <row r="70" spans="1:12" s="221" customFormat="1">
      <c r="A70" s="459"/>
      <c r="B70" s="459" t="s">
        <v>11</v>
      </c>
      <c r="C70" s="459" t="s">
        <v>12</v>
      </c>
      <c r="D70" s="459"/>
      <c r="E70" s="457"/>
      <c r="F70" s="457"/>
      <c r="G70" s="457"/>
      <c r="H70" s="458"/>
      <c r="I70" s="458"/>
      <c r="J70" s="457"/>
      <c r="K70" s="427"/>
      <c r="L70" s="427"/>
    </row>
    <row r="71" spans="1:12" s="221" customFormat="1">
      <c r="A71" s="459" t="s">
        <v>380</v>
      </c>
      <c r="B71" s="460">
        <v>19967</v>
      </c>
      <c r="C71" s="461">
        <v>124.95</v>
      </c>
      <c r="D71" s="462"/>
      <c r="E71" s="750"/>
      <c r="F71" s="750"/>
      <c r="G71" s="457"/>
      <c r="H71" s="458"/>
      <c r="I71" s="458"/>
      <c r="J71" s="457"/>
      <c r="K71" s="427"/>
      <c r="L71" s="427"/>
    </row>
    <row r="72" spans="1:12" s="221" customFormat="1" ht="13.5" customHeight="1">
      <c r="A72" s="459" t="s">
        <v>381</v>
      </c>
      <c r="B72" s="460">
        <v>20490</v>
      </c>
      <c r="C72" s="461">
        <v>127.8</v>
      </c>
      <c r="D72" s="462"/>
      <c r="E72" s="750"/>
      <c r="F72" s="750"/>
      <c r="G72" s="457"/>
      <c r="H72" s="457"/>
      <c r="I72" s="457"/>
      <c r="J72" s="457"/>
      <c r="K72" s="427"/>
      <c r="L72" s="427"/>
    </row>
    <row r="73" spans="1:12" s="221" customFormat="1" ht="13.5" customHeight="1">
      <c r="A73" s="459" t="s">
        <v>382</v>
      </c>
      <c r="B73" s="460">
        <v>20997</v>
      </c>
      <c r="C73" s="461">
        <v>130.91</v>
      </c>
      <c r="D73" s="462"/>
      <c r="E73" s="750"/>
      <c r="F73" s="750"/>
      <c r="G73" s="457"/>
      <c r="H73" s="457"/>
      <c r="I73" s="457"/>
      <c r="J73" s="457"/>
      <c r="K73" s="427"/>
      <c r="L73" s="427"/>
    </row>
    <row r="74" spans="1:12" s="221" customFormat="1" ht="13.5" customHeight="1">
      <c r="A74" s="459" t="s">
        <v>383</v>
      </c>
      <c r="B74" s="460">
        <v>21404</v>
      </c>
      <c r="C74" s="461">
        <v>132.97999999999999</v>
      </c>
      <c r="D74" s="462"/>
      <c r="E74" s="750"/>
      <c r="F74" s="750"/>
      <c r="G74" s="457"/>
      <c r="H74" s="457"/>
      <c r="I74" s="457"/>
      <c r="J74" s="457"/>
      <c r="K74" s="427"/>
      <c r="L74" s="427"/>
    </row>
    <row r="75" spans="1:12" s="221" customFormat="1" ht="13.5" customHeight="1">
      <c r="A75" s="459" t="s">
        <v>384</v>
      </c>
      <c r="B75" s="460">
        <v>21795</v>
      </c>
      <c r="C75" s="463">
        <v>134.26</v>
      </c>
      <c r="D75" s="462"/>
      <c r="E75" s="750"/>
      <c r="F75" s="750"/>
      <c r="G75" s="457"/>
      <c r="H75" s="457"/>
      <c r="I75" s="457"/>
      <c r="J75" s="457"/>
      <c r="K75" s="427"/>
      <c r="L75" s="427"/>
    </row>
    <row r="76" spans="1:12" s="221" customFormat="1" ht="13.5" customHeight="1">
      <c r="A76" s="457"/>
      <c r="B76" s="457"/>
      <c r="C76" s="457"/>
      <c r="D76" s="457"/>
      <c r="E76" s="457"/>
      <c r="F76" s="457"/>
      <c r="G76" s="457"/>
      <c r="H76" s="457"/>
      <c r="I76" s="457"/>
      <c r="J76" s="457"/>
      <c r="K76" s="427"/>
      <c r="L76" s="427"/>
    </row>
    <row r="77" spans="1:12" s="221" customFormat="1">
      <c r="A77" s="457" t="s">
        <v>13</v>
      </c>
      <c r="B77" s="457"/>
      <c r="C77" s="457"/>
      <c r="D77" s="457"/>
      <c r="E77" s="457"/>
      <c r="F77" s="457"/>
      <c r="G77" s="457"/>
      <c r="H77" s="457"/>
      <c r="I77" s="457"/>
      <c r="J77" s="457"/>
      <c r="K77" s="427"/>
      <c r="L77" s="427"/>
    </row>
    <row r="78" spans="1:12" s="221" customFormat="1" ht="13.5" customHeight="1">
      <c r="A78" s="457"/>
      <c r="B78" s="457" t="s">
        <v>14</v>
      </c>
      <c r="C78" s="457" t="s">
        <v>15</v>
      </c>
      <c r="D78" s="457" t="s">
        <v>16</v>
      </c>
      <c r="E78" s="457" t="s">
        <v>17</v>
      </c>
      <c r="F78" s="464" t="s">
        <v>44</v>
      </c>
      <c r="G78" s="457"/>
      <c r="H78" s="457"/>
      <c r="I78" s="457"/>
      <c r="J78" s="457"/>
      <c r="K78" s="427"/>
      <c r="L78" s="427"/>
    </row>
    <row r="79" spans="1:12" s="221" customFormat="1">
      <c r="A79" s="457" t="s">
        <v>385</v>
      </c>
      <c r="B79" s="465">
        <v>219</v>
      </c>
      <c r="C79" s="465">
        <v>605</v>
      </c>
      <c r="D79" s="465">
        <v>135</v>
      </c>
      <c r="E79" s="465">
        <v>992</v>
      </c>
      <c r="F79" s="466">
        <v>1951</v>
      </c>
      <c r="G79" s="457"/>
      <c r="H79" s="467"/>
      <c r="I79" s="468"/>
      <c r="J79" s="457"/>
      <c r="K79" s="427"/>
      <c r="L79" s="427"/>
    </row>
    <row r="80" spans="1:12" s="221" customFormat="1">
      <c r="A80" s="457" t="s">
        <v>386</v>
      </c>
      <c r="B80" s="465">
        <v>201</v>
      </c>
      <c r="C80" s="465">
        <v>639</v>
      </c>
      <c r="D80" s="465">
        <v>127</v>
      </c>
      <c r="E80" s="465">
        <v>1032</v>
      </c>
      <c r="F80" s="466">
        <v>1999</v>
      </c>
      <c r="G80" s="457"/>
      <c r="H80" s="467"/>
      <c r="I80" s="468"/>
      <c r="J80" s="457"/>
      <c r="K80" s="427"/>
      <c r="L80" s="427"/>
    </row>
    <row r="81" spans="1:13" s="221" customFormat="1">
      <c r="A81" s="457" t="s">
        <v>382</v>
      </c>
      <c r="B81" s="465">
        <v>205</v>
      </c>
      <c r="C81" s="465">
        <v>630</v>
      </c>
      <c r="D81" s="465">
        <v>110</v>
      </c>
      <c r="E81" s="465">
        <v>1062</v>
      </c>
      <c r="F81" s="466">
        <v>2007</v>
      </c>
      <c r="G81" s="457"/>
      <c r="H81" s="467"/>
      <c r="I81" s="468"/>
      <c r="J81" s="457"/>
      <c r="K81" s="427"/>
      <c r="L81" s="427"/>
    </row>
    <row r="82" spans="1:13" s="221" customFormat="1">
      <c r="A82" s="457" t="s">
        <v>387</v>
      </c>
      <c r="B82" s="465">
        <v>203</v>
      </c>
      <c r="C82" s="465">
        <v>638</v>
      </c>
      <c r="D82" s="465">
        <v>108</v>
      </c>
      <c r="E82" s="465">
        <v>1068</v>
      </c>
      <c r="F82" s="466">
        <v>2017</v>
      </c>
      <c r="G82" s="457"/>
      <c r="H82" s="467"/>
      <c r="I82" s="468"/>
      <c r="J82" s="457"/>
      <c r="K82" s="427"/>
      <c r="L82" s="427"/>
    </row>
    <row r="83" spans="1:13" s="221" customFormat="1">
      <c r="A83" s="457" t="s">
        <v>384</v>
      </c>
      <c r="B83" s="469">
        <v>219</v>
      </c>
      <c r="C83" s="469">
        <v>635</v>
      </c>
      <c r="D83" s="469">
        <v>97</v>
      </c>
      <c r="E83" s="469">
        <v>1094</v>
      </c>
      <c r="F83" s="470">
        <v>2045</v>
      </c>
      <c r="G83" s="457"/>
      <c r="H83" s="467"/>
      <c r="I83" s="468"/>
      <c r="J83" s="457"/>
      <c r="K83" s="427"/>
      <c r="L83" s="427"/>
    </row>
    <row r="84" spans="1:13" s="221" customFormat="1">
      <c r="A84" s="457"/>
      <c r="B84" s="465"/>
      <c r="C84" s="465"/>
      <c r="D84" s="465"/>
      <c r="E84" s="465" t="s">
        <v>43</v>
      </c>
      <c r="F84" s="471"/>
      <c r="G84" s="457"/>
      <c r="H84" s="457"/>
      <c r="I84" s="457"/>
      <c r="J84" s="457"/>
      <c r="K84" s="427"/>
      <c r="L84" s="427"/>
    </row>
    <row r="85" spans="1:13" s="221" customFormat="1">
      <c r="A85" s="457"/>
      <c r="B85" s="457"/>
      <c r="C85" s="457"/>
      <c r="D85" s="457"/>
      <c r="E85" s="457"/>
      <c r="F85" s="457"/>
      <c r="G85" s="457"/>
      <c r="H85" s="457"/>
      <c r="I85" s="457"/>
      <c r="J85" s="457"/>
      <c r="K85" s="427"/>
      <c r="L85" s="427"/>
    </row>
    <row r="86" spans="1:13" s="221" customFormat="1">
      <c r="A86" s="457" t="s">
        <v>388</v>
      </c>
      <c r="B86" s="457"/>
      <c r="C86" s="457"/>
      <c r="E86" s="457"/>
      <c r="F86" s="457"/>
      <c r="G86" s="457"/>
      <c r="H86" s="458"/>
      <c r="I86" s="458"/>
      <c r="J86" s="457"/>
      <c r="K86" s="427"/>
      <c r="L86" s="427"/>
    </row>
    <row r="87" spans="1:13" s="221" customFormat="1" ht="13.5" customHeight="1">
      <c r="A87" s="457"/>
      <c r="B87" s="457"/>
      <c r="C87" s="457"/>
      <c r="D87" s="457"/>
      <c r="E87" s="457"/>
      <c r="F87" s="457"/>
      <c r="G87" s="457"/>
      <c r="H87" s="458"/>
      <c r="I87" s="458"/>
      <c r="J87" s="457"/>
      <c r="K87" s="427"/>
      <c r="L87" s="427"/>
    </row>
    <row r="88" spans="1:13" s="221" customFormat="1" ht="30" customHeight="1">
      <c r="A88" s="457"/>
      <c r="B88" s="472" t="s">
        <v>341</v>
      </c>
      <c r="C88" s="473" t="s">
        <v>24</v>
      </c>
      <c r="D88" s="472" t="s">
        <v>18</v>
      </c>
      <c r="E88" s="474" t="s">
        <v>335</v>
      </c>
      <c r="F88" s="472" t="s">
        <v>20</v>
      </c>
      <c r="G88" s="475" t="s">
        <v>22</v>
      </c>
      <c r="H88" s="472" t="s">
        <v>19</v>
      </c>
      <c r="I88" s="475" t="s">
        <v>21</v>
      </c>
      <c r="J88" s="476" t="s">
        <v>23</v>
      </c>
      <c r="K88" s="427"/>
      <c r="L88" s="427"/>
    </row>
    <row r="89" spans="1:13" s="221" customFormat="1">
      <c r="A89" s="457" t="s">
        <v>8</v>
      </c>
      <c r="B89" s="457">
        <v>87</v>
      </c>
      <c r="C89" s="477">
        <v>42</v>
      </c>
      <c r="D89" s="457">
        <v>47</v>
      </c>
      <c r="E89" s="457">
        <v>26</v>
      </c>
      <c r="F89" s="457">
        <v>20</v>
      </c>
      <c r="G89" s="457">
        <v>9</v>
      </c>
      <c r="H89" s="457">
        <v>13</v>
      </c>
      <c r="I89" s="457">
        <v>3</v>
      </c>
      <c r="J89" s="457">
        <v>35</v>
      </c>
      <c r="K89" s="427"/>
      <c r="L89" s="427"/>
    </row>
    <row r="90" spans="1:13" s="221" customFormat="1" ht="13.5" customHeight="1">
      <c r="A90" s="457"/>
      <c r="B90" s="457"/>
      <c r="C90" s="457"/>
      <c r="D90" s="457"/>
      <c r="E90" s="457"/>
      <c r="F90" s="457"/>
      <c r="G90" s="457"/>
      <c r="H90" s="457"/>
      <c r="I90" s="457"/>
      <c r="J90" s="457"/>
      <c r="K90" s="427"/>
      <c r="L90" s="427"/>
    </row>
    <row r="91" spans="1:13" s="221" customFormat="1" ht="27.75" customHeight="1">
      <c r="A91" s="457"/>
      <c r="B91" s="472" t="s">
        <v>25</v>
      </c>
      <c r="C91" s="476" t="s">
        <v>28</v>
      </c>
      <c r="D91" s="472" t="s">
        <v>336</v>
      </c>
      <c r="E91" s="472" t="s">
        <v>26</v>
      </c>
      <c r="F91" s="475" t="s">
        <v>338</v>
      </c>
      <c r="G91" s="472" t="s">
        <v>337</v>
      </c>
      <c r="H91" s="472" t="s">
        <v>339</v>
      </c>
      <c r="I91" s="472" t="s">
        <v>27</v>
      </c>
      <c r="J91" s="457"/>
      <c r="K91" s="427"/>
      <c r="L91" s="427"/>
      <c r="M91" s="427"/>
    </row>
    <row r="92" spans="1:13" s="221" customFormat="1">
      <c r="A92" s="457" t="s">
        <v>29</v>
      </c>
      <c r="B92" s="457">
        <v>102</v>
      </c>
      <c r="C92" s="477">
        <v>57</v>
      </c>
      <c r="D92" s="457">
        <v>19</v>
      </c>
      <c r="E92" s="457">
        <v>7</v>
      </c>
      <c r="F92" s="457">
        <v>5</v>
      </c>
      <c r="G92" s="457">
        <v>5</v>
      </c>
      <c r="H92" s="457">
        <v>0</v>
      </c>
      <c r="I92" s="477">
        <v>50</v>
      </c>
      <c r="J92" s="457"/>
      <c r="K92" s="427"/>
      <c r="L92" s="427"/>
      <c r="M92" s="427"/>
    </row>
    <row r="93" spans="1:13" s="221" customFormat="1">
      <c r="A93" s="457"/>
      <c r="B93" s="457"/>
      <c r="C93" s="457"/>
      <c r="D93" s="457"/>
      <c r="E93" s="457"/>
      <c r="F93" s="457"/>
      <c r="G93" s="457"/>
      <c r="H93" s="457"/>
      <c r="I93" s="477"/>
      <c r="J93" s="457"/>
      <c r="K93" s="427"/>
      <c r="L93" s="427"/>
      <c r="M93" s="427"/>
    </row>
    <row r="94" spans="1:13" ht="13.5" customHeight="1">
      <c r="A94" s="456"/>
      <c r="B94" s="456"/>
      <c r="C94" s="456"/>
      <c r="D94" s="456"/>
      <c r="E94" s="456"/>
      <c r="F94" s="456"/>
      <c r="G94" s="456"/>
      <c r="H94" s="456"/>
      <c r="I94" s="456"/>
      <c r="J94" s="456"/>
      <c r="K94" s="426"/>
      <c r="L94" s="426"/>
      <c r="M94" s="426"/>
    </row>
    <row r="95" spans="1:13">
      <c r="A95" s="456"/>
      <c r="B95" s="456"/>
      <c r="C95" s="456"/>
      <c r="D95" s="456"/>
      <c r="E95" s="456"/>
      <c r="F95" s="456"/>
      <c r="G95" s="456"/>
      <c r="H95" s="456"/>
      <c r="I95" s="456"/>
      <c r="J95" s="456"/>
      <c r="K95" s="426"/>
      <c r="L95" s="426"/>
      <c r="M95" s="426"/>
    </row>
    <row r="96" spans="1:13">
      <c r="A96" s="456"/>
      <c r="B96" s="456"/>
      <c r="C96" s="456"/>
      <c r="D96" s="456"/>
      <c r="E96" s="456"/>
      <c r="F96" s="456"/>
      <c r="G96" s="456"/>
      <c r="H96" s="456"/>
      <c r="I96" s="456"/>
      <c r="J96" s="456"/>
      <c r="K96" s="426"/>
      <c r="L96" s="426"/>
      <c r="M96" s="426"/>
    </row>
    <row r="97" spans="1:13">
      <c r="A97" s="456"/>
      <c r="B97" s="456"/>
      <c r="C97" s="456"/>
      <c r="D97" s="456"/>
      <c r="E97" s="456"/>
      <c r="F97" s="456"/>
      <c r="G97" s="456"/>
      <c r="H97" s="456"/>
      <c r="I97" s="456"/>
      <c r="J97" s="456"/>
      <c r="K97" s="426"/>
      <c r="L97" s="426"/>
      <c r="M97" s="426"/>
    </row>
    <row r="98" spans="1:13">
      <c r="A98" s="456"/>
      <c r="B98" s="456"/>
      <c r="C98" s="456"/>
      <c r="D98" s="456"/>
      <c r="E98" s="456"/>
      <c r="F98" s="456"/>
      <c r="G98" s="456"/>
      <c r="H98" s="456"/>
      <c r="I98" s="456"/>
      <c r="J98" s="456"/>
      <c r="K98" s="426"/>
      <c r="L98" s="426"/>
      <c r="M98" s="426"/>
    </row>
    <row r="99" spans="1:13">
      <c r="A99" s="426"/>
      <c r="B99" s="426"/>
      <c r="E99" s="426"/>
      <c r="F99" s="426"/>
      <c r="H99" s="426"/>
      <c r="I99" s="426"/>
      <c r="J99" s="426"/>
      <c r="K99" s="426"/>
      <c r="L99" s="426"/>
      <c r="M99" s="426"/>
    </row>
    <row r="100" spans="1:13">
      <c r="A100" s="426"/>
      <c r="B100" s="426"/>
      <c r="E100" s="426"/>
      <c r="F100" s="426"/>
      <c r="G100" s="426"/>
      <c r="H100" s="426"/>
      <c r="I100" s="426"/>
      <c r="J100" s="426"/>
      <c r="K100" s="426"/>
      <c r="L100" s="426"/>
      <c r="M100" s="426"/>
    </row>
    <row r="101" spans="1:13">
      <c r="A101" s="426"/>
      <c r="B101" s="426"/>
      <c r="C101" s="426"/>
      <c r="D101" s="426"/>
      <c r="E101" s="426"/>
      <c r="F101" s="426"/>
      <c r="G101" s="426"/>
      <c r="H101" s="426"/>
      <c r="I101" s="426"/>
      <c r="J101" s="426"/>
      <c r="K101" s="426"/>
      <c r="L101" s="426"/>
      <c r="M101" s="426"/>
    </row>
    <row r="102" spans="1:13">
      <c r="A102" s="426"/>
      <c r="B102" s="426"/>
      <c r="C102" s="426"/>
      <c r="D102" s="426"/>
      <c r="E102" s="426"/>
      <c r="F102" s="426"/>
      <c r="G102" s="426"/>
      <c r="H102" s="426"/>
      <c r="I102" s="426"/>
      <c r="J102" s="426"/>
      <c r="K102" s="426"/>
      <c r="L102" s="426"/>
      <c r="M102" s="426"/>
    </row>
    <row r="103" spans="1:13">
      <c r="A103" s="426"/>
      <c r="B103" s="426"/>
      <c r="C103" s="426"/>
      <c r="D103" s="426"/>
      <c r="E103" s="426"/>
      <c r="F103" s="426"/>
      <c r="G103" s="426"/>
      <c r="H103" s="426"/>
      <c r="I103" s="426"/>
      <c r="J103" s="426"/>
      <c r="K103" s="426"/>
      <c r="L103" s="426"/>
      <c r="M103" s="426"/>
    </row>
    <row r="104" spans="1:13">
      <c r="A104" s="426"/>
      <c r="B104" s="426"/>
      <c r="C104" s="426"/>
      <c r="D104" s="426"/>
      <c r="E104" s="426"/>
      <c r="F104" s="426"/>
      <c r="G104" s="426"/>
      <c r="H104" s="426"/>
      <c r="I104" s="426"/>
      <c r="J104" s="426"/>
      <c r="K104" s="426"/>
      <c r="L104" s="426"/>
      <c r="M104" s="426"/>
    </row>
    <row r="105" spans="1:13">
      <c r="A105" s="426"/>
      <c r="B105" s="426"/>
      <c r="C105" s="426"/>
      <c r="D105" s="426"/>
      <c r="E105" s="426"/>
      <c r="F105" s="426"/>
      <c r="G105" s="426"/>
      <c r="H105" s="426"/>
      <c r="I105" s="426"/>
      <c r="J105" s="426"/>
      <c r="K105" s="426"/>
      <c r="L105" s="426"/>
      <c r="M105" s="426"/>
    </row>
    <row r="106" spans="1:13">
      <c r="A106" s="426"/>
      <c r="B106" s="426"/>
      <c r="C106" s="426"/>
      <c r="D106" s="426"/>
      <c r="E106" s="426"/>
      <c r="F106" s="426"/>
      <c r="G106" s="426"/>
      <c r="H106" s="426"/>
      <c r="I106" s="426"/>
      <c r="J106" s="426"/>
      <c r="K106" s="426"/>
      <c r="L106" s="426"/>
      <c r="M106" s="426"/>
    </row>
    <row r="107" spans="1:13">
      <c r="A107" s="426"/>
      <c r="B107" s="426"/>
      <c r="C107" s="426"/>
      <c r="D107" s="426"/>
      <c r="E107" s="426"/>
      <c r="F107" s="426"/>
      <c r="G107" s="426"/>
      <c r="H107" s="426"/>
      <c r="I107" s="426"/>
      <c r="J107" s="426"/>
      <c r="K107" s="426"/>
      <c r="L107" s="426"/>
      <c r="M107" s="426"/>
    </row>
    <row r="108" spans="1:13">
      <c r="A108" s="426"/>
      <c r="B108" s="426"/>
      <c r="C108" s="426"/>
      <c r="D108" s="426"/>
      <c r="E108" s="426"/>
      <c r="F108" s="426"/>
      <c r="G108" s="426"/>
      <c r="H108" s="426"/>
      <c r="I108" s="426"/>
      <c r="J108" s="426"/>
      <c r="K108" s="426"/>
      <c r="L108" s="426"/>
      <c r="M108" s="426"/>
    </row>
    <row r="109" spans="1:13">
      <c r="A109" s="426"/>
      <c r="B109" s="426"/>
      <c r="C109" s="426"/>
      <c r="D109" s="426"/>
      <c r="E109" s="426"/>
      <c r="F109" s="426"/>
      <c r="G109" s="426"/>
      <c r="H109" s="426"/>
      <c r="I109" s="426"/>
      <c r="J109" s="426"/>
      <c r="K109" s="426"/>
      <c r="L109" s="426"/>
      <c r="M109" s="426"/>
    </row>
    <row r="110" spans="1:13">
      <c r="A110" s="426"/>
      <c r="B110" s="426"/>
      <c r="C110" s="426"/>
      <c r="D110" s="426"/>
      <c r="E110" s="426"/>
      <c r="F110" s="426"/>
      <c r="G110" s="426"/>
      <c r="H110" s="426"/>
      <c r="I110" s="426"/>
      <c r="J110" s="426"/>
      <c r="K110" s="426"/>
      <c r="L110" s="426"/>
      <c r="M110" s="426"/>
    </row>
    <row r="111" spans="1:13">
      <c r="A111" s="426"/>
      <c r="B111" s="426"/>
      <c r="C111" s="426"/>
      <c r="D111" s="426"/>
      <c r="E111" s="426"/>
      <c r="F111" s="426"/>
      <c r="G111" s="426"/>
      <c r="H111" s="426"/>
      <c r="I111" s="426"/>
      <c r="J111" s="426"/>
      <c r="K111" s="426"/>
      <c r="L111" s="426"/>
      <c r="M111" s="426"/>
    </row>
    <row r="112" spans="1:13">
      <c r="A112" s="426"/>
      <c r="B112" s="426"/>
      <c r="C112" s="426"/>
      <c r="D112" s="426"/>
      <c r="E112" s="426"/>
      <c r="F112" s="426"/>
      <c r="G112" s="426"/>
      <c r="H112" s="426"/>
      <c r="I112" s="426"/>
      <c r="J112" s="426"/>
      <c r="K112" s="426"/>
      <c r="L112" s="426"/>
      <c r="M112" s="426"/>
    </row>
    <row r="113" spans="1:13">
      <c r="A113" s="426"/>
      <c r="B113" s="426"/>
      <c r="C113" s="426"/>
      <c r="D113" s="426"/>
      <c r="E113" s="426"/>
      <c r="F113" s="426"/>
      <c r="G113" s="426"/>
      <c r="H113" s="426"/>
      <c r="I113" s="426"/>
      <c r="J113" s="426"/>
      <c r="K113" s="426"/>
      <c r="L113" s="426"/>
      <c r="M113" s="426"/>
    </row>
    <row r="114" spans="1:13">
      <c r="A114" s="426"/>
      <c r="B114" s="426"/>
      <c r="C114" s="426"/>
      <c r="D114" s="426"/>
      <c r="E114" s="426"/>
      <c r="F114" s="426"/>
      <c r="G114" s="426"/>
      <c r="H114" s="426"/>
      <c r="I114" s="426"/>
      <c r="J114" s="426"/>
      <c r="K114" s="426"/>
      <c r="L114" s="426"/>
      <c r="M114" s="426"/>
    </row>
    <row r="115" spans="1:13">
      <c r="A115" s="426"/>
      <c r="B115" s="426"/>
      <c r="C115" s="426"/>
      <c r="D115" s="426"/>
      <c r="E115" s="426"/>
      <c r="F115" s="426"/>
      <c r="G115" s="426"/>
      <c r="H115" s="426"/>
      <c r="I115" s="426"/>
      <c r="J115" s="426"/>
      <c r="K115" s="426"/>
      <c r="L115" s="426"/>
      <c r="M115" s="426"/>
    </row>
    <row r="116" spans="1:13">
      <c r="A116" s="426"/>
      <c r="B116" s="426"/>
      <c r="C116" s="426"/>
      <c r="D116" s="426"/>
      <c r="E116" s="426"/>
      <c r="F116" s="426"/>
      <c r="G116" s="426"/>
      <c r="H116" s="426"/>
      <c r="I116" s="426"/>
      <c r="J116" s="426"/>
      <c r="K116" s="426"/>
      <c r="L116" s="426"/>
      <c r="M116" s="426"/>
    </row>
    <row r="117" spans="1:13">
      <c r="A117" s="426"/>
      <c r="B117" s="426"/>
      <c r="C117" s="426"/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</row>
    <row r="118" spans="1:13">
      <c r="A118" s="426"/>
      <c r="B118" s="426"/>
      <c r="C118" s="426"/>
      <c r="D118" s="426"/>
      <c r="E118" s="426"/>
      <c r="F118" s="426"/>
      <c r="G118" s="426"/>
      <c r="H118" s="426"/>
      <c r="I118" s="426"/>
      <c r="J118" s="426"/>
      <c r="K118" s="426"/>
      <c r="L118" s="426"/>
      <c r="M118" s="426"/>
    </row>
    <row r="119" spans="1:13">
      <c r="A119" s="426"/>
      <c r="B119" s="426"/>
      <c r="C119" s="426"/>
      <c r="D119" s="426"/>
      <c r="E119" s="426"/>
      <c r="F119" s="426"/>
      <c r="G119" s="426"/>
      <c r="H119" s="426"/>
      <c r="I119" s="426"/>
      <c r="J119" s="426"/>
      <c r="K119" s="426"/>
      <c r="L119" s="426"/>
      <c r="M119" s="426"/>
    </row>
    <row r="120" spans="1:13">
      <c r="A120" s="426"/>
      <c r="B120" s="426"/>
      <c r="C120" s="426"/>
      <c r="D120" s="426"/>
      <c r="E120" s="426"/>
      <c r="F120" s="426"/>
      <c r="G120" s="426"/>
      <c r="H120" s="426"/>
      <c r="I120" s="426"/>
      <c r="J120" s="426"/>
      <c r="K120" s="426"/>
      <c r="L120" s="426"/>
      <c r="M120" s="426"/>
    </row>
    <row r="121" spans="1:13">
      <c r="A121" s="426"/>
      <c r="B121" s="426"/>
      <c r="C121" s="426"/>
      <c r="D121" s="426"/>
      <c r="E121" s="426"/>
      <c r="F121" s="426"/>
      <c r="G121" s="426"/>
      <c r="H121" s="426"/>
      <c r="I121" s="426"/>
      <c r="J121" s="426"/>
      <c r="K121" s="426"/>
      <c r="L121" s="426"/>
      <c r="M121" s="426"/>
    </row>
    <row r="122" spans="1:13">
      <c r="A122" s="426"/>
      <c r="B122" s="426"/>
      <c r="C122" s="426"/>
      <c r="D122" s="426"/>
      <c r="E122" s="426"/>
      <c r="F122" s="426"/>
      <c r="G122" s="426"/>
      <c r="H122" s="426"/>
      <c r="I122" s="426"/>
      <c r="J122" s="426"/>
      <c r="K122" s="426"/>
      <c r="L122" s="426"/>
      <c r="M122" s="426"/>
    </row>
    <row r="123" spans="1:13">
      <c r="A123" s="426"/>
      <c r="B123" s="426"/>
      <c r="C123" s="426"/>
      <c r="D123" s="426"/>
      <c r="E123" s="426"/>
      <c r="F123" s="426"/>
      <c r="G123" s="426"/>
      <c r="H123" s="426"/>
      <c r="I123" s="426"/>
      <c r="J123" s="426"/>
      <c r="K123" s="426"/>
      <c r="L123" s="426"/>
      <c r="M123" s="426"/>
    </row>
    <row r="124" spans="1:13">
      <c r="A124" s="426"/>
      <c r="B124" s="426"/>
      <c r="C124" s="426"/>
      <c r="D124" s="426"/>
      <c r="E124" s="426"/>
      <c r="F124" s="426"/>
      <c r="G124" s="426"/>
      <c r="H124" s="426"/>
      <c r="I124" s="426"/>
      <c r="J124" s="426"/>
      <c r="K124" s="426"/>
      <c r="L124" s="426"/>
      <c r="M124" s="426"/>
    </row>
    <row r="125" spans="1:13">
      <c r="A125" s="426"/>
      <c r="B125" s="426"/>
      <c r="C125" s="426"/>
      <c r="D125" s="426"/>
      <c r="E125" s="426"/>
      <c r="F125" s="426"/>
      <c r="G125" s="426"/>
      <c r="H125" s="426"/>
      <c r="I125" s="426"/>
      <c r="J125" s="426"/>
      <c r="K125" s="426"/>
      <c r="L125" s="426"/>
      <c r="M125" s="426"/>
    </row>
    <row r="126" spans="1:13">
      <c r="A126" s="426"/>
      <c r="B126" s="426"/>
      <c r="C126" s="426"/>
      <c r="D126" s="426"/>
      <c r="E126" s="426"/>
      <c r="F126" s="426"/>
      <c r="G126" s="426"/>
      <c r="H126" s="426"/>
      <c r="I126" s="426"/>
      <c r="J126" s="426"/>
      <c r="K126" s="426"/>
      <c r="L126" s="426"/>
      <c r="M126" s="426"/>
    </row>
    <row r="127" spans="1:13">
      <c r="A127" s="426"/>
      <c r="B127" s="426"/>
      <c r="C127" s="426"/>
      <c r="D127" s="426"/>
      <c r="E127" s="426"/>
      <c r="F127" s="426"/>
      <c r="G127" s="426"/>
      <c r="H127" s="426"/>
      <c r="I127" s="426"/>
      <c r="J127" s="426"/>
      <c r="K127" s="426"/>
      <c r="L127" s="426"/>
      <c r="M127" s="426"/>
    </row>
    <row r="128" spans="1:13">
      <c r="A128" s="426"/>
      <c r="B128" s="426"/>
      <c r="C128" s="426"/>
      <c r="D128" s="426"/>
      <c r="E128" s="426"/>
      <c r="F128" s="426"/>
      <c r="G128" s="426"/>
      <c r="H128" s="426"/>
      <c r="I128" s="426"/>
      <c r="J128" s="426"/>
      <c r="K128" s="426"/>
      <c r="L128" s="426"/>
      <c r="M128" s="426"/>
    </row>
    <row r="129" spans="1:13">
      <c r="A129" s="426"/>
      <c r="B129" s="426"/>
      <c r="C129" s="426"/>
      <c r="D129" s="426"/>
      <c r="E129" s="426"/>
      <c r="F129" s="426"/>
      <c r="G129" s="426"/>
      <c r="H129" s="426"/>
      <c r="I129" s="426"/>
      <c r="J129" s="426"/>
      <c r="K129" s="426"/>
      <c r="L129" s="426"/>
      <c r="M129" s="426"/>
    </row>
    <row r="130" spans="1:13">
      <c r="A130" s="426"/>
      <c r="B130" s="426"/>
      <c r="C130" s="426"/>
      <c r="D130" s="426"/>
      <c r="E130" s="426"/>
      <c r="F130" s="426"/>
      <c r="G130" s="426"/>
      <c r="H130" s="426"/>
      <c r="I130" s="426"/>
      <c r="J130" s="426"/>
      <c r="K130" s="426"/>
      <c r="L130" s="426"/>
      <c r="M130" s="426"/>
    </row>
    <row r="131" spans="1:13">
      <c r="A131" s="426"/>
      <c r="B131" s="426"/>
      <c r="C131" s="426"/>
      <c r="D131" s="426"/>
      <c r="E131" s="426"/>
      <c r="F131" s="426"/>
      <c r="G131" s="426"/>
      <c r="H131" s="426"/>
      <c r="I131" s="426"/>
      <c r="J131" s="426"/>
      <c r="K131" s="426"/>
      <c r="L131" s="426"/>
      <c r="M131" s="426"/>
    </row>
    <row r="132" spans="1:13">
      <c r="A132" s="426"/>
      <c r="B132" s="426"/>
      <c r="C132" s="426"/>
      <c r="D132" s="426"/>
      <c r="E132" s="426"/>
      <c r="F132" s="426"/>
      <c r="G132" s="426"/>
      <c r="H132" s="426"/>
      <c r="I132" s="426"/>
      <c r="J132" s="426"/>
      <c r="K132" s="426"/>
      <c r="L132" s="426"/>
      <c r="M132" s="426"/>
    </row>
    <row r="133" spans="1:13">
      <c r="A133" s="426"/>
      <c r="B133" s="426"/>
      <c r="C133" s="426"/>
      <c r="D133" s="426"/>
      <c r="E133" s="426"/>
      <c r="F133" s="426"/>
      <c r="G133" s="426"/>
      <c r="H133" s="426"/>
      <c r="I133" s="426"/>
      <c r="J133" s="426"/>
      <c r="K133" s="426"/>
      <c r="L133" s="426"/>
      <c r="M133" s="426"/>
    </row>
    <row r="134" spans="1:13">
      <c r="A134" s="426"/>
      <c r="B134" s="426"/>
      <c r="C134" s="426"/>
      <c r="D134" s="426"/>
      <c r="E134" s="426"/>
      <c r="F134" s="426"/>
      <c r="G134" s="426"/>
      <c r="H134" s="426"/>
      <c r="I134" s="426"/>
      <c r="J134" s="426"/>
      <c r="K134" s="426"/>
      <c r="L134" s="426"/>
      <c r="M134" s="426"/>
    </row>
    <row r="135" spans="1:13">
      <c r="A135" s="426"/>
      <c r="B135" s="426"/>
      <c r="C135" s="426"/>
      <c r="D135" s="426"/>
      <c r="E135" s="426"/>
      <c r="F135" s="426"/>
      <c r="G135" s="426"/>
      <c r="H135" s="426"/>
      <c r="I135" s="426"/>
      <c r="J135" s="426"/>
      <c r="K135" s="426"/>
      <c r="L135" s="426"/>
      <c r="M135" s="426"/>
    </row>
    <row r="136" spans="1:13">
      <c r="A136" s="426"/>
      <c r="B136" s="426"/>
      <c r="C136" s="426"/>
      <c r="D136" s="426"/>
      <c r="E136" s="426"/>
      <c r="F136" s="426"/>
      <c r="G136" s="426"/>
      <c r="H136" s="426"/>
      <c r="I136" s="426"/>
      <c r="J136" s="426"/>
      <c r="K136" s="426"/>
      <c r="L136" s="426"/>
      <c r="M136" s="426"/>
    </row>
    <row r="137" spans="1:13">
      <c r="A137" s="426"/>
      <c r="B137" s="426"/>
      <c r="C137" s="426"/>
      <c r="D137" s="426"/>
      <c r="E137" s="426"/>
      <c r="F137" s="426"/>
      <c r="G137" s="426"/>
      <c r="H137" s="426"/>
      <c r="I137" s="426"/>
      <c r="J137" s="426"/>
      <c r="K137" s="426"/>
      <c r="L137" s="426"/>
      <c r="M137" s="426"/>
    </row>
    <row r="138" spans="1:13">
      <c r="A138" s="426"/>
      <c r="B138" s="426"/>
      <c r="C138" s="426"/>
      <c r="D138" s="426"/>
      <c r="E138" s="426"/>
      <c r="F138" s="426"/>
      <c r="G138" s="426"/>
      <c r="H138" s="426"/>
      <c r="I138" s="426"/>
      <c r="J138" s="426"/>
      <c r="K138" s="426"/>
      <c r="L138" s="426"/>
      <c r="M138" s="426"/>
    </row>
    <row r="139" spans="1:13">
      <c r="A139" s="426"/>
      <c r="B139" s="426"/>
      <c r="C139" s="426"/>
      <c r="D139" s="426"/>
      <c r="E139" s="426"/>
      <c r="F139" s="426"/>
      <c r="G139" s="426"/>
      <c r="H139" s="426"/>
      <c r="I139" s="426"/>
      <c r="J139" s="426"/>
      <c r="K139" s="426"/>
      <c r="L139" s="426"/>
      <c r="M139" s="426"/>
    </row>
    <row r="140" spans="1:13">
      <c r="A140" s="426"/>
      <c r="B140" s="426"/>
      <c r="C140" s="426"/>
      <c r="D140" s="426"/>
      <c r="E140" s="426"/>
      <c r="F140" s="426"/>
      <c r="G140" s="426"/>
      <c r="H140" s="426"/>
      <c r="I140" s="426"/>
      <c r="J140" s="426"/>
      <c r="K140" s="426"/>
      <c r="L140" s="426"/>
      <c r="M140" s="426"/>
    </row>
    <row r="141" spans="1:13">
      <c r="A141" s="426"/>
      <c r="B141" s="426"/>
      <c r="C141" s="426"/>
      <c r="D141" s="426"/>
      <c r="E141" s="426"/>
      <c r="F141" s="426"/>
      <c r="G141" s="426"/>
      <c r="H141" s="426"/>
      <c r="I141" s="426"/>
      <c r="J141" s="426"/>
      <c r="K141" s="426"/>
      <c r="L141" s="426"/>
      <c r="M141" s="426"/>
    </row>
    <row r="142" spans="1:13">
      <c r="A142" s="426"/>
      <c r="B142" s="426"/>
      <c r="C142" s="426"/>
      <c r="D142" s="426"/>
      <c r="E142" s="426"/>
      <c r="F142" s="426"/>
      <c r="G142" s="426"/>
      <c r="H142" s="426"/>
      <c r="I142" s="426"/>
      <c r="J142" s="426"/>
      <c r="K142" s="426"/>
      <c r="L142" s="426"/>
      <c r="M142" s="426"/>
    </row>
    <row r="143" spans="1:13">
      <c r="A143" s="426"/>
      <c r="B143" s="426"/>
      <c r="C143" s="426"/>
      <c r="D143" s="426"/>
      <c r="E143" s="426"/>
      <c r="F143" s="426"/>
      <c r="G143" s="426"/>
      <c r="H143" s="426"/>
      <c r="I143" s="426"/>
      <c r="J143" s="426"/>
      <c r="K143" s="426"/>
      <c r="L143" s="426"/>
      <c r="M143" s="426"/>
    </row>
    <row r="144" spans="1:13">
      <c r="A144" s="426"/>
      <c r="B144" s="426"/>
      <c r="C144" s="426"/>
      <c r="D144" s="426"/>
      <c r="E144" s="426"/>
      <c r="F144" s="426"/>
      <c r="G144" s="426"/>
      <c r="H144" s="426"/>
      <c r="I144" s="426"/>
      <c r="J144" s="426"/>
      <c r="K144" s="426"/>
      <c r="L144" s="426"/>
      <c r="M144" s="426"/>
    </row>
    <row r="145" spans="1:13">
      <c r="A145" s="426"/>
      <c r="B145" s="426"/>
      <c r="C145" s="426"/>
      <c r="D145" s="426"/>
      <c r="E145" s="426"/>
      <c r="F145" s="426"/>
      <c r="G145" s="426"/>
      <c r="H145" s="426"/>
      <c r="I145" s="426"/>
      <c r="J145" s="426"/>
      <c r="K145" s="426"/>
      <c r="L145" s="426"/>
      <c r="M145" s="426"/>
    </row>
    <row r="146" spans="1:13">
      <c r="A146" s="426"/>
      <c r="B146" s="426"/>
      <c r="C146" s="426"/>
      <c r="D146" s="426"/>
      <c r="E146" s="426"/>
      <c r="F146" s="426"/>
      <c r="G146" s="426"/>
      <c r="H146" s="426"/>
      <c r="I146" s="426"/>
      <c r="J146" s="426"/>
      <c r="K146" s="426"/>
      <c r="L146" s="426"/>
      <c r="M146" s="426"/>
    </row>
    <row r="147" spans="1:13">
      <c r="A147" s="426"/>
      <c r="B147" s="426"/>
      <c r="C147" s="426"/>
      <c r="D147" s="426"/>
      <c r="E147" s="426"/>
      <c r="F147" s="426"/>
      <c r="G147" s="426"/>
      <c r="H147" s="426"/>
      <c r="I147" s="426"/>
      <c r="J147" s="426"/>
      <c r="K147" s="426"/>
      <c r="L147" s="426"/>
      <c r="M147" s="426"/>
    </row>
    <row r="148" spans="1:13">
      <c r="A148" s="426"/>
      <c r="B148" s="426"/>
      <c r="C148" s="426"/>
      <c r="D148" s="426"/>
      <c r="E148" s="426"/>
      <c r="F148" s="426"/>
      <c r="G148" s="426"/>
      <c r="H148" s="426"/>
      <c r="I148" s="426"/>
      <c r="J148" s="426"/>
      <c r="K148" s="426"/>
      <c r="L148" s="426"/>
      <c r="M148" s="426"/>
    </row>
    <row r="149" spans="1:13">
      <c r="A149" s="426"/>
      <c r="B149" s="426"/>
      <c r="C149" s="426"/>
      <c r="D149" s="426"/>
      <c r="E149" s="426"/>
      <c r="F149" s="426"/>
      <c r="G149" s="426"/>
      <c r="H149" s="426"/>
      <c r="I149" s="426"/>
      <c r="J149" s="426"/>
      <c r="K149" s="426"/>
      <c r="L149" s="426"/>
      <c r="M149" s="426"/>
    </row>
    <row r="150" spans="1:13">
      <c r="A150" s="426"/>
      <c r="B150" s="426"/>
      <c r="C150" s="426"/>
      <c r="D150" s="426"/>
      <c r="E150" s="426"/>
      <c r="F150" s="426"/>
      <c r="G150" s="426"/>
      <c r="H150" s="426"/>
      <c r="I150" s="426"/>
      <c r="J150" s="426"/>
      <c r="K150" s="426"/>
      <c r="L150" s="426"/>
      <c r="M150" s="426"/>
    </row>
    <row r="151" spans="1:13">
      <c r="A151" s="426"/>
      <c r="B151" s="426"/>
      <c r="C151" s="426"/>
      <c r="D151" s="426"/>
      <c r="E151" s="426"/>
      <c r="F151" s="426"/>
      <c r="G151" s="426"/>
      <c r="H151" s="426"/>
      <c r="I151" s="426"/>
      <c r="J151" s="426"/>
      <c r="K151" s="426"/>
      <c r="L151" s="426"/>
      <c r="M151" s="426"/>
    </row>
    <row r="152" spans="1:13">
      <c r="A152" s="426"/>
      <c r="B152" s="426"/>
      <c r="C152" s="426"/>
      <c r="D152" s="426"/>
      <c r="E152" s="426"/>
      <c r="F152" s="426"/>
      <c r="G152" s="426"/>
      <c r="H152" s="426"/>
      <c r="I152" s="426"/>
      <c r="J152" s="426"/>
      <c r="K152" s="426"/>
      <c r="L152" s="426"/>
      <c r="M152" s="426"/>
    </row>
    <row r="153" spans="1:13">
      <c r="A153" s="426"/>
      <c r="B153" s="426"/>
      <c r="C153" s="426"/>
      <c r="D153" s="426"/>
      <c r="E153" s="426"/>
      <c r="F153" s="426"/>
      <c r="G153" s="426"/>
      <c r="H153" s="426"/>
      <c r="I153" s="426"/>
      <c r="J153" s="426"/>
      <c r="K153" s="426"/>
      <c r="L153" s="426"/>
      <c r="M153" s="426"/>
    </row>
    <row r="154" spans="1:13">
      <c r="A154" s="426"/>
      <c r="B154" s="426"/>
      <c r="C154" s="426"/>
      <c r="D154" s="426"/>
      <c r="E154" s="426"/>
      <c r="F154" s="426"/>
      <c r="G154" s="426"/>
      <c r="H154" s="426"/>
      <c r="I154" s="426"/>
      <c r="J154" s="426"/>
      <c r="K154" s="426"/>
      <c r="L154" s="426"/>
      <c r="M154" s="426"/>
    </row>
    <row r="155" spans="1:13">
      <c r="A155" s="426"/>
      <c r="B155" s="426"/>
      <c r="C155" s="426"/>
      <c r="D155" s="426"/>
      <c r="E155" s="426"/>
      <c r="F155" s="426"/>
      <c r="G155" s="426"/>
      <c r="H155" s="426"/>
      <c r="I155" s="426"/>
      <c r="J155" s="426"/>
      <c r="K155" s="426"/>
      <c r="L155" s="426"/>
      <c r="M155" s="426"/>
    </row>
    <row r="156" spans="1:13">
      <c r="A156" s="426"/>
      <c r="B156" s="426"/>
      <c r="C156" s="426"/>
      <c r="D156" s="426"/>
      <c r="E156" s="426"/>
      <c r="F156" s="426"/>
      <c r="G156" s="426"/>
      <c r="H156" s="426"/>
      <c r="I156" s="426"/>
      <c r="J156" s="426"/>
      <c r="K156" s="426"/>
      <c r="L156" s="426"/>
      <c r="M156" s="426"/>
    </row>
    <row r="157" spans="1:13">
      <c r="A157" s="426"/>
      <c r="B157" s="426"/>
      <c r="C157" s="426"/>
      <c r="D157" s="426"/>
      <c r="E157" s="426"/>
      <c r="F157" s="426"/>
      <c r="G157" s="426"/>
      <c r="H157" s="426"/>
      <c r="I157" s="426"/>
      <c r="J157" s="426"/>
      <c r="K157" s="426"/>
      <c r="L157" s="426"/>
      <c r="M157" s="426"/>
    </row>
    <row r="158" spans="1:13">
      <c r="A158" s="426"/>
      <c r="B158" s="426"/>
      <c r="C158" s="426"/>
      <c r="D158" s="426"/>
      <c r="E158" s="426"/>
      <c r="F158" s="426"/>
      <c r="G158" s="426"/>
      <c r="H158" s="426"/>
      <c r="I158" s="426"/>
      <c r="J158" s="426"/>
      <c r="K158" s="426"/>
      <c r="L158" s="426"/>
      <c r="M158" s="426"/>
    </row>
    <row r="159" spans="1:13">
      <c r="A159" s="426"/>
      <c r="B159" s="426"/>
      <c r="C159" s="426"/>
      <c r="D159" s="426"/>
      <c r="E159" s="426"/>
      <c r="F159" s="426"/>
      <c r="G159" s="426"/>
      <c r="H159" s="426"/>
      <c r="I159" s="426"/>
      <c r="J159" s="426"/>
      <c r="K159" s="426"/>
      <c r="L159" s="426"/>
      <c r="M159" s="426"/>
    </row>
    <row r="160" spans="1:13">
      <c r="A160" s="426"/>
      <c r="B160" s="426"/>
      <c r="C160" s="426"/>
      <c r="D160" s="426"/>
      <c r="E160" s="426"/>
      <c r="F160" s="426"/>
      <c r="G160" s="426"/>
      <c r="H160" s="426"/>
      <c r="I160" s="426"/>
      <c r="J160" s="426"/>
      <c r="K160" s="426"/>
      <c r="L160" s="426"/>
      <c r="M160" s="426"/>
    </row>
    <row r="161" spans="1:13">
      <c r="A161" s="426"/>
      <c r="B161" s="426"/>
      <c r="C161" s="426"/>
      <c r="D161" s="426"/>
      <c r="E161" s="426"/>
      <c r="F161" s="426"/>
      <c r="G161" s="426"/>
      <c r="H161" s="426"/>
      <c r="I161" s="426"/>
      <c r="J161" s="426"/>
      <c r="K161" s="426"/>
      <c r="L161" s="426"/>
      <c r="M161" s="426"/>
    </row>
    <row r="162" spans="1:13">
      <c r="A162" s="426"/>
      <c r="B162" s="426"/>
      <c r="C162" s="426"/>
      <c r="D162" s="426"/>
      <c r="E162" s="426"/>
      <c r="F162" s="426"/>
      <c r="G162" s="426"/>
      <c r="H162" s="426"/>
      <c r="I162" s="426"/>
      <c r="J162" s="426"/>
      <c r="K162" s="426"/>
      <c r="L162" s="426"/>
      <c r="M162" s="426"/>
    </row>
    <row r="163" spans="1:13">
      <c r="A163" s="426"/>
      <c r="B163" s="426"/>
      <c r="C163" s="426"/>
      <c r="D163" s="426"/>
      <c r="E163" s="426"/>
      <c r="F163" s="426"/>
      <c r="G163" s="426"/>
      <c r="H163" s="426"/>
      <c r="I163" s="426"/>
      <c r="J163" s="426"/>
      <c r="K163" s="426"/>
      <c r="L163" s="426"/>
      <c r="M163" s="426"/>
    </row>
    <row r="164" spans="1:13">
      <c r="A164" s="426"/>
      <c r="B164" s="426"/>
      <c r="C164" s="426"/>
      <c r="D164" s="426"/>
      <c r="E164" s="426"/>
      <c r="F164" s="426"/>
      <c r="G164" s="426"/>
      <c r="H164" s="426"/>
      <c r="I164" s="426"/>
      <c r="J164" s="426"/>
      <c r="K164" s="426"/>
      <c r="L164" s="426"/>
      <c r="M164" s="426"/>
    </row>
    <row r="165" spans="1:13">
      <c r="A165" s="426"/>
      <c r="B165" s="426"/>
      <c r="C165" s="426"/>
      <c r="D165" s="426"/>
      <c r="E165" s="426"/>
      <c r="F165" s="426"/>
      <c r="G165" s="426"/>
      <c r="H165" s="426"/>
      <c r="I165" s="426"/>
      <c r="J165" s="426"/>
      <c r="K165" s="426"/>
      <c r="L165" s="426"/>
      <c r="M165" s="426"/>
    </row>
    <row r="166" spans="1:13">
      <c r="A166" s="426"/>
      <c r="B166" s="426"/>
      <c r="C166" s="426"/>
      <c r="D166" s="426"/>
      <c r="E166" s="426"/>
      <c r="F166" s="426"/>
      <c r="G166" s="426"/>
      <c r="H166" s="426"/>
      <c r="I166" s="426"/>
      <c r="J166" s="426"/>
      <c r="K166" s="426"/>
      <c r="L166" s="426"/>
      <c r="M166" s="426"/>
    </row>
    <row r="167" spans="1:13">
      <c r="A167" s="426"/>
      <c r="B167" s="426"/>
      <c r="C167" s="426"/>
      <c r="D167" s="426"/>
      <c r="E167" s="426"/>
      <c r="F167" s="426"/>
      <c r="G167" s="426"/>
      <c r="H167" s="426"/>
      <c r="I167" s="426"/>
      <c r="J167" s="426"/>
      <c r="K167" s="426"/>
      <c r="L167" s="426"/>
      <c r="M167" s="426"/>
    </row>
    <row r="168" spans="1:13">
      <c r="A168" s="426"/>
      <c r="B168" s="426"/>
      <c r="C168" s="426"/>
      <c r="D168" s="426"/>
      <c r="E168" s="426"/>
      <c r="F168" s="426"/>
      <c r="G168" s="426"/>
      <c r="H168" s="426"/>
      <c r="I168" s="426"/>
      <c r="J168" s="426"/>
      <c r="K168" s="426"/>
      <c r="L168" s="426"/>
      <c r="M168" s="426"/>
    </row>
    <row r="169" spans="1:13">
      <c r="A169" s="426"/>
      <c r="B169" s="426"/>
      <c r="C169" s="426"/>
      <c r="D169" s="426"/>
      <c r="E169" s="426"/>
      <c r="F169" s="426"/>
      <c r="G169" s="426"/>
      <c r="H169" s="426"/>
      <c r="I169" s="426"/>
      <c r="J169" s="426"/>
      <c r="K169" s="426"/>
      <c r="L169" s="426"/>
      <c r="M169" s="426"/>
    </row>
    <row r="170" spans="1:13">
      <c r="A170" s="426"/>
      <c r="B170" s="426"/>
      <c r="C170" s="426"/>
      <c r="D170" s="426"/>
      <c r="E170" s="426"/>
      <c r="F170" s="426"/>
      <c r="G170" s="426"/>
      <c r="H170" s="426"/>
      <c r="I170" s="426"/>
      <c r="J170" s="426"/>
      <c r="K170" s="426"/>
      <c r="L170" s="426"/>
      <c r="M170" s="426"/>
    </row>
    <row r="171" spans="1:13">
      <c r="A171" s="426"/>
      <c r="B171" s="426"/>
      <c r="C171" s="426"/>
      <c r="D171" s="426"/>
      <c r="E171" s="426"/>
      <c r="F171" s="426"/>
      <c r="G171" s="426"/>
      <c r="H171" s="426"/>
      <c r="I171" s="426"/>
      <c r="J171" s="426"/>
      <c r="K171" s="426"/>
      <c r="L171" s="426"/>
      <c r="M171" s="426"/>
    </row>
    <row r="172" spans="1:13">
      <c r="A172" s="426"/>
      <c r="B172" s="426"/>
      <c r="C172" s="426"/>
      <c r="D172" s="426"/>
      <c r="E172" s="426"/>
      <c r="F172" s="426"/>
      <c r="G172" s="426"/>
      <c r="H172" s="426"/>
      <c r="I172" s="426"/>
      <c r="J172" s="426"/>
      <c r="K172" s="426"/>
      <c r="L172" s="426"/>
      <c r="M172" s="426"/>
    </row>
    <row r="173" spans="1:13">
      <c r="A173" s="426"/>
      <c r="B173" s="426"/>
      <c r="C173" s="426"/>
      <c r="D173" s="426"/>
      <c r="E173" s="426"/>
      <c r="F173" s="426"/>
      <c r="G173" s="426"/>
      <c r="H173" s="426"/>
      <c r="I173" s="426"/>
      <c r="J173" s="426"/>
      <c r="K173" s="426"/>
      <c r="L173" s="426"/>
      <c r="M173" s="426"/>
    </row>
    <row r="174" spans="1:13">
      <c r="A174" s="426"/>
      <c r="B174" s="426"/>
      <c r="C174" s="426"/>
      <c r="D174" s="426"/>
      <c r="E174" s="426"/>
      <c r="F174" s="426"/>
      <c r="G174" s="426"/>
      <c r="H174" s="426"/>
      <c r="I174" s="426"/>
      <c r="J174" s="426"/>
      <c r="K174" s="426"/>
      <c r="L174" s="426"/>
      <c r="M174" s="426"/>
    </row>
    <row r="175" spans="1:13">
      <c r="A175" s="426"/>
      <c r="B175" s="426"/>
      <c r="C175" s="426"/>
      <c r="D175" s="426"/>
      <c r="E175" s="426"/>
      <c r="F175" s="426"/>
      <c r="G175" s="426"/>
      <c r="H175" s="426"/>
      <c r="I175" s="426"/>
      <c r="J175" s="426"/>
      <c r="K175" s="426"/>
      <c r="L175" s="426"/>
      <c r="M175" s="426"/>
    </row>
    <row r="176" spans="1:13">
      <c r="A176" s="426"/>
      <c r="B176" s="426"/>
      <c r="C176" s="426"/>
      <c r="D176" s="426"/>
      <c r="E176" s="426"/>
      <c r="F176" s="426"/>
      <c r="G176" s="426"/>
      <c r="H176" s="426"/>
      <c r="I176" s="426"/>
      <c r="J176" s="426"/>
      <c r="K176" s="426"/>
      <c r="L176" s="426"/>
      <c r="M176" s="426"/>
    </row>
    <row r="177" spans="1:13">
      <c r="A177" s="426"/>
      <c r="B177" s="426"/>
      <c r="C177" s="426"/>
      <c r="D177" s="426"/>
      <c r="E177" s="426"/>
      <c r="F177" s="426"/>
      <c r="G177" s="426"/>
      <c r="H177" s="426"/>
      <c r="I177" s="426"/>
      <c r="J177" s="426"/>
      <c r="K177" s="426"/>
      <c r="L177" s="426"/>
      <c r="M177" s="426"/>
    </row>
    <row r="178" spans="1:13">
      <c r="A178" s="426"/>
      <c r="B178" s="426"/>
      <c r="C178" s="426"/>
      <c r="D178" s="426"/>
      <c r="E178" s="426"/>
      <c r="F178" s="426"/>
      <c r="G178" s="426"/>
      <c r="H178" s="426"/>
      <c r="I178" s="426"/>
      <c r="J178" s="426"/>
      <c r="K178" s="426"/>
      <c r="L178" s="426"/>
      <c r="M178" s="426"/>
    </row>
    <row r="179" spans="1:13">
      <c r="A179" s="426"/>
      <c r="B179" s="426"/>
      <c r="C179" s="426"/>
      <c r="D179" s="426"/>
      <c r="E179" s="426"/>
      <c r="F179" s="426"/>
      <c r="G179" s="426"/>
      <c r="H179" s="426"/>
      <c r="I179" s="426"/>
      <c r="J179" s="426"/>
      <c r="K179" s="426"/>
      <c r="L179" s="426"/>
      <c r="M179" s="426"/>
    </row>
    <row r="180" spans="1:13">
      <c r="A180" s="426"/>
      <c r="B180" s="426"/>
      <c r="C180" s="426"/>
      <c r="D180" s="426"/>
      <c r="E180" s="426"/>
      <c r="F180" s="426"/>
      <c r="G180" s="426"/>
      <c r="H180" s="426"/>
      <c r="I180" s="426"/>
      <c r="J180" s="426"/>
      <c r="K180" s="426"/>
      <c r="L180" s="426"/>
      <c r="M180" s="426"/>
    </row>
    <row r="181" spans="1:13">
      <c r="A181" s="426"/>
      <c r="B181" s="426"/>
      <c r="C181" s="426"/>
      <c r="D181" s="426"/>
      <c r="E181" s="426"/>
      <c r="F181" s="426"/>
      <c r="G181" s="426"/>
      <c r="H181" s="426"/>
      <c r="I181" s="426"/>
      <c r="J181" s="426"/>
      <c r="K181" s="426"/>
      <c r="L181" s="426"/>
      <c r="M181" s="426"/>
    </row>
    <row r="182" spans="1:13">
      <c r="A182" s="426"/>
      <c r="B182" s="426"/>
      <c r="C182" s="426"/>
      <c r="D182" s="426"/>
      <c r="E182" s="426"/>
      <c r="F182" s="426"/>
      <c r="G182" s="426"/>
      <c r="H182" s="426"/>
      <c r="I182" s="426"/>
      <c r="J182" s="426"/>
      <c r="K182" s="426"/>
      <c r="L182" s="426"/>
      <c r="M182" s="426"/>
    </row>
    <row r="183" spans="1:13">
      <c r="A183" s="426"/>
      <c r="B183" s="426"/>
      <c r="C183" s="426"/>
      <c r="D183" s="426"/>
      <c r="E183" s="426"/>
      <c r="F183" s="426"/>
      <c r="G183" s="426"/>
      <c r="H183" s="426"/>
      <c r="I183" s="426"/>
      <c r="J183" s="426"/>
      <c r="K183" s="426"/>
      <c r="L183" s="426"/>
      <c r="M183" s="426"/>
    </row>
    <row r="184" spans="1:13">
      <c r="A184" s="426"/>
      <c r="B184" s="426"/>
      <c r="C184" s="426"/>
      <c r="D184" s="426"/>
      <c r="E184" s="426"/>
      <c r="F184" s="426"/>
      <c r="G184" s="426"/>
      <c r="H184" s="426"/>
      <c r="I184" s="426"/>
      <c r="J184" s="426"/>
      <c r="K184" s="426"/>
      <c r="L184" s="426"/>
      <c r="M184" s="426"/>
    </row>
    <row r="185" spans="1:13">
      <c r="A185" s="426"/>
      <c r="B185" s="426"/>
      <c r="C185" s="426"/>
      <c r="D185" s="426"/>
      <c r="E185" s="426"/>
      <c r="F185" s="426"/>
      <c r="G185" s="426"/>
      <c r="H185" s="426"/>
      <c r="I185" s="426"/>
      <c r="J185" s="426"/>
      <c r="K185" s="426"/>
      <c r="L185" s="426"/>
      <c r="M185" s="426"/>
    </row>
    <row r="186" spans="1:13">
      <c r="A186" s="426"/>
      <c r="B186" s="426"/>
      <c r="C186" s="426"/>
      <c r="D186" s="426"/>
      <c r="E186" s="426"/>
      <c r="F186" s="426"/>
      <c r="G186" s="426"/>
      <c r="H186" s="426"/>
      <c r="I186" s="426"/>
      <c r="J186" s="426"/>
      <c r="K186" s="426"/>
      <c r="L186" s="426"/>
      <c r="M186" s="426"/>
    </row>
    <row r="187" spans="1:13">
      <c r="A187" s="426"/>
      <c r="B187" s="426"/>
      <c r="C187" s="426"/>
      <c r="D187" s="426"/>
      <c r="E187" s="426"/>
      <c r="F187" s="426"/>
      <c r="G187" s="426"/>
      <c r="H187" s="426"/>
      <c r="I187" s="426"/>
      <c r="J187" s="426"/>
      <c r="K187" s="426"/>
      <c r="L187" s="426"/>
      <c r="M187" s="426"/>
    </row>
  </sheetData>
  <mergeCells count="9">
    <mergeCell ref="E72:F72"/>
    <mergeCell ref="E73:F73"/>
    <mergeCell ref="E74:F74"/>
    <mergeCell ref="E75:F75"/>
    <mergeCell ref="A1:J1"/>
    <mergeCell ref="A41:J41"/>
    <mergeCell ref="A20:J20"/>
    <mergeCell ref="C42:I42"/>
    <mergeCell ref="E71:F71"/>
  </mergeCells>
  <phoneticPr fontId="23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4"/>
  <sheetViews>
    <sheetView showGridLines="0" view="pageBreakPreview" zoomScaleNormal="100" zoomScaleSheetLayoutView="100" workbookViewId="0">
      <selection activeCell="Q17" sqref="Q17"/>
    </sheetView>
  </sheetViews>
  <sheetFormatPr defaultRowHeight="13.5"/>
  <cols>
    <col min="1" max="1" width="12.625" style="604" customWidth="1"/>
    <col min="2" max="2" width="5.75" style="607" customWidth="1"/>
    <col min="3" max="3" width="10.25" style="607" customWidth="1"/>
    <col min="4" max="4" width="5.75" style="607" customWidth="1"/>
    <col min="5" max="5" width="9.625" style="607" customWidth="1"/>
    <col min="6" max="6" width="5.75" style="607" customWidth="1"/>
    <col min="7" max="7" width="9.625" style="607" customWidth="1"/>
    <col min="8" max="8" width="5.75" style="607" customWidth="1"/>
    <col min="9" max="9" width="9.625" style="607" customWidth="1"/>
    <col min="10" max="10" width="5.75" style="607" customWidth="1"/>
    <col min="11" max="13" width="9.625" style="607" customWidth="1"/>
    <col min="14" max="14" width="5.75" style="607" customWidth="1"/>
    <col min="15" max="15" width="9.625" style="607" customWidth="1"/>
    <col min="16" max="16" width="5.75" style="607" customWidth="1"/>
    <col min="17" max="17" width="9.625" style="607" customWidth="1"/>
    <col min="18" max="16384" width="9" style="607"/>
  </cols>
  <sheetData>
    <row r="1" spans="1:17" s="604" customFormat="1" ht="21" customHeight="1">
      <c r="B1" s="605"/>
      <c r="C1" s="605"/>
      <c r="D1" s="605"/>
      <c r="E1" s="605"/>
      <c r="F1" s="605"/>
      <c r="G1" s="605"/>
      <c r="H1" s="605"/>
      <c r="I1" s="606" t="s">
        <v>30</v>
      </c>
      <c r="J1" s="605" t="s">
        <v>31</v>
      </c>
    </row>
    <row r="2" spans="1:17"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Q2" s="608" t="s">
        <v>34</v>
      </c>
    </row>
    <row r="3" spans="1:17" s="604" customFormat="1">
      <c r="A3" s="865" t="s">
        <v>353</v>
      </c>
      <c r="B3" s="868" t="s">
        <v>274</v>
      </c>
      <c r="C3" s="854"/>
      <c r="D3" s="854" t="s">
        <v>354</v>
      </c>
      <c r="E3" s="870"/>
      <c r="F3" s="872" t="s">
        <v>355</v>
      </c>
      <c r="G3" s="873"/>
      <c r="H3" s="873"/>
      <c r="I3" s="873"/>
      <c r="J3" s="874" t="s">
        <v>356</v>
      </c>
      <c r="K3" s="875"/>
      <c r="L3" s="863" t="s">
        <v>357</v>
      </c>
      <c r="M3" s="864"/>
      <c r="N3" s="853" t="s">
        <v>358</v>
      </c>
      <c r="O3" s="854"/>
      <c r="P3" s="853" t="s">
        <v>359</v>
      </c>
      <c r="Q3" s="856"/>
    </row>
    <row r="4" spans="1:17" s="604" customFormat="1">
      <c r="A4" s="866"/>
      <c r="B4" s="869"/>
      <c r="C4" s="855"/>
      <c r="D4" s="855"/>
      <c r="E4" s="871"/>
      <c r="F4" s="858" t="s">
        <v>360</v>
      </c>
      <c r="G4" s="859"/>
      <c r="H4" s="860" t="s">
        <v>361</v>
      </c>
      <c r="I4" s="860"/>
      <c r="J4" s="861" t="s">
        <v>362</v>
      </c>
      <c r="K4" s="862"/>
      <c r="L4" s="858"/>
      <c r="M4" s="859"/>
      <c r="N4" s="855"/>
      <c r="O4" s="855"/>
      <c r="P4" s="855"/>
      <c r="Q4" s="857"/>
    </row>
    <row r="5" spans="1:17" s="604" customFormat="1">
      <c r="A5" s="867"/>
      <c r="B5" s="609" t="s">
        <v>363</v>
      </c>
      <c r="C5" s="610" t="s">
        <v>364</v>
      </c>
      <c r="D5" s="610" t="s">
        <v>363</v>
      </c>
      <c r="E5" s="611" t="s">
        <v>364</v>
      </c>
      <c r="F5" s="610" t="s">
        <v>363</v>
      </c>
      <c r="G5" s="611" t="s">
        <v>364</v>
      </c>
      <c r="H5" s="610" t="s">
        <v>363</v>
      </c>
      <c r="I5" s="610" t="s">
        <v>364</v>
      </c>
      <c r="J5" s="610" t="s">
        <v>363</v>
      </c>
      <c r="K5" s="610" t="s">
        <v>364</v>
      </c>
      <c r="L5" s="610" t="s">
        <v>363</v>
      </c>
      <c r="M5" s="610" t="s">
        <v>364</v>
      </c>
      <c r="N5" s="610" t="s">
        <v>363</v>
      </c>
      <c r="O5" s="611" t="s">
        <v>364</v>
      </c>
      <c r="P5" s="610" t="s">
        <v>363</v>
      </c>
      <c r="Q5" s="612" t="s">
        <v>364</v>
      </c>
    </row>
    <row r="6" spans="1:17" s="614" customFormat="1" ht="20.100000000000001" customHeight="1">
      <c r="A6" s="613" t="s">
        <v>42</v>
      </c>
      <c r="B6" s="346">
        <v>24</v>
      </c>
      <c r="C6" s="347">
        <v>27775</v>
      </c>
      <c r="D6" s="348">
        <v>1</v>
      </c>
      <c r="E6" s="348">
        <v>423</v>
      </c>
      <c r="F6" s="348">
        <v>9</v>
      </c>
      <c r="G6" s="348">
        <v>2020</v>
      </c>
      <c r="H6" s="348">
        <v>9</v>
      </c>
      <c r="I6" s="348">
        <v>2020</v>
      </c>
      <c r="J6" s="348">
        <v>0</v>
      </c>
      <c r="K6" s="348">
        <v>0</v>
      </c>
      <c r="L6" s="348">
        <v>13</v>
      </c>
      <c r="M6" s="348">
        <v>1210</v>
      </c>
      <c r="N6" s="348">
        <v>1</v>
      </c>
      <c r="O6" s="348">
        <v>24122</v>
      </c>
      <c r="P6" s="348">
        <v>0</v>
      </c>
      <c r="Q6" s="349">
        <v>0</v>
      </c>
    </row>
    <row r="7" spans="1:17" s="614" customFormat="1" ht="20.100000000000001" customHeight="1">
      <c r="A7" s="613" t="s">
        <v>48</v>
      </c>
      <c r="B7" s="350">
        <v>7</v>
      </c>
      <c r="C7" s="348">
        <v>2490</v>
      </c>
      <c r="D7" s="348">
        <v>0</v>
      </c>
      <c r="E7" s="348">
        <v>0</v>
      </c>
      <c r="F7" s="348">
        <v>4</v>
      </c>
      <c r="G7" s="348">
        <v>2244</v>
      </c>
      <c r="H7" s="348">
        <v>1</v>
      </c>
      <c r="I7" s="348">
        <v>73</v>
      </c>
      <c r="J7" s="348">
        <v>3</v>
      </c>
      <c r="K7" s="348">
        <v>2171</v>
      </c>
      <c r="L7" s="348">
        <v>3</v>
      </c>
      <c r="M7" s="348">
        <v>246</v>
      </c>
      <c r="N7" s="348">
        <v>0</v>
      </c>
      <c r="O7" s="348">
        <v>0</v>
      </c>
      <c r="P7" s="348">
        <v>0</v>
      </c>
      <c r="Q7" s="349">
        <v>0</v>
      </c>
    </row>
    <row r="8" spans="1:17" s="614" customFormat="1" ht="20.100000000000001" customHeight="1">
      <c r="A8" s="613" t="s">
        <v>61</v>
      </c>
      <c r="B8" s="350">
        <v>23</v>
      </c>
      <c r="C8" s="348">
        <v>8250</v>
      </c>
      <c r="D8" s="348">
        <v>2</v>
      </c>
      <c r="E8" s="348">
        <v>685</v>
      </c>
      <c r="F8" s="348">
        <v>11</v>
      </c>
      <c r="G8" s="348">
        <v>7478</v>
      </c>
      <c r="H8" s="348">
        <v>5</v>
      </c>
      <c r="I8" s="348">
        <v>2198</v>
      </c>
      <c r="J8" s="348">
        <v>6</v>
      </c>
      <c r="K8" s="348">
        <v>5280</v>
      </c>
      <c r="L8" s="348">
        <v>10</v>
      </c>
      <c r="M8" s="348">
        <v>87</v>
      </c>
      <c r="N8" s="348">
        <v>0</v>
      </c>
      <c r="O8" s="348">
        <v>0</v>
      </c>
      <c r="P8" s="348">
        <v>0</v>
      </c>
      <c r="Q8" s="349">
        <v>0</v>
      </c>
    </row>
    <row r="9" spans="1:17" s="614" customFormat="1" ht="20.100000000000001" customHeight="1">
      <c r="A9" s="724" t="s">
        <v>196</v>
      </c>
      <c r="B9" s="350">
        <f>D9+F9+L9+N9+P9</f>
        <v>27</v>
      </c>
      <c r="C9" s="727">
        <f>E9+G9+M9+O9+Q9</f>
        <v>11670</v>
      </c>
      <c r="D9" s="348">
        <v>9</v>
      </c>
      <c r="E9" s="348">
        <v>2647</v>
      </c>
      <c r="F9" s="348">
        <v>12</v>
      </c>
      <c r="G9" s="348">
        <v>8506</v>
      </c>
      <c r="H9" s="348">
        <v>3</v>
      </c>
      <c r="I9" s="348">
        <v>2978</v>
      </c>
      <c r="J9" s="348">
        <v>9</v>
      </c>
      <c r="K9" s="348">
        <v>5528</v>
      </c>
      <c r="L9" s="348">
        <v>6</v>
      </c>
      <c r="M9" s="348">
        <v>517</v>
      </c>
      <c r="N9" s="348">
        <v>0</v>
      </c>
      <c r="O9" s="348">
        <v>0</v>
      </c>
      <c r="P9" s="348">
        <v>0</v>
      </c>
      <c r="Q9" s="349">
        <v>0</v>
      </c>
    </row>
    <row r="10" spans="1:17" s="614" customFormat="1" ht="20.100000000000001" customHeight="1">
      <c r="A10" s="725" t="s">
        <v>368</v>
      </c>
      <c r="B10" s="726">
        <f>SUM(D10,F10,L10,N10,P10)</f>
        <v>31</v>
      </c>
      <c r="C10" s="431">
        <f>SUM(E10,G10,M10,O10,Q10)</f>
        <v>18331</v>
      </c>
      <c r="D10" s="615">
        <v>9</v>
      </c>
      <c r="E10" s="615">
        <v>2313</v>
      </c>
      <c r="F10" s="615">
        <f>SUM(H10,J10)</f>
        <v>12</v>
      </c>
      <c r="G10" s="615">
        <f>SUM(I10,K10)</f>
        <v>6608</v>
      </c>
      <c r="H10" s="615">
        <v>4</v>
      </c>
      <c r="I10" s="615">
        <v>3069</v>
      </c>
      <c r="J10" s="615">
        <v>8</v>
      </c>
      <c r="K10" s="615">
        <v>3539</v>
      </c>
      <c r="L10" s="615">
        <v>10</v>
      </c>
      <c r="M10" s="615">
        <v>9410</v>
      </c>
      <c r="N10" s="615">
        <v>0</v>
      </c>
      <c r="O10" s="615">
        <v>0</v>
      </c>
      <c r="P10" s="615">
        <v>0</v>
      </c>
      <c r="Q10" s="699">
        <v>0</v>
      </c>
    </row>
    <row r="11" spans="1:17">
      <c r="A11" s="616"/>
      <c r="B11" s="617"/>
      <c r="C11" s="617"/>
      <c r="D11" s="617"/>
      <c r="E11" s="617"/>
      <c r="F11" s="617"/>
      <c r="G11" s="617"/>
      <c r="H11" s="617"/>
      <c r="Q11" s="618" t="s">
        <v>156</v>
      </c>
    </row>
    <row r="12" spans="1:17">
      <c r="A12" s="619"/>
      <c r="B12" s="620"/>
      <c r="N12" s="620"/>
    </row>
    <row r="13" spans="1:17">
      <c r="A13" s="621"/>
    </row>
    <row r="14" spans="1:17">
      <c r="A14" s="621"/>
    </row>
  </sheetData>
  <mergeCells count="11">
    <mergeCell ref="A3:A5"/>
    <mergeCell ref="B3:C4"/>
    <mergeCell ref="D3:E4"/>
    <mergeCell ref="F3:I3"/>
    <mergeCell ref="J3:K3"/>
    <mergeCell ref="N3:O4"/>
    <mergeCell ref="P3:Q4"/>
    <mergeCell ref="F4:G4"/>
    <mergeCell ref="H4:I4"/>
    <mergeCell ref="J4:K4"/>
    <mergeCell ref="L3:M4"/>
  </mergeCells>
  <phoneticPr fontId="39"/>
  <pageMargins left="0.78740157480314965" right="0.78740157480314965" top="0.98425196850393704" bottom="0.98425196850393704" header="0.51181102362204722" footer="0.51181102362204722"/>
  <pageSetup paperSize="9" scale="5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5"/>
  <sheetViews>
    <sheetView showGridLines="0" view="pageBreakPreview" zoomScaleNormal="100" zoomScaleSheetLayoutView="100" workbookViewId="0">
      <selection activeCell="K20" sqref="K20"/>
    </sheetView>
  </sheetViews>
  <sheetFormatPr defaultRowHeight="13.5"/>
  <cols>
    <col min="1" max="1" width="3.875" style="607" customWidth="1"/>
    <col min="2" max="2" width="17" style="607" customWidth="1"/>
    <col min="3" max="7" width="13.625" style="607" customWidth="1"/>
    <col min="8" max="8" width="10.25" style="607" bestFit="1" customWidth="1"/>
    <col min="9" max="16384" width="9" style="607"/>
  </cols>
  <sheetData>
    <row r="1" spans="1:8" ht="21">
      <c r="A1" s="878" t="s">
        <v>147</v>
      </c>
      <c r="B1" s="878"/>
      <c r="C1" s="878"/>
      <c r="D1" s="878"/>
      <c r="E1" s="878"/>
      <c r="F1" s="878"/>
      <c r="G1" s="878"/>
    </row>
    <row r="2" spans="1:8">
      <c r="A2" s="604"/>
      <c r="B2" s="604"/>
      <c r="C2" s="608"/>
      <c r="D2" s="608"/>
      <c r="E2" s="608"/>
      <c r="F2" s="608"/>
      <c r="G2" s="608" t="s">
        <v>148</v>
      </c>
    </row>
    <row r="3" spans="1:8" ht="15.75" customHeight="1">
      <c r="A3" s="879"/>
      <c r="B3" s="880"/>
      <c r="C3" s="883" t="s">
        <v>42</v>
      </c>
      <c r="D3" s="885" t="s">
        <v>48</v>
      </c>
      <c r="E3" s="885" t="s">
        <v>61</v>
      </c>
      <c r="F3" s="887" t="s">
        <v>372</v>
      </c>
      <c r="G3" s="889" t="s">
        <v>367</v>
      </c>
    </row>
    <row r="4" spans="1:8" ht="15.75" customHeight="1">
      <c r="A4" s="881"/>
      <c r="B4" s="882"/>
      <c r="C4" s="884"/>
      <c r="D4" s="886"/>
      <c r="E4" s="886"/>
      <c r="F4" s="888"/>
      <c r="G4" s="890"/>
    </row>
    <row r="5" spans="1:8" s="614" customFormat="1" ht="14.1" customHeight="1">
      <c r="A5" s="876" t="s">
        <v>66</v>
      </c>
      <c r="B5" s="877"/>
      <c r="C5" s="733">
        <f>SUM(C6:C12)</f>
        <v>10281846</v>
      </c>
      <c r="D5" s="368">
        <v>9751644</v>
      </c>
      <c r="E5" s="254">
        <v>8413719</v>
      </c>
      <c r="F5" s="368">
        <v>8561296</v>
      </c>
      <c r="G5" s="734">
        <f>SUM(G6:G12)</f>
        <v>8246532</v>
      </c>
      <c r="H5" s="622"/>
    </row>
    <row r="6" spans="1:8" s="614" customFormat="1" ht="14.1" customHeight="1">
      <c r="A6" s="623"/>
      <c r="B6" s="624" t="s">
        <v>149</v>
      </c>
      <c r="C6" s="9">
        <v>1204045</v>
      </c>
      <c r="D6" s="8">
        <v>1077519</v>
      </c>
      <c r="E6" s="254">
        <v>1023309</v>
      </c>
      <c r="F6" s="732">
        <v>1218349</v>
      </c>
      <c r="G6" s="734">
        <v>1115243</v>
      </c>
    </row>
    <row r="7" spans="1:8" s="614" customFormat="1" ht="14.1" customHeight="1">
      <c r="A7" s="623"/>
      <c r="B7" s="624" t="s">
        <v>150</v>
      </c>
      <c r="C7" s="9">
        <v>2459170</v>
      </c>
      <c r="D7" s="8">
        <v>2354500</v>
      </c>
      <c r="E7" s="254">
        <v>2490400</v>
      </c>
      <c r="F7" s="732">
        <v>2941548</v>
      </c>
      <c r="G7" s="734">
        <v>2177006</v>
      </c>
    </row>
    <row r="8" spans="1:8" s="614" customFormat="1" ht="14.1" customHeight="1">
      <c r="A8" s="623"/>
      <c r="B8" s="624" t="s">
        <v>151</v>
      </c>
      <c r="C8" s="9">
        <v>206664</v>
      </c>
      <c r="D8" s="8">
        <v>111982</v>
      </c>
      <c r="E8" s="254">
        <v>225740</v>
      </c>
      <c r="F8" s="732">
        <v>82193</v>
      </c>
      <c r="G8" s="734">
        <v>463139</v>
      </c>
    </row>
    <row r="9" spans="1:8" s="614" customFormat="1" ht="14.1" customHeight="1">
      <c r="A9" s="623"/>
      <c r="B9" s="624" t="s">
        <v>152</v>
      </c>
      <c r="C9" s="9">
        <v>2915090</v>
      </c>
      <c r="D9" s="8">
        <v>2843999</v>
      </c>
      <c r="E9" s="254">
        <v>2454500</v>
      </c>
      <c r="F9" s="732">
        <v>2186091</v>
      </c>
      <c r="G9" s="734">
        <v>2159319</v>
      </c>
    </row>
    <row r="10" spans="1:8" s="614" customFormat="1" ht="14.1" customHeight="1">
      <c r="A10" s="623"/>
      <c r="B10" s="625" t="s">
        <v>153</v>
      </c>
      <c r="C10" s="9">
        <v>766363</v>
      </c>
      <c r="D10" s="8">
        <v>764434</v>
      </c>
      <c r="E10" s="254">
        <v>797501</v>
      </c>
      <c r="F10" s="732">
        <v>766855</v>
      </c>
      <c r="G10" s="734">
        <v>757511</v>
      </c>
    </row>
    <row r="11" spans="1:8" s="614" customFormat="1" ht="14.1" customHeight="1">
      <c r="A11" s="623"/>
      <c r="B11" s="624" t="s">
        <v>154</v>
      </c>
      <c r="C11" s="9">
        <v>642449</v>
      </c>
      <c r="D11" s="8">
        <v>734297</v>
      </c>
      <c r="E11" s="254">
        <v>10292</v>
      </c>
      <c r="F11" s="732">
        <v>16507</v>
      </c>
      <c r="G11" s="734">
        <v>12318</v>
      </c>
    </row>
    <row r="12" spans="1:8" s="614" customFormat="1" ht="14.1" customHeight="1">
      <c r="A12" s="626"/>
      <c r="B12" s="627" t="s">
        <v>155</v>
      </c>
      <c r="C12" s="11">
        <v>2088065</v>
      </c>
      <c r="D12" s="10">
        <v>1864913</v>
      </c>
      <c r="E12" s="255">
        <v>1411977</v>
      </c>
      <c r="F12" s="731">
        <v>1349753</v>
      </c>
      <c r="G12" s="735">
        <v>1561996</v>
      </c>
    </row>
    <row r="13" spans="1:8" s="614" customFormat="1">
      <c r="A13" s="628"/>
      <c r="B13" s="628"/>
      <c r="C13" s="629"/>
      <c r="D13" s="629"/>
      <c r="E13" s="629"/>
      <c r="F13" s="629"/>
      <c r="G13" s="629" t="s">
        <v>156</v>
      </c>
    </row>
    <row r="15" spans="1:8">
      <c r="A15" s="620"/>
      <c r="B15" s="620"/>
    </row>
  </sheetData>
  <mergeCells count="8">
    <mergeCell ref="A5:B5"/>
    <mergeCell ref="A1:G1"/>
    <mergeCell ref="A3:B4"/>
    <mergeCell ref="C3:C4"/>
    <mergeCell ref="D3:D4"/>
    <mergeCell ref="E3:E4"/>
    <mergeCell ref="F3:F4"/>
    <mergeCell ref="G3:G4"/>
  </mergeCells>
  <phoneticPr fontId="39"/>
  <pageMargins left="0.78700000000000003" right="0.78700000000000003" top="0.98399999999999999" bottom="0.98399999999999999" header="0.51200000000000001" footer="0.51200000000000001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"/>
  <sheetViews>
    <sheetView showGridLines="0" view="pageBreakPreview" zoomScaleNormal="100" zoomScaleSheetLayoutView="100" workbookViewId="0">
      <selection activeCell="D14" sqref="D14"/>
    </sheetView>
  </sheetViews>
  <sheetFormatPr defaultRowHeight="14.25"/>
  <cols>
    <col min="1" max="5" width="17.375" style="12" customWidth="1"/>
    <col min="6" max="16384" width="9" style="12"/>
  </cols>
  <sheetData>
    <row r="1" spans="1:5" ht="26.25" customHeight="1">
      <c r="A1" s="761" t="s">
        <v>157</v>
      </c>
      <c r="B1" s="761"/>
      <c r="C1" s="761"/>
      <c r="D1" s="761"/>
      <c r="E1" s="761"/>
    </row>
    <row r="2" spans="1:5" ht="12.75" customHeight="1">
      <c r="A2" s="154"/>
      <c r="B2" s="154"/>
      <c r="C2" s="154"/>
      <c r="D2" s="154"/>
      <c r="E2" s="155" t="s">
        <v>158</v>
      </c>
    </row>
    <row r="3" spans="1:5" ht="16.5" customHeight="1">
      <c r="A3" s="846"/>
      <c r="B3" s="891" t="s">
        <v>159</v>
      </c>
      <c r="C3" s="893" t="s">
        <v>160</v>
      </c>
      <c r="D3" s="894"/>
      <c r="E3" s="895"/>
    </row>
    <row r="4" spans="1:5" ht="16.5" customHeight="1">
      <c r="A4" s="847"/>
      <c r="B4" s="892"/>
      <c r="C4" s="108"/>
      <c r="D4" s="109" t="s">
        <v>161</v>
      </c>
      <c r="E4" s="137" t="s">
        <v>162</v>
      </c>
    </row>
    <row r="5" spans="1:5" s="13" customFormat="1" ht="17.100000000000001" customHeight="1">
      <c r="A5" s="279" t="s">
        <v>46</v>
      </c>
      <c r="B5" s="156">
        <v>141</v>
      </c>
      <c r="C5" s="157">
        <v>110</v>
      </c>
      <c r="D5" s="157">
        <v>46</v>
      </c>
      <c r="E5" s="158">
        <v>64</v>
      </c>
    </row>
    <row r="6" spans="1:5" s="13" customFormat="1" ht="17.100000000000001" customHeight="1">
      <c r="A6" s="279" t="s">
        <v>49</v>
      </c>
      <c r="B6" s="156">
        <v>141</v>
      </c>
      <c r="C6" s="157">
        <v>117</v>
      </c>
      <c r="D6" s="157">
        <v>44</v>
      </c>
      <c r="E6" s="158">
        <v>73</v>
      </c>
    </row>
    <row r="7" spans="1:5" s="13" customFormat="1" ht="17.100000000000001" customHeight="1">
      <c r="A7" s="279" t="s">
        <v>163</v>
      </c>
      <c r="B7" s="156">
        <v>141</v>
      </c>
      <c r="C7" s="157">
        <v>117</v>
      </c>
      <c r="D7" s="157">
        <v>42</v>
      </c>
      <c r="E7" s="158">
        <v>75</v>
      </c>
    </row>
    <row r="8" spans="1:5" s="13" customFormat="1" ht="17.100000000000001" customHeight="1">
      <c r="A8" s="279" t="s">
        <v>365</v>
      </c>
      <c r="B8" s="156">
        <v>141</v>
      </c>
      <c r="C8" s="157">
        <v>111</v>
      </c>
      <c r="D8" s="157">
        <v>40</v>
      </c>
      <c r="E8" s="158">
        <v>71</v>
      </c>
    </row>
    <row r="9" spans="1:5" s="13" customFormat="1" ht="17.100000000000001" customHeight="1">
      <c r="A9" s="600" t="s">
        <v>411</v>
      </c>
      <c r="B9" s="557">
        <v>141</v>
      </c>
      <c r="C9" s="429">
        <v>116</v>
      </c>
      <c r="D9" s="662">
        <v>42</v>
      </c>
      <c r="E9" s="663">
        <v>74</v>
      </c>
    </row>
    <row r="10" spans="1:5">
      <c r="E10" s="67" t="s">
        <v>164</v>
      </c>
    </row>
  </sheetData>
  <mergeCells count="4">
    <mergeCell ref="A1:E1"/>
    <mergeCell ref="A3:A4"/>
    <mergeCell ref="B3:B4"/>
    <mergeCell ref="C3:E3"/>
  </mergeCells>
  <phoneticPr fontId="39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9"/>
  <sheetViews>
    <sheetView showGridLines="0" view="pageBreakPreview" zoomScaleNormal="100" zoomScaleSheetLayoutView="100" workbookViewId="0">
      <selection activeCell="J16" sqref="J16"/>
    </sheetView>
  </sheetViews>
  <sheetFormatPr defaultRowHeight="13.5"/>
  <cols>
    <col min="1" max="1" width="5.25" style="160" customWidth="1"/>
    <col min="2" max="2" width="13.625" style="160" customWidth="1"/>
    <col min="3" max="7" width="12.375" style="160" customWidth="1"/>
    <col min="8" max="16384" width="9" style="160"/>
  </cols>
  <sheetData>
    <row r="1" spans="1:8" ht="21">
      <c r="A1" s="896" t="s">
        <v>165</v>
      </c>
      <c r="B1" s="896"/>
      <c r="C1" s="896"/>
      <c r="D1" s="896"/>
      <c r="E1" s="896"/>
      <c r="F1" s="896"/>
      <c r="G1" s="896"/>
      <c r="H1" s="159"/>
    </row>
    <row r="2" spans="1:8">
      <c r="G2" s="601" t="s">
        <v>166</v>
      </c>
    </row>
    <row r="3" spans="1:8" ht="18" customHeight="1">
      <c r="A3" s="897"/>
      <c r="B3" s="898"/>
      <c r="C3" s="563" t="s">
        <v>42</v>
      </c>
      <c r="D3" s="161" t="s">
        <v>48</v>
      </c>
      <c r="E3" s="161" t="s">
        <v>61</v>
      </c>
      <c r="F3" s="256" t="s">
        <v>196</v>
      </c>
      <c r="G3" s="162" t="s">
        <v>410</v>
      </c>
    </row>
    <row r="4" spans="1:8" ht="18" customHeight="1">
      <c r="A4" s="899" t="s">
        <v>167</v>
      </c>
      <c r="B4" s="326"/>
      <c r="C4" s="564">
        <v>3464</v>
      </c>
      <c r="D4" s="285">
        <v>3481</v>
      </c>
      <c r="E4" s="285">
        <v>3454</v>
      </c>
      <c r="F4" s="286">
        <v>3481</v>
      </c>
      <c r="G4" s="602">
        <f>SUM(G5:G9)</f>
        <v>3438</v>
      </c>
    </row>
    <row r="5" spans="1:8" s="98" customFormat="1" ht="18" customHeight="1">
      <c r="A5" s="900"/>
      <c r="B5" s="327" t="s">
        <v>168</v>
      </c>
      <c r="C5" s="565">
        <v>1160</v>
      </c>
      <c r="D5" s="287">
        <v>1166</v>
      </c>
      <c r="E5" s="287">
        <v>1195</v>
      </c>
      <c r="F5" s="288">
        <v>1224</v>
      </c>
      <c r="G5" s="664">
        <v>1214</v>
      </c>
    </row>
    <row r="6" spans="1:8" s="98" customFormat="1" ht="18" customHeight="1">
      <c r="A6" s="900"/>
      <c r="B6" s="328" t="s">
        <v>169</v>
      </c>
      <c r="C6" s="566">
        <v>541</v>
      </c>
      <c r="D6" s="289">
        <v>525</v>
      </c>
      <c r="E6" s="289">
        <v>528</v>
      </c>
      <c r="F6" s="290">
        <v>528</v>
      </c>
      <c r="G6" s="665">
        <v>517</v>
      </c>
    </row>
    <row r="7" spans="1:8" s="98" customFormat="1" ht="18" customHeight="1">
      <c r="A7" s="900"/>
      <c r="B7" s="328" t="s">
        <v>170</v>
      </c>
      <c r="C7" s="566">
        <v>686</v>
      </c>
      <c r="D7" s="289">
        <v>702</v>
      </c>
      <c r="E7" s="289">
        <v>671</v>
      </c>
      <c r="F7" s="290">
        <v>656</v>
      </c>
      <c r="G7" s="665">
        <v>642</v>
      </c>
    </row>
    <row r="8" spans="1:8" s="98" customFormat="1" ht="18" customHeight="1">
      <c r="A8" s="900"/>
      <c r="B8" s="328" t="s">
        <v>171</v>
      </c>
      <c r="C8" s="566">
        <v>782</v>
      </c>
      <c r="D8" s="289">
        <v>782</v>
      </c>
      <c r="E8" s="289">
        <v>750</v>
      </c>
      <c r="F8" s="290">
        <v>761</v>
      </c>
      <c r="G8" s="665">
        <v>746</v>
      </c>
    </row>
    <row r="9" spans="1:8" s="98" customFormat="1" ht="18" customHeight="1" thickBot="1">
      <c r="A9" s="901"/>
      <c r="B9" s="329" t="s">
        <v>172</v>
      </c>
      <c r="C9" s="567">
        <v>295</v>
      </c>
      <c r="D9" s="291">
        <v>306</v>
      </c>
      <c r="E9" s="291">
        <v>310</v>
      </c>
      <c r="F9" s="292">
        <v>312</v>
      </c>
      <c r="G9" s="666">
        <v>319</v>
      </c>
    </row>
    <row r="10" spans="1:8" s="98" customFormat="1" ht="18" customHeight="1" thickTop="1">
      <c r="A10" s="902" t="s">
        <v>173</v>
      </c>
      <c r="B10" s="330"/>
      <c r="C10" s="293">
        <v>875</v>
      </c>
      <c r="D10" s="293">
        <v>911</v>
      </c>
      <c r="E10" s="294">
        <v>860</v>
      </c>
      <c r="F10" s="295">
        <v>918</v>
      </c>
      <c r="G10" s="296">
        <f>SUM(G11:G14)</f>
        <v>966</v>
      </c>
    </row>
    <row r="11" spans="1:8" ht="18" customHeight="1">
      <c r="A11" s="900"/>
      <c r="B11" s="331" t="s">
        <v>174</v>
      </c>
      <c r="C11" s="568">
        <v>79</v>
      </c>
      <c r="D11" s="297">
        <v>79</v>
      </c>
      <c r="E11" s="297">
        <v>70</v>
      </c>
      <c r="F11" s="298">
        <v>80</v>
      </c>
      <c r="G11" s="667">
        <v>85</v>
      </c>
    </row>
    <row r="12" spans="1:8" ht="18" customHeight="1">
      <c r="A12" s="900"/>
      <c r="B12" s="328" t="s">
        <v>175</v>
      </c>
      <c r="C12" s="569">
        <v>192</v>
      </c>
      <c r="D12" s="299">
        <v>196</v>
      </c>
      <c r="E12" s="299">
        <v>199</v>
      </c>
      <c r="F12" s="300">
        <v>213</v>
      </c>
      <c r="G12" s="668">
        <v>228</v>
      </c>
    </row>
    <row r="13" spans="1:8" ht="18" customHeight="1">
      <c r="A13" s="900"/>
      <c r="B13" s="328" t="s">
        <v>176</v>
      </c>
      <c r="C13" s="569">
        <v>236</v>
      </c>
      <c r="D13" s="299">
        <v>241</v>
      </c>
      <c r="E13" s="299">
        <v>245</v>
      </c>
      <c r="F13" s="300">
        <v>243</v>
      </c>
      <c r="G13" s="668">
        <v>254</v>
      </c>
    </row>
    <row r="14" spans="1:8" ht="18" customHeight="1" thickBot="1">
      <c r="A14" s="901"/>
      <c r="B14" s="329" t="s">
        <v>177</v>
      </c>
      <c r="C14" s="570">
        <v>368</v>
      </c>
      <c r="D14" s="301">
        <v>395</v>
      </c>
      <c r="E14" s="301">
        <v>346</v>
      </c>
      <c r="F14" s="302">
        <v>382</v>
      </c>
      <c r="G14" s="669">
        <v>399</v>
      </c>
    </row>
    <row r="15" spans="1:8" ht="18" customHeight="1" thickTop="1">
      <c r="A15" s="903" t="s">
        <v>178</v>
      </c>
      <c r="B15" s="330"/>
      <c r="C15" s="293">
        <v>1463</v>
      </c>
      <c r="D15" s="294">
        <v>1556</v>
      </c>
      <c r="E15" s="294">
        <v>1571</v>
      </c>
      <c r="F15" s="295">
        <v>1722</v>
      </c>
      <c r="G15" s="296">
        <f>SUM(G16:G18)</f>
        <v>1804</v>
      </c>
    </row>
    <row r="16" spans="1:8" ht="18" customHeight="1">
      <c r="A16" s="904"/>
      <c r="B16" s="332" t="s">
        <v>168</v>
      </c>
      <c r="C16" s="571">
        <v>365</v>
      </c>
      <c r="D16" s="303">
        <v>405</v>
      </c>
      <c r="E16" s="303">
        <v>402</v>
      </c>
      <c r="F16" s="304">
        <v>439</v>
      </c>
      <c r="G16" s="670">
        <v>471</v>
      </c>
    </row>
    <row r="17" spans="1:7" ht="18" customHeight="1">
      <c r="A17" s="904"/>
      <c r="B17" s="328" t="s">
        <v>169</v>
      </c>
      <c r="C17" s="569">
        <v>843</v>
      </c>
      <c r="D17" s="299">
        <v>899</v>
      </c>
      <c r="E17" s="299">
        <v>887</v>
      </c>
      <c r="F17" s="305">
        <v>965</v>
      </c>
      <c r="G17" s="668">
        <v>983</v>
      </c>
    </row>
    <row r="18" spans="1:7" ht="18" customHeight="1">
      <c r="A18" s="905"/>
      <c r="B18" s="333" t="s">
        <v>170</v>
      </c>
      <c r="C18" s="572">
        <v>255</v>
      </c>
      <c r="D18" s="306">
        <v>252</v>
      </c>
      <c r="E18" s="306">
        <v>282</v>
      </c>
      <c r="F18" s="307">
        <v>318</v>
      </c>
      <c r="G18" s="671">
        <v>350</v>
      </c>
    </row>
    <row r="19" spans="1:7">
      <c r="G19" s="599" t="s">
        <v>179</v>
      </c>
    </row>
  </sheetData>
  <mergeCells count="5">
    <mergeCell ref="A1:G1"/>
    <mergeCell ref="A3:B3"/>
    <mergeCell ref="A4:A9"/>
    <mergeCell ref="A10:A14"/>
    <mergeCell ref="A15:A18"/>
  </mergeCells>
  <phoneticPr fontId="39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1"/>
  <sheetViews>
    <sheetView showGridLines="0" view="pageBreakPreview" zoomScaleNormal="100" zoomScaleSheetLayoutView="100" workbookViewId="0">
      <selection activeCell="I25" sqref="I25"/>
    </sheetView>
  </sheetViews>
  <sheetFormatPr defaultRowHeight="13.5"/>
  <cols>
    <col min="1" max="1" width="15.625" style="48" customWidth="1"/>
    <col min="2" max="2" width="12.625" style="48" customWidth="1"/>
    <col min="3" max="7" width="12.125" style="48" customWidth="1"/>
    <col min="8" max="8" width="3" style="48" customWidth="1"/>
    <col min="9" max="11" width="9.625" style="48" customWidth="1"/>
    <col min="12" max="16384" width="9" style="48"/>
  </cols>
  <sheetData>
    <row r="1" spans="1:11" ht="30.75" customHeight="1">
      <c r="A1" s="761" t="s">
        <v>180</v>
      </c>
      <c r="B1" s="761"/>
      <c r="C1" s="761"/>
      <c r="D1" s="761"/>
      <c r="E1" s="761"/>
      <c r="F1" s="761"/>
      <c r="G1" s="761"/>
      <c r="H1" s="176"/>
      <c r="I1" s="907"/>
      <c r="J1" s="907"/>
      <c r="K1" s="907"/>
    </row>
    <row r="2" spans="1:11">
      <c r="A2" s="1"/>
      <c r="B2" s="1"/>
      <c r="C2" s="1"/>
      <c r="D2" s="1"/>
      <c r="E2" s="1"/>
      <c r="G2" s="175" t="s">
        <v>181</v>
      </c>
      <c r="I2" s="98"/>
      <c r="J2" s="98"/>
      <c r="K2" s="174"/>
    </row>
    <row r="3" spans="1:11" ht="14.25" customHeight="1">
      <c r="A3" s="908"/>
      <c r="B3" s="910" t="s">
        <v>182</v>
      </c>
      <c r="C3" s="911"/>
      <c r="D3" s="911"/>
      <c r="E3" s="911"/>
      <c r="F3" s="911"/>
      <c r="G3" s="912"/>
      <c r="I3" s="913"/>
      <c r="J3" s="914"/>
      <c r="K3" s="914"/>
    </row>
    <row r="4" spans="1:11" ht="25.5" customHeight="1">
      <c r="A4" s="909"/>
      <c r="B4" s="173"/>
      <c r="C4" s="171" t="s">
        <v>183</v>
      </c>
      <c r="D4" s="171" t="s">
        <v>184</v>
      </c>
      <c r="E4" s="172" t="s">
        <v>185</v>
      </c>
      <c r="F4" s="171" t="s">
        <v>186</v>
      </c>
      <c r="G4" s="170" t="s">
        <v>187</v>
      </c>
      <c r="I4" s="913"/>
      <c r="J4" s="914"/>
      <c r="K4" s="914"/>
    </row>
    <row r="5" spans="1:11" s="165" customFormat="1" ht="17.25" customHeight="1">
      <c r="A5" s="279" t="s">
        <v>42</v>
      </c>
      <c r="B5" s="169">
        <v>3464</v>
      </c>
      <c r="C5" s="163">
        <v>152</v>
      </c>
      <c r="D5" s="163">
        <v>324</v>
      </c>
      <c r="E5" s="163">
        <v>34</v>
      </c>
      <c r="F5" s="163">
        <v>1310</v>
      </c>
      <c r="G5" s="164">
        <v>1644</v>
      </c>
      <c r="I5" s="168"/>
      <c r="J5" s="167"/>
      <c r="K5" s="166"/>
    </row>
    <row r="6" spans="1:11" s="165" customFormat="1" ht="17.25" customHeight="1">
      <c r="A6" s="279" t="s">
        <v>48</v>
      </c>
      <c r="B6" s="169">
        <v>3481</v>
      </c>
      <c r="C6" s="163">
        <v>152</v>
      </c>
      <c r="D6" s="163">
        <v>339</v>
      </c>
      <c r="E6" s="163">
        <v>38</v>
      </c>
      <c r="F6" s="163">
        <v>1297</v>
      </c>
      <c r="G6" s="164">
        <v>1655</v>
      </c>
      <c r="I6" s="168"/>
      <c r="J6" s="167"/>
      <c r="K6" s="166"/>
    </row>
    <row r="7" spans="1:11" s="165" customFormat="1" ht="17.25" customHeight="1">
      <c r="A7" s="279" t="s">
        <v>61</v>
      </c>
      <c r="B7" s="169">
        <v>3454</v>
      </c>
      <c r="C7" s="163">
        <v>146</v>
      </c>
      <c r="D7" s="163">
        <v>356</v>
      </c>
      <c r="E7" s="163">
        <v>36</v>
      </c>
      <c r="F7" s="163">
        <v>1327</v>
      </c>
      <c r="G7" s="164">
        <v>1589</v>
      </c>
      <c r="I7" s="168"/>
      <c r="J7" s="167"/>
      <c r="K7" s="166"/>
    </row>
    <row r="8" spans="1:11" s="165" customFormat="1" ht="17.25" customHeight="1">
      <c r="A8" s="279" t="s">
        <v>196</v>
      </c>
      <c r="B8" s="169">
        <f>SUM(C8:G8)</f>
        <v>3481</v>
      </c>
      <c r="C8" s="163">
        <v>145</v>
      </c>
      <c r="D8" s="163">
        <v>363</v>
      </c>
      <c r="E8" s="163">
        <v>35</v>
      </c>
      <c r="F8" s="163">
        <v>1319</v>
      </c>
      <c r="G8" s="164">
        <v>1619</v>
      </c>
      <c r="I8" s="168"/>
      <c r="J8" s="167"/>
      <c r="K8" s="166"/>
    </row>
    <row r="9" spans="1:11" s="165" customFormat="1" ht="17.25" customHeight="1">
      <c r="A9" s="600" t="s">
        <v>367</v>
      </c>
      <c r="B9" s="603">
        <f>SUM(C9:G9)</f>
        <v>3438</v>
      </c>
      <c r="C9" s="672">
        <v>145</v>
      </c>
      <c r="D9" s="672">
        <v>362</v>
      </c>
      <c r="E9" s="672">
        <v>34</v>
      </c>
      <c r="F9" s="672">
        <v>1293</v>
      </c>
      <c r="G9" s="673">
        <v>1604</v>
      </c>
      <c r="I9" s="168"/>
      <c r="J9" s="167"/>
      <c r="K9" s="166"/>
    </row>
    <row r="10" spans="1:11" s="49" customFormat="1">
      <c r="A10" s="61"/>
      <c r="B10" s="61"/>
      <c r="C10" s="61"/>
      <c r="D10" s="61"/>
      <c r="E10" s="61"/>
      <c r="F10" s="906" t="s">
        <v>179</v>
      </c>
      <c r="G10" s="906"/>
      <c r="I10" s="160"/>
      <c r="J10" s="906"/>
      <c r="K10" s="906"/>
    </row>
    <row r="11" spans="1:11">
      <c r="A11" s="1"/>
      <c r="B11" s="1"/>
      <c r="C11" s="1"/>
      <c r="D11" s="1"/>
      <c r="E11" s="1"/>
    </row>
  </sheetData>
  <mergeCells count="9">
    <mergeCell ref="F10:G10"/>
    <mergeCell ref="J10:K10"/>
    <mergeCell ref="A1:G1"/>
    <mergeCell ref="I1:K1"/>
    <mergeCell ref="A3:A4"/>
    <mergeCell ref="B3:G3"/>
    <mergeCell ref="I3:I4"/>
    <mergeCell ref="J3:J4"/>
    <mergeCell ref="K3:K4"/>
  </mergeCells>
  <phoneticPr fontId="39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1"/>
  <sheetViews>
    <sheetView showGridLines="0" view="pageBreakPreview" zoomScaleNormal="100" zoomScaleSheetLayoutView="100" workbookViewId="0">
      <selection activeCell="K8" sqref="K8"/>
    </sheetView>
  </sheetViews>
  <sheetFormatPr defaultRowHeight="13.5"/>
  <cols>
    <col min="1" max="1" width="11.625" style="2" customWidth="1"/>
    <col min="2" max="10" width="8.375" style="2" customWidth="1"/>
    <col min="11" max="16384" width="9" style="2"/>
  </cols>
  <sheetData>
    <row r="1" spans="1:11" ht="21">
      <c r="A1" s="761" t="s">
        <v>188</v>
      </c>
      <c r="B1" s="761"/>
      <c r="C1" s="761"/>
      <c r="D1" s="761"/>
      <c r="E1" s="761"/>
      <c r="F1" s="761"/>
      <c r="G1" s="761"/>
      <c r="H1" s="761"/>
      <c r="I1" s="761"/>
      <c r="J1" s="761"/>
    </row>
    <row r="2" spans="1:11">
      <c r="A2" s="1"/>
      <c r="B2" s="1"/>
      <c r="C2" s="1"/>
      <c r="D2" s="1"/>
      <c r="E2" s="1"/>
      <c r="F2" s="1"/>
      <c r="G2" s="1"/>
      <c r="H2" s="1"/>
      <c r="J2" s="280" t="s">
        <v>189</v>
      </c>
    </row>
    <row r="3" spans="1:11" ht="20.100000000000001" customHeight="1">
      <c r="A3" s="846"/>
      <c r="B3" s="848" t="s">
        <v>190</v>
      </c>
      <c r="C3" s="915"/>
      <c r="D3" s="916"/>
      <c r="E3" s="917" t="s">
        <v>191</v>
      </c>
      <c r="F3" s="915"/>
      <c r="G3" s="916"/>
      <c r="H3" s="917" t="s">
        <v>192</v>
      </c>
      <c r="I3" s="915"/>
      <c r="J3" s="918"/>
    </row>
    <row r="4" spans="1:11" ht="20.100000000000001" customHeight="1">
      <c r="A4" s="847"/>
      <c r="B4" s="584"/>
      <c r="C4" s="104" t="s">
        <v>193</v>
      </c>
      <c r="D4" s="104" t="s">
        <v>194</v>
      </c>
      <c r="E4" s="308"/>
      <c r="F4" s="104" t="s">
        <v>193</v>
      </c>
      <c r="G4" s="104" t="s">
        <v>194</v>
      </c>
      <c r="H4" s="308"/>
      <c r="I4" s="104" t="s">
        <v>193</v>
      </c>
      <c r="J4" s="105" t="s">
        <v>194</v>
      </c>
    </row>
    <row r="5" spans="1:11" s="3" customFormat="1" ht="20.100000000000001" customHeight="1">
      <c r="A5" s="279" t="s">
        <v>195</v>
      </c>
      <c r="B5" s="14">
        <v>48</v>
      </c>
      <c r="C5" s="15">
        <v>2</v>
      </c>
      <c r="D5" s="15">
        <v>46</v>
      </c>
      <c r="E5" s="15">
        <v>813</v>
      </c>
      <c r="F5" s="15">
        <v>53</v>
      </c>
      <c r="G5" s="15">
        <v>760</v>
      </c>
      <c r="H5" s="15">
        <v>3837</v>
      </c>
      <c r="I5" s="15">
        <v>205</v>
      </c>
      <c r="J5" s="16">
        <v>3632</v>
      </c>
    </row>
    <row r="6" spans="1:11" s="3" customFormat="1" ht="20.100000000000001" customHeight="1">
      <c r="A6" s="279" t="s">
        <v>61</v>
      </c>
      <c r="B6" s="14">
        <v>48</v>
      </c>
      <c r="C6" s="15">
        <v>2</v>
      </c>
      <c r="D6" s="15">
        <v>46</v>
      </c>
      <c r="E6" s="15">
        <v>819</v>
      </c>
      <c r="F6" s="15">
        <v>53</v>
      </c>
      <c r="G6" s="15">
        <v>766</v>
      </c>
      <c r="H6" s="15">
        <v>3982</v>
      </c>
      <c r="I6" s="15">
        <v>207</v>
      </c>
      <c r="J6" s="16">
        <v>3775</v>
      </c>
    </row>
    <row r="7" spans="1:11" s="3" customFormat="1" ht="20.100000000000001" customHeight="1">
      <c r="A7" s="279" t="s">
        <v>196</v>
      </c>
      <c r="B7" s="14">
        <v>48</v>
      </c>
      <c r="C7" s="15">
        <v>2</v>
      </c>
      <c r="D7" s="15">
        <v>46</v>
      </c>
      <c r="E7" s="15">
        <v>804</v>
      </c>
      <c r="F7" s="15">
        <v>68</v>
      </c>
      <c r="G7" s="15">
        <v>736</v>
      </c>
      <c r="H7" s="15">
        <v>3906</v>
      </c>
      <c r="I7" s="15">
        <v>191</v>
      </c>
      <c r="J7" s="16">
        <v>3715</v>
      </c>
    </row>
    <row r="8" spans="1:11" s="3" customFormat="1" ht="20.100000000000001" customHeight="1">
      <c r="A8" s="279" t="s">
        <v>404</v>
      </c>
      <c r="B8" s="14">
        <f>C8+D8</f>
        <v>48</v>
      </c>
      <c r="C8" s="15">
        <v>2</v>
      </c>
      <c r="D8" s="15">
        <v>46</v>
      </c>
      <c r="E8" s="15">
        <v>804</v>
      </c>
      <c r="F8" s="15">
        <v>68</v>
      </c>
      <c r="G8" s="15">
        <v>736</v>
      </c>
      <c r="H8" s="15">
        <v>3815</v>
      </c>
      <c r="I8" s="15">
        <v>195</v>
      </c>
      <c r="J8" s="16">
        <v>3620</v>
      </c>
      <c r="K8" s="594"/>
    </row>
    <row r="9" spans="1:11" s="3" customFormat="1" ht="20.100000000000001" customHeight="1">
      <c r="A9" s="587" t="s">
        <v>405</v>
      </c>
      <c r="B9" s="595">
        <f>SUM(C9:D9)</f>
        <v>48</v>
      </c>
      <c r="C9" s="432">
        <v>2</v>
      </c>
      <c r="D9" s="432">
        <v>46</v>
      </c>
      <c r="E9" s="432">
        <f>SUM(F9:G9)</f>
        <v>849</v>
      </c>
      <c r="F9" s="596">
        <v>59</v>
      </c>
      <c r="G9" s="596">
        <v>790</v>
      </c>
      <c r="H9" s="432">
        <v>3796</v>
      </c>
      <c r="I9" s="596">
        <v>171</v>
      </c>
      <c r="J9" s="597">
        <v>3625</v>
      </c>
    </row>
    <row r="10" spans="1:11" s="3" customFormat="1" ht="14.25" customHeight="1">
      <c r="A10" s="86" t="s">
        <v>406</v>
      </c>
      <c r="B10" s="61"/>
      <c r="C10" s="61"/>
      <c r="D10" s="61"/>
      <c r="E10" s="61"/>
      <c r="F10" s="61"/>
      <c r="G10" s="61"/>
      <c r="H10" s="61"/>
      <c r="I10" s="190"/>
      <c r="J10" s="580" t="s">
        <v>407</v>
      </c>
    </row>
    <row r="11" spans="1:11">
      <c r="A11" s="86" t="s">
        <v>197</v>
      </c>
    </row>
  </sheetData>
  <mergeCells count="5">
    <mergeCell ref="A1:J1"/>
    <mergeCell ref="A3:A4"/>
    <mergeCell ref="B3:D3"/>
    <mergeCell ref="E3:G3"/>
    <mergeCell ref="H3:J3"/>
  </mergeCells>
  <phoneticPr fontId="39"/>
  <pageMargins left="0.75" right="0.75" top="1" bottom="1" header="0.51200000000000001" footer="0.51200000000000001"/>
  <pageSetup paperSize="9" orientation="portrait" r:id="rId1"/>
  <headerFooter alignWithMargins="0"/>
  <ignoredErrors>
    <ignoredError sqref="B9 E9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showGridLines="0" view="pageBreakPreview" zoomScaleNormal="100" zoomScaleSheetLayoutView="100" workbookViewId="0">
      <selection activeCell="J9" sqref="J9"/>
    </sheetView>
  </sheetViews>
  <sheetFormatPr defaultRowHeight="13.5"/>
  <cols>
    <col min="1" max="1" width="4.25" style="2" customWidth="1"/>
    <col min="2" max="2" width="16.25" style="1" customWidth="1"/>
    <col min="3" max="7" width="13.375" style="2" customWidth="1"/>
    <col min="8" max="16384" width="9" style="2"/>
  </cols>
  <sheetData>
    <row r="1" spans="1:8" ht="21" customHeight="1">
      <c r="A1" s="919" t="s">
        <v>198</v>
      </c>
      <c r="B1" s="919"/>
      <c r="C1" s="919"/>
      <c r="D1" s="919"/>
      <c r="E1" s="919"/>
      <c r="F1" s="919"/>
      <c r="G1" s="919"/>
    </row>
    <row r="2" spans="1:8" ht="13.5" customHeight="1">
      <c r="C2" s="69"/>
      <c r="D2" s="69"/>
      <c r="E2" s="69"/>
      <c r="F2" s="69"/>
      <c r="G2" s="69" t="s">
        <v>199</v>
      </c>
    </row>
    <row r="3" spans="1:8" s="1" customFormat="1" ht="19.5" customHeight="1">
      <c r="A3" s="920"/>
      <c r="B3" s="921"/>
      <c r="C3" s="281" t="s">
        <v>42</v>
      </c>
      <c r="D3" s="106" t="s">
        <v>48</v>
      </c>
      <c r="E3" s="281" t="s">
        <v>61</v>
      </c>
      <c r="F3" s="743" t="s">
        <v>390</v>
      </c>
      <c r="G3" s="258" t="s">
        <v>367</v>
      </c>
    </row>
    <row r="4" spans="1:8" ht="19.5" customHeight="1">
      <c r="A4" s="766" t="s">
        <v>66</v>
      </c>
      <c r="B4" s="771"/>
      <c r="C4" s="107">
        <v>2890</v>
      </c>
      <c r="D4" s="107">
        <v>3082</v>
      </c>
      <c r="E4" s="257">
        <v>3161</v>
      </c>
      <c r="F4" s="744">
        <v>3231</v>
      </c>
      <c r="G4" s="576">
        <f>SUM(G5:G11)</f>
        <v>3226</v>
      </c>
    </row>
    <row r="5" spans="1:8" ht="19.5" customHeight="1">
      <c r="A5" s="201"/>
      <c r="B5" s="202" t="s">
        <v>200</v>
      </c>
      <c r="C5" s="17">
        <v>161</v>
      </c>
      <c r="D5" s="18">
        <v>200</v>
      </c>
      <c r="E5" s="17">
        <v>184</v>
      </c>
      <c r="F5" s="745">
        <v>204</v>
      </c>
      <c r="G5" s="700">
        <v>212</v>
      </c>
    </row>
    <row r="6" spans="1:8" ht="19.5" customHeight="1">
      <c r="A6" s="201"/>
      <c r="B6" s="278" t="s">
        <v>201</v>
      </c>
      <c r="C6" s="17">
        <v>312</v>
      </c>
      <c r="D6" s="18">
        <v>389</v>
      </c>
      <c r="E6" s="17">
        <v>411</v>
      </c>
      <c r="F6" s="745">
        <v>426</v>
      </c>
      <c r="G6" s="700">
        <v>418</v>
      </c>
    </row>
    <row r="7" spans="1:8" ht="19.5" customHeight="1">
      <c r="A7" s="201"/>
      <c r="B7" s="278" t="s">
        <v>202</v>
      </c>
      <c r="C7" s="17">
        <v>505</v>
      </c>
      <c r="D7" s="18">
        <v>570</v>
      </c>
      <c r="E7" s="17">
        <v>610</v>
      </c>
      <c r="F7" s="745">
        <v>596</v>
      </c>
      <c r="G7" s="700">
        <v>594</v>
      </c>
    </row>
    <row r="8" spans="1:8" ht="19.5" customHeight="1">
      <c r="A8" s="201"/>
      <c r="B8" s="278" t="s">
        <v>203</v>
      </c>
      <c r="C8" s="17">
        <v>562</v>
      </c>
      <c r="D8" s="18">
        <v>576</v>
      </c>
      <c r="E8" s="17">
        <v>547</v>
      </c>
      <c r="F8" s="745">
        <v>551</v>
      </c>
      <c r="G8" s="700">
        <v>599</v>
      </c>
    </row>
    <row r="9" spans="1:8" ht="19.5" customHeight="1">
      <c r="A9" s="201"/>
      <c r="B9" s="278" t="s">
        <v>204</v>
      </c>
      <c r="C9" s="17">
        <v>461</v>
      </c>
      <c r="D9" s="18">
        <v>468</v>
      </c>
      <c r="E9" s="17">
        <v>487</v>
      </c>
      <c r="F9" s="745">
        <v>492</v>
      </c>
      <c r="G9" s="700">
        <v>478</v>
      </c>
    </row>
    <row r="10" spans="1:8" ht="19.5" customHeight="1">
      <c r="A10" s="201"/>
      <c r="B10" s="278" t="s">
        <v>205</v>
      </c>
      <c r="C10" s="17">
        <v>556</v>
      </c>
      <c r="D10" s="18">
        <v>544</v>
      </c>
      <c r="E10" s="17">
        <v>568</v>
      </c>
      <c r="F10" s="745">
        <v>611</v>
      </c>
      <c r="G10" s="700">
        <v>587</v>
      </c>
    </row>
    <row r="11" spans="1:8" ht="19.5" customHeight="1">
      <c r="A11" s="201"/>
      <c r="B11" s="573" t="s">
        <v>206</v>
      </c>
      <c r="C11" s="19">
        <v>333</v>
      </c>
      <c r="D11" s="20">
        <v>335</v>
      </c>
      <c r="E11" s="19">
        <v>354</v>
      </c>
      <c r="F11" s="746">
        <v>351</v>
      </c>
      <c r="G11" s="701">
        <v>338</v>
      </c>
    </row>
    <row r="12" spans="1:8" ht="19.5" customHeight="1">
      <c r="A12" s="922" t="s">
        <v>207</v>
      </c>
      <c r="B12" s="923"/>
      <c r="C12" s="52">
        <v>15.5</v>
      </c>
      <c r="D12" s="455">
        <v>16</v>
      </c>
      <c r="E12" s="344">
        <v>15.934869183848363</v>
      </c>
      <c r="F12" s="747">
        <v>15.934869183848363</v>
      </c>
      <c r="G12" s="702">
        <v>15.9</v>
      </c>
      <c r="H12" s="345"/>
    </row>
    <row r="13" spans="1:8" ht="19.5" customHeight="1">
      <c r="A13" s="924" t="s">
        <v>208</v>
      </c>
      <c r="B13" s="925"/>
      <c r="C13" s="21">
        <v>18699</v>
      </c>
      <c r="D13" s="22">
        <v>19286</v>
      </c>
      <c r="E13" s="21">
        <v>19837</v>
      </c>
      <c r="F13" s="748">
        <v>20270</v>
      </c>
      <c r="G13" s="703">
        <v>20585</v>
      </c>
    </row>
    <row r="14" spans="1:8" ht="19.5" customHeight="1">
      <c r="A14" s="203"/>
      <c r="B14" s="204" t="s">
        <v>209</v>
      </c>
      <c r="C14" s="23">
        <v>9152</v>
      </c>
      <c r="D14" s="24">
        <v>9256</v>
      </c>
      <c r="E14" s="23">
        <v>9252</v>
      </c>
      <c r="F14" s="749">
        <v>9340</v>
      </c>
      <c r="G14" s="704">
        <v>9763</v>
      </c>
    </row>
    <row r="15" spans="1:8" ht="13.5" customHeight="1">
      <c r="A15" s="60" t="s">
        <v>391</v>
      </c>
      <c r="B15" s="74"/>
      <c r="C15" s="574"/>
      <c r="D15" s="574"/>
      <c r="E15" s="574"/>
      <c r="F15" s="574"/>
      <c r="G15" s="574" t="s">
        <v>210</v>
      </c>
      <c r="H15" s="25"/>
    </row>
    <row r="16" spans="1:8">
      <c r="B16" s="60"/>
      <c r="C16" s="26"/>
      <c r="D16" s="26"/>
      <c r="E16" s="26"/>
      <c r="F16" s="26"/>
      <c r="G16" s="26"/>
    </row>
    <row r="17" spans="2:7">
      <c r="B17" s="60"/>
      <c r="C17" s="26"/>
      <c r="D17" s="26"/>
      <c r="E17" s="26"/>
      <c r="F17" s="26"/>
      <c r="G17" s="26"/>
    </row>
  </sheetData>
  <mergeCells count="5">
    <mergeCell ref="A1:G1"/>
    <mergeCell ref="A3:B3"/>
    <mergeCell ref="A4:B4"/>
    <mergeCell ref="A12:B12"/>
    <mergeCell ref="A13:B13"/>
  </mergeCells>
  <phoneticPr fontId="39"/>
  <pageMargins left="0.75" right="0.75" top="1" bottom="1" header="0.51200000000000001" footer="0.51200000000000001"/>
  <pageSetup paperSize="9" orientation="portrait" r:id="rId1"/>
  <headerFooter alignWithMargins="0"/>
  <ignoredErrors>
    <ignoredError sqref="G4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7"/>
  <sheetViews>
    <sheetView showGridLines="0" view="pageBreakPreview" zoomScaleNormal="100" zoomScaleSheetLayoutView="100" workbookViewId="0">
      <selection activeCell="H23" sqref="H23"/>
    </sheetView>
  </sheetViews>
  <sheetFormatPr defaultRowHeight="12"/>
  <cols>
    <col min="1" max="1" width="11.625" style="27" customWidth="1"/>
    <col min="2" max="2" width="20.625" style="27" customWidth="1"/>
    <col min="3" max="3" width="15.625" style="27" customWidth="1"/>
    <col min="4" max="4" width="11.625" style="27" bestFit="1" customWidth="1"/>
    <col min="5" max="5" width="11.625" style="27" customWidth="1"/>
    <col min="6" max="6" width="11.625" style="27" bestFit="1" customWidth="1"/>
    <col min="7" max="16384" width="9" style="27"/>
  </cols>
  <sheetData>
    <row r="1" spans="1:9" ht="21" customHeight="1">
      <c r="A1" s="931" t="s">
        <v>211</v>
      </c>
      <c r="B1" s="931"/>
      <c r="C1" s="931"/>
      <c r="D1" s="931"/>
      <c r="E1" s="931"/>
      <c r="F1" s="931"/>
    </row>
    <row r="2" spans="1:9" ht="13.5" customHeight="1">
      <c r="A2" s="28"/>
      <c r="B2" s="28"/>
      <c r="C2" s="28"/>
      <c r="D2" s="29"/>
      <c r="E2" s="29"/>
      <c r="F2" s="50" t="s">
        <v>212</v>
      </c>
    </row>
    <row r="3" spans="1:9" ht="18.75" customHeight="1">
      <c r="A3" s="932"/>
      <c r="B3" s="933"/>
      <c r="C3" s="934"/>
      <c r="D3" s="44" t="s">
        <v>61</v>
      </c>
      <c r="E3" s="737" t="s">
        <v>408</v>
      </c>
      <c r="F3" s="742" t="s">
        <v>367</v>
      </c>
    </row>
    <row r="4" spans="1:9" ht="30" customHeight="1">
      <c r="A4" s="935" t="s">
        <v>213</v>
      </c>
      <c r="B4" s="928" t="s">
        <v>214</v>
      </c>
      <c r="C4" s="929"/>
      <c r="D4" s="259">
        <v>178</v>
      </c>
      <c r="E4" s="739">
        <v>218</v>
      </c>
      <c r="F4" s="705">
        <v>223</v>
      </c>
    </row>
    <row r="5" spans="1:9" ht="30" customHeight="1">
      <c r="A5" s="936"/>
      <c r="B5" s="938" t="s">
        <v>215</v>
      </c>
      <c r="C5" s="191" t="s">
        <v>216</v>
      </c>
      <c r="D5" s="259">
        <v>2244</v>
      </c>
      <c r="E5" s="739">
        <v>2383</v>
      </c>
      <c r="F5" s="705">
        <v>2236</v>
      </c>
    </row>
    <row r="6" spans="1:9" ht="30" customHeight="1">
      <c r="A6" s="936"/>
      <c r="B6" s="939"/>
      <c r="C6" s="191" t="s">
        <v>217</v>
      </c>
      <c r="D6" s="259">
        <v>0</v>
      </c>
      <c r="E6" s="739">
        <v>0</v>
      </c>
      <c r="F6" s="705">
        <v>0</v>
      </c>
    </row>
    <row r="7" spans="1:9" ht="30" customHeight="1">
      <c r="A7" s="936"/>
      <c r="B7" s="938" t="s">
        <v>218</v>
      </c>
      <c r="C7" s="191" t="s">
        <v>216</v>
      </c>
      <c r="D7" s="259">
        <v>4241</v>
      </c>
      <c r="E7" s="740">
        <v>4071</v>
      </c>
      <c r="F7" s="706">
        <v>4127</v>
      </c>
    </row>
    <row r="8" spans="1:9" ht="30" customHeight="1">
      <c r="A8" s="936"/>
      <c r="B8" s="939"/>
      <c r="C8" s="192" t="s">
        <v>219</v>
      </c>
      <c r="D8" s="260">
        <v>82</v>
      </c>
      <c r="E8" s="741">
        <v>71</v>
      </c>
      <c r="F8" s="707">
        <v>68</v>
      </c>
    </row>
    <row r="9" spans="1:9" ht="18.75" customHeight="1">
      <c r="A9" s="937"/>
      <c r="B9" s="928" t="s">
        <v>220</v>
      </c>
      <c r="C9" s="929"/>
      <c r="D9" s="259">
        <v>249</v>
      </c>
      <c r="E9" s="740">
        <v>204</v>
      </c>
      <c r="F9" s="706">
        <v>362</v>
      </c>
      <c r="I9" s="110"/>
    </row>
    <row r="10" spans="1:9" ht="18.75" customHeight="1">
      <c r="A10" s="926" t="s">
        <v>221</v>
      </c>
      <c r="B10" s="928" t="s">
        <v>222</v>
      </c>
      <c r="C10" s="929"/>
      <c r="D10" s="283">
        <v>130</v>
      </c>
      <c r="E10" s="739">
        <v>117</v>
      </c>
      <c r="F10" s="705">
        <v>130</v>
      </c>
    </row>
    <row r="11" spans="1:9" ht="18.75" customHeight="1">
      <c r="A11" s="927"/>
      <c r="B11" s="928" t="s">
        <v>223</v>
      </c>
      <c r="C11" s="929"/>
      <c r="D11" s="261">
        <v>9062</v>
      </c>
      <c r="E11" s="739">
        <v>8848</v>
      </c>
      <c r="F11" s="705">
        <v>8619</v>
      </c>
    </row>
    <row r="12" spans="1:9" ht="18.75" customHeight="1">
      <c r="A12" s="926" t="s">
        <v>224</v>
      </c>
      <c r="B12" s="928" t="s">
        <v>225</v>
      </c>
      <c r="C12" s="929"/>
      <c r="D12" s="259">
        <v>1854</v>
      </c>
      <c r="E12" s="740">
        <v>2137</v>
      </c>
      <c r="F12" s="706">
        <v>1321</v>
      </c>
    </row>
    <row r="13" spans="1:9" ht="18.75" customHeight="1">
      <c r="A13" s="930"/>
      <c r="B13" s="928" t="s">
        <v>226</v>
      </c>
      <c r="C13" s="929"/>
      <c r="D13" s="261">
        <v>279</v>
      </c>
      <c r="E13" s="739">
        <v>235</v>
      </c>
      <c r="F13" s="705">
        <v>283</v>
      </c>
    </row>
    <row r="14" spans="1:9" ht="18.75" customHeight="1">
      <c r="A14" s="927"/>
      <c r="B14" s="928" t="s">
        <v>227</v>
      </c>
      <c r="C14" s="929"/>
      <c r="D14" s="261">
        <v>350</v>
      </c>
      <c r="E14" s="739">
        <v>336</v>
      </c>
      <c r="F14" s="705">
        <v>301</v>
      </c>
    </row>
    <row r="15" spans="1:9" ht="12.75" customHeight="1">
      <c r="A15" s="60"/>
      <c r="D15" s="69"/>
      <c r="E15" s="69"/>
      <c r="F15" s="69" t="s">
        <v>210</v>
      </c>
    </row>
    <row r="16" spans="1:9">
      <c r="A16" s="60"/>
    </row>
    <row r="17" spans="1:1">
      <c r="A17" s="60"/>
    </row>
  </sheetData>
  <mergeCells count="14">
    <mergeCell ref="A1:F1"/>
    <mergeCell ref="A3:C3"/>
    <mergeCell ref="A4:A9"/>
    <mergeCell ref="B4:C4"/>
    <mergeCell ref="B5:B6"/>
    <mergeCell ref="B7:B8"/>
    <mergeCell ref="B9:C9"/>
    <mergeCell ref="A10:A11"/>
    <mergeCell ref="B10:C10"/>
    <mergeCell ref="B11:C11"/>
    <mergeCell ref="A12:A14"/>
    <mergeCell ref="B12:C12"/>
    <mergeCell ref="B13:C13"/>
    <mergeCell ref="B14:C14"/>
  </mergeCells>
  <phoneticPr fontId="39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7"/>
  <sheetViews>
    <sheetView showGridLines="0" view="pageBreakPreview" zoomScaleNormal="100" zoomScaleSheetLayoutView="100" workbookViewId="0">
      <selection activeCell="H20" sqref="H20"/>
    </sheetView>
  </sheetViews>
  <sheetFormatPr defaultRowHeight="12"/>
  <cols>
    <col min="1" max="1" width="2.875" style="27" customWidth="1"/>
    <col min="2" max="2" width="19.375" style="27" customWidth="1"/>
    <col min="3" max="7" width="13.125" style="27" customWidth="1"/>
    <col min="8" max="8" width="10.25" style="27" bestFit="1" customWidth="1"/>
    <col min="9" max="16384" width="9" style="27"/>
  </cols>
  <sheetData>
    <row r="1" spans="1:7" ht="21" customHeight="1">
      <c r="B1" s="940" t="s">
        <v>228</v>
      </c>
      <c r="C1" s="940"/>
      <c r="D1" s="940"/>
      <c r="E1" s="940"/>
      <c r="F1" s="940"/>
      <c r="G1" s="940"/>
    </row>
    <row r="2" spans="1:7" ht="13.5" customHeight="1">
      <c r="A2" s="111"/>
      <c r="B2" s="112"/>
      <c r="C2" s="575"/>
      <c r="D2" s="69"/>
      <c r="E2" s="69"/>
      <c r="F2" s="69"/>
      <c r="G2" s="69" t="s">
        <v>125</v>
      </c>
    </row>
    <row r="3" spans="1:7" ht="19.5" customHeight="1">
      <c r="A3" s="941"/>
      <c r="B3" s="942"/>
      <c r="C3" s="265" t="s">
        <v>42</v>
      </c>
      <c r="D3" s="264" t="s">
        <v>48</v>
      </c>
      <c r="E3" s="266" t="s">
        <v>61</v>
      </c>
      <c r="F3" s="264" t="s">
        <v>372</v>
      </c>
      <c r="G3" s="579" t="s">
        <v>392</v>
      </c>
    </row>
    <row r="4" spans="1:7" ht="19.5" customHeight="1">
      <c r="A4" s="943" t="s">
        <v>229</v>
      </c>
      <c r="B4" s="944"/>
      <c r="C4" s="246">
        <v>331926797</v>
      </c>
      <c r="D4" s="246">
        <v>322390629</v>
      </c>
      <c r="E4" s="262">
        <v>299351394</v>
      </c>
      <c r="F4" s="246">
        <v>299691509</v>
      </c>
      <c r="G4" s="589">
        <f>SUM(G5:G7)</f>
        <v>303647530</v>
      </c>
    </row>
    <row r="5" spans="1:7" ht="21.75" customHeight="1">
      <c r="A5" s="249"/>
      <c r="B5" s="334" t="s">
        <v>213</v>
      </c>
      <c r="C5" s="243">
        <v>238724421</v>
      </c>
      <c r="D5" s="243">
        <v>212410334</v>
      </c>
      <c r="E5" s="263">
        <v>185492012</v>
      </c>
      <c r="F5" s="243">
        <v>184635031</v>
      </c>
      <c r="G5" s="590">
        <v>185556666</v>
      </c>
    </row>
    <row r="6" spans="1:7" ht="19.5" customHeight="1">
      <c r="A6" s="247"/>
      <c r="B6" s="335" t="s">
        <v>230</v>
      </c>
      <c r="C6" s="243">
        <v>83311604</v>
      </c>
      <c r="D6" s="243">
        <v>96486492</v>
      </c>
      <c r="E6" s="263">
        <v>98408761</v>
      </c>
      <c r="F6" s="243">
        <v>98401387</v>
      </c>
      <c r="G6" s="590">
        <v>102032456</v>
      </c>
    </row>
    <row r="7" spans="1:7" ht="19.5" customHeight="1">
      <c r="A7" s="248"/>
      <c r="B7" s="336" t="s">
        <v>231</v>
      </c>
      <c r="C7" s="244">
        <v>9890772</v>
      </c>
      <c r="D7" s="244">
        <v>13493803</v>
      </c>
      <c r="E7" s="245">
        <v>15450621</v>
      </c>
      <c r="F7" s="244">
        <v>16655091</v>
      </c>
      <c r="G7" s="591">
        <v>16058408</v>
      </c>
    </row>
    <row r="8" spans="1:7" ht="13.5" customHeight="1">
      <c r="B8" s="113" t="s">
        <v>232</v>
      </c>
      <c r="C8" s="60"/>
      <c r="D8" s="574"/>
      <c r="E8" s="574"/>
      <c r="F8" s="574"/>
      <c r="G8" s="574" t="s">
        <v>210</v>
      </c>
    </row>
    <row r="9" spans="1:7" ht="14.25" customHeight="1">
      <c r="B9" s="177"/>
      <c r="C9" s="60"/>
      <c r="G9" s="114"/>
    </row>
    <row r="10" spans="1:7" ht="24.95" customHeight="1">
      <c r="E10" s="114"/>
      <c r="F10" s="114"/>
    </row>
    <row r="11" spans="1:7" ht="24.95" customHeight="1"/>
    <row r="12" spans="1:7" ht="24.95" customHeight="1"/>
    <row r="13" spans="1:7" ht="24.95" customHeight="1"/>
    <row r="14" spans="1:7" ht="24.95" customHeight="1"/>
    <row r="15" spans="1:7" ht="24.95" customHeight="1"/>
    <row r="16" spans="1:7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</sheetData>
  <mergeCells count="3">
    <mergeCell ref="B1:G1"/>
    <mergeCell ref="A3:B3"/>
    <mergeCell ref="A4:B4"/>
  </mergeCells>
  <phoneticPr fontId="39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showGridLines="0" view="pageBreakPreview" zoomScaleNormal="100" zoomScaleSheetLayoutView="100" workbookViewId="0">
      <selection activeCell="J7" sqref="J7"/>
    </sheetView>
  </sheetViews>
  <sheetFormatPr defaultRowHeight="12"/>
  <cols>
    <col min="1" max="1" width="4" style="115" customWidth="1"/>
    <col min="2" max="2" width="25" style="115" customWidth="1"/>
    <col min="3" max="7" width="11.875" style="115" customWidth="1"/>
    <col min="8" max="16384" width="9" style="115"/>
  </cols>
  <sheetData>
    <row r="1" spans="1:8" ht="21" customHeight="1">
      <c r="B1" s="896" t="s">
        <v>233</v>
      </c>
      <c r="C1" s="896"/>
      <c r="D1" s="896"/>
      <c r="E1" s="896"/>
      <c r="F1" s="896"/>
      <c r="G1" s="896"/>
    </row>
    <row r="2" spans="1:8" ht="13.5" customHeight="1">
      <c r="B2" s="116"/>
      <c r="C2" s="67"/>
      <c r="D2" s="67"/>
      <c r="E2" s="67"/>
      <c r="F2" s="67"/>
      <c r="G2" s="67" t="s">
        <v>234</v>
      </c>
    </row>
    <row r="3" spans="1:8" ht="22.5" customHeight="1">
      <c r="A3" s="945"/>
      <c r="B3" s="946"/>
      <c r="C3" s="118" t="s">
        <v>42</v>
      </c>
      <c r="D3" s="117" t="s">
        <v>48</v>
      </c>
      <c r="E3" s="267" t="s">
        <v>61</v>
      </c>
      <c r="F3" s="118" t="s">
        <v>372</v>
      </c>
      <c r="G3" s="271" t="s">
        <v>367</v>
      </c>
    </row>
    <row r="4" spans="1:8" ht="27.95" customHeight="1">
      <c r="A4" s="947" t="s">
        <v>235</v>
      </c>
      <c r="B4" s="948"/>
      <c r="C4" s="32">
        <v>147162</v>
      </c>
      <c r="D4" s="33">
        <v>167143</v>
      </c>
      <c r="E4" s="268">
        <v>177869</v>
      </c>
      <c r="F4" s="32">
        <v>185466</v>
      </c>
      <c r="G4" s="577">
        <f>SUM(G5:G22)</f>
        <v>189591</v>
      </c>
      <c r="H4" s="119"/>
    </row>
    <row r="5" spans="1:8" ht="24.95" customHeight="1">
      <c r="A5" s="120"/>
      <c r="B5" s="121" t="s">
        <v>236</v>
      </c>
      <c r="C5" s="46">
        <v>38066</v>
      </c>
      <c r="D5" s="45">
        <v>41174</v>
      </c>
      <c r="E5" s="269">
        <v>42079</v>
      </c>
      <c r="F5" s="46">
        <v>44818</v>
      </c>
      <c r="G5" s="708">
        <v>46698</v>
      </c>
    </row>
    <row r="6" spans="1:8" ht="24.95" customHeight="1">
      <c r="A6" s="120"/>
      <c r="B6" s="122" t="s">
        <v>237</v>
      </c>
      <c r="C6" s="30">
        <v>5941</v>
      </c>
      <c r="D6" s="31">
        <v>6085</v>
      </c>
      <c r="E6" s="270">
        <v>6204</v>
      </c>
      <c r="F6" s="30">
        <v>6114</v>
      </c>
      <c r="G6" s="709">
        <v>5951</v>
      </c>
    </row>
    <row r="7" spans="1:8" ht="24.95" customHeight="1">
      <c r="A7" s="120"/>
      <c r="B7" s="122" t="s">
        <v>238</v>
      </c>
      <c r="C7" s="30">
        <v>148</v>
      </c>
      <c r="D7" s="31">
        <v>138</v>
      </c>
      <c r="E7" s="270">
        <v>169</v>
      </c>
      <c r="F7" s="30">
        <v>180</v>
      </c>
      <c r="G7" s="709">
        <v>148</v>
      </c>
    </row>
    <row r="8" spans="1:8" ht="24.95" customHeight="1">
      <c r="A8" s="120"/>
      <c r="B8" s="122" t="s">
        <v>239</v>
      </c>
      <c r="C8" s="30">
        <v>102</v>
      </c>
      <c r="D8" s="31">
        <v>74</v>
      </c>
      <c r="E8" s="270">
        <v>103</v>
      </c>
      <c r="F8" s="30">
        <v>81</v>
      </c>
      <c r="G8" s="709">
        <v>69</v>
      </c>
    </row>
    <row r="9" spans="1:8" ht="24.95" customHeight="1">
      <c r="A9" s="120"/>
      <c r="B9" s="122" t="s">
        <v>240</v>
      </c>
      <c r="C9" s="30">
        <v>18176</v>
      </c>
      <c r="D9" s="31">
        <v>19572</v>
      </c>
      <c r="E9" s="270">
        <v>19827</v>
      </c>
      <c r="F9" s="30">
        <v>20428</v>
      </c>
      <c r="G9" s="709">
        <v>20825</v>
      </c>
    </row>
    <row r="10" spans="1:8" ht="24.95" customHeight="1">
      <c r="A10" s="120"/>
      <c r="B10" s="122" t="s">
        <v>241</v>
      </c>
      <c r="C10" s="30">
        <v>3672</v>
      </c>
      <c r="D10" s="31">
        <v>3684</v>
      </c>
      <c r="E10" s="270">
        <v>3601</v>
      </c>
      <c r="F10" s="30">
        <v>3715</v>
      </c>
      <c r="G10" s="709">
        <v>3498</v>
      </c>
    </row>
    <row r="11" spans="1:8" ht="24.95" customHeight="1">
      <c r="A11" s="120"/>
      <c r="B11" s="122" t="s">
        <v>242</v>
      </c>
      <c r="C11" s="30">
        <v>3990</v>
      </c>
      <c r="D11" s="31">
        <v>4334</v>
      </c>
      <c r="E11" s="270">
        <v>4804</v>
      </c>
      <c r="F11" s="30">
        <v>4982</v>
      </c>
      <c r="G11" s="709">
        <v>5272</v>
      </c>
    </row>
    <row r="12" spans="1:8" ht="24.95" customHeight="1">
      <c r="A12" s="120"/>
      <c r="B12" s="123" t="s">
        <v>243</v>
      </c>
      <c r="C12" s="30">
        <v>57</v>
      </c>
      <c r="D12" s="31">
        <v>76</v>
      </c>
      <c r="E12" s="270">
        <v>70</v>
      </c>
      <c r="F12" s="30">
        <v>55</v>
      </c>
      <c r="G12" s="709">
        <v>52</v>
      </c>
    </row>
    <row r="13" spans="1:8" ht="24.95" customHeight="1">
      <c r="A13" s="120"/>
      <c r="B13" s="122" t="s">
        <v>244</v>
      </c>
      <c r="C13" s="30">
        <v>49</v>
      </c>
      <c r="D13" s="31">
        <v>61</v>
      </c>
      <c r="E13" s="270">
        <v>49</v>
      </c>
      <c r="F13" s="30">
        <v>36</v>
      </c>
      <c r="G13" s="709">
        <v>62</v>
      </c>
    </row>
    <row r="14" spans="1:8" ht="24.95" customHeight="1">
      <c r="A14" s="120"/>
      <c r="B14" s="124" t="s">
        <v>245</v>
      </c>
      <c r="C14" s="30">
        <v>3187</v>
      </c>
      <c r="D14" s="31">
        <v>3464</v>
      </c>
      <c r="E14" s="270">
        <v>3825</v>
      </c>
      <c r="F14" s="30">
        <v>3990</v>
      </c>
      <c r="G14" s="709">
        <v>4146</v>
      </c>
    </row>
    <row r="15" spans="1:8" ht="27.95" customHeight="1">
      <c r="A15" s="120"/>
      <c r="B15" s="123" t="s">
        <v>246</v>
      </c>
      <c r="C15" s="30">
        <v>83</v>
      </c>
      <c r="D15" s="31">
        <v>50</v>
      </c>
      <c r="E15" s="270">
        <v>41</v>
      </c>
      <c r="F15" s="30">
        <v>54</v>
      </c>
      <c r="G15" s="709">
        <v>58</v>
      </c>
    </row>
    <row r="16" spans="1:8" ht="24.95" customHeight="1">
      <c r="A16" s="120"/>
      <c r="B16" s="122" t="s">
        <v>247</v>
      </c>
      <c r="C16" s="30">
        <v>57314</v>
      </c>
      <c r="D16" s="31">
        <v>70495</v>
      </c>
      <c r="E16" s="270">
        <v>79121</v>
      </c>
      <c r="F16" s="30">
        <v>82858</v>
      </c>
      <c r="G16" s="709">
        <v>85415</v>
      </c>
    </row>
    <row r="17" spans="1:7" ht="24.95" customHeight="1">
      <c r="A17" s="120"/>
      <c r="B17" s="122" t="s">
        <v>248</v>
      </c>
      <c r="C17" s="30">
        <v>11658</v>
      </c>
      <c r="D17" s="31">
        <v>13073</v>
      </c>
      <c r="E17" s="270">
        <v>13113</v>
      </c>
      <c r="F17" s="30">
        <v>13362</v>
      </c>
      <c r="G17" s="709">
        <v>12835</v>
      </c>
    </row>
    <row r="18" spans="1:7" ht="24.95" customHeight="1">
      <c r="A18" s="120"/>
      <c r="B18" s="124" t="s">
        <v>249</v>
      </c>
      <c r="C18" s="30">
        <v>30</v>
      </c>
      <c r="D18" s="31">
        <v>34</v>
      </c>
      <c r="E18" s="270">
        <v>27</v>
      </c>
      <c r="F18" s="30">
        <v>38</v>
      </c>
      <c r="G18" s="709">
        <v>20</v>
      </c>
    </row>
    <row r="19" spans="1:7" ht="27.95" customHeight="1">
      <c r="A19" s="120"/>
      <c r="B19" s="124" t="s">
        <v>250</v>
      </c>
      <c r="C19" s="30">
        <v>379</v>
      </c>
      <c r="D19" s="31">
        <v>430</v>
      </c>
      <c r="E19" s="270">
        <v>451</v>
      </c>
      <c r="F19" s="30">
        <v>501</v>
      </c>
      <c r="G19" s="709">
        <v>496</v>
      </c>
    </row>
    <row r="20" spans="1:7" ht="27.95" customHeight="1">
      <c r="A20" s="120"/>
      <c r="B20" s="124" t="s">
        <v>251</v>
      </c>
      <c r="C20" s="30">
        <v>8</v>
      </c>
      <c r="D20" s="31">
        <v>7</v>
      </c>
      <c r="E20" s="270">
        <v>3</v>
      </c>
      <c r="F20" s="30">
        <v>5</v>
      </c>
      <c r="G20" s="709">
        <v>10</v>
      </c>
    </row>
    <row r="21" spans="1:7" ht="24.95" customHeight="1">
      <c r="A21" s="120"/>
      <c r="B21" s="122" t="s">
        <v>252</v>
      </c>
      <c r="C21" s="30">
        <v>4299</v>
      </c>
      <c r="D21" s="31">
        <v>4391</v>
      </c>
      <c r="E21" s="270">
        <v>4382</v>
      </c>
      <c r="F21" s="30">
        <v>4248</v>
      </c>
      <c r="G21" s="709">
        <v>4034</v>
      </c>
    </row>
    <row r="22" spans="1:7" ht="27.95" customHeight="1">
      <c r="A22" s="125"/>
      <c r="B22" s="126" t="s">
        <v>253</v>
      </c>
      <c r="C22" s="32">
        <v>3</v>
      </c>
      <c r="D22" s="33">
        <v>1</v>
      </c>
      <c r="E22" s="439" t="s">
        <v>393</v>
      </c>
      <c r="F22" s="32">
        <v>1</v>
      </c>
      <c r="G22" s="577">
        <v>2</v>
      </c>
    </row>
    <row r="23" spans="1:7" ht="13.5" customHeight="1">
      <c r="B23" s="86"/>
      <c r="C23" s="574"/>
      <c r="D23" s="574"/>
      <c r="E23" s="574"/>
      <c r="F23" s="574"/>
      <c r="G23" s="574" t="s">
        <v>210</v>
      </c>
    </row>
    <row r="24" spans="1:7" ht="13.5" customHeight="1">
      <c r="B24" s="86"/>
    </row>
  </sheetData>
  <mergeCells count="3">
    <mergeCell ref="B1:G1"/>
    <mergeCell ref="A3:B3"/>
    <mergeCell ref="A4:B4"/>
  </mergeCells>
  <phoneticPr fontId="39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0"/>
  <sheetViews>
    <sheetView showGridLines="0" view="pageBreakPreview" zoomScaleNormal="100" zoomScaleSheetLayoutView="100" workbookViewId="0">
      <selection activeCell="E19" sqref="E19"/>
    </sheetView>
  </sheetViews>
  <sheetFormatPr defaultRowHeight="13.5"/>
  <cols>
    <col min="1" max="1" width="13" style="48" customWidth="1"/>
    <col min="2" max="2" width="12.25" style="48" customWidth="1"/>
    <col min="3" max="8" width="10.625" style="48" customWidth="1"/>
    <col min="9" max="16384" width="9" style="48"/>
  </cols>
  <sheetData>
    <row r="1" spans="1:8">
      <c r="A1" s="57" t="s">
        <v>52</v>
      </c>
      <c r="B1" s="1"/>
      <c r="C1" s="1"/>
      <c r="D1" s="1"/>
      <c r="E1" s="1"/>
      <c r="F1" s="1"/>
    </row>
    <row r="2" spans="1:8">
      <c r="A2" s="57"/>
      <c r="B2" s="1"/>
      <c r="C2" s="1"/>
      <c r="D2" s="1"/>
      <c r="E2" s="1"/>
      <c r="F2" s="1"/>
    </row>
    <row r="3" spans="1:8" ht="11.25" customHeight="1">
      <c r="A3" s="760" t="s">
        <v>412</v>
      </c>
      <c r="B3" s="760"/>
      <c r="C3" s="760"/>
      <c r="D3" s="760"/>
      <c r="E3" s="760"/>
      <c r="F3" s="760"/>
      <c r="G3" s="760"/>
      <c r="H3" s="760"/>
    </row>
    <row r="4" spans="1:8" ht="11.25" customHeight="1">
      <c r="A4" s="760"/>
      <c r="B4" s="760"/>
      <c r="C4" s="760"/>
      <c r="D4" s="760"/>
      <c r="E4" s="760"/>
      <c r="F4" s="760"/>
      <c r="G4" s="760"/>
      <c r="H4" s="760"/>
    </row>
    <row r="5" spans="1:8" ht="11.25" customHeight="1">
      <c r="A5" s="760"/>
      <c r="B5" s="760"/>
      <c r="C5" s="760"/>
      <c r="D5" s="760"/>
      <c r="E5" s="760"/>
      <c r="F5" s="760"/>
      <c r="G5" s="760"/>
      <c r="H5" s="760"/>
    </row>
    <row r="6" spans="1:8" ht="11.25" customHeight="1">
      <c r="A6" s="58"/>
      <c r="B6" s="58"/>
      <c r="C6" s="58"/>
      <c r="D6" s="58"/>
      <c r="E6" s="58"/>
      <c r="F6" s="58"/>
      <c r="G6" s="58"/>
    </row>
    <row r="7" spans="1:8" ht="21">
      <c r="A7" s="761" t="s">
        <v>375</v>
      </c>
      <c r="B7" s="761"/>
      <c r="C7" s="761"/>
      <c r="D7" s="761"/>
      <c r="E7" s="761"/>
      <c r="F7" s="761"/>
      <c r="G7" s="761"/>
    </row>
    <row r="8" spans="1:8">
      <c r="A8" s="1"/>
      <c r="B8" s="1"/>
      <c r="C8" s="1"/>
      <c r="D8" s="1"/>
      <c r="E8" s="1"/>
      <c r="F8" s="133"/>
      <c r="G8" s="762" t="s">
        <v>376</v>
      </c>
      <c r="H8" s="762"/>
    </row>
    <row r="9" spans="1:8" ht="13.5" customHeight="1">
      <c r="A9" s="763"/>
      <c r="B9" s="766" t="s">
        <v>53</v>
      </c>
      <c r="C9" s="767"/>
      <c r="D9" s="767"/>
      <c r="E9" s="768"/>
      <c r="F9" s="769" t="s">
        <v>54</v>
      </c>
      <c r="G9" s="770"/>
      <c r="H9" s="771"/>
    </row>
    <row r="10" spans="1:8" ht="19.5" customHeight="1">
      <c r="A10" s="764"/>
      <c r="B10" s="772" t="s">
        <v>55</v>
      </c>
      <c r="C10" s="755" t="s">
        <v>56</v>
      </c>
      <c r="D10" s="755" t="s">
        <v>57</v>
      </c>
      <c r="E10" s="755" t="s">
        <v>58</v>
      </c>
      <c r="F10" s="753" t="s">
        <v>55</v>
      </c>
      <c r="G10" s="755" t="s">
        <v>59</v>
      </c>
      <c r="H10" s="757" t="s">
        <v>60</v>
      </c>
    </row>
    <row r="11" spans="1:8" ht="19.5" customHeight="1">
      <c r="A11" s="765"/>
      <c r="B11" s="773"/>
      <c r="C11" s="756"/>
      <c r="D11" s="756"/>
      <c r="E11" s="756"/>
      <c r="F11" s="754"/>
      <c r="G11" s="756"/>
      <c r="H11" s="758"/>
    </row>
    <row r="12" spans="1:8" s="49" customFormat="1" ht="20.100000000000001" customHeight="1">
      <c r="A12" s="59" t="s">
        <v>42</v>
      </c>
      <c r="B12" s="198">
        <v>21632</v>
      </c>
      <c r="C12" s="199">
        <v>16068</v>
      </c>
      <c r="D12" s="199">
        <v>177</v>
      </c>
      <c r="E12" s="199">
        <v>5387</v>
      </c>
      <c r="F12" s="199">
        <v>9941</v>
      </c>
      <c r="G12" s="199">
        <v>1466</v>
      </c>
      <c r="H12" s="200">
        <v>8475</v>
      </c>
    </row>
    <row r="13" spans="1:8" s="49" customFormat="1" ht="20.100000000000001" customHeight="1">
      <c r="A13" s="59" t="s">
        <v>48</v>
      </c>
      <c r="B13" s="198">
        <v>21327</v>
      </c>
      <c r="C13" s="199">
        <v>15948</v>
      </c>
      <c r="D13" s="199">
        <v>151</v>
      </c>
      <c r="E13" s="199">
        <v>5228</v>
      </c>
      <c r="F13" s="199">
        <v>10382</v>
      </c>
      <c r="G13" s="199">
        <v>1449</v>
      </c>
      <c r="H13" s="200">
        <v>8933</v>
      </c>
    </row>
    <row r="14" spans="1:8" s="49" customFormat="1" ht="20.100000000000001" customHeight="1">
      <c r="A14" s="59" t="s">
        <v>61</v>
      </c>
      <c r="B14" s="198">
        <v>21096</v>
      </c>
      <c r="C14" s="199">
        <v>15859</v>
      </c>
      <c r="D14" s="199">
        <v>128</v>
      </c>
      <c r="E14" s="199">
        <v>5109</v>
      </c>
      <c r="F14" s="199">
        <v>10779</v>
      </c>
      <c r="G14" s="199">
        <v>1470</v>
      </c>
      <c r="H14" s="200">
        <v>9309</v>
      </c>
    </row>
    <row r="15" spans="1:8" s="49" customFormat="1" ht="20.100000000000001" customHeight="1">
      <c r="A15" s="59" t="s">
        <v>196</v>
      </c>
      <c r="B15" s="198">
        <v>20608</v>
      </c>
      <c r="C15" s="199">
        <v>15633</v>
      </c>
      <c r="D15" s="199">
        <v>123</v>
      </c>
      <c r="E15" s="199">
        <v>4852</v>
      </c>
      <c r="F15" s="199">
        <v>11062</v>
      </c>
      <c r="G15" s="199">
        <v>1474</v>
      </c>
      <c r="H15" s="200">
        <v>9588</v>
      </c>
    </row>
    <row r="16" spans="1:8" s="49" customFormat="1" ht="20.100000000000001" customHeight="1">
      <c r="A16" s="553" t="s">
        <v>377</v>
      </c>
      <c r="B16" s="561">
        <f>SUM(C16:E16)</f>
        <v>20034</v>
      </c>
      <c r="C16" s="676">
        <v>15411</v>
      </c>
      <c r="D16" s="676">
        <v>133</v>
      </c>
      <c r="E16" s="676">
        <v>4490</v>
      </c>
      <c r="F16" s="676">
        <f>SUM(G16:H16)</f>
        <v>11006</v>
      </c>
      <c r="G16" s="676">
        <v>1509</v>
      </c>
      <c r="H16" s="677">
        <v>9497</v>
      </c>
    </row>
    <row r="17" spans="1:8" s="49" customFormat="1">
      <c r="A17" s="60"/>
      <c r="B17" s="61"/>
      <c r="C17" s="61"/>
      <c r="D17" s="61"/>
      <c r="E17" s="61"/>
      <c r="F17" s="190"/>
      <c r="G17" s="759" t="s">
        <v>62</v>
      </c>
      <c r="H17" s="759"/>
    </row>
    <row r="18" spans="1:8">
      <c r="B18" s="1"/>
      <c r="C18" s="1"/>
      <c r="D18" s="1"/>
      <c r="E18" s="1"/>
      <c r="F18" s="1"/>
      <c r="G18" s="1"/>
    </row>
    <row r="19" spans="1:8">
      <c r="A19" s="60"/>
      <c r="B19" s="282"/>
      <c r="E19" s="282"/>
    </row>
    <row r="20" spans="1:8">
      <c r="A20" s="60"/>
    </row>
  </sheetData>
  <mergeCells count="14">
    <mergeCell ref="F10:F11"/>
    <mergeCell ref="G10:G11"/>
    <mergeCell ref="H10:H11"/>
    <mergeCell ref="G17:H17"/>
    <mergeCell ref="A3:H5"/>
    <mergeCell ref="A7:G7"/>
    <mergeCell ref="G8:H8"/>
    <mergeCell ref="A9:A11"/>
    <mergeCell ref="B9:E9"/>
    <mergeCell ref="F9:H9"/>
    <mergeCell ref="B10:B11"/>
    <mergeCell ref="C10:C11"/>
    <mergeCell ref="D10:D11"/>
    <mergeCell ref="E10:E11"/>
  </mergeCells>
  <phoneticPr fontId="39"/>
  <pageMargins left="0.75" right="0.5600000000000000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6"/>
  <sheetViews>
    <sheetView showGridLines="0" view="pageBreakPreview" zoomScaleNormal="85" zoomScaleSheetLayoutView="100" workbookViewId="0">
      <selection activeCell="L10" sqref="L10"/>
    </sheetView>
  </sheetViews>
  <sheetFormatPr defaultRowHeight="12"/>
  <cols>
    <col min="1" max="1" width="4.5" style="115" customWidth="1"/>
    <col min="2" max="2" width="19.625" style="115" customWidth="1"/>
    <col min="3" max="7" width="12.625" style="27" customWidth="1"/>
    <col min="8" max="16384" width="9" style="115"/>
  </cols>
  <sheetData>
    <row r="1" spans="1:8" ht="21" customHeight="1">
      <c r="B1" s="896" t="s">
        <v>254</v>
      </c>
      <c r="C1" s="896"/>
      <c r="D1" s="896"/>
      <c r="E1" s="896"/>
      <c r="F1" s="896"/>
      <c r="G1" s="896"/>
    </row>
    <row r="2" spans="1:8" ht="13.5" customHeight="1">
      <c r="B2" s="116"/>
      <c r="C2" s="69"/>
      <c r="D2" s="69"/>
      <c r="E2" s="69"/>
      <c r="F2" s="69"/>
      <c r="G2" s="69" t="s">
        <v>125</v>
      </c>
    </row>
    <row r="3" spans="1:8" ht="26.25" customHeight="1">
      <c r="A3" s="945"/>
      <c r="B3" s="946"/>
      <c r="C3" s="118" t="s">
        <v>42</v>
      </c>
      <c r="D3" s="117" t="s">
        <v>48</v>
      </c>
      <c r="E3" s="267" t="s">
        <v>61</v>
      </c>
      <c r="F3" s="118" t="s">
        <v>394</v>
      </c>
      <c r="G3" s="271" t="s">
        <v>367</v>
      </c>
      <c r="H3" s="61"/>
    </row>
    <row r="4" spans="1:8" ht="33.75" customHeight="1">
      <c r="A4" s="949" t="s">
        <v>255</v>
      </c>
      <c r="B4" s="950"/>
      <c r="C4" s="238">
        <v>5187635807</v>
      </c>
      <c r="D4" s="237">
        <v>5531378124</v>
      </c>
      <c r="E4" s="272">
        <v>5675012525</v>
      </c>
      <c r="F4" s="238">
        <v>5825906840</v>
      </c>
      <c r="G4" s="578">
        <f>SUM(G5:G22)</f>
        <v>5777783162</v>
      </c>
    </row>
    <row r="5" spans="1:8" ht="33.75" customHeight="1">
      <c r="A5" s="208"/>
      <c r="B5" s="209" t="s">
        <v>256</v>
      </c>
      <c r="C5" s="240">
        <v>2529543126</v>
      </c>
      <c r="D5" s="239">
        <v>2719056525</v>
      </c>
      <c r="E5" s="273">
        <v>2768154941</v>
      </c>
      <c r="F5" s="240">
        <v>2862269270</v>
      </c>
      <c r="G5" s="710">
        <v>2874540201</v>
      </c>
    </row>
    <row r="6" spans="1:8" ht="33.75" customHeight="1">
      <c r="A6" s="208"/>
      <c r="B6" s="206" t="s">
        <v>257</v>
      </c>
      <c r="C6" s="242">
        <v>1447051020</v>
      </c>
      <c r="D6" s="241">
        <v>1533744001</v>
      </c>
      <c r="E6" s="274">
        <v>1593237427</v>
      </c>
      <c r="F6" s="242">
        <v>1596870172</v>
      </c>
      <c r="G6" s="711">
        <v>1572486454</v>
      </c>
    </row>
    <row r="7" spans="1:8" ht="33.75" customHeight="1">
      <c r="A7" s="208"/>
      <c r="B7" s="206" t="s">
        <v>258</v>
      </c>
      <c r="C7" s="242">
        <v>3136430</v>
      </c>
      <c r="D7" s="241">
        <v>3425534</v>
      </c>
      <c r="E7" s="274">
        <v>4119696</v>
      </c>
      <c r="F7" s="242">
        <v>4161622</v>
      </c>
      <c r="G7" s="711">
        <v>3915484</v>
      </c>
    </row>
    <row r="8" spans="1:8" ht="33.75" customHeight="1">
      <c r="A8" s="208"/>
      <c r="B8" s="206" t="s">
        <v>259</v>
      </c>
      <c r="C8" s="242">
        <v>10148272</v>
      </c>
      <c r="D8" s="241">
        <v>7393097</v>
      </c>
      <c r="E8" s="274">
        <v>10571046</v>
      </c>
      <c r="F8" s="242">
        <v>8975234</v>
      </c>
      <c r="G8" s="711">
        <v>7293550</v>
      </c>
    </row>
    <row r="9" spans="1:8" ht="33.75" customHeight="1">
      <c r="A9" s="208"/>
      <c r="B9" s="206" t="s">
        <v>260</v>
      </c>
      <c r="C9" s="242">
        <v>271073224</v>
      </c>
      <c r="D9" s="241">
        <v>287054316</v>
      </c>
      <c r="E9" s="274">
        <v>303229120</v>
      </c>
      <c r="F9" s="242">
        <v>320166460</v>
      </c>
      <c r="G9" s="711">
        <v>326871872</v>
      </c>
    </row>
    <row r="10" spans="1:8" ht="33.75" customHeight="1">
      <c r="A10" s="208"/>
      <c r="B10" s="206" t="s">
        <v>261</v>
      </c>
      <c r="C10" s="242">
        <v>535219686</v>
      </c>
      <c r="D10" s="241">
        <v>548434853</v>
      </c>
      <c r="E10" s="274">
        <v>538212212</v>
      </c>
      <c r="F10" s="242">
        <v>589196349</v>
      </c>
      <c r="G10" s="711">
        <v>561218984</v>
      </c>
    </row>
    <row r="11" spans="1:8" ht="33.75" customHeight="1">
      <c r="A11" s="208"/>
      <c r="B11" s="206" t="s">
        <v>262</v>
      </c>
      <c r="C11" s="242">
        <v>66709343</v>
      </c>
      <c r="D11" s="241">
        <v>67700010</v>
      </c>
      <c r="E11" s="274">
        <v>76226589</v>
      </c>
      <c r="F11" s="242">
        <v>77370901</v>
      </c>
      <c r="G11" s="711">
        <v>87192311</v>
      </c>
    </row>
    <row r="12" spans="1:8" ht="33.75" customHeight="1">
      <c r="A12" s="208"/>
      <c r="B12" s="205" t="s">
        <v>263</v>
      </c>
      <c r="C12" s="242">
        <v>1116486</v>
      </c>
      <c r="D12" s="241">
        <v>1479651</v>
      </c>
      <c r="E12" s="274">
        <v>1425103</v>
      </c>
      <c r="F12" s="242">
        <v>1151369</v>
      </c>
      <c r="G12" s="711">
        <v>1035154</v>
      </c>
    </row>
    <row r="13" spans="1:8" ht="33.75" customHeight="1">
      <c r="A13" s="208"/>
      <c r="B13" s="206" t="s">
        <v>264</v>
      </c>
      <c r="C13" s="242">
        <v>5381420</v>
      </c>
      <c r="D13" s="241">
        <v>6619899</v>
      </c>
      <c r="E13" s="274">
        <v>5005100</v>
      </c>
      <c r="F13" s="242">
        <v>4337320</v>
      </c>
      <c r="G13" s="711">
        <v>6649239</v>
      </c>
    </row>
    <row r="14" spans="1:8" ht="33.75" customHeight="1">
      <c r="A14" s="208"/>
      <c r="B14" s="206" t="s">
        <v>265</v>
      </c>
      <c r="C14" s="242">
        <v>14336400</v>
      </c>
      <c r="D14" s="241">
        <v>15282180</v>
      </c>
      <c r="E14" s="274">
        <v>16779770</v>
      </c>
      <c r="F14" s="242">
        <v>17956110</v>
      </c>
      <c r="G14" s="711">
        <v>18864654</v>
      </c>
    </row>
    <row r="15" spans="1:8" ht="33.75" customHeight="1">
      <c r="A15" s="208"/>
      <c r="B15" s="206" t="s">
        <v>266</v>
      </c>
      <c r="C15" s="242">
        <v>4213062</v>
      </c>
      <c r="D15" s="241">
        <v>2716047</v>
      </c>
      <c r="E15" s="274">
        <v>3111750</v>
      </c>
      <c r="F15" s="242">
        <v>4065903</v>
      </c>
      <c r="G15" s="711">
        <v>4876488</v>
      </c>
    </row>
    <row r="16" spans="1:8" ht="33.75" customHeight="1">
      <c r="A16" s="208"/>
      <c r="B16" s="206" t="s">
        <v>247</v>
      </c>
      <c r="C16" s="242">
        <v>4699748</v>
      </c>
      <c r="D16" s="241">
        <v>5819592</v>
      </c>
      <c r="E16" s="274">
        <v>6567043</v>
      </c>
      <c r="F16" s="242">
        <v>6726586</v>
      </c>
      <c r="G16" s="711">
        <v>6787125</v>
      </c>
    </row>
    <row r="17" spans="1:7" ht="33.75" customHeight="1">
      <c r="A17" s="208"/>
      <c r="B17" s="206" t="s">
        <v>267</v>
      </c>
      <c r="C17" s="242">
        <v>129311567</v>
      </c>
      <c r="D17" s="241">
        <v>159172694</v>
      </c>
      <c r="E17" s="274">
        <v>171523245</v>
      </c>
      <c r="F17" s="242">
        <v>170539586</v>
      </c>
      <c r="G17" s="711">
        <v>158851590</v>
      </c>
    </row>
    <row r="18" spans="1:7" ht="33.75" customHeight="1">
      <c r="A18" s="208"/>
      <c r="B18" s="206" t="s">
        <v>268</v>
      </c>
      <c r="C18" s="242">
        <v>68282</v>
      </c>
      <c r="D18" s="241">
        <v>30662</v>
      </c>
      <c r="E18" s="274">
        <v>17466</v>
      </c>
      <c r="F18" s="242">
        <v>12897</v>
      </c>
      <c r="G18" s="711">
        <v>4800</v>
      </c>
    </row>
    <row r="19" spans="1:7" ht="33.75" customHeight="1">
      <c r="A19" s="208"/>
      <c r="B19" s="206" t="s">
        <v>250</v>
      </c>
      <c r="C19" s="242">
        <v>12299224</v>
      </c>
      <c r="D19" s="241">
        <v>14272247</v>
      </c>
      <c r="E19" s="274">
        <v>13906125</v>
      </c>
      <c r="F19" s="242">
        <v>17588669</v>
      </c>
      <c r="G19" s="711">
        <v>15923197</v>
      </c>
    </row>
    <row r="20" spans="1:7" ht="33.75" customHeight="1">
      <c r="A20" s="208"/>
      <c r="B20" s="206" t="s">
        <v>251</v>
      </c>
      <c r="C20" s="242">
        <v>56867</v>
      </c>
      <c r="D20" s="241">
        <v>74661</v>
      </c>
      <c r="E20" s="274">
        <v>2418</v>
      </c>
      <c r="F20" s="242">
        <v>91472</v>
      </c>
      <c r="G20" s="711">
        <v>32065</v>
      </c>
    </row>
    <row r="21" spans="1:7" ht="33.75" customHeight="1">
      <c r="A21" s="208"/>
      <c r="B21" s="206" t="s">
        <v>269</v>
      </c>
      <c r="C21" s="242">
        <v>153244870</v>
      </c>
      <c r="D21" s="241">
        <v>159097235</v>
      </c>
      <c r="E21" s="274">
        <v>162923474</v>
      </c>
      <c r="F21" s="242">
        <v>144425140</v>
      </c>
      <c r="G21" s="711">
        <v>131235455</v>
      </c>
    </row>
    <row r="22" spans="1:7" ht="33.75" customHeight="1">
      <c r="A22" s="210"/>
      <c r="B22" s="207" t="s">
        <v>270</v>
      </c>
      <c r="C22" s="245">
        <v>26780</v>
      </c>
      <c r="D22" s="244">
        <v>4920</v>
      </c>
      <c r="E22" s="275">
        <v>0</v>
      </c>
      <c r="F22" s="245">
        <v>1780</v>
      </c>
      <c r="G22" s="712">
        <v>4539</v>
      </c>
    </row>
    <row r="23" spans="1:7" ht="13.5" customHeight="1">
      <c r="B23" s="86"/>
      <c r="C23" s="574"/>
      <c r="D23" s="574"/>
      <c r="E23" s="574"/>
      <c r="F23" s="574"/>
      <c r="G23" s="736" t="s">
        <v>210</v>
      </c>
    </row>
    <row r="24" spans="1:7" ht="13.5" customHeight="1">
      <c r="B24" s="86" t="s">
        <v>395</v>
      </c>
    </row>
    <row r="26" spans="1:7">
      <c r="C26" s="114"/>
      <c r="D26" s="114"/>
      <c r="E26" s="114"/>
      <c r="F26" s="114"/>
      <c r="G26" s="114"/>
    </row>
  </sheetData>
  <mergeCells count="3">
    <mergeCell ref="B1:G1"/>
    <mergeCell ref="A3:B3"/>
    <mergeCell ref="A4:B4"/>
  </mergeCells>
  <phoneticPr fontId="3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25"/>
  <sheetViews>
    <sheetView showGridLines="0" view="pageBreakPreview" zoomScaleNormal="70" zoomScaleSheetLayoutView="100" workbookViewId="0">
      <selection activeCell="L18" sqref="L18"/>
    </sheetView>
  </sheetViews>
  <sheetFormatPr defaultRowHeight="13.5"/>
  <cols>
    <col min="1" max="1" width="3.875" style="483" customWidth="1"/>
    <col min="2" max="2" width="12.375" style="483" customWidth="1"/>
    <col min="3" max="3" width="8.75" style="483" customWidth="1"/>
    <col min="4" max="8" width="12.625" style="483" customWidth="1"/>
    <col min="9" max="10" width="2.625" style="483" customWidth="1"/>
    <col min="11" max="11" width="13.625" style="483" customWidth="1"/>
    <col min="12" max="17" width="7.875" style="483" customWidth="1"/>
    <col min="18" max="18" width="12.75" style="483" bestFit="1" customWidth="1"/>
    <col min="19" max="20" width="7.875" style="483" customWidth="1"/>
    <col min="21" max="22" width="1.625" style="483" customWidth="1"/>
    <col min="23" max="23" width="12.625" style="482" customWidth="1"/>
    <col min="24" max="24" width="6.625" style="482" customWidth="1"/>
    <col min="25" max="25" width="8.625" style="484" customWidth="1"/>
    <col min="26" max="26" width="6.625" style="482" customWidth="1"/>
    <col min="27" max="27" width="8.625" style="355" customWidth="1"/>
    <col min="28" max="28" width="6.625" style="482" customWidth="1"/>
    <col min="29" max="29" width="8.625" style="355" customWidth="1"/>
    <col min="30" max="30" width="6.625" style="482" customWidth="1"/>
    <col min="31" max="31" width="8.625" style="355" customWidth="1"/>
    <col min="32" max="32" width="6.625" style="482" customWidth="1"/>
    <col min="33" max="33" width="8.625" style="355" customWidth="1"/>
    <col min="34" max="16384" width="9" style="483"/>
  </cols>
  <sheetData>
    <row r="1" spans="1:33" ht="21">
      <c r="A1" s="953" t="s">
        <v>271</v>
      </c>
      <c r="B1" s="953"/>
      <c r="C1" s="953"/>
      <c r="D1" s="953"/>
      <c r="E1" s="953"/>
      <c r="F1" s="953"/>
      <c r="G1" s="953"/>
      <c r="H1" s="953"/>
      <c r="I1" s="481"/>
      <c r="J1" s="481"/>
      <c r="K1" s="482"/>
      <c r="L1" s="482"/>
      <c r="M1" s="482"/>
      <c r="N1" s="482"/>
    </row>
    <row r="2" spans="1:33">
      <c r="A2" s="485" t="s">
        <v>272</v>
      </c>
      <c r="B2" s="485"/>
      <c r="C2" s="482"/>
      <c r="D2" s="486"/>
      <c r="E2" s="486"/>
      <c r="F2" s="486"/>
      <c r="G2" s="486"/>
      <c r="H2" s="486" t="s">
        <v>181</v>
      </c>
      <c r="I2" s="486"/>
      <c r="J2" s="486"/>
      <c r="K2" s="485" t="s">
        <v>280</v>
      </c>
      <c r="L2" s="482"/>
      <c r="M2" s="482"/>
      <c r="N2" s="482"/>
      <c r="S2" s="487"/>
      <c r="T2" s="488" t="s">
        <v>281</v>
      </c>
      <c r="W2" s="489" t="s">
        <v>289</v>
      </c>
      <c r="X2" s="490"/>
      <c r="Y2" s="491"/>
      <c r="Z2" s="490"/>
      <c r="AA2" s="356"/>
      <c r="AB2" s="490"/>
      <c r="AC2" s="356"/>
      <c r="AD2" s="490"/>
      <c r="AE2" s="356"/>
      <c r="AF2" s="490"/>
      <c r="AG2" s="364" t="s">
        <v>290</v>
      </c>
    </row>
    <row r="3" spans="1:33" ht="20.100000000000001" customHeight="1">
      <c r="A3" s="954"/>
      <c r="B3" s="955"/>
      <c r="C3" s="492" t="s">
        <v>273</v>
      </c>
      <c r="D3" s="493" t="s">
        <v>42</v>
      </c>
      <c r="E3" s="494" t="s">
        <v>48</v>
      </c>
      <c r="F3" s="493" t="s">
        <v>61</v>
      </c>
      <c r="G3" s="495" t="s">
        <v>372</v>
      </c>
      <c r="H3" s="495" t="s">
        <v>367</v>
      </c>
      <c r="I3" s="496"/>
      <c r="J3" s="497"/>
      <c r="K3" s="956"/>
      <c r="L3" s="958" t="s">
        <v>282</v>
      </c>
      <c r="M3" s="958"/>
      <c r="N3" s="959"/>
      <c r="O3" s="960" t="s">
        <v>283</v>
      </c>
      <c r="P3" s="958"/>
      <c r="Q3" s="959"/>
      <c r="R3" s="960" t="s">
        <v>284</v>
      </c>
      <c r="S3" s="958"/>
      <c r="T3" s="961"/>
      <c r="U3" s="498"/>
      <c r="V3" s="499"/>
      <c r="W3" s="956"/>
      <c r="X3" s="966" t="s">
        <v>42</v>
      </c>
      <c r="Y3" s="967"/>
      <c r="Z3" s="968" t="s">
        <v>48</v>
      </c>
      <c r="AA3" s="967"/>
      <c r="AB3" s="968" t="s">
        <v>61</v>
      </c>
      <c r="AC3" s="967"/>
      <c r="AD3" s="968" t="s">
        <v>196</v>
      </c>
      <c r="AE3" s="967"/>
      <c r="AF3" s="951" t="s">
        <v>367</v>
      </c>
      <c r="AG3" s="952"/>
    </row>
    <row r="4" spans="1:33" ht="15" customHeight="1">
      <c r="A4" s="962" t="s">
        <v>274</v>
      </c>
      <c r="B4" s="963"/>
      <c r="C4" s="500" t="s">
        <v>126</v>
      </c>
      <c r="D4" s="501">
        <v>323</v>
      </c>
      <c r="E4" s="501">
        <v>334</v>
      </c>
      <c r="F4" s="502">
        <v>313</v>
      </c>
      <c r="G4" s="503">
        <v>311</v>
      </c>
      <c r="H4" s="631">
        <f>SUM(H5:H6)</f>
        <v>345</v>
      </c>
      <c r="I4" s="504"/>
      <c r="J4" s="497"/>
      <c r="K4" s="957"/>
      <c r="L4" s="505" t="s">
        <v>66</v>
      </c>
      <c r="M4" s="505" t="s">
        <v>285</v>
      </c>
      <c r="N4" s="505" t="s">
        <v>286</v>
      </c>
      <c r="O4" s="505" t="s">
        <v>66</v>
      </c>
      <c r="P4" s="505" t="s">
        <v>285</v>
      </c>
      <c r="Q4" s="505" t="s">
        <v>286</v>
      </c>
      <c r="R4" s="505" t="s">
        <v>66</v>
      </c>
      <c r="S4" s="506" t="s">
        <v>285</v>
      </c>
      <c r="T4" s="507" t="s">
        <v>286</v>
      </c>
      <c r="U4" s="498"/>
      <c r="V4" s="499"/>
      <c r="W4" s="957"/>
      <c r="X4" s="337" t="s">
        <v>40</v>
      </c>
      <c r="Y4" s="352" t="s">
        <v>41</v>
      </c>
      <c r="Z4" s="338" t="s">
        <v>40</v>
      </c>
      <c r="AA4" s="357" t="s">
        <v>41</v>
      </c>
      <c r="AB4" s="338" t="s">
        <v>40</v>
      </c>
      <c r="AC4" s="357" t="s">
        <v>41</v>
      </c>
      <c r="AD4" s="338" t="s">
        <v>40</v>
      </c>
      <c r="AE4" s="357" t="s">
        <v>41</v>
      </c>
      <c r="AF4" s="338" t="s">
        <v>40</v>
      </c>
      <c r="AG4" s="365" t="s">
        <v>41</v>
      </c>
    </row>
    <row r="5" spans="1:33" customFormat="1" ht="15" customHeight="1">
      <c r="A5" s="964"/>
      <c r="B5" s="965"/>
      <c r="C5" s="508" t="s">
        <v>161</v>
      </c>
      <c r="D5" s="509">
        <v>214</v>
      </c>
      <c r="E5" s="509">
        <v>224</v>
      </c>
      <c r="F5" s="510">
        <v>206</v>
      </c>
      <c r="G5" s="511">
        <v>206</v>
      </c>
      <c r="H5" s="630">
        <f>SUM(H8,H11,H14,H17)</f>
        <v>238</v>
      </c>
      <c r="I5" s="512"/>
      <c r="J5" s="513"/>
      <c r="K5" s="514" t="s">
        <v>45</v>
      </c>
      <c r="L5" s="195">
        <v>1506</v>
      </c>
      <c r="M5" s="195">
        <v>125.5</v>
      </c>
      <c r="N5" s="194">
        <v>4.1260273972602741</v>
      </c>
      <c r="O5" s="195">
        <v>23499</v>
      </c>
      <c r="P5" s="194">
        <v>1958.25</v>
      </c>
      <c r="Q5" s="194">
        <v>64.38082191780822</v>
      </c>
      <c r="R5" s="195">
        <v>113573</v>
      </c>
      <c r="S5" s="371">
        <v>9464.4166666666661</v>
      </c>
      <c r="T5" s="193">
        <v>311.15890410958906</v>
      </c>
      <c r="U5" s="496"/>
      <c r="V5" s="497"/>
      <c r="W5" s="324" t="s">
        <v>291</v>
      </c>
      <c r="X5" s="443">
        <v>1506</v>
      </c>
      <c r="Y5" s="444">
        <v>100</v>
      </c>
      <c r="Z5" s="440">
        <v>1550</v>
      </c>
      <c r="AA5" s="445">
        <v>100</v>
      </c>
      <c r="AB5" s="440">
        <v>1531</v>
      </c>
      <c r="AC5" s="445">
        <v>100</v>
      </c>
      <c r="AD5" s="440">
        <v>1446</v>
      </c>
      <c r="AE5" s="445">
        <v>100</v>
      </c>
      <c r="AF5" s="515">
        <f>SUM(AF6:AF15)</f>
        <v>1396</v>
      </c>
      <c r="AG5" s="433">
        <v>100</v>
      </c>
    </row>
    <row r="6" spans="1:33" customFormat="1" ht="15" customHeight="1">
      <c r="A6" s="964"/>
      <c r="B6" s="965"/>
      <c r="C6" s="508" t="s">
        <v>162</v>
      </c>
      <c r="D6" s="509">
        <v>109</v>
      </c>
      <c r="E6" s="509">
        <v>110</v>
      </c>
      <c r="F6" s="510">
        <v>107</v>
      </c>
      <c r="G6" s="516">
        <v>105</v>
      </c>
      <c r="H6" s="511">
        <f>SUM(H9,H12,H15,H18)</f>
        <v>107</v>
      </c>
      <c r="I6" s="512"/>
      <c r="J6" s="513"/>
      <c r="K6" s="514" t="s">
        <v>48</v>
      </c>
      <c r="L6" s="195">
        <v>1550</v>
      </c>
      <c r="M6" s="195">
        <v>129.16666666666666</v>
      </c>
      <c r="N6" s="194">
        <v>4.2465753424657535</v>
      </c>
      <c r="O6" s="195">
        <v>23206</v>
      </c>
      <c r="P6" s="194">
        <v>1933.8333333333333</v>
      </c>
      <c r="Q6" s="194">
        <v>63.578082191780823</v>
      </c>
      <c r="R6" s="195">
        <v>120701</v>
      </c>
      <c r="S6" s="371">
        <v>10058.416666666666</v>
      </c>
      <c r="T6" s="193">
        <v>330.68767123287671</v>
      </c>
      <c r="U6" s="34"/>
      <c r="V6" s="34"/>
      <c r="W6" s="325" t="s">
        <v>292</v>
      </c>
      <c r="X6" s="446">
        <v>0</v>
      </c>
      <c r="Y6" s="447">
        <v>0</v>
      </c>
      <c r="Z6" s="441">
        <v>0</v>
      </c>
      <c r="AA6" s="448">
        <v>0</v>
      </c>
      <c r="AB6" s="441">
        <v>0</v>
      </c>
      <c r="AC6" s="448">
        <v>0</v>
      </c>
      <c r="AD6" s="441">
        <v>0</v>
      </c>
      <c r="AE6" s="448">
        <v>0</v>
      </c>
      <c r="AF6" s="722">
        <v>0</v>
      </c>
      <c r="AG6" s="434">
        <f>AF6/$AF$5*100</f>
        <v>0</v>
      </c>
    </row>
    <row r="7" spans="1:33" customFormat="1" ht="15" customHeight="1">
      <c r="A7" s="517"/>
      <c r="B7" s="969" t="s">
        <v>275</v>
      </c>
      <c r="C7" s="518" t="s">
        <v>126</v>
      </c>
      <c r="D7" s="501">
        <v>0</v>
      </c>
      <c r="E7" s="519">
        <v>0</v>
      </c>
      <c r="F7" s="520">
        <v>0</v>
      </c>
      <c r="G7" s="521">
        <v>0</v>
      </c>
      <c r="H7" s="522">
        <f>SUM(H8:H9)</f>
        <v>0</v>
      </c>
      <c r="I7" s="512"/>
      <c r="J7" s="513"/>
      <c r="K7" s="514" t="s">
        <v>287</v>
      </c>
      <c r="L7" s="195">
        <v>1531</v>
      </c>
      <c r="M7" s="195">
        <v>127.58333333333333</v>
      </c>
      <c r="N7" s="194">
        <v>4.1945205479452055</v>
      </c>
      <c r="O7" s="195">
        <v>21727</v>
      </c>
      <c r="P7" s="194">
        <v>1810.5833333333333</v>
      </c>
      <c r="Q7" s="194">
        <v>59.526027397260272</v>
      </c>
      <c r="R7" s="195">
        <v>120180</v>
      </c>
      <c r="S7" s="194">
        <v>10015</v>
      </c>
      <c r="T7" s="193">
        <v>329.26027397260276</v>
      </c>
      <c r="U7" s="34"/>
      <c r="V7" s="34"/>
      <c r="W7" s="325" t="s">
        <v>293</v>
      </c>
      <c r="X7" s="446">
        <v>0</v>
      </c>
      <c r="Y7" s="447">
        <v>0</v>
      </c>
      <c r="Z7" s="441">
        <v>0</v>
      </c>
      <c r="AA7" s="448">
        <v>0</v>
      </c>
      <c r="AB7" s="441">
        <v>0</v>
      </c>
      <c r="AC7" s="448">
        <v>0</v>
      </c>
      <c r="AD7" s="441">
        <v>0</v>
      </c>
      <c r="AE7" s="448">
        <v>0</v>
      </c>
      <c r="AF7" s="722">
        <v>0</v>
      </c>
      <c r="AG7" s="434">
        <f t="shared" ref="AG7:AG15" si="0">AF7/$AF$5*100</f>
        <v>0</v>
      </c>
    </row>
    <row r="8" spans="1:33" customFormat="1" ht="15" customHeight="1">
      <c r="A8" s="517"/>
      <c r="B8" s="970"/>
      <c r="C8" s="508" t="s">
        <v>161</v>
      </c>
      <c r="D8" s="523">
        <v>0</v>
      </c>
      <c r="E8" s="524">
        <v>0</v>
      </c>
      <c r="F8" s="525">
        <v>0</v>
      </c>
      <c r="G8" s="526">
        <v>0</v>
      </c>
      <c r="H8" s="713">
        <v>0</v>
      </c>
      <c r="I8" s="512"/>
      <c r="J8" s="513"/>
      <c r="K8" s="674" t="s">
        <v>346</v>
      </c>
      <c r="L8" s="728">
        <v>1446</v>
      </c>
      <c r="M8" s="195">
        <v>121</v>
      </c>
      <c r="N8" s="729">
        <v>4</v>
      </c>
      <c r="O8" s="195">
        <v>21175</v>
      </c>
      <c r="P8" s="729">
        <v>1765</v>
      </c>
      <c r="Q8" s="729">
        <v>58</v>
      </c>
      <c r="R8" s="195">
        <v>132012</v>
      </c>
      <c r="S8" s="729">
        <v>11001</v>
      </c>
      <c r="T8" s="730">
        <v>362</v>
      </c>
      <c r="U8" s="34"/>
      <c r="V8" s="34"/>
      <c r="W8" s="325" t="s">
        <v>294</v>
      </c>
      <c r="X8" s="446">
        <v>74</v>
      </c>
      <c r="Y8" s="447">
        <v>4.9136786188579018</v>
      </c>
      <c r="Z8" s="441">
        <v>89</v>
      </c>
      <c r="AA8" s="448">
        <v>5.741935483870968</v>
      </c>
      <c r="AB8" s="441">
        <v>53</v>
      </c>
      <c r="AC8" s="448">
        <v>3.4617896799477466</v>
      </c>
      <c r="AD8" s="441">
        <v>67</v>
      </c>
      <c r="AE8" s="448">
        <v>4.6334716459197791</v>
      </c>
      <c r="AF8" s="722">
        <v>87</v>
      </c>
      <c r="AG8" s="434">
        <f t="shared" si="0"/>
        <v>6.2320916905444124</v>
      </c>
    </row>
    <row r="9" spans="1:33" customFormat="1" ht="15" customHeight="1">
      <c r="A9" s="517"/>
      <c r="B9" s="971"/>
      <c r="C9" s="505" t="s">
        <v>162</v>
      </c>
      <c r="D9" s="527">
        <v>0</v>
      </c>
      <c r="E9" s="528">
        <v>0</v>
      </c>
      <c r="F9" s="529">
        <v>0</v>
      </c>
      <c r="G9" s="530">
        <v>0</v>
      </c>
      <c r="H9" s="714">
        <v>0</v>
      </c>
      <c r="I9" s="512"/>
      <c r="J9" s="513"/>
      <c r="K9" s="675" t="s">
        <v>413</v>
      </c>
      <c r="L9" s="719">
        <v>1396</v>
      </c>
      <c r="M9" s="719">
        <v>116</v>
      </c>
      <c r="N9" s="720">
        <v>4</v>
      </c>
      <c r="O9" s="719">
        <v>21097</v>
      </c>
      <c r="P9" s="720">
        <v>1758</v>
      </c>
      <c r="Q9" s="720">
        <v>57</v>
      </c>
      <c r="R9" s="719">
        <v>129997</v>
      </c>
      <c r="S9" s="720">
        <v>10833</v>
      </c>
      <c r="T9" s="721">
        <v>349</v>
      </c>
      <c r="U9" s="34"/>
      <c r="V9" s="34"/>
      <c r="W9" s="325" t="s">
        <v>295</v>
      </c>
      <c r="X9" s="446">
        <v>52</v>
      </c>
      <c r="Y9" s="447">
        <v>3.4528552456839305</v>
      </c>
      <c r="Z9" s="441">
        <v>44</v>
      </c>
      <c r="AA9" s="448">
        <v>2.838709677419355</v>
      </c>
      <c r="AB9" s="441">
        <v>43</v>
      </c>
      <c r="AC9" s="448">
        <v>2.8086218158066623</v>
      </c>
      <c r="AD9" s="441">
        <v>47</v>
      </c>
      <c r="AE9" s="448">
        <v>3.2503457814661139</v>
      </c>
      <c r="AF9" s="722">
        <v>47</v>
      </c>
      <c r="AG9" s="434">
        <f t="shared" si="0"/>
        <v>3.36676217765043</v>
      </c>
    </row>
    <row r="10" spans="1:33" customFormat="1" ht="15" customHeight="1">
      <c r="A10" s="517"/>
      <c r="B10" s="972" t="s">
        <v>276</v>
      </c>
      <c r="C10" s="518" t="s">
        <v>126</v>
      </c>
      <c r="D10" s="501">
        <v>88</v>
      </c>
      <c r="E10" s="501">
        <v>83</v>
      </c>
      <c r="F10" s="502">
        <v>72</v>
      </c>
      <c r="G10" s="531">
        <v>77</v>
      </c>
      <c r="H10" s="532">
        <f>SUM(H11:H12)</f>
        <v>78</v>
      </c>
      <c r="I10" s="512"/>
      <c r="J10" s="512"/>
      <c r="K10" s="533"/>
      <c r="T10" s="534" t="s">
        <v>288</v>
      </c>
      <c r="U10" s="34"/>
      <c r="V10" s="34"/>
      <c r="W10" s="325" t="s">
        <v>296</v>
      </c>
      <c r="X10" s="446">
        <v>20</v>
      </c>
      <c r="Y10" s="447">
        <v>1.3280212483399734</v>
      </c>
      <c r="Z10" s="441">
        <v>11</v>
      </c>
      <c r="AA10" s="448">
        <v>0.70967741935483875</v>
      </c>
      <c r="AB10" s="441">
        <v>13</v>
      </c>
      <c r="AC10" s="448">
        <v>0.84911822338340959</v>
      </c>
      <c r="AD10" s="441">
        <v>11</v>
      </c>
      <c r="AE10" s="448">
        <v>0.76071922544951587</v>
      </c>
      <c r="AF10" s="722">
        <v>39</v>
      </c>
      <c r="AG10" s="434">
        <f t="shared" si="0"/>
        <v>2.7936962750716332</v>
      </c>
    </row>
    <row r="11" spans="1:33" customFormat="1" ht="15" customHeight="1">
      <c r="A11" s="517"/>
      <c r="B11" s="973"/>
      <c r="C11" s="508" t="s">
        <v>161</v>
      </c>
      <c r="D11" s="523">
        <v>66</v>
      </c>
      <c r="E11" s="523">
        <v>62</v>
      </c>
      <c r="F11" s="535">
        <v>54</v>
      </c>
      <c r="G11" s="511">
        <v>52</v>
      </c>
      <c r="H11" s="715">
        <v>56</v>
      </c>
      <c r="I11" s="512"/>
      <c r="J11" s="512"/>
      <c r="U11" s="34"/>
      <c r="V11" s="34"/>
      <c r="W11" s="325" t="s">
        <v>297</v>
      </c>
      <c r="X11" s="446">
        <v>1197</v>
      </c>
      <c r="Y11" s="447">
        <v>79.482071713147405</v>
      </c>
      <c r="Z11" s="441">
        <v>1285</v>
      </c>
      <c r="AA11" s="448">
        <v>82.903225806451601</v>
      </c>
      <c r="AB11" s="441">
        <v>1343</v>
      </c>
      <c r="AC11" s="448">
        <v>87.720444154147614</v>
      </c>
      <c r="AD11" s="441">
        <v>1240</v>
      </c>
      <c r="AE11" s="448">
        <v>85.753803596127241</v>
      </c>
      <c r="AF11" s="722">
        <v>1158</v>
      </c>
      <c r="AG11" s="434">
        <f t="shared" si="0"/>
        <v>82.951289398280807</v>
      </c>
    </row>
    <row r="12" spans="1:33" customFormat="1" ht="15" customHeight="1">
      <c r="A12" s="517"/>
      <c r="B12" s="974"/>
      <c r="C12" s="505" t="s">
        <v>162</v>
      </c>
      <c r="D12" s="527">
        <v>22</v>
      </c>
      <c r="E12" s="527">
        <v>21</v>
      </c>
      <c r="F12" s="536">
        <v>18</v>
      </c>
      <c r="G12" s="537">
        <v>25</v>
      </c>
      <c r="H12" s="716">
        <v>22</v>
      </c>
      <c r="I12" s="512"/>
      <c r="J12" s="512"/>
      <c r="U12" s="34"/>
      <c r="V12" s="34"/>
      <c r="W12" s="325" t="s">
        <v>298</v>
      </c>
      <c r="X12" s="446">
        <v>129</v>
      </c>
      <c r="Y12" s="447">
        <v>8.5657370517928282</v>
      </c>
      <c r="Z12" s="441">
        <v>92</v>
      </c>
      <c r="AA12" s="448">
        <v>5.935483870967742</v>
      </c>
      <c r="AB12" s="441">
        <v>53</v>
      </c>
      <c r="AC12" s="448">
        <v>3.4617896799477466</v>
      </c>
      <c r="AD12" s="441">
        <v>80</v>
      </c>
      <c r="AE12" s="448">
        <v>5.532503457814661</v>
      </c>
      <c r="AF12" s="722">
        <v>63</v>
      </c>
      <c r="AG12" s="434">
        <f t="shared" si="0"/>
        <v>4.5128939828080226</v>
      </c>
    </row>
    <row r="13" spans="1:33" customFormat="1" ht="15" customHeight="1">
      <c r="A13" s="517"/>
      <c r="B13" s="972" t="s">
        <v>277</v>
      </c>
      <c r="C13" s="518" t="s">
        <v>126</v>
      </c>
      <c r="D13" s="501">
        <v>169</v>
      </c>
      <c r="E13" s="501">
        <v>174</v>
      </c>
      <c r="F13" s="502">
        <v>171</v>
      </c>
      <c r="G13" s="531">
        <v>167</v>
      </c>
      <c r="H13" s="532">
        <f>SUM(H14:H15)</f>
        <v>197</v>
      </c>
      <c r="I13" s="512"/>
      <c r="J13" s="512"/>
      <c r="K13" s="50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25" t="s">
        <v>114</v>
      </c>
      <c r="X13" s="446">
        <v>5</v>
      </c>
      <c r="Y13" s="447">
        <v>0.33200531208499334</v>
      </c>
      <c r="Z13" s="441">
        <v>0</v>
      </c>
      <c r="AA13" s="448">
        <v>0</v>
      </c>
      <c r="AB13" s="441">
        <v>0</v>
      </c>
      <c r="AC13" s="448">
        <v>0</v>
      </c>
      <c r="AD13" s="441">
        <v>0</v>
      </c>
      <c r="AE13" s="448">
        <v>0</v>
      </c>
      <c r="AF13" s="722">
        <v>0</v>
      </c>
      <c r="AG13" s="434">
        <f t="shared" si="0"/>
        <v>0</v>
      </c>
    </row>
    <row r="14" spans="1:33" customFormat="1" ht="15" customHeight="1">
      <c r="A14" s="517"/>
      <c r="B14" s="973"/>
      <c r="C14" s="508" t="s">
        <v>161</v>
      </c>
      <c r="D14" s="523">
        <v>112</v>
      </c>
      <c r="E14" s="523">
        <v>118</v>
      </c>
      <c r="F14" s="535">
        <v>113</v>
      </c>
      <c r="G14" s="511">
        <v>115</v>
      </c>
      <c r="H14" s="715">
        <v>142</v>
      </c>
      <c r="I14" s="512"/>
      <c r="J14" s="512"/>
      <c r="K14" s="504"/>
      <c r="L14" s="538"/>
      <c r="M14" s="538"/>
      <c r="N14" s="538"/>
      <c r="O14" s="538"/>
      <c r="P14" s="538"/>
      <c r="Q14" s="538"/>
      <c r="S14" s="539"/>
      <c r="U14" s="534"/>
      <c r="V14" s="534"/>
      <c r="W14" s="325" t="s">
        <v>299</v>
      </c>
      <c r="X14" s="446">
        <v>6</v>
      </c>
      <c r="Y14" s="447">
        <v>0.39840637450199201</v>
      </c>
      <c r="Z14" s="441">
        <v>0</v>
      </c>
      <c r="AA14" s="448">
        <v>0</v>
      </c>
      <c r="AB14" s="441">
        <v>0</v>
      </c>
      <c r="AC14" s="448">
        <v>0</v>
      </c>
      <c r="AD14" s="441">
        <v>0</v>
      </c>
      <c r="AE14" s="448">
        <v>0</v>
      </c>
      <c r="AF14" s="722">
        <v>0</v>
      </c>
      <c r="AG14" s="434">
        <f t="shared" si="0"/>
        <v>0</v>
      </c>
    </row>
    <row r="15" spans="1:33" customFormat="1" ht="15" customHeight="1">
      <c r="A15" s="517"/>
      <c r="B15" s="974"/>
      <c r="C15" s="505" t="s">
        <v>162</v>
      </c>
      <c r="D15" s="527">
        <v>57</v>
      </c>
      <c r="E15" s="527">
        <v>56</v>
      </c>
      <c r="F15" s="536">
        <v>58</v>
      </c>
      <c r="G15" s="537">
        <v>52</v>
      </c>
      <c r="H15" s="716">
        <v>55</v>
      </c>
      <c r="I15" s="512"/>
      <c r="J15" s="512"/>
      <c r="K15" s="490"/>
      <c r="L15" s="490"/>
      <c r="M15" s="490"/>
      <c r="N15" s="490"/>
      <c r="O15" s="490"/>
      <c r="P15" s="490"/>
      <c r="Q15" s="490"/>
      <c r="R15" s="539"/>
      <c r="S15" s="490"/>
      <c r="T15" s="490"/>
      <c r="U15" s="490"/>
      <c r="V15" s="490"/>
      <c r="W15" s="540" t="s">
        <v>300</v>
      </c>
      <c r="X15" s="449">
        <v>23</v>
      </c>
      <c r="Y15" s="450">
        <v>1.5272244355909694</v>
      </c>
      <c r="Z15" s="442">
        <v>29</v>
      </c>
      <c r="AA15" s="451">
        <v>1.870967741935484</v>
      </c>
      <c r="AB15" s="442">
        <v>26</v>
      </c>
      <c r="AC15" s="451">
        <v>1.6982364467668192</v>
      </c>
      <c r="AD15" s="442">
        <v>1</v>
      </c>
      <c r="AE15" s="451">
        <v>6.9156293222683268E-2</v>
      </c>
      <c r="AF15" s="723">
        <v>2</v>
      </c>
      <c r="AG15" s="632">
        <f t="shared" si="0"/>
        <v>0.14326647564469913</v>
      </c>
    </row>
    <row r="16" spans="1:33" customFormat="1" ht="15" customHeight="1">
      <c r="A16" s="517"/>
      <c r="B16" s="969" t="s">
        <v>278</v>
      </c>
      <c r="C16" s="518" t="s">
        <v>126</v>
      </c>
      <c r="D16" s="501">
        <v>66</v>
      </c>
      <c r="E16" s="501">
        <v>77</v>
      </c>
      <c r="F16" s="502">
        <v>70</v>
      </c>
      <c r="G16" s="531">
        <v>67</v>
      </c>
      <c r="H16" s="532">
        <f>SUM(H17:H18)</f>
        <v>70</v>
      </c>
      <c r="I16" s="512"/>
      <c r="J16" s="512"/>
      <c r="K16" s="490"/>
      <c r="L16" s="490"/>
      <c r="M16" s="490"/>
      <c r="N16" s="490"/>
      <c r="O16" s="490"/>
      <c r="P16" s="490"/>
      <c r="Q16" s="539"/>
      <c r="R16" s="539"/>
      <c r="S16" s="490"/>
      <c r="T16" s="490"/>
      <c r="U16" s="490"/>
      <c r="V16" s="490"/>
      <c r="W16" s="975"/>
      <c r="X16" s="976"/>
      <c r="Y16" s="976"/>
      <c r="Z16" s="976"/>
      <c r="AA16" s="976"/>
      <c r="AB16" s="976"/>
      <c r="AC16" s="363"/>
      <c r="AD16" s="253"/>
      <c r="AE16" s="363"/>
      <c r="AF16" s="252"/>
      <c r="AG16" s="361" t="s">
        <v>301</v>
      </c>
    </row>
    <row r="17" spans="1:34" customFormat="1" ht="15" customHeight="1">
      <c r="A17" s="517"/>
      <c r="B17" s="970"/>
      <c r="C17" s="508" t="s">
        <v>161</v>
      </c>
      <c r="D17" s="523">
        <v>36</v>
      </c>
      <c r="E17" s="523">
        <v>44</v>
      </c>
      <c r="F17" s="535">
        <v>39</v>
      </c>
      <c r="G17" s="511">
        <v>39</v>
      </c>
      <c r="H17" s="715">
        <v>40</v>
      </c>
      <c r="I17" s="512"/>
      <c r="J17" s="512"/>
      <c r="K17" s="490"/>
      <c r="L17" s="490"/>
      <c r="M17" s="490"/>
      <c r="N17" s="490"/>
      <c r="V17" s="541"/>
      <c r="W17" s="490"/>
      <c r="X17" s="351"/>
      <c r="Y17" s="353"/>
      <c r="Z17" s="351"/>
      <c r="AA17" s="358"/>
      <c r="AB17" s="351"/>
      <c r="AC17" s="358"/>
      <c r="AD17" s="351"/>
      <c r="AE17" s="358"/>
      <c r="AF17" s="351"/>
      <c r="AG17" s="366"/>
      <c r="AH17" s="542"/>
    </row>
    <row r="18" spans="1:34" customFormat="1" ht="15" customHeight="1">
      <c r="A18" s="543"/>
      <c r="B18" s="971"/>
      <c r="C18" s="505" t="s">
        <v>162</v>
      </c>
      <c r="D18" s="544">
        <v>30</v>
      </c>
      <c r="E18" s="544">
        <v>33</v>
      </c>
      <c r="F18" s="545">
        <v>31</v>
      </c>
      <c r="G18" s="546">
        <v>28</v>
      </c>
      <c r="H18" s="717">
        <v>30</v>
      </c>
      <c r="I18" s="512"/>
      <c r="J18" s="512"/>
      <c r="K18" s="490"/>
      <c r="L18" s="490"/>
      <c r="M18" s="490"/>
      <c r="N18" s="490"/>
      <c r="V18" s="541"/>
      <c r="W18" s="490"/>
      <c r="X18" s="490"/>
      <c r="Y18" s="491"/>
      <c r="Z18" s="490"/>
      <c r="AA18" s="356"/>
      <c r="AB18" s="490"/>
      <c r="AC18" s="356"/>
      <c r="AD18" s="490"/>
      <c r="AE18" s="356"/>
      <c r="AF18" s="490"/>
      <c r="AG18" s="367"/>
    </row>
    <row r="19" spans="1:34" customFormat="1" ht="19.5" customHeight="1">
      <c r="A19" s="490"/>
      <c r="B19" s="490"/>
      <c r="C19" s="490"/>
      <c r="D19" s="534"/>
      <c r="E19" s="534"/>
      <c r="F19" s="534"/>
      <c r="G19" s="534"/>
      <c r="H19" s="718" t="s">
        <v>279</v>
      </c>
      <c r="I19" s="534"/>
      <c r="J19" s="534"/>
      <c r="K19" s="490"/>
      <c r="L19" s="490"/>
      <c r="M19" s="490"/>
      <c r="N19" s="490"/>
      <c r="W19" s="541"/>
      <c r="X19" s="541"/>
      <c r="Y19" s="547"/>
      <c r="Z19" s="541"/>
      <c r="AA19" s="359"/>
      <c r="AB19" s="541"/>
      <c r="AC19" s="359"/>
      <c r="AD19" s="541"/>
      <c r="AE19" s="359"/>
      <c r="AF19" s="541"/>
      <c r="AG19" s="360"/>
    </row>
    <row r="20" spans="1:34" customFormat="1" ht="19.5" customHeight="1">
      <c r="C20" s="490"/>
      <c r="D20" s="534"/>
      <c r="E20" s="534"/>
      <c r="F20" s="534"/>
      <c r="G20" s="534"/>
      <c r="H20" s="534"/>
      <c r="I20" s="534"/>
      <c r="J20" s="534"/>
      <c r="K20" s="490"/>
      <c r="L20" s="490"/>
      <c r="M20" s="490"/>
      <c r="N20" s="490"/>
      <c r="Y20" s="548"/>
      <c r="AA20" s="360"/>
      <c r="AC20" s="360"/>
      <c r="AE20" s="360"/>
      <c r="AG20" s="360"/>
    </row>
    <row r="21" spans="1:34">
      <c r="A21" s="549"/>
      <c r="B21" s="549"/>
      <c r="C21" s="482"/>
      <c r="D21" s="482"/>
      <c r="E21" s="482"/>
      <c r="F21" s="482"/>
      <c r="G21" s="482"/>
      <c r="H21" s="482"/>
      <c r="I21" s="482"/>
      <c r="J21" s="482"/>
      <c r="K21" s="550"/>
      <c r="L21" s="490"/>
      <c r="M21" s="490"/>
      <c r="N21" s="490"/>
      <c r="O21"/>
      <c r="P21"/>
      <c r="Q21"/>
      <c r="R21"/>
      <c r="S21"/>
      <c r="T21"/>
      <c r="U21"/>
      <c r="V21"/>
      <c r="W21" s="504"/>
      <c r="X21"/>
      <c r="Y21" s="551"/>
      <c r="Z21"/>
      <c r="AA21" s="361"/>
      <c r="AB21"/>
      <c r="AC21" s="361"/>
      <c r="AD21" s="534"/>
      <c r="AE21" s="361"/>
      <c r="AF21"/>
    </row>
    <row r="22" spans="1:34">
      <c r="A22" s="482"/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W22" s="504"/>
      <c r="X22"/>
      <c r="Y22" s="551"/>
      <c r="Z22"/>
      <c r="AA22" s="361"/>
      <c r="AB22"/>
      <c r="AC22" s="361"/>
      <c r="AD22" s="534"/>
      <c r="AE22" s="361"/>
      <c r="AF22"/>
      <c r="AG22" s="361"/>
    </row>
    <row r="23" spans="1:34">
      <c r="D23" s="552"/>
      <c r="E23" s="552"/>
      <c r="F23" s="552"/>
      <c r="G23" s="552"/>
      <c r="H23" s="552"/>
      <c r="I23" s="552"/>
      <c r="J23" s="552"/>
      <c r="K23" s="482"/>
      <c r="L23" s="482"/>
      <c r="M23" s="482"/>
      <c r="N23" s="482"/>
      <c r="W23" s="550"/>
    </row>
    <row r="24" spans="1:34">
      <c r="D24" s="512"/>
      <c r="E24" s="512"/>
      <c r="F24" s="512"/>
      <c r="G24" s="512"/>
      <c r="H24" s="512"/>
      <c r="I24" s="512"/>
      <c r="J24" s="512"/>
    </row>
    <row r="25" spans="1:34">
      <c r="X25" s="35"/>
      <c r="Y25" s="354"/>
      <c r="Z25" s="35"/>
      <c r="AA25" s="362"/>
      <c r="AB25" s="35"/>
      <c r="AC25" s="362"/>
      <c r="AD25" s="36"/>
      <c r="AE25" s="362"/>
      <c r="AF25" s="35"/>
      <c r="AG25" s="362"/>
    </row>
  </sheetData>
  <mergeCells count="18">
    <mergeCell ref="B7:B9"/>
    <mergeCell ref="B10:B12"/>
    <mergeCell ref="B13:B15"/>
    <mergeCell ref="B16:B18"/>
    <mergeCell ref="W16:AB16"/>
    <mergeCell ref="AF3:AG3"/>
    <mergeCell ref="A1:H1"/>
    <mergeCell ref="A3:B3"/>
    <mergeCell ref="K3:K4"/>
    <mergeCell ref="L3:N3"/>
    <mergeCell ref="O3:Q3"/>
    <mergeCell ref="R3:T3"/>
    <mergeCell ref="A4:B6"/>
    <mergeCell ref="W3:W4"/>
    <mergeCell ref="X3:Y3"/>
    <mergeCell ref="Z3:AA3"/>
    <mergeCell ref="AB3:AC3"/>
    <mergeCell ref="AD3:AE3"/>
  </mergeCells>
  <phoneticPr fontId="39"/>
  <pageMargins left="0.70866141732283472" right="0.55118110236220474" top="0.98425196850393704" bottom="0.98425196850393704" header="0.51181102362204722" footer="0.51181102362204722"/>
  <pageSetup paperSize="9" scale="84" orientation="landscape" r:id="rId1"/>
  <headerFooter alignWithMargins="0"/>
  <colBreaks count="2" manualBreakCount="2">
    <brk id="9" max="1048575" man="1"/>
    <brk id="21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0"/>
  <sheetViews>
    <sheetView showGridLines="0" view="pageBreakPreview" zoomScaleNormal="100" zoomScaleSheetLayoutView="100" workbookViewId="0">
      <selection activeCell="A12" sqref="A12"/>
    </sheetView>
  </sheetViews>
  <sheetFormatPr defaultRowHeight="13.5"/>
  <cols>
    <col min="1" max="1" width="3.75" style="127" customWidth="1"/>
    <col min="2" max="3" width="4.5" style="127" customWidth="1"/>
    <col min="4" max="21" width="3.875" style="127" customWidth="1"/>
    <col min="22" max="42" width="4.625" style="127" customWidth="1"/>
    <col min="43" max="16384" width="9" style="127"/>
  </cols>
  <sheetData>
    <row r="1" spans="1:27" ht="21" customHeight="1">
      <c r="A1" s="919" t="s">
        <v>302</v>
      </c>
      <c r="B1" s="919"/>
      <c r="C1" s="919"/>
      <c r="D1" s="919"/>
      <c r="E1" s="919"/>
      <c r="F1" s="919"/>
      <c r="G1" s="919"/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U1" s="919"/>
    </row>
    <row r="2" spans="1:27" ht="13.5" customHeight="1">
      <c r="S2" s="134"/>
      <c r="T2" s="134"/>
      <c r="U2" s="588" t="s">
        <v>181</v>
      </c>
    </row>
    <row r="3" spans="1:27" ht="22.5" customHeight="1">
      <c r="A3" s="980" t="s">
        <v>303</v>
      </c>
      <c r="B3" s="981"/>
      <c r="C3" s="982"/>
      <c r="D3" s="848" t="s">
        <v>304</v>
      </c>
      <c r="E3" s="915"/>
      <c r="F3" s="915"/>
      <c r="G3" s="915"/>
      <c r="H3" s="915"/>
      <c r="I3" s="915"/>
      <c r="J3" s="915"/>
      <c r="K3" s="915"/>
      <c r="L3" s="918"/>
      <c r="M3" s="986" t="s">
        <v>305</v>
      </c>
      <c r="N3" s="987"/>
      <c r="O3" s="987"/>
      <c r="P3" s="987"/>
      <c r="Q3" s="987"/>
      <c r="R3" s="987"/>
      <c r="S3" s="987"/>
      <c r="T3" s="987"/>
      <c r="U3" s="988"/>
    </row>
    <row r="4" spans="1:27" ht="15.75" customHeight="1">
      <c r="A4" s="983"/>
      <c r="B4" s="984"/>
      <c r="C4" s="985"/>
      <c r="D4" s="128"/>
      <c r="E4" s="129"/>
      <c r="F4" s="129"/>
      <c r="G4" s="989" t="s">
        <v>306</v>
      </c>
      <c r="H4" s="990"/>
      <c r="I4" s="991"/>
      <c r="J4" s="990" t="s">
        <v>307</v>
      </c>
      <c r="K4" s="990"/>
      <c r="L4" s="990"/>
      <c r="M4" s="130"/>
      <c r="N4" s="131"/>
      <c r="O4" s="131"/>
      <c r="P4" s="989" t="s">
        <v>306</v>
      </c>
      <c r="Q4" s="990"/>
      <c r="R4" s="991"/>
      <c r="S4" s="990" t="s">
        <v>307</v>
      </c>
      <c r="T4" s="990"/>
      <c r="U4" s="992"/>
    </row>
    <row r="5" spans="1:27" ht="26.25" customHeight="1">
      <c r="A5" s="995" t="s">
        <v>400</v>
      </c>
      <c r="B5" s="996"/>
      <c r="C5" s="997"/>
      <c r="D5" s="998">
        <v>24237</v>
      </c>
      <c r="E5" s="978"/>
      <c r="F5" s="979"/>
      <c r="G5" s="977">
        <v>6211</v>
      </c>
      <c r="H5" s="978"/>
      <c r="I5" s="979"/>
      <c r="J5" s="977">
        <v>18026</v>
      </c>
      <c r="K5" s="978"/>
      <c r="L5" s="993"/>
      <c r="M5" s="998">
        <v>23721</v>
      </c>
      <c r="N5" s="978"/>
      <c r="O5" s="979"/>
      <c r="P5" s="977">
        <v>1299</v>
      </c>
      <c r="Q5" s="978"/>
      <c r="R5" s="979"/>
      <c r="S5" s="977">
        <v>22422</v>
      </c>
      <c r="T5" s="978"/>
      <c r="U5" s="993"/>
      <c r="V5" s="994"/>
      <c r="W5" s="994"/>
      <c r="X5" s="994"/>
      <c r="Y5" s="994"/>
      <c r="Z5" s="994"/>
      <c r="AA5" s="994"/>
    </row>
    <row r="6" spans="1:27" ht="26.25" customHeight="1">
      <c r="A6" s="995" t="s">
        <v>48</v>
      </c>
      <c r="B6" s="996"/>
      <c r="C6" s="997"/>
      <c r="D6" s="998">
        <v>24893</v>
      </c>
      <c r="E6" s="978"/>
      <c r="F6" s="979"/>
      <c r="G6" s="999">
        <v>6068</v>
      </c>
      <c r="H6" s="1000"/>
      <c r="I6" s="1001"/>
      <c r="J6" s="977">
        <v>18825</v>
      </c>
      <c r="K6" s="978"/>
      <c r="L6" s="993"/>
      <c r="M6" s="998">
        <v>21573</v>
      </c>
      <c r="N6" s="978"/>
      <c r="O6" s="979"/>
      <c r="P6" s="977">
        <v>1413</v>
      </c>
      <c r="Q6" s="978"/>
      <c r="R6" s="979"/>
      <c r="S6" s="977">
        <v>20160</v>
      </c>
      <c r="T6" s="978"/>
      <c r="U6" s="993"/>
      <c r="V6" s="586"/>
      <c r="W6" s="586"/>
      <c r="X6" s="586"/>
      <c r="Y6" s="586"/>
      <c r="Z6" s="586"/>
      <c r="AA6" s="586"/>
    </row>
    <row r="7" spans="1:27" ht="26.25" customHeight="1">
      <c r="A7" s="995" t="s">
        <v>61</v>
      </c>
      <c r="B7" s="996"/>
      <c r="C7" s="997"/>
      <c r="D7" s="998">
        <v>12385</v>
      </c>
      <c r="E7" s="978"/>
      <c r="F7" s="979"/>
      <c r="G7" s="999">
        <v>2598</v>
      </c>
      <c r="H7" s="1000"/>
      <c r="I7" s="1001"/>
      <c r="J7" s="977">
        <v>9787</v>
      </c>
      <c r="K7" s="978"/>
      <c r="L7" s="993"/>
      <c r="M7" s="998">
        <v>11644</v>
      </c>
      <c r="N7" s="978"/>
      <c r="O7" s="979"/>
      <c r="P7" s="977">
        <v>1796</v>
      </c>
      <c r="Q7" s="978"/>
      <c r="R7" s="979"/>
      <c r="S7" s="977">
        <v>9848</v>
      </c>
      <c r="T7" s="978"/>
      <c r="U7" s="993"/>
      <c r="V7" s="586"/>
      <c r="W7" s="586"/>
      <c r="X7" s="586"/>
      <c r="Y7" s="586"/>
      <c r="Z7" s="586"/>
      <c r="AA7" s="586"/>
    </row>
    <row r="8" spans="1:27" ht="26.25" customHeight="1">
      <c r="A8" s="1003" t="s">
        <v>372</v>
      </c>
      <c r="B8" s="1004"/>
      <c r="C8" s="1005"/>
      <c r="D8" s="1006" t="s">
        <v>401</v>
      </c>
      <c r="E8" s="1007"/>
      <c r="F8" s="1007"/>
      <c r="G8" s="1008" t="s">
        <v>401</v>
      </c>
      <c r="H8" s="1007"/>
      <c r="I8" s="1009"/>
      <c r="J8" s="1007" t="s">
        <v>402</v>
      </c>
      <c r="K8" s="1007"/>
      <c r="L8" s="1007"/>
      <c r="M8" s="1006" t="s">
        <v>402</v>
      </c>
      <c r="N8" s="1007"/>
      <c r="O8" s="1007"/>
      <c r="P8" s="1008" t="s">
        <v>402</v>
      </c>
      <c r="Q8" s="1007"/>
      <c r="R8" s="1009"/>
      <c r="S8" s="1007" t="s">
        <v>401</v>
      </c>
      <c r="T8" s="1007"/>
      <c r="U8" s="1010"/>
      <c r="V8" s="994"/>
      <c r="W8" s="994"/>
      <c r="X8" s="994"/>
      <c r="Y8" s="994"/>
      <c r="Z8" s="994"/>
      <c r="AA8" s="994"/>
    </row>
    <row r="9" spans="1:27">
      <c r="A9" s="372" t="s">
        <v>403</v>
      </c>
      <c r="B9" s="132"/>
      <c r="C9" s="132"/>
      <c r="D9" s="132"/>
      <c r="E9" s="132"/>
      <c r="Q9" s="1002" t="s">
        <v>33</v>
      </c>
      <c r="R9" s="1002"/>
      <c r="S9" s="1002"/>
      <c r="T9" s="1002"/>
      <c r="U9" s="1002"/>
    </row>
    <row r="10" spans="1:27">
      <c r="A10" s="132"/>
      <c r="B10" s="132"/>
      <c r="C10" s="132"/>
      <c r="D10" s="132"/>
      <c r="E10" s="132"/>
      <c r="R10" s="588"/>
      <c r="S10" s="588"/>
      <c r="T10" s="588"/>
      <c r="U10" s="588"/>
    </row>
    <row r="11" spans="1:27">
      <c r="A11" s="132"/>
      <c r="B11" s="132"/>
      <c r="C11" s="132"/>
      <c r="D11" s="132"/>
      <c r="E11" s="132"/>
      <c r="Q11" s="588"/>
    </row>
    <row r="12" spans="1:27" ht="13.5" customHeight="1">
      <c r="A12" s="593"/>
      <c r="V12" s="134"/>
      <c r="W12" s="134"/>
    </row>
    <row r="13" spans="1:27" ht="26.25" customHeight="1"/>
    <row r="14" spans="1:27" ht="22.5" customHeight="1"/>
    <row r="15" spans="1:27" ht="22.5" customHeight="1"/>
    <row r="16" spans="1:27" ht="22.5" customHeight="1"/>
    <row r="17" spans="22:24" ht="22.5" customHeight="1"/>
    <row r="18" spans="22:24" ht="22.5" customHeight="1"/>
    <row r="19" spans="22:24" ht="22.5" customHeight="1"/>
    <row r="20" spans="22:24" ht="22.5" customHeight="1"/>
    <row r="21" spans="22:24" ht="22.5" customHeight="1"/>
    <row r="22" spans="22:24" ht="22.5" customHeight="1"/>
    <row r="23" spans="22:24" ht="22.5" customHeight="1"/>
    <row r="24" spans="22:24" ht="22.5" customHeight="1"/>
    <row r="25" spans="22:24" ht="22.5" customHeight="1"/>
    <row r="26" spans="22:24" ht="22.5" customHeight="1"/>
    <row r="27" spans="22:24" ht="22.5" customHeight="1"/>
    <row r="28" spans="22:24" ht="22.5" customHeight="1"/>
    <row r="29" spans="22:24" ht="22.5" customHeight="1"/>
    <row r="30" spans="22:24">
      <c r="V30" s="134"/>
      <c r="W30" s="134"/>
      <c r="X30" s="134"/>
    </row>
  </sheetData>
  <mergeCells count="41">
    <mergeCell ref="V8:X8"/>
    <mergeCell ref="Y8:AA8"/>
    <mergeCell ref="Q9:U9"/>
    <mergeCell ref="S7:U7"/>
    <mergeCell ref="A8:C8"/>
    <mergeCell ref="D8:F8"/>
    <mergeCell ref="G8:I8"/>
    <mergeCell ref="J8:L8"/>
    <mergeCell ref="M8:O8"/>
    <mergeCell ref="P8:R8"/>
    <mergeCell ref="S8:U8"/>
    <mergeCell ref="A7:C7"/>
    <mergeCell ref="D7:F7"/>
    <mergeCell ref="G7:I7"/>
    <mergeCell ref="J7:L7"/>
    <mergeCell ref="M7:O7"/>
    <mergeCell ref="P7:R7"/>
    <mergeCell ref="S5:U5"/>
    <mergeCell ref="V5:X5"/>
    <mergeCell ref="Y5:AA5"/>
    <mergeCell ref="A6:C6"/>
    <mergeCell ref="D6:F6"/>
    <mergeCell ref="G6:I6"/>
    <mergeCell ref="J6:L6"/>
    <mergeCell ref="M6:O6"/>
    <mergeCell ref="P6:R6"/>
    <mergeCell ref="S6:U6"/>
    <mergeCell ref="A5:C5"/>
    <mergeCell ref="D5:F5"/>
    <mergeCell ref="G5:I5"/>
    <mergeCell ref="J5:L5"/>
    <mergeCell ref="M5:O5"/>
    <mergeCell ref="P5:R5"/>
    <mergeCell ref="A1:U1"/>
    <mergeCell ref="A3:C4"/>
    <mergeCell ref="D3:L3"/>
    <mergeCell ref="M3:U3"/>
    <mergeCell ref="G4:I4"/>
    <mergeCell ref="J4:L4"/>
    <mergeCell ref="P4:R4"/>
    <mergeCell ref="S4:U4"/>
  </mergeCells>
  <phoneticPr fontId="39"/>
  <pageMargins left="0.96" right="0.68" top="0.98425196850393704" bottom="0.62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14"/>
  <sheetViews>
    <sheetView showGridLines="0" view="pageBreakPreview" zoomScaleNormal="100" zoomScaleSheetLayoutView="100" workbookViewId="0">
      <selection activeCell="P15" sqref="P15"/>
    </sheetView>
  </sheetViews>
  <sheetFormatPr defaultRowHeight="13.5"/>
  <cols>
    <col min="1" max="1" width="5.25" style="37" customWidth="1"/>
    <col min="2" max="2" width="5.875" style="37" customWidth="1"/>
    <col min="3" max="3" width="8.625" style="37" customWidth="1"/>
    <col min="4" max="13" width="7.625" style="37" customWidth="1"/>
    <col min="14" max="14" width="0.5" style="37" customWidth="1"/>
    <col min="15" max="16" width="5.875" style="37" customWidth="1"/>
    <col min="17" max="17" width="9" style="37"/>
    <col min="18" max="19" width="8.125" style="37" customWidth="1"/>
    <col min="20" max="24" width="7.875" style="37" customWidth="1"/>
    <col min="25" max="25" width="8.125" style="37" customWidth="1"/>
    <col min="26" max="26" width="7.875" style="37" customWidth="1"/>
    <col min="27" max="27" width="8.375" style="37" customWidth="1"/>
    <col min="28" max="16384" width="9" style="37"/>
  </cols>
  <sheetData>
    <row r="1" spans="1:27" ht="21" customHeight="1">
      <c r="A1" s="1021" t="s">
        <v>308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  <c r="M1" s="1021"/>
      <c r="N1" s="38"/>
      <c r="O1" s="1021" t="s">
        <v>317</v>
      </c>
      <c r="P1" s="1021"/>
      <c r="Q1" s="1021"/>
      <c r="R1" s="1021"/>
      <c r="S1" s="1021"/>
      <c r="T1" s="1021"/>
      <c r="U1" s="1021"/>
      <c r="V1" s="1021"/>
      <c r="W1" s="1021"/>
      <c r="X1" s="1021"/>
      <c r="Y1" s="1021"/>
      <c r="Z1" s="1021"/>
      <c r="AA1" s="1021"/>
    </row>
    <row r="2" spans="1:27" ht="14.25">
      <c r="A2" s="138"/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41" t="s">
        <v>340</v>
      </c>
      <c r="O2" s="138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  <c r="AA2" s="41" t="s">
        <v>340</v>
      </c>
    </row>
    <row r="3" spans="1:27" ht="17.25" customHeight="1">
      <c r="A3" s="1022" t="s">
        <v>309</v>
      </c>
      <c r="B3" s="1023"/>
      <c r="C3" s="1026" t="s">
        <v>310</v>
      </c>
      <c r="D3" s="1028" t="s">
        <v>311</v>
      </c>
      <c r="E3" s="1029"/>
      <c r="F3" s="1030" t="s">
        <v>312</v>
      </c>
      <c r="G3" s="1031"/>
      <c r="H3" s="1031" t="s">
        <v>313</v>
      </c>
      <c r="I3" s="1031"/>
      <c r="J3" s="1032" t="s">
        <v>314</v>
      </c>
      <c r="K3" s="1019"/>
      <c r="L3" s="1019" t="s">
        <v>114</v>
      </c>
      <c r="M3" s="1020"/>
      <c r="O3" s="1022" t="s">
        <v>309</v>
      </c>
      <c r="P3" s="1023"/>
      <c r="Q3" s="1026" t="s">
        <v>310</v>
      </c>
      <c r="R3" s="1028" t="s">
        <v>311</v>
      </c>
      <c r="S3" s="1029"/>
      <c r="T3" s="1030" t="s">
        <v>318</v>
      </c>
      <c r="U3" s="1031"/>
      <c r="V3" s="1031" t="s">
        <v>319</v>
      </c>
      <c r="W3" s="1031"/>
      <c r="X3" s="1032" t="s">
        <v>320</v>
      </c>
      <c r="Y3" s="1019"/>
      <c r="Z3" s="1019" t="s">
        <v>114</v>
      </c>
      <c r="AA3" s="1020"/>
    </row>
    <row r="4" spans="1:27" ht="17.25" customHeight="1">
      <c r="A4" s="1024"/>
      <c r="B4" s="1025"/>
      <c r="C4" s="1027"/>
      <c r="D4" s="184" t="s">
        <v>315</v>
      </c>
      <c r="E4" s="185" t="s">
        <v>316</v>
      </c>
      <c r="F4" s="186" t="s">
        <v>315</v>
      </c>
      <c r="G4" s="187" t="s">
        <v>316</v>
      </c>
      <c r="H4" s="187" t="s">
        <v>315</v>
      </c>
      <c r="I4" s="187" t="s">
        <v>316</v>
      </c>
      <c r="J4" s="188" t="s">
        <v>315</v>
      </c>
      <c r="K4" s="185" t="s">
        <v>316</v>
      </c>
      <c r="L4" s="187" t="s">
        <v>315</v>
      </c>
      <c r="M4" s="189" t="s">
        <v>316</v>
      </c>
      <c r="O4" s="1024"/>
      <c r="P4" s="1025"/>
      <c r="Q4" s="1027"/>
      <c r="R4" s="184" t="s">
        <v>315</v>
      </c>
      <c r="S4" s="185" t="s">
        <v>316</v>
      </c>
      <c r="T4" s="186" t="s">
        <v>315</v>
      </c>
      <c r="U4" s="187" t="s">
        <v>316</v>
      </c>
      <c r="V4" s="187" t="s">
        <v>315</v>
      </c>
      <c r="W4" s="187" t="s">
        <v>316</v>
      </c>
      <c r="X4" s="188" t="s">
        <v>315</v>
      </c>
      <c r="Y4" s="185" t="s">
        <v>316</v>
      </c>
      <c r="Z4" s="187" t="s">
        <v>315</v>
      </c>
      <c r="AA4" s="189" t="s">
        <v>316</v>
      </c>
    </row>
    <row r="5" spans="1:27" ht="27" customHeight="1">
      <c r="A5" s="1012" t="s">
        <v>46</v>
      </c>
      <c r="B5" s="1013"/>
      <c r="C5" s="47">
        <v>292</v>
      </c>
      <c r="D5" s="140">
        <v>1653</v>
      </c>
      <c r="E5" s="141">
        <v>17887</v>
      </c>
      <c r="F5" s="142">
        <v>815</v>
      </c>
      <c r="G5" s="143">
        <v>11992</v>
      </c>
      <c r="H5" s="144">
        <v>443</v>
      </c>
      <c r="I5" s="143">
        <v>3990</v>
      </c>
      <c r="J5" s="145">
        <v>311</v>
      </c>
      <c r="K5" s="146">
        <v>1691</v>
      </c>
      <c r="L5" s="144">
        <v>84</v>
      </c>
      <c r="M5" s="147">
        <v>214</v>
      </c>
      <c r="N5" s="42"/>
      <c r="O5" s="1012" t="s">
        <v>46</v>
      </c>
      <c r="P5" s="1013"/>
      <c r="Q5" s="51">
        <v>289</v>
      </c>
      <c r="R5" s="139">
        <v>2417</v>
      </c>
      <c r="S5" s="211">
        <v>40047</v>
      </c>
      <c r="T5" s="212">
        <v>429</v>
      </c>
      <c r="U5" s="213">
        <v>6565</v>
      </c>
      <c r="V5" s="214">
        <v>583</v>
      </c>
      <c r="W5" s="213">
        <v>8732</v>
      </c>
      <c r="X5" s="215">
        <v>566</v>
      </c>
      <c r="Y5" s="152">
        <v>11608</v>
      </c>
      <c r="Z5" s="150">
        <v>839</v>
      </c>
      <c r="AA5" s="153">
        <v>13142</v>
      </c>
    </row>
    <row r="6" spans="1:27" ht="27" customHeight="1">
      <c r="A6" s="1012" t="s">
        <v>49</v>
      </c>
      <c r="B6" s="1013"/>
      <c r="C6" s="47">
        <v>235</v>
      </c>
      <c r="D6" s="140">
        <v>1027</v>
      </c>
      <c r="E6" s="141">
        <v>7279</v>
      </c>
      <c r="F6" s="142">
        <v>579</v>
      </c>
      <c r="G6" s="143">
        <v>4363</v>
      </c>
      <c r="H6" s="144">
        <v>321</v>
      </c>
      <c r="I6" s="143">
        <v>2350</v>
      </c>
      <c r="J6" s="145">
        <v>107</v>
      </c>
      <c r="K6" s="146">
        <v>528</v>
      </c>
      <c r="L6" s="144">
        <v>20</v>
      </c>
      <c r="M6" s="147">
        <v>38</v>
      </c>
      <c r="O6" s="1012" t="s">
        <v>49</v>
      </c>
      <c r="P6" s="1013"/>
      <c r="Q6" s="51">
        <v>233</v>
      </c>
      <c r="R6" s="140">
        <v>1715</v>
      </c>
      <c r="S6" s="141">
        <v>21559</v>
      </c>
      <c r="T6" s="148">
        <v>100</v>
      </c>
      <c r="U6" s="149">
        <v>987</v>
      </c>
      <c r="V6" s="150">
        <v>477</v>
      </c>
      <c r="W6" s="149">
        <v>4905</v>
      </c>
      <c r="X6" s="151">
        <v>500</v>
      </c>
      <c r="Y6" s="152">
        <v>7022</v>
      </c>
      <c r="Z6" s="150">
        <v>638</v>
      </c>
      <c r="AA6" s="153">
        <v>8645</v>
      </c>
    </row>
    <row r="7" spans="1:27" ht="27" customHeight="1">
      <c r="A7" s="1012" t="s">
        <v>163</v>
      </c>
      <c r="B7" s="1013"/>
      <c r="C7" s="51">
        <v>211</v>
      </c>
      <c r="D7" s="140">
        <v>778</v>
      </c>
      <c r="E7" s="141">
        <v>7247</v>
      </c>
      <c r="F7" s="148">
        <v>565</v>
      </c>
      <c r="G7" s="149">
        <v>5583</v>
      </c>
      <c r="H7" s="150">
        <v>164</v>
      </c>
      <c r="I7" s="149">
        <v>1299</v>
      </c>
      <c r="J7" s="151">
        <v>42</v>
      </c>
      <c r="K7" s="152">
        <v>354</v>
      </c>
      <c r="L7" s="150">
        <v>7</v>
      </c>
      <c r="M7" s="153">
        <v>11</v>
      </c>
      <c r="O7" s="1012" t="s">
        <v>163</v>
      </c>
      <c r="P7" s="1013"/>
      <c r="Q7" s="51">
        <v>222</v>
      </c>
      <c r="R7" s="140">
        <v>1828</v>
      </c>
      <c r="S7" s="141">
        <v>20677</v>
      </c>
      <c r="T7" s="148">
        <v>24</v>
      </c>
      <c r="U7" s="149">
        <v>216</v>
      </c>
      <c r="V7" s="150">
        <v>545</v>
      </c>
      <c r="W7" s="149">
        <v>5748</v>
      </c>
      <c r="X7" s="151">
        <v>549</v>
      </c>
      <c r="Y7" s="152">
        <v>6801</v>
      </c>
      <c r="Z7" s="150">
        <v>710</v>
      </c>
      <c r="AA7" s="153">
        <v>7912</v>
      </c>
    </row>
    <row r="8" spans="1:27" ht="27" customHeight="1">
      <c r="A8" s="1012" t="s">
        <v>365</v>
      </c>
      <c r="B8" s="1013"/>
      <c r="C8" s="47">
        <v>292</v>
      </c>
      <c r="D8" s="276">
        <v>1077</v>
      </c>
      <c r="E8" s="277">
        <v>7634</v>
      </c>
      <c r="F8" s="142">
        <v>599</v>
      </c>
      <c r="G8" s="143">
        <v>4190</v>
      </c>
      <c r="H8" s="144">
        <v>435</v>
      </c>
      <c r="I8" s="143">
        <v>3174</v>
      </c>
      <c r="J8" s="145">
        <v>34</v>
      </c>
      <c r="K8" s="146">
        <v>256</v>
      </c>
      <c r="L8" s="144">
        <v>9</v>
      </c>
      <c r="M8" s="147">
        <v>14</v>
      </c>
      <c r="O8" s="1012" t="s">
        <v>365</v>
      </c>
      <c r="P8" s="1013"/>
      <c r="Q8" s="51">
        <v>292</v>
      </c>
      <c r="R8" s="140">
        <v>1724</v>
      </c>
      <c r="S8" s="141">
        <v>16704</v>
      </c>
      <c r="T8" s="148">
        <v>23</v>
      </c>
      <c r="U8" s="149">
        <v>202</v>
      </c>
      <c r="V8" s="150">
        <v>584</v>
      </c>
      <c r="W8" s="149">
        <v>5504</v>
      </c>
      <c r="X8" s="151">
        <v>527</v>
      </c>
      <c r="Y8" s="152">
        <v>6502</v>
      </c>
      <c r="Z8" s="150">
        <v>590</v>
      </c>
      <c r="AA8" s="153">
        <v>4496</v>
      </c>
    </row>
    <row r="9" spans="1:27" ht="27" customHeight="1">
      <c r="A9" s="1014" t="s">
        <v>369</v>
      </c>
      <c r="B9" s="1015"/>
      <c r="C9" s="633">
        <v>289</v>
      </c>
      <c r="D9" s="436">
        <f>SUM(F9,H9,J9,L9)</f>
        <v>1538</v>
      </c>
      <c r="E9" s="437">
        <f>SUM(G9,I9,K9,M9)</f>
        <v>16570</v>
      </c>
      <c r="F9" s="634">
        <v>701</v>
      </c>
      <c r="G9" s="635">
        <v>7931</v>
      </c>
      <c r="H9" s="636">
        <v>669</v>
      </c>
      <c r="I9" s="635">
        <v>7299</v>
      </c>
      <c r="J9" s="637">
        <v>140</v>
      </c>
      <c r="K9" s="638">
        <v>1284</v>
      </c>
      <c r="L9" s="636">
        <v>28</v>
      </c>
      <c r="M9" s="639">
        <v>56</v>
      </c>
      <c r="O9" s="1016" t="s">
        <v>409</v>
      </c>
      <c r="P9" s="1017"/>
      <c r="Q9" s="640">
        <v>289</v>
      </c>
      <c r="R9" s="438">
        <f>SUM(T9,V9,X9,Z9)</f>
        <v>1795</v>
      </c>
      <c r="S9" s="437">
        <f>SUM(U9,W9,Y9,AA9)</f>
        <v>23566</v>
      </c>
      <c r="T9" s="641">
        <v>39</v>
      </c>
      <c r="U9" s="642">
        <v>354</v>
      </c>
      <c r="V9" s="643">
        <v>658</v>
      </c>
      <c r="W9" s="642">
        <v>7289</v>
      </c>
      <c r="X9" s="644">
        <v>610</v>
      </c>
      <c r="Y9" s="645">
        <v>10067</v>
      </c>
      <c r="Z9" s="643">
        <v>488</v>
      </c>
      <c r="AA9" s="646">
        <v>5856</v>
      </c>
    </row>
    <row r="10" spans="1:27">
      <c r="A10" s="40"/>
      <c r="B10" s="40"/>
      <c r="H10" s="181"/>
      <c r="K10" s="42"/>
      <c r="M10" s="236" t="s">
        <v>347</v>
      </c>
      <c r="O10" s="197"/>
      <c r="P10" s="196"/>
      <c r="Y10" s="42"/>
      <c r="AA10" s="236" t="s">
        <v>347</v>
      </c>
    </row>
    <row r="11" spans="1:27">
      <c r="F11" s="43"/>
      <c r="O11" s="1018"/>
      <c r="P11" s="1018"/>
      <c r="Q11" s="178"/>
      <c r="R11" s="1011"/>
      <c r="S11" s="1011"/>
      <c r="T11" s="1011"/>
      <c r="U11" s="1011"/>
      <c r="V11" s="1011"/>
      <c r="W11" s="1011"/>
      <c r="X11" s="1011"/>
      <c r="Y11" s="1011"/>
      <c r="Z11" s="1011"/>
      <c r="AA11" s="1011"/>
    </row>
    <row r="12" spans="1:27">
      <c r="O12" s="179"/>
      <c r="P12" s="180"/>
      <c r="Q12" s="181"/>
      <c r="R12" s="181"/>
      <c r="S12" s="181"/>
      <c r="T12" s="181"/>
      <c r="U12" s="181"/>
      <c r="V12" s="181"/>
      <c r="W12" s="181"/>
      <c r="X12" s="181"/>
      <c r="Y12" s="182"/>
      <c r="Z12" s="181"/>
      <c r="AA12" s="183"/>
    </row>
    <row r="13" spans="1:27"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</row>
    <row r="14" spans="1:27">
      <c r="H14" s="181"/>
    </row>
  </sheetData>
  <mergeCells count="32">
    <mergeCell ref="Z3:AA3"/>
    <mergeCell ref="A1:M1"/>
    <mergeCell ref="O1:AA1"/>
    <mergeCell ref="A3:B4"/>
    <mergeCell ref="C3:C4"/>
    <mergeCell ref="D3:E3"/>
    <mergeCell ref="F3:G3"/>
    <mergeCell ref="H3:I3"/>
    <mergeCell ref="J3:K3"/>
    <mergeCell ref="L3:M3"/>
    <mergeCell ref="O3:P4"/>
    <mergeCell ref="Q3:Q4"/>
    <mergeCell ref="R3:S3"/>
    <mergeCell ref="T3:U3"/>
    <mergeCell ref="V3:W3"/>
    <mergeCell ref="X3:Y3"/>
    <mergeCell ref="A5:B5"/>
    <mergeCell ref="O5:P5"/>
    <mergeCell ref="A6:B6"/>
    <mergeCell ref="O6:P6"/>
    <mergeCell ref="A7:B7"/>
    <mergeCell ref="O7:P7"/>
    <mergeCell ref="T11:U11"/>
    <mergeCell ref="V11:W11"/>
    <mergeCell ref="X11:Y11"/>
    <mergeCell ref="Z11:AA11"/>
    <mergeCell ref="A8:B8"/>
    <mergeCell ref="O8:P8"/>
    <mergeCell ref="A9:B9"/>
    <mergeCell ref="O9:P9"/>
    <mergeCell ref="O11:P11"/>
    <mergeCell ref="R11:S11"/>
  </mergeCells>
  <phoneticPr fontId="39"/>
  <pageMargins left="0.47244094488188981" right="0.47244094488188981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3" max="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11"/>
  <sheetViews>
    <sheetView showGridLines="0" view="pageBreakPreview" zoomScaleNormal="85" zoomScaleSheetLayoutView="100" workbookViewId="0">
      <selection activeCell="R12" sqref="R12"/>
    </sheetView>
  </sheetViews>
  <sheetFormatPr defaultRowHeight="33" customHeight="1"/>
  <cols>
    <col min="1" max="1" width="7.125" style="1" customWidth="1"/>
    <col min="2" max="2" width="6.875" style="2" bestFit="1" customWidth="1"/>
    <col min="3" max="8" width="6.125" style="2" bestFit="1" customWidth="1"/>
    <col min="9" max="9" width="5.625" style="2" bestFit="1" customWidth="1"/>
    <col min="10" max="11" width="6.875" style="2" bestFit="1" customWidth="1"/>
    <col min="12" max="12" width="9.125" style="2" bestFit="1" customWidth="1"/>
    <col min="13" max="13" width="7.625" style="2" customWidth="1"/>
    <col min="14" max="14" width="6.875" style="2" customWidth="1"/>
    <col min="15" max="15" width="6.875" style="136" bestFit="1" customWidth="1"/>
    <col min="16" max="16" width="10.625" style="2" customWidth="1"/>
    <col min="17" max="17" width="6.875" style="2" bestFit="1" customWidth="1"/>
    <col min="18" max="18" width="6.125" style="2" bestFit="1" customWidth="1"/>
    <col min="19" max="19" width="10.625" style="2" customWidth="1"/>
    <col min="20" max="20" width="6.875" style="2" bestFit="1" customWidth="1"/>
    <col min="21" max="21" width="5" style="2" customWidth="1"/>
    <col min="22" max="22" width="7.625" style="2" bestFit="1" customWidth="1"/>
    <col min="23" max="23" width="6.875" style="2" bestFit="1" customWidth="1"/>
    <col min="24" max="24" width="5" style="2" customWidth="1"/>
    <col min="25" max="25" width="10.625" style="2" customWidth="1"/>
    <col min="26" max="16384" width="9" style="2"/>
  </cols>
  <sheetData>
    <row r="1" spans="1:25" ht="21" customHeight="1">
      <c r="A1" s="135"/>
      <c r="B1" s="135"/>
      <c r="C1" s="135"/>
      <c r="D1" s="135"/>
      <c r="E1" s="135"/>
      <c r="F1" s="135"/>
      <c r="G1" s="135"/>
      <c r="H1" s="135"/>
      <c r="I1" s="135"/>
      <c r="M1" s="340" t="s">
        <v>366</v>
      </c>
      <c r="N1" s="135" t="s">
        <v>47</v>
      </c>
    </row>
    <row r="2" spans="1:25" ht="13.5" customHeight="1">
      <c r="B2" s="48"/>
      <c r="C2" s="48"/>
      <c r="D2" s="48"/>
      <c r="E2" s="48"/>
      <c r="F2" s="48"/>
      <c r="G2" s="48"/>
      <c r="J2" s="225"/>
      <c r="K2" s="225"/>
      <c r="L2" s="1042"/>
      <c r="M2" s="1042"/>
      <c r="N2" s="225"/>
      <c r="O2" s="225"/>
      <c r="P2" s="225"/>
      <c r="Q2" s="61"/>
      <c r="R2" s="61"/>
      <c r="S2" s="61"/>
      <c r="T2" s="61"/>
      <c r="U2" s="61"/>
      <c r="V2" s="61"/>
      <c r="W2" s="61"/>
      <c r="X2" s="61"/>
      <c r="Y2" s="585" t="s">
        <v>321</v>
      </c>
    </row>
    <row r="3" spans="1:25" s="1" customFormat="1" ht="16.5" customHeight="1">
      <c r="A3" s="1043" t="s">
        <v>322</v>
      </c>
      <c r="B3" s="1046" t="s">
        <v>396</v>
      </c>
      <c r="C3" s="1047"/>
      <c r="D3" s="1047"/>
      <c r="E3" s="1047"/>
      <c r="F3" s="1047"/>
      <c r="G3" s="1047"/>
      <c r="H3" s="1047"/>
      <c r="I3" s="1048"/>
      <c r="J3" s="1049" t="s">
        <v>345</v>
      </c>
      <c r="K3" s="1050"/>
      <c r="L3" s="1050"/>
      <c r="M3" s="1050"/>
      <c r="N3" s="1047" t="s">
        <v>397</v>
      </c>
      <c r="O3" s="1047"/>
      <c r="P3" s="1047"/>
      <c r="Q3" s="1047"/>
      <c r="R3" s="1047"/>
      <c r="S3" s="1047"/>
      <c r="T3" s="1047"/>
      <c r="U3" s="1047"/>
      <c r="V3" s="1047"/>
      <c r="W3" s="1047"/>
      <c r="X3" s="1047"/>
      <c r="Y3" s="1048"/>
    </row>
    <row r="4" spans="1:25" s="1" customFormat="1" ht="16.5" customHeight="1">
      <c r="A4" s="1044"/>
      <c r="B4" s="1051" t="s">
        <v>398</v>
      </c>
      <c r="C4" s="1053" t="s">
        <v>326</v>
      </c>
      <c r="D4" s="1053" t="s">
        <v>327</v>
      </c>
      <c r="E4" s="1053" t="s">
        <v>328</v>
      </c>
      <c r="F4" s="1055" t="s">
        <v>329</v>
      </c>
      <c r="G4" s="1060" t="s">
        <v>323</v>
      </c>
      <c r="H4" s="895"/>
      <c r="I4" s="1061" t="s">
        <v>399</v>
      </c>
      <c r="J4" s="1033" t="s">
        <v>343</v>
      </c>
      <c r="K4" s="1034"/>
      <c r="L4" s="1034"/>
      <c r="M4" s="1035"/>
      <c r="N4" s="1036" t="s">
        <v>35</v>
      </c>
      <c r="O4" s="1037"/>
      <c r="P4" s="1038"/>
      <c r="Q4" s="1039" t="s">
        <v>324</v>
      </c>
      <c r="R4" s="1040"/>
      <c r="S4" s="1041"/>
      <c r="T4" s="1039" t="s">
        <v>325</v>
      </c>
      <c r="U4" s="1040"/>
      <c r="V4" s="1041"/>
      <c r="W4" s="1057" t="s">
        <v>344</v>
      </c>
      <c r="X4" s="1058"/>
      <c r="Y4" s="1059"/>
    </row>
    <row r="5" spans="1:25" s="27" customFormat="1" ht="25.5" customHeight="1">
      <c r="A5" s="1045"/>
      <c r="B5" s="1052"/>
      <c r="C5" s="1054"/>
      <c r="D5" s="1054"/>
      <c r="E5" s="1054"/>
      <c r="F5" s="1056"/>
      <c r="G5" s="581" t="s">
        <v>330</v>
      </c>
      <c r="H5" s="582" t="s">
        <v>331</v>
      </c>
      <c r="I5" s="1062"/>
      <c r="J5" s="373" t="s">
        <v>36</v>
      </c>
      <c r="K5" s="374" t="s">
        <v>37</v>
      </c>
      <c r="L5" s="374" t="s">
        <v>38</v>
      </c>
      <c r="M5" s="333" t="s">
        <v>39</v>
      </c>
      <c r="N5" s="375" t="s">
        <v>36</v>
      </c>
      <c r="O5" s="374" t="s">
        <v>37</v>
      </c>
      <c r="P5" s="376" t="s">
        <v>38</v>
      </c>
      <c r="Q5" s="377" t="s">
        <v>36</v>
      </c>
      <c r="R5" s="316" t="s">
        <v>37</v>
      </c>
      <c r="S5" s="378" t="s">
        <v>38</v>
      </c>
      <c r="T5" s="377" t="s">
        <v>36</v>
      </c>
      <c r="U5" s="316" t="s">
        <v>37</v>
      </c>
      <c r="V5" s="378" t="s">
        <v>38</v>
      </c>
      <c r="W5" s="377" t="s">
        <v>36</v>
      </c>
      <c r="X5" s="316" t="s">
        <v>37</v>
      </c>
      <c r="Y5" s="378" t="s">
        <v>342</v>
      </c>
    </row>
    <row r="6" spans="1:25" s="48" customFormat="1" ht="28.5" customHeight="1">
      <c r="A6" s="341" t="s">
        <v>50</v>
      </c>
      <c r="B6" s="379">
        <v>5795</v>
      </c>
      <c r="C6" s="380">
        <v>54</v>
      </c>
      <c r="D6" s="380">
        <v>26</v>
      </c>
      <c r="E6" s="380">
        <v>72</v>
      </c>
      <c r="F6" s="381">
        <v>5643</v>
      </c>
      <c r="G6" s="382">
        <v>2980</v>
      </c>
      <c r="H6" s="383">
        <v>2815</v>
      </c>
      <c r="I6" s="383">
        <v>17</v>
      </c>
      <c r="J6" s="384">
        <v>1052</v>
      </c>
      <c r="K6" s="385">
        <v>18126</v>
      </c>
      <c r="L6" s="385">
        <v>7821540</v>
      </c>
      <c r="M6" s="386">
        <v>0</v>
      </c>
      <c r="N6" s="385">
        <v>753</v>
      </c>
      <c r="O6" s="385">
        <v>13011</v>
      </c>
      <c r="P6" s="387">
        <v>4157000</v>
      </c>
      <c r="Q6" s="388">
        <v>292</v>
      </c>
      <c r="R6" s="389">
        <v>4939</v>
      </c>
      <c r="S6" s="390">
        <v>2151500</v>
      </c>
      <c r="T6" s="391">
        <v>0</v>
      </c>
      <c r="U6" s="389">
        <v>0</v>
      </c>
      <c r="V6" s="392">
        <v>0</v>
      </c>
      <c r="W6" s="393">
        <v>7</v>
      </c>
      <c r="X6" s="394">
        <v>176</v>
      </c>
      <c r="Y6" s="395">
        <v>1513040</v>
      </c>
    </row>
    <row r="7" spans="1:25" s="48" customFormat="1" ht="28.5" customHeight="1">
      <c r="A7" s="341" t="s">
        <v>51</v>
      </c>
      <c r="B7" s="379">
        <v>4350</v>
      </c>
      <c r="C7" s="380">
        <v>33</v>
      </c>
      <c r="D7" s="380">
        <v>16</v>
      </c>
      <c r="E7" s="380">
        <v>104</v>
      </c>
      <c r="F7" s="381">
        <v>4197</v>
      </c>
      <c r="G7" s="382">
        <v>2038</v>
      </c>
      <c r="H7" s="383">
        <v>2312</v>
      </c>
      <c r="I7" s="383">
        <v>16.415094339622641</v>
      </c>
      <c r="J7" s="396">
        <v>530</v>
      </c>
      <c r="K7" s="397">
        <v>8134</v>
      </c>
      <c r="L7" s="397">
        <v>5142100</v>
      </c>
      <c r="M7" s="398">
        <v>0</v>
      </c>
      <c r="N7" s="397">
        <v>392</v>
      </c>
      <c r="O7" s="397">
        <v>6237</v>
      </c>
      <c r="P7" s="399">
        <v>2730800</v>
      </c>
      <c r="Q7" s="400">
        <v>128</v>
      </c>
      <c r="R7" s="401">
        <v>1743</v>
      </c>
      <c r="S7" s="402">
        <v>1072200</v>
      </c>
      <c r="T7" s="403">
        <v>0</v>
      </c>
      <c r="U7" s="401">
        <v>0</v>
      </c>
      <c r="V7" s="404">
        <v>0</v>
      </c>
      <c r="W7" s="405">
        <v>10</v>
      </c>
      <c r="X7" s="406">
        <v>154</v>
      </c>
      <c r="Y7" s="407">
        <v>1339100</v>
      </c>
    </row>
    <row r="8" spans="1:25" s="48" customFormat="1" ht="28.5" customHeight="1">
      <c r="A8" s="342" t="s">
        <v>332</v>
      </c>
      <c r="B8" s="408">
        <v>2032</v>
      </c>
      <c r="C8" s="409">
        <v>8</v>
      </c>
      <c r="D8" s="409">
        <v>2</v>
      </c>
      <c r="E8" s="409">
        <v>28</v>
      </c>
      <c r="F8" s="410">
        <v>1994</v>
      </c>
      <c r="G8" s="408">
        <v>843</v>
      </c>
      <c r="H8" s="411">
        <v>1189</v>
      </c>
      <c r="I8" s="411">
        <v>9.2363636363636363</v>
      </c>
      <c r="J8" s="412">
        <v>474</v>
      </c>
      <c r="K8" s="413">
        <v>6264</v>
      </c>
      <c r="L8" s="413">
        <v>5344700</v>
      </c>
      <c r="M8" s="414">
        <v>0</v>
      </c>
      <c r="N8" s="413">
        <v>299</v>
      </c>
      <c r="O8" s="413">
        <v>4442</v>
      </c>
      <c r="P8" s="415">
        <v>2225400</v>
      </c>
      <c r="Q8" s="416">
        <v>165</v>
      </c>
      <c r="R8" s="417">
        <v>1638</v>
      </c>
      <c r="S8" s="418">
        <v>1419600</v>
      </c>
      <c r="T8" s="419">
        <v>0</v>
      </c>
      <c r="U8" s="417">
        <v>0</v>
      </c>
      <c r="V8" s="420">
        <v>0</v>
      </c>
      <c r="W8" s="421">
        <v>10</v>
      </c>
      <c r="X8" s="422">
        <v>184</v>
      </c>
      <c r="Y8" s="423">
        <v>1699700</v>
      </c>
    </row>
    <row r="9" spans="1:25" s="48" customFormat="1" ht="28.5" customHeight="1">
      <c r="A9" s="342" t="s">
        <v>370</v>
      </c>
      <c r="B9" s="408">
        <v>2894</v>
      </c>
      <c r="C9" s="409">
        <v>0</v>
      </c>
      <c r="D9" s="409">
        <v>22</v>
      </c>
      <c r="E9" s="409">
        <v>60</v>
      </c>
      <c r="F9" s="410">
        <v>2812</v>
      </c>
      <c r="G9" s="408">
        <v>1039</v>
      </c>
      <c r="H9" s="411">
        <v>1855</v>
      </c>
      <c r="I9" s="411">
        <v>8.7329192546583858</v>
      </c>
      <c r="J9" s="412">
        <v>567</v>
      </c>
      <c r="K9" s="413">
        <v>9532</v>
      </c>
      <c r="L9" s="413">
        <v>6516900</v>
      </c>
      <c r="M9" s="414">
        <v>0</v>
      </c>
      <c r="N9" s="413">
        <v>368</v>
      </c>
      <c r="O9" s="413">
        <v>6872</v>
      </c>
      <c r="P9" s="415">
        <v>2861600</v>
      </c>
      <c r="Q9" s="416">
        <v>182</v>
      </c>
      <c r="R9" s="417">
        <v>2426</v>
      </c>
      <c r="S9" s="418">
        <v>1685400</v>
      </c>
      <c r="T9" s="419">
        <v>0</v>
      </c>
      <c r="U9" s="417">
        <v>0</v>
      </c>
      <c r="V9" s="420">
        <v>0</v>
      </c>
      <c r="W9" s="421">
        <v>17</v>
      </c>
      <c r="X9" s="422">
        <v>234</v>
      </c>
      <c r="Y9" s="423">
        <v>1969900</v>
      </c>
    </row>
    <row r="10" spans="1:25" ht="28.5" customHeight="1">
      <c r="A10" s="583" t="s">
        <v>371</v>
      </c>
      <c r="B10" s="592">
        <v>2928</v>
      </c>
      <c r="C10" s="647">
        <v>9</v>
      </c>
      <c r="D10" s="647">
        <v>15</v>
      </c>
      <c r="E10" s="647">
        <v>45</v>
      </c>
      <c r="F10" s="648">
        <v>2859</v>
      </c>
      <c r="G10" s="592">
        <v>1219</v>
      </c>
      <c r="H10" s="649">
        <v>1709</v>
      </c>
      <c r="I10" s="649">
        <v>8.4380403458213262</v>
      </c>
      <c r="J10" s="435">
        <v>786</v>
      </c>
      <c r="K10" s="435">
        <v>13919</v>
      </c>
      <c r="L10" s="435">
        <v>7546700</v>
      </c>
      <c r="M10" s="650">
        <v>18900</v>
      </c>
      <c r="N10" s="651">
        <v>483</v>
      </c>
      <c r="O10" s="652">
        <v>10199</v>
      </c>
      <c r="P10" s="653">
        <v>3563700</v>
      </c>
      <c r="Q10" s="654">
        <v>204</v>
      </c>
      <c r="R10" s="655">
        <v>2795</v>
      </c>
      <c r="S10" s="656">
        <v>1896000</v>
      </c>
      <c r="T10" s="657">
        <v>92</v>
      </c>
      <c r="U10" s="655">
        <v>617</v>
      </c>
      <c r="V10" s="658">
        <v>417900</v>
      </c>
      <c r="W10" s="659">
        <v>7</v>
      </c>
      <c r="X10" s="660">
        <v>308</v>
      </c>
      <c r="Y10" s="661">
        <v>1669100</v>
      </c>
    </row>
    <row r="11" spans="1:25" ht="13.5">
      <c r="A11" s="113" t="s">
        <v>334</v>
      </c>
      <c r="I11" s="284"/>
      <c r="J11" s="226"/>
      <c r="K11" s="226"/>
      <c r="L11" s="226"/>
      <c r="M11" s="226"/>
      <c r="N11" s="226"/>
      <c r="O11" s="226"/>
      <c r="P11" s="225"/>
      <c r="Q11" s="61"/>
      <c r="R11" s="61"/>
      <c r="S11" s="61"/>
      <c r="T11" s="61"/>
      <c r="U11" s="61"/>
      <c r="V11" s="61"/>
      <c r="W11" s="61"/>
      <c r="X11" s="61"/>
      <c r="Y11" s="339" t="s">
        <v>333</v>
      </c>
    </row>
  </sheetData>
  <mergeCells count="17">
    <mergeCell ref="A3:A5"/>
    <mergeCell ref="B3:I3"/>
    <mergeCell ref="J3:M3"/>
    <mergeCell ref="N3:Y3"/>
    <mergeCell ref="B4:B5"/>
    <mergeCell ref="C4:C5"/>
    <mergeCell ref="D4:D5"/>
    <mergeCell ref="E4:E5"/>
    <mergeCell ref="F4:F5"/>
    <mergeCell ref="W4:Y4"/>
    <mergeCell ref="G4:H4"/>
    <mergeCell ref="I4:I5"/>
    <mergeCell ref="J4:M4"/>
    <mergeCell ref="N4:P4"/>
    <mergeCell ref="Q4:S4"/>
    <mergeCell ref="T4:V4"/>
    <mergeCell ref="L2:M2"/>
  </mergeCells>
  <phoneticPr fontId="39"/>
  <pageMargins left="0.7" right="0.7" top="0.75" bottom="0.75" header="0.3" footer="0.3"/>
  <pageSetup paperSize="9" scale="85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5"/>
  <sheetViews>
    <sheetView showGridLines="0" view="pageBreakPreview" zoomScaleNormal="100" zoomScaleSheetLayoutView="100" workbookViewId="0">
      <selection activeCell="K16" sqref="K16"/>
    </sheetView>
  </sheetViews>
  <sheetFormatPr defaultRowHeight="13.5"/>
  <cols>
    <col min="1" max="1" width="10.25" style="1" bestFit="1" customWidth="1"/>
    <col min="2" max="2" width="6.75" style="2" bestFit="1" customWidth="1"/>
    <col min="3" max="3" width="10.25" style="2" customWidth="1"/>
    <col min="4" max="4" width="6.75" style="2" bestFit="1" customWidth="1"/>
    <col min="5" max="5" width="10.25" style="2" bestFit="1" customWidth="1"/>
    <col min="6" max="6" width="6" style="2" bestFit="1" customWidth="1"/>
    <col min="7" max="7" width="9.375" style="2" bestFit="1" customWidth="1"/>
    <col min="8" max="8" width="6" style="2" bestFit="1" customWidth="1"/>
    <col min="9" max="9" width="7.625" style="2" customWidth="1"/>
    <col min="10" max="10" width="6" style="2" bestFit="1" customWidth="1"/>
    <col min="11" max="11" width="7.5" style="2" bestFit="1" customWidth="1"/>
    <col min="12" max="12" width="4.625" style="2" customWidth="1"/>
    <col min="13" max="13" width="6.125" style="2" customWidth="1"/>
    <col min="14" max="15" width="9.25" style="2" bestFit="1" customWidth="1"/>
    <col min="16" max="16384" width="9" style="2"/>
  </cols>
  <sheetData>
    <row r="1" spans="1:14" ht="21">
      <c r="A1" s="761" t="s">
        <v>63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91"/>
      <c r="M1" s="91"/>
      <c r="N1" s="62"/>
    </row>
    <row r="2" spans="1:14">
      <c r="B2" s="1"/>
      <c r="C2" s="1"/>
      <c r="D2" s="1"/>
      <c r="E2" s="1"/>
      <c r="F2" s="1"/>
      <c r="G2" s="1"/>
      <c r="K2" s="280" t="s">
        <v>64</v>
      </c>
    </row>
    <row r="3" spans="1:14" s="1" customFormat="1" ht="20.100000000000001" customHeight="1">
      <c r="A3" s="774"/>
      <c r="B3" s="777" t="s">
        <v>65</v>
      </c>
      <c r="C3" s="778"/>
      <c r="D3" s="779"/>
      <c r="E3" s="779"/>
      <c r="F3" s="779"/>
      <c r="G3" s="779"/>
      <c r="H3" s="779"/>
      <c r="I3" s="779"/>
      <c r="J3" s="779"/>
      <c r="K3" s="780"/>
    </row>
    <row r="4" spans="1:14" s="1" customFormat="1" ht="20.100000000000001" customHeight="1">
      <c r="A4" s="775"/>
      <c r="B4" s="781" t="s">
        <v>66</v>
      </c>
      <c r="C4" s="782"/>
      <c r="D4" s="783" t="s">
        <v>67</v>
      </c>
      <c r="E4" s="783"/>
      <c r="F4" s="783" t="s">
        <v>68</v>
      </c>
      <c r="G4" s="783"/>
      <c r="H4" s="783" t="s">
        <v>69</v>
      </c>
      <c r="I4" s="783"/>
      <c r="J4" s="783" t="s">
        <v>70</v>
      </c>
      <c r="K4" s="784"/>
    </row>
    <row r="5" spans="1:14" s="1" customFormat="1" ht="20.100000000000001" customHeight="1">
      <c r="A5" s="776"/>
      <c r="B5" s="250" t="s">
        <v>71</v>
      </c>
      <c r="C5" s="251" t="s">
        <v>72</v>
      </c>
      <c r="D5" s="251" t="s">
        <v>71</v>
      </c>
      <c r="E5" s="251" t="s">
        <v>72</v>
      </c>
      <c r="F5" s="251" t="s">
        <v>71</v>
      </c>
      <c r="G5" s="251" t="s">
        <v>72</v>
      </c>
      <c r="H5" s="251" t="s">
        <v>71</v>
      </c>
      <c r="I5" s="251" t="s">
        <v>72</v>
      </c>
      <c r="J5" s="251" t="s">
        <v>71</v>
      </c>
      <c r="K5" s="424" t="s">
        <v>72</v>
      </c>
    </row>
    <row r="6" spans="1:14" s="3" customFormat="1" ht="20.100000000000001" customHeight="1">
      <c r="A6" s="63" t="s">
        <v>42</v>
      </c>
      <c r="B6" s="64">
        <v>19967</v>
      </c>
      <c r="C6" s="65">
        <v>12495100</v>
      </c>
      <c r="D6" s="65">
        <v>17704</v>
      </c>
      <c r="E6" s="65">
        <v>10560638</v>
      </c>
      <c r="F6" s="65">
        <v>2024</v>
      </c>
      <c r="G6" s="65">
        <v>1756868</v>
      </c>
      <c r="H6" s="65">
        <v>235</v>
      </c>
      <c r="I6" s="65">
        <v>175832</v>
      </c>
      <c r="J6" s="65">
        <v>4</v>
      </c>
      <c r="K6" s="425">
        <v>1762</v>
      </c>
      <c r="L6" s="66"/>
      <c r="M6" s="66"/>
    </row>
    <row r="7" spans="1:14" s="3" customFormat="1" ht="20.100000000000001" customHeight="1">
      <c r="A7" s="63" t="s">
        <v>48</v>
      </c>
      <c r="B7" s="64">
        <v>20490</v>
      </c>
      <c r="C7" s="65">
        <v>12780335</v>
      </c>
      <c r="D7" s="65">
        <v>18213</v>
      </c>
      <c r="E7" s="65">
        <v>10839013</v>
      </c>
      <c r="F7" s="65">
        <v>2049</v>
      </c>
      <c r="G7" s="65">
        <v>1774859</v>
      </c>
      <c r="H7" s="65">
        <v>223</v>
      </c>
      <c r="I7" s="65">
        <v>164699</v>
      </c>
      <c r="J7" s="65">
        <v>5</v>
      </c>
      <c r="K7" s="425">
        <v>1764</v>
      </c>
      <c r="L7" s="66"/>
      <c r="M7" s="66"/>
    </row>
    <row r="8" spans="1:14" s="3" customFormat="1" ht="20.100000000000001" customHeight="1">
      <c r="A8" s="63" t="s">
        <v>61</v>
      </c>
      <c r="B8" s="64">
        <v>20997</v>
      </c>
      <c r="C8" s="65">
        <v>13091277</v>
      </c>
      <c r="D8" s="65">
        <v>18670</v>
      </c>
      <c r="E8" s="65">
        <v>11113109</v>
      </c>
      <c r="F8" s="65">
        <v>2092</v>
      </c>
      <c r="G8" s="65">
        <v>1807727</v>
      </c>
      <c r="H8" s="65">
        <v>228</v>
      </c>
      <c r="I8" s="65">
        <v>168446</v>
      </c>
      <c r="J8" s="65">
        <v>7</v>
      </c>
      <c r="K8" s="425">
        <v>1995</v>
      </c>
    </row>
    <row r="9" spans="1:14" s="3" customFormat="1" ht="20.100000000000001" customHeight="1">
      <c r="A9" s="63" t="s">
        <v>196</v>
      </c>
      <c r="B9" s="64">
        <v>21404</v>
      </c>
      <c r="C9" s="65">
        <v>13298043</v>
      </c>
      <c r="D9" s="65">
        <v>19030</v>
      </c>
      <c r="E9" s="65">
        <v>11285683</v>
      </c>
      <c r="F9" s="65">
        <v>2125</v>
      </c>
      <c r="G9" s="65">
        <v>1830361</v>
      </c>
      <c r="H9" s="65">
        <v>240</v>
      </c>
      <c r="I9" s="65">
        <v>179360</v>
      </c>
      <c r="J9" s="65">
        <v>9</v>
      </c>
      <c r="K9" s="425">
        <v>2639</v>
      </c>
    </row>
    <row r="10" spans="1:14" s="3" customFormat="1" ht="19.5" customHeight="1">
      <c r="A10" s="222" t="s">
        <v>378</v>
      </c>
      <c r="B10" s="562">
        <f>SUM(D10,F10,H10,J10)</f>
        <v>21795</v>
      </c>
      <c r="C10" s="428">
        <f>SUM(E10,G10,I10,K10)</f>
        <v>13426538</v>
      </c>
      <c r="D10" s="678">
        <v>19360</v>
      </c>
      <c r="E10" s="678">
        <v>11377444</v>
      </c>
      <c r="F10" s="678">
        <v>2191</v>
      </c>
      <c r="G10" s="678">
        <v>1873804</v>
      </c>
      <c r="H10" s="678">
        <v>234</v>
      </c>
      <c r="I10" s="678">
        <v>172712</v>
      </c>
      <c r="J10" s="678">
        <v>10</v>
      </c>
      <c r="K10" s="679">
        <v>2578</v>
      </c>
    </row>
    <row r="11" spans="1:14">
      <c r="A11" s="61"/>
      <c r="B11" s="61"/>
      <c r="C11" s="61"/>
      <c r="D11" s="61"/>
      <c r="E11" s="61"/>
      <c r="F11" s="61"/>
      <c r="G11" s="61"/>
      <c r="H11" s="3"/>
      <c r="I11" s="3"/>
      <c r="J11" s="3"/>
      <c r="K11" s="67" t="s">
        <v>379</v>
      </c>
      <c r="L11" s="3"/>
    </row>
    <row r="12" spans="1:14">
      <c r="B12" s="68"/>
    </row>
    <row r="15" spans="1:14">
      <c r="E15" s="452"/>
    </row>
  </sheetData>
  <mergeCells count="8">
    <mergeCell ref="A1:K1"/>
    <mergeCell ref="A3:A5"/>
    <mergeCell ref="B3:K3"/>
    <mergeCell ref="B4:C4"/>
    <mergeCell ref="D4:E4"/>
    <mergeCell ref="F4:G4"/>
    <mergeCell ref="H4:I4"/>
    <mergeCell ref="J4:K4"/>
  </mergeCells>
  <phoneticPr fontId="39"/>
  <pageMargins left="0.75" right="0.38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15"/>
  <sheetViews>
    <sheetView showGridLines="0" view="pageBreakPreview" zoomScaleNormal="100" zoomScaleSheetLayoutView="100" workbookViewId="0">
      <selection activeCell="K13" sqref="K13"/>
    </sheetView>
  </sheetViews>
  <sheetFormatPr defaultRowHeight="13.5"/>
  <cols>
    <col min="1" max="1" width="10.625" style="2" customWidth="1"/>
    <col min="2" max="8" width="9.375" style="2" customWidth="1"/>
    <col min="9" max="9" width="10" style="2" customWidth="1"/>
    <col min="10" max="16384" width="9" style="2"/>
  </cols>
  <sheetData>
    <row r="1" spans="1:9" ht="21">
      <c r="A1" s="761" t="s">
        <v>73</v>
      </c>
      <c r="B1" s="761"/>
      <c r="C1" s="761"/>
      <c r="D1" s="761"/>
      <c r="E1" s="761"/>
      <c r="F1" s="761"/>
      <c r="G1" s="761"/>
      <c r="H1" s="761"/>
      <c r="I1" s="761"/>
    </row>
    <row r="2" spans="1:9">
      <c r="A2" s="1"/>
      <c r="B2" s="1"/>
      <c r="C2" s="1"/>
      <c r="D2" s="1"/>
      <c r="E2" s="1"/>
      <c r="F2" s="1"/>
      <c r="G2" s="1"/>
      <c r="H2" s="1"/>
      <c r="I2" s="69" t="s">
        <v>74</v>
      </c>
    </row>
    <row r="3" spans="1:9" ht="20.100000000000001" customHeight="1">
      <c r="A3" s="785"/>
      <c r="B3" s="787" t="s">
        <v>75</v>
      </c>
      <c r="C3" s="788"/>
      <c r="D3" s="789" t="s">
        <v>76</v>
      </c>
      <c r="E3" s="788"/>
      <c r="F3" s="790" t="s">
        <v>77</v>
      </c>
      <c r="G3" s="790"/>
      <c r="H3" s="791" t="s">
        <v>78</v>
      </c>
      <c r="I3" s="793" t="s">
        <v>79</v>
      </c>
    </row>
    <row r="4" spans="1:9" ht="24.95" customHeight="1">
      <c r="A4" s="786"/>
      <c r="B4" s="309" t="s">
        <v>80</v>
      </c>
      <c r="C4" s="310" t="s">
        <v>81</v>
      </c>
      <c r="D4" s="311" t="s">
        <v>82</v>
      </c>
      <c r="E4" s="310" t="s">
        <v>81</v>
      </c>
      <c r="F4" s="311" t="s">
        <v>83</v>
      </c>
      <c r="G4" s="311" t="s">
        <v>82</v>
      </c>
      <c r="H4" s="792"/>
      <c r="I4" s="794"/>
    </row>
    <row r="5" spans="1:9" s="5" customFormat="1" ht="20.100000000000001" customHeight="1">
      <c r="A5" s="63" t="s">
        <v>42</v>
      </c>
      <c r="B5" s="4">
        <v>1951</v>
      </c>
      <c r="C5" s="70">
        <v>100.67</v>
      </c>
      <c r="D5" s="71">
        <v>2637</v>
      </c>
      <c r="E5" s="70">
        <v>98.8</v>
      </c>
      <c r="F5" s="72">
        <v>7</v>
      </c>
      <c r="G5" s="72">
        <v>9</v>
      </c>
      <c r="H5" s="370">
        <v>98502</v>
      </c>
      <c r="I5" s="73">
        <v>26.86</v>
      </c>
    </row>
    <row r="6" spans="1:9" s="5" customFormat="1" ht="20.100000000000001" customHeight="1">
      <c r="A6" s="63" t="s">
        <v>48</v>
      </c>
      <c r="B6" s="4">
        <v>1999</v>
      </c>
      <c r="C6" s="70">
        <v>102.46</v>
      </c>
      <c r="D6" s="71">
        <v>2659</v>
      </c>
      <c r="E6" s="369">
        <v>100.83</v>
      </c>
      <c r="F6" s="738">
        <v>11</v>
      </c>
      <c r="G6" s="598">
        <v>18</v>
      </c>
      <c r="H6" s="370">
        <v>99549</v>
      </c>
      <c r="I6" s="73">
        <v>26.88</v>
      </c>
    </row>
    <row r="7" spans="1:9" s="5" customFormat="1" ht="20.100000000000001" customHeight="1">
      <c r="A7" s="63" t="s">
        <v>61</v>
      </c>
      <c r="B7" s="4">
        <v>1998</v>
      </c>
      <c r="C7" s="70">
        <v>99.949974987493746</v>
      </c>
      <c r="D7" s="71">
        <v>2611</v>
      </c>
      <c r="E7" s="70">
        <v>98.194810078977056</v>
      </c>
      <c r="F7" s="72">
        <v>9</v>
      </c>
      <c r="G7" s="72">
        <v>11</v>
      </c>
      <c r="H7" s="370">
        <v>100042</v>
      </c>
      <c r="I7" s="73">
        <v>26.208992223266229</v>
      </c>
    </row>
    <row r="8" spans="1:9" s="5" customFormat="1" ht="20.100000000000001" customHeight="1">
      <c r="A8" s="63" t="s">
        <v>196</v>
      </c>
      <c r="B8" s="4">
        <v>2011</v>
      </c>
      <c r="C8" s="369">
        <v>100.65065065065065</v>
      </c>
      <c r="D8" s="71">
        <v>2593</v>
      </c>
      <c r="E8" s="369">
        <v>99.310608962083492</v>
      </c>
      <c r="F8" s="72">
        <v>6</v>
      </c>
      <c r="G8" s="72">
        <v>6</v>
      </c>
      <c r="H8" s="454">
        <v>99902</v>
      </c>
      <c r="I8" s="73">
        <v>26.02</v>
      </c>
    </row>
    <row r="9" spans="1:9" s="5" customFormat="1" ht="20.100000000000001" customHeight="1">
      <c r="A9" s="222" t="s">
        <v>373</v>
      </c>
      <c r="B9" s="680">
        <v>2045</v>
      </c>
      <c r="C9" s="681">
        <f>B9/B8*100</f>
        <v>101.69070114370959</v>
      </c>
      <c r="D9" s="682">
        <v>2587</v>
      </c>
      <c r="E9" s="681">
        <f>D9/D8*100</f>
        <v>99.768607790204399</v>
      </c>
      <c r="F9" s="683">
        <v>6</v>
      </c>
      <c r="G9" s="683">
        <v>9</v>
      </c>
      <c r="H9" s="684">
        <v>99757</v>
      </c>
      <c r="I9" s="685">
        <f>D9/H9*1000</f>
        <v>25.933017231873453</v>
      </c>
    </row>
    <row r="10" spans="1:9" s="3" customFormat="1">
      <c r="A10" s="74" t="s">
        <v>84</v>
      </c>
      <c r="B10" s="61"/>
      <c r="C10" s="61"/>
      <c r="D10" s="61"/>
      <c r="E10" s="61"/>
      <c r="F10" s="61"/>
      <c r="G10" s="61"/>
      <c r="H10" s="61"/>
      <c r="I10" s="67" t="s">
        <v>348</v>
      </c>
    </row>
    <row r="11" spans="1:9">
      <c r="A11" s="74" t="s">
        <v>85</v>
      </c>
    </row>
    <row r="12" spans="1:9">
      <c r="H12" s="343"/>
    </row>
    <row r="14" spans="1:9">
      <c r="G14" s="598"/>
    </row>
    <row r="15" spans="1:9">
      <c r="B15" s="75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39"/>
  <pageMargins left="0.75" right="0.75" top="1" bottom="1" header="0.51200000000000001" footer="0.51200000000000001"/>
  <pageSetup paperSize="9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1"/>
  <sheetViews>
    <sheetView showGridLines="0" view="pageBreakPreview" zoomScaleNormal="100" zoomScaleSheetLayoutView="100" workbookViewId="0">
      <selection activeCell="I13" sqref="I13"/>
    </sheetView>
  </sheetViews>
  <sheetFormatPr defaultRowHeight="13.5"/>
  <cols>
    <col min="1" max="1" width="9.625" style="2" customWidth="1"/>
    <col min="2" max="11" width="7.75" style="2" customWidth="1"/>
    <col min="12" max="16384" width="9" style="2"/>
  </cols>
  <sheetData>
    <row r="1" spans="1:12" ht="21">
      <c r="A1" s="761" t="s">
        <v>86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6"/>
    </row>
    <row r="2" spans="1:12">
      <c r="A2" s="1"/>
      <c r="B2" s="1"/>
      <c r="C2" s="1"/>
      <c r="D2" s="1"/>
      <c r="E2" s="1"/>
      <c r="F2" s="1"/>
      <c r="G2" s="1"/>
      <c r="J2" s="60"/>
      <c r="K2" s="69" t="s">
        <v>87</v>
      </c>
    </row>
    <row r="3" spans="1:12" ht="20.100000000000001" customHeight="1">
      <c r="A3" s="774"/>
      <c r="B3" s="795" t="s">
        <v>66</v>
      </c>
      <c r="C3" s="790"/>
      <c r="D3" s="790" t="s">
        <v>88</v>
      </c>
      <c r="E3" s="790"/>
      <c r="F3" s="790" t="s">
        <v>89</v>
      </c>
      <c r="G3" s="796"/>
      <c r="H3" s="796" t="s">
        <v>90</v>
      </c>
      <c r="I3" s="779"/>
      <c r="J3" s="790" t="s">
        <v>91</v>
      </c>
      <c r="K3" s="797"/>
    </row>
    <row r="4" spans="1:12" ht="20.100000000000001" customHeight="1">
      <c r="A4" s="776"/>
      <c r="B4" s="312" t="s">
        <v>80</v>
      </c>
      <c r="C4" s="313" t="s">
        <v>92</v>
      </c>
      <c r="D4" s="314" t="s">
        <v>80</v>
      </c>
      <c r="E4" s="313" t="s">
        <v>92</v>
      </c>
      <c r="F4" s="314" t="s">
        <v>80</v>
      </c>
      <c r="G4" s="313" t="s">
        <v>92</v>
      </c>
      <c r="H4" s="314" t="s">
        <v>80</v>
      </c>
      <c r="I4" s="313" t="s">
        <v>92</v>
      </c>
      <c r="J4" s="314" t="s">
        <v>80</v>
      </c>
      <c r="K4" s="315" t="s">
        <v>92</v>
      </c>
      <c r="L4" s="76"/>
    </row>
    <row r="5" spans="1:12" s="3" customFormat="1" ht="17.100000000000001" customHeight="1">
      <c r="A5" s="63" t="s">
        <v>42</v>
      </c>
      <c r="B5" s="77">
        <v>1951</v>
      </c>
      <c r="C5" s="78">
        <v>100</v>
      </c>
      <c r="D5" s="453">
        <v>992</v>
      </c>
      <c r="E5" s="78">
        <v>50.9</v>
      </c>
      <c r="F5" s="71">
        <v>135</v>
      </c>
      <c r="G5" s="78">
        <v>6.9</v>
      </c>
      <c r="H5" s="71">
        <v>605</v>
      </c>
      <c r="I5" s="78">
        <v>31</v>
      </c>
      <c r="J5" s="71">
        <v>219</v>
      </c>
      <c r="K5" s="79">
        <v>11.2</v>
      </c>
    </row>
    <row r="6" spans="1:12" s="3" customFormat="1" ht="17.100000000000001" customHeight="1">
      <c r="A6" s="63" t="s">
        <v>48</v>
      </c>
      <c r="B6" s="77">
        <v>1999</v>
      </c>
      <c r="C6" s="78">
        <v>100</v>
      </c>
      <c r="D6" s="453">
        <v>1032</v>
      </c>
      <c r="E6" s="78">
        <v>51.6</v>
      </c>
      <c r="F6" s="71">
        <v>127</v>
      </c>
      <c r="G6" s="78">
        <v>6.3</v>
      </c>
      <c r="H6" s="71">
        <v>639</v>
      </c>
      <c r="I6" s="78">
        <v>32</v>
      </c>
      <c r="J6" s="71">
        <v>201</v>
      </c>
      <c r="K6" s="79">
        <v>10.1</v>
      </c>
    </row>
    <row r="7" spans="1:12" s="3" customFormat="1" ht="17.100000000000001" customHeight="1">
      <c r="A7" s="63" t="s">
        <v>61</v>
      </c>
      <c r="B7" s="77">
        <v>2007</v>
      </c>
      <c r="C7" s="78">
        <v>100</v>
      </c>
      <c r="D7" s="453">
        <v>1062</v>
      </c>
      <c r="E7" s="78">
        <v>52.914798206278022</v>
      </c>
      <c r="F7" s="71">
        <v>110</v>
      </c>
      <c r="G7" s="78">
        <v>5.4808171400099654</v>
      </c>
      <c r="H7" s="71">
        <v>630</v>
      </c>
      <c r="I7" s="78">
        <v>31.390134529147986</v>
      </c>
      <c r="J7" s="71">
        <v>205</v>
      </c>
      <c r="K7" s="79">
        <v>10.214250124564025</v>
      </c>
    </row>
    <row r="8" spans="1:12" s="3" customFormat="1" ht="17.100000000000001" customHeight="1">
      <c r="A8" s="63" t="s">
        <v>196</v>
      </c>
      <c r="B8" s="77">
        <v>2017</v>
      </c>
      <c r="C8" s="78">
        <v>100</v>
      </c>
      <c r="D8" s="453">
        <v>1068</v>
      </c>
      <c r="E8" s="78">
        <v>52.949925632126927</v>
      </c>
      <c r="F8" s="71">
        <v>108</v>
      </c>
      <c r="G8" s="78">
        <v>5.3544868616757562</v>
      </c>
      <c r="H8" s="71">
        <v>638</v>
      </c>
      <c r="I8" s="78">
        <v>31.631135349529004</v>
      </c>
      <c r="J8" s="71">
        <v>203</v>
      </c>
      <c r="K8" s="79">
        <v>10.064452156668318</v>
      </c>
    </row>
    <row r="9" spans="1:12" s="3" customFormat="1" ht="17.100000000000001" customHeight="1">
      <c r="A9" s="222" t="s">
        <v>374</v>
      </c>
      <c r="B9" s="554">
        <f>SUM(D9,F9,H9,J9)</f>
        <v>2045</v>
      </c>
      <c r="C9" s="555">
        <f>SUM(E9,G9,I9,K9)</f>
        <v>100.00000000000001</v>
      </c>
      <c r="D9" s="686">
        <v>1094</v>
      </c>
      <c r="E9" s="683">
        <f>ROUND(D9/$B$9,3)*100</f>
        <v>53.5</v>
      </c>
      <c r="F9" s="682">
        <v>97</v>
      </c>
      <c r="G9" s="683">
        <f>ROUND(F9/$B$9,3)*100</f>
        <v>4.7</v>
      </c>
      <c r="H9" s="682">
        <v>635</v>
      </c>
      <c r="I9" s="683">
        <f>ROUND(H9/$B$9,3)*100</f>
        <v>31.1</v>
      </c>
      <c r="J9" s="682">
        <v>219</v>
      </c>
      <c r="K9" s="687">
        <f>ROUND(J9/$B$9,3)*100</f>
        <v>10.7</v>
      </c>
    </row>
    <row r="10" spans="1:12" s="3" customFormat="1">
      <c r="A10" s="61"/>
      <c r="B10" s="61"/>
      <c r="C10" s="61"/>
      <c r="D10" s="61"/>
      <c r="E10" s="61"/>
      <c r="F10" s="61"/>
      <c r="G10" s="61"/>
      <c r="H10" s="61"/>
      <c r="I10" s="61"/>
      <c r="J10" s="80"/>
      <c r="K10" s="67" t="s">
        <v>349</v>
      </c>
    </row>
    <row r="11" spans="1:12">
      <c r="A11" s="1"/>
      <c r="B11" s="1"/>
      <c r="C11" s="1"/>
      <c r="D11" s="1"/>
      <c r="E11" s="1"/>
      <c r="F11" s="1"/>
      <c r="G11" s="1"/>
      <c r="I11" s="1"/>
      <c r="K11" s="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9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"/>
  <sheetViews>
    <sheetView showGridLines="0" view="pageBreakPreview" zoomScaleNormal="100" zoomScaleSheetLayoutView="100" workbookViewId="0">
      <selection activeCell="I17" sqref="I17"/>
    </sheetView>
  </sheetViews>
  <sheetFormatPr defaultRowHeight="13.5"/>
  <cols>
    <col min="1" max="1" width="13.625" style="2" customWidth="1"/>
    <col min="2" max="8" width="10.375" style="2" customWidth="1"/>
    <col min="9" max="16384" width="9" style="2"/>
  </cols>
  <sheetData>
    <row r="1" spans="1:8" ht="21">
      <c r="A1" s="761" t="s">
        <v>93</v>
      </c>
      <c r="B1" s="761"/>
      <c r="C1" s="761"/>
      <c r="D1" s="761"/>
      <c r="E1" s="761"/>
      <c r="F1" s="761"/>
      <c r="G1" s="761"/>
      <c r="H1" s="761"/>
    </row>
    <row r="2" spans="1:8">
      <c r="A2" s="1"/>
      <c r="B2" s="1"/>
      <c r="C2" s="1"/>
      <c r="D2" s="1"/>
      <c r="E2" s="1"/>
      <c r="F2" s="1"/>
      <c r="G2" s="1"/>
      <c r="H2" s="69" t="s">
        <v>94</v>
      </c>
    </row>
    <row r="3" spans="1:8" s="1" customFormat="1" ht="20.100000000000001" customHeight="1">
      <c r="A3" s="798"/>
      <c r="B3" s="800" t="s">
        <v>95</v>
      </c>
      <c r="C3" s="802" t="s">
        <v>96</v>
      </c>
      <c r="D3" s="796" t="s">
        <v>97</v>
      </c>
      <c r="E3" s="779"/>
      <c r="F3" s="804"/>
      <c r="G3" s="779" t="s">
        <v>98</v>
      </c>
      <c r="H3" s="780"/>
    </row>
    <row r="4" spans="1:8" s="1" customFormat="1" ht="20.100000000000001" customHeight="1">
      <c r="A4" s="799"/>
      <c r="B4" s="801"/>
      <c r="C4" s="803"/>
      <c r="D4" s="316" t="s">
        <v>99</v>
      </c>
      <c r="E4" s="311" t="s">
        <v>82</v>
      </c>
      <c r="F4" s="316" t="s">
        <v>100</v>
      </c>
      <c r="G4" s="317" t="s">
        <v>83</v>
      </c>
      <c r="H4" s="318" t="s">
        <v>82</v>
      </c>
    </row>
    <row r="5" spans="1:8" s="5" customFormat="1" ht="17.100000000000001" customHeight="1">
      <c r="A5" s="279" t="s">
        <v>42</v>
      </c>
      <c r="B5" s="81">
        <v>330</v>
      </c>
      <c r="C5" s="82">
        <v>90</v>
      </c>
      <c r="D5" s="82">
        <v>240</v>
      </c>
      <c r="E5" s="82">
        <v>334</v>
      </c>
      <c r="F5" s="83">
        <v>72.7</v>
      </c>
      <c r="G5" s="84">
        <v>227</v>
      </c>
      <c r="H5" s="85">
        <v>315</v>
      </c>
    </row>
    <row r="6" spans="1:8" s="5" customFormat="1" ht="17.100000000000001" customHeight="1">
      <c r="A6" s="279" t="s">
        <v>48</v>
      </c>
      <c r="B6" s="81">
        <v>376</v>
      </c>
      <c r="C6" s="82">
        <v>117</v>
      </c>
      <c r="D6" s="82">
        <v>252</v>
      </c>
      <c r="E6" s="82">
        <v>336</v>
      </c>
      <c r="F6" s="83">
        <v>67</v>
      </c>
      <c r="G6" s="84">
        <v>207</v>
      </c>
      <c r="H6" s="85">
        <v>264</v>
      </c>
    </row>
    <row r="7" spans="1:8" s="5" customFormat="1" ht="17.100000000000001" customHeight="1">
      <c r="A7" s="279" t="s">
        <v>61</v>
      </c>
      <c r="B7" s="81">
        <v>328</v>
      </c>
      <c r="C7" s="82">
        <v>84</v>
      </c>
      <c r="D7" s="82">
        <v>250</v>
      </c>
      <c r="E7" s="82">
        <v>315</v>
      </c>
      <c r="F7" s="83">
        <v>76.219512195121951</v>
      </c>
      <c r="G7" s="84">
        <v>249</v>
      </c>
      <c r="H7" s="85">
        <v>299</v>
      </c>
    </row>
    <row r="8" spans="1:8" s="5" customFormat="1" ht="17.100000000000001" customHeight="1">
      <c r="A8" s="279" t="s">
        <v>196</v>
      </c>
      <c r="B8" s="81">
        <v>311</v>
      </c>
      <c r="C8" s="82">
        <v>66</v>
      </c>
      <c r="D8" s="82">
        <v>238</v>
      </c>
      <c r="E8" s="82">
        <v>294</v>
      </c>
      <c r="F8" s="83">
        <v>76.527331189710608</v>
      </c>
      <c r="G8" s="84">
        <v>240</v>
      </c>
      <c r="H8" s="85">
        <v>287</v>
      </c>
    </row>
    <row r="9" spans="1:8" s="5" customFormat="1" ht="17.100000000000001" customHeight="1">
      <c r="A9" s="480" t="s">
        <v>374</v>
      </c>
      <c r="B9" s="688">
        <v>342</v>
      </c>
      <c r="C9" s="689">
        <v>50</v>
      </c>
      <c r="D9" s="689">
        <v>282</v>
      </c>
      <c r="E9" s="689">
        <v>352</v>
      </c>
      <c r="F9" s="556">
        <f>D9/B9*100</f>
        <v>82.456140350877192</v>
      </c>
      <c r="G9" s="690">
        <v>245</v>
      </c>
      <c r="H9" s="691">
        <v>294</v>
      </c>
    </row>
    <row r="10" spans="1:8" s="3" customFormat="1">
      <c r="A10" s="86" t="s">
        <v>101</v>
      </c>
      <c r="B10" s="61"/>
      <c r="C10" s="61"/>
      <c r="D10" s="61"/>
      <c r="E10" s="61"/>
      <c r="F10" s="87"/>
      <c r="G10" s="759" t="s">
        <v>350</v>
      </c>
      <c r="H10" s="759"/>
    </row>
  </sheetData>
  <mergeCells count="7">
    <mergeCell ref="G10:H10"/>
    <mergeCell ref="A1:H1"/>
    <mergeCell ref="A3:A4"/>
    <mergeCell ref="B3:B4"/>
    <mergeCell ref="C3:C4"/>
    <mergeCell ref="D3:F3"/>
    <mergeCell ref="G3:H3"/>
  </mergeCells>
  <phoneticPr fontId="39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2"/>
  <sheetViews>
    <sheetView showGridLines="0" view="pageBreakPreview" zoomScaleNormal="100" zoomScaleSheetLayoutView="100" workbookViewId="0">
      <selection activeCell="M17" sqref="M17"/>
    </sheetView>
  </sheetViews>
  <sheetFormatPr defaultRowHeight="13.5"/>
  <cols>
    <col min="1" max="1" width="9.625" style="2" customWidth="1"/>
    <col min="2" max="12" width="7.125" style="2" customWidth="1"/>
    <col min="13" max="16384" width="9" style="2"/>
  </cols>
  <sheetData>
    <row r="1" spans="1:12" ht="21">
      <c r="A1" s="761" t="s">
        <v>102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69" t="s">
        <v>103</v>
      </c>
    </row>
    <row r="3" spans="1:12" ht="17.25" customHeight="1">
      <c r="A3" s="811"/>
      <c r="B3" s="814" t="s">
        <v>66</v>
      </c>
      <c r="C3" s="817" t="s">
        <v>104</v>
      </c>
      <c r="D3" s="88"/>
      <c r="E3" s="779" t="s">
        <v>105</v>
      </c>
      <c r="F3" s="779"/>
      <c r="G3" s="779"/>
      <c r="H3" s="779"/>
      <c r="I3" s="779"/>
      <c r="J3" s="779"/>
      <c r="K3" s="804"/>
      <c r="L3" s="820" t="s">
        <v>106</v>
      </c>
    </row>
    <row r="4" spans="1:12" ht="17.25" customHeight="1">
      <c r="A4" s="812"/>
      <c r="B4" s="815"/>
      <c r="C4" s="818"/>
      <c r="D4" s="823" t="s">
        <v>107</v>
      </c>
      <c r="E4" s="825" t="s">
        <v>108</v>
      </c>
      <c r="F4" s="828" t="s">
        <v>109</v>
      </c>
      <c r="G4" s="825" t="s">
        <v>110</v>
      </c>
      <c r="H4" s="805" t="s">
        <v>111</v>
      </c>
      <c r="I4" s="805" t="s">
        <v>112</v>
      </c>
      <c r="J4" s="805" t="s">
        <v>113</v>
      </c>
      <c r="K4" s="808" t="s">
        <v>114</v>
      </c>
      <c r="L4" s="821"/>
    </row>
    <row r="5" spans="1:12" ht="17.25" customHeight="1">
      <c r="A5" s="812"/>
      <c r="B5" s="815"/>
      <c r="C5" s="818"/>
      <c r="D5" s="823"/>
      <c r="E5" s="826"/>
      <c r="F5" s="829"/>
      <c r="G5" s="831"/>
      <c r="H5" s="806"/>
      <c r="I5" s="806"/>
      <c r="J5" s="806"/>
      <c r="K5" s="809"/>
      <c r="L5" s="821"/>
    </row>
    <row r="6" spans="1:12" ht="17.25" customHeight="1">
      <c r="A6" s="813"/>
      <c r="B6" s="816"/>
      <c r="C6" s="819"/>
      <c r="D6" s="824"/>
      <c r="E6" s="827"/>
      <c r="F6" s="830"/>
      <c r="G6" s="832"/>
      <c r="H6" s="807"/>
      <c r="I6" s="807"/>
      <c r="J6" s="807"/>
      <c r="K6" s="810"/>
      <c r="L6" s="822"/>
    </row>
    <row r="7" spans="1:12" s="5" customFormat="1" ht="17.100000000000001" customHeight="1">
      <c r="A7" s="63" t="s">
        <v>42</v>
      </c>
      <c r="B7" s="156">
        <v>240</v>
      </c>
      <c r="C7" s="157">
        <v>94</v>
      </c>
      <c r="D7" s="157">
        <v>121</v>
      </c>
      <c r="E7" s="157">
        <v>5</v>
      </c>
      <c r="F7" s="157">
        <v>19</v>
      </c>
      <c r="G7" s="157">
        <v>17</v>
      </c>
      <c r="H7" s="157">
        <v>2</v>
      </c>
      <c r="I7" s="157">
        <v>13</v>
      </c>
      <c r="J7" s="157">
        <v>29</v>
      </c>
      <c r="K7" s="157">
        <v>36</v>
      </c>
      <c r="L7" s="158">
        <v>25</v>
      </c>
    </row>
    <row r="8" spans="1:12" s="5" customFormat="1" ht="17.100000000000001" customHeight="1">
      <c r="A8" s="63" t="s">
        <v>48</v>
      </c>
      <c r="B8" s="156">
        <v>252</v>
      </c>
      <c r="C8" s="157">
        <v>113</v>
      </c>
      <c r="D8" s="157">
        <v>110</v>
      </c>
      <c r="E8" s="157">
        <v>12</v>
      </c>
      <c r="F8" s="157">
        <v>24</v>
      </c>
      <c r="G8" s="157">
        <v>15</v>
      </c>
      <c r="H8" s="157" t="s">
        <v>1</v>
      </c>
      <c r="I8" s="157">
        <v>14</v>
      </c>
      <c r="J8" s="157">
        <v>24</v>
      </c>
      <c r="K8" s="157">
        <v>21</v>
      </c>
      <c r="L8" s="158">
        <v>29</v>
      </c>
    </row>
    <row r="9" spans="1:12" s="5" customFormat="1" ht="17.100000000000001" customHeight="1">
      <c r="A9" s="63" t="s">
        <v>61</v>
      </c>
      <c r="B9" s="156">
        <v>250</v>
      </c>
      <c r="C9" s="157">
        <v>97</v>
      </c>
      <c r="D9" s="157">
        <v>126</v>
      </c>
      <c r="E9" s="157">
        <v>14</v>
      </c>
      <c r="F9" s="157">
        <v>33</v>
      </c>
      <c r="G9" s="157">
        <v>10</v>
      </c>
      <c r="H9" s="157">
        <v>1</v>
      </c>
      <c r="I9" s="157">
        <v>13</v>
      </c>
      <c r="J9" s="157">
        <v>30</v>
      </c>
      <c r="K9" s="157">
        <v>25</v>
      </c>
      <c r="L9" s="158">
        <v>27</v>
      </c>
    </row>
    <row r="10" spans="1:12" s="5" customFormat="1" ht="17.100000000000001" customHeight="1">
      <c r="A10" s="63" t="s">
        <v>196</v>
      </c>
      <c r="B10" s="156">
        <v>238</v>
      </c>
      <c r="C10" s="157">
        <v>64</v>
      </c>
      <c r="D10" s="157">
        <v>135</v>
      </c>
      <c r="E10" s="157">
        <v>10</v>
      </c>
      <c r="F10" s="157">
        <v>28</v>
      </c>
      <c r="G10" s="157">
        <v>13</v>
      </c>
      <c r="H10" s="157">
        <v>2</v>
      </c>
      <c r="I10" s="157">
        <v>13</v>
      </c>
      <c r="J10" s="157">
        <v>36</v>
      </c>
      <c r="K10" s="157">
        <v>33</v>
      </c>
      <c r="L10" s="158">
        <v>39</v>
      </c>
    </row>
    <row r="11" spans="1:12" s="5" customFormat="1" ht="17.100000000000001" customHeight="1">
      <c r="A11" s="222" t="s">
        <v>374</v>
      </c>
      <c r="B11" s="557">
        <f>SUM(L11,D11,C11)</f>
        <v>282</v>
      </c>
      <c r="C11" s="662">
        <v>87</v>
      </c>
      <c r="D11" s="662">
        <f>SUM(E11:K11)</f>
        <v>153</v>
      </c>
      <c r="E11" s="662">
        <v>13</v>
      </c>
      <c r="F11" s="662">
        <v>26</v>
      </c>
      <c r="G11" s="662">
        <v>9</v>
      </c>
      <c r="H11" s="662">
        <v>3</v>
      </c>
      <c r="I11" s="662">
        <v>20</v>
      </c>
      <c r="J11" s="662">
        <v>47</v>
      </c>
      <c r="K11" s="662">
        <v>35</v>
      </c>
      <c r="L11" s="663">
        <v>42</v>
      </c>
    </row>
    <row r="12" spans="1:12" s="3" customForma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478" t="s">
        <v>351</v>
      </c>
    </row>
  </sheetData>
  <mergeCells count="14">
    <mergeCell ref="H4:H6"/>
    <mergeCell ref="I4:I6"/>
    <mergeCell ref="J4:J6"/>
    <mergeCell ref="K4:K6"/>
    <mergeCell ref="A1:L1"/>
    <mergeCell ref="A3:A6"/>
    <mergeCell ref="B3:B6"/>
    <mergeCell ref="C3:C6"/>
    <mergeCell ref="E3:K3"/>
    <mergeCell ref="L3:L6"/>
    <mergeCell ref="D4:D6"/>
    <mergeCell ref="E4:E6"/>
    <mergeCell ref="F4:F6"/>
    <mergeCell ref="G4:G6"/>
  </mergeCells>
  <phoneticPr fontId="39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"/>
  <sheetViews>
    <sheetView showGridLines="0" view="pageBreakPreview" zoomScaleNormal="100" zoomScaleSheetLayoutView="100" workbookViewId="0">
      <selection activeCell="L13" sqref="L13"/>
    </sheetView>
  </sheetViews>
  <sheetFormatPr defaultRowHeight="13.5"/>
  <cols>
    <col min="1" max="1" width="11.125" style="2" customWidth="1"/>
    <col min="2" max="10" width="8.5" style="2" customWidth="1"/>
    <col min="11" max="16384" width="9" style="2"/>
  </cols>
  <sheetData>
    <row r="1" spans="1:10" ht="21">
      <c r="A1" s="761" t="s">
        <v>115</v>
      </c>
      <c r="B1" s="761"/>
      <c r="C1" s="761"/>
      <c r="D1" s="761"/>
      <c r="E1" s="761"/>
      <c r="F1" s="761"/>
      <c r="G1" s="761"/>
      <c r="H1" s="761"/>
      <c r="I1" s="761"/>
      <c r="J1" s="761"/>
    </row>
    <row r="2" spans="1:10">
      <c r="A2" s="1"/>
      <c r="B2" s="1"/>
      <c r="C2" s="1"/>
      <c r="D2" s="1"/>
      <c r="E2" s="1"/>
      <c r="F2" s="1"/>
      <c r="G2" s="1"/>
      <c r="H2" s="1"/>
      <c r="I2" s="69"/>
      <c r="J2" s="69" t="s">
        <v>103</v>
      </c>
    </row>
    <row r="3" spans="1:10" s="1" customFormat="1" ht="17.25" customHeight="1">
      <c r="A3" s="811"/>
      <c r="B3" s="833" t="s">
        <v>66</v>
      </c>
      <c r="C3" s="836" t="s">
        <v>116</v>
      </c>
      <c r="D3" s="836" t="s">
        <v>117</v>
      </c>
      <c r="E3" s="837" t="s">
        <v>118</v>
      </c>
      <c r="F3" s="840" t="s">
        <v>119</v>
      </c>
      <c r="G3" s="840" t="s">
        <v>120</v>
      </c>
      <c r="H3" s="840" t="s">
        <v>121</v>
      </c>
      <c r="I3" s="841" t="s">
        <v>114</v>
      </c>
      <c r="J3" s="820" t="s">
        <v>122</v>
      </c>
    </row>
    <row r="4" spans="1:10" s="1" customFormat="1" ht="17.25" customHeight="1">
      <c r="A4" s="812"/>
      <c r="B4" s="834"/>
      <c r="C4" s="823"/>
      <c r="D4" s="823"/>
      <c r="E4" s="838"/>
      <c r="F4" s="806"/>
      <c r="G4" s="806"/>
      <c r="H4" s="806"/>
      <c r="I4" s="823"/>
      <c r="J4" s="821"/>
    </row>
    <row r="5" spans="1:10" s="1" customFormat="1" ht="17.25" customHeight="1">
      <c r="A5" s="813"/>
      <c r="B5" s="835"/>
      <c r="C5" s="824"/>
      <c r="D5" s="824"/>
      <c r="E5" s="839"/>
      <c r="F5" s="807"/>
      <c r="G5" s="807"/>
      <c r="H5" s="807"/>
      <c r="I5" s="824"/>
      <c r="J5" s="822"/>
    </row>
    <row r="6" spans="1:10" s="5" customFormat="1" ht="17.100000000000001" customHeight="1">
      <c r="A6" s="89" t="s">
        <v>42</v>
      </c>
      <c r="B6" s="227">
        <v>227</v>
      </c>
      <c r="C6" s="157">
        <v>1</v>
      </c>
      <c r="D6" s="157">
        <v>73</v>
      </c>
      <c r="E6" s="157">
        <v>18</v>
      </c>
      <c r="F6" s="157">
        <v>7</v>
      </c>
      <c r="G6" s="157">
        <v>8</v>
      </c>
      <c r="H6" s="157">
        <v>3</v>
      </c>
      <c r="I6" s="228">
        <v>56</v>
      </c>
      <c r="J6" s="158">
        <v>61</v>
      </c>
    </row>
    <row r="7" spans="1:10" s="5" customFormat="1" ht="17.100000000000001" customHeight="1">
      <c r="A7" s="89" t="s">
        <v>48</v>
      </c>
      <c r="B7" s="227">
        <v>207</v>
      </c>
      <c r="C7" s="157" t="s">
        <v>1</v>
      </c>
      <c r="D7" s="157">
        <v>82</v>
      </c>
      <c r="E7" s="157">
        <v>18</v>
      </c>
      <c r="F7" s="157">
        <v>2</v>
      </c>
      <c r="G7" s="157">
        <v>11</v>
      </c>
      <c r="H7" s="157">
        <v>3</v>
      </c>
      <c r="I7" s="228">
        <v>36</v>
      </c>
      <c r="J7" s="158">
        <v>55</v>
      </c>
    </row>
    <row r="8" spans="1:10" s="5" customFormat="1" ht="17.100000000000001" customHeight="1">
      <c r="A8" s="89" t="s">
        <v>61</v>
      </c>
      <c r="B8" s="227">
        <v>249</v>
      </c>
      <c r="C8" s="157">
        <v>2</v>
      </c>
      <c r="D8" s="157">
        <v>86</v>
      </c>
      <c r="E8" s="157">
        <v>23</v>
      </c>
      <c r="F8" s="157">
        <v>10</v>
      </c>
      <c r="G8" s="157">
        <v>14</v>
      </c>
      <c r="H8" s="157">
        <v>14</v>
      </c>
      <c r="I8" s="228">
        <v>42</v>
      </c>
      <c r="J8" s="158">
        <v>58</v>
      </c>
    </row>
    <row r="9" spans="1:10" s="5" customFormat="1" ht="17.100000000000001" customHeight="1">
      <c r="A9" s="89" t="s">
        <v>196</v>
      </c>
      <c r="B9" s="227">
        <v>240</v>
      </c>
      <c r="C9" s="157" t="s">
        <v>1</v>
      </c>
      <c r="D9" s="157">
        <v>108</v>
      </c>
      <c r="E9" s="157">
        <v>18</v>
      </c>
      <c r="F9" s="157">
        <v>8</v>
      </c>
      <c r="G9" s="157">
        <v>8</v>
      </c>
      <c r="H9" s="157">
        <v>4</v>
      </c>
      <c r="I9" s="228">
        <v>33</v>
      </c>
      <c r="J9" s="158">
        <v>61</v>
      </c>
    </row>
    <row r="10" spans="1:10" s="5" customFormat="1" ht="17.100000000000001" customHeight="1">
      <c r="A10" s="223" t="s">
        <v>374</v>
      </c>
      <c r="B10" s="558">
        <f>SUM(C10:J10)</f>
        <v>245</v>
      </c>
      <c r="C10" s="662">
        <v>0</v>
      </c>
      <c r="D10" s="662">
        <v>102</v>
      </c>
      <c r="E10" s="662">
        <v>19</v>
      </c>
      <c r="F10" s="662">
        <v>5</v>
      </c>
      <c r="G10" s="662">
        <v>7</v>
      </c>
      <c r="H10" s="662">
        <v>5</v>
      </c>
      <c r="I10" s="692">
        <v>50</v>
      </c>
      <c r="J10" s="663">
        <v>57</v>
      </c>
    </row>
    <row r="11" spans="1:10" s="3" customFormat="1">
      <c r="A11" s="61"/>
      <c r="B11" s="61"/>
      <c r="C11" s="61"/>
      <c r="D11" s="61"/>
      <c r="E11" s="61"/>
      <c r="F11" s="61"/>
      <c r="G11" s="61"/>
      <c r="H11" s="61"/>
      <c r="I11" s="61"/>
      <c r="J11" s="479" t="s">
        <v>352</v>
      </c>
    </row>
  </sheetData>
  <mergeCells count="11">
    <mergeCell ref="J3:J5"/>
    <mergeCell ref="A1:J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39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showGridLines="0" view="pageBreakPreview" zoomScaleNormal="100" zoomScaleSheetLayoutView="100" workbookViewId="0">
      <selection activeCell="I16" sqref="I16"/>
    </sheetView>
  </sheetViews>
  <sheetFormatPr defaultRowHeight="13.5"/>
  <cols>
    <col min="1" max="1" width="15.625" style="1" customWidth="1"/>
    <col min="2" max="5" width="14.125" style="48" bestFit="1" customWidth="1"/>
    <col min="6" max="6" width="13.625" style="48" customWidth="1"/>
    <col min="7" max="7" width="0.375" style="48" customWidth="1"/>
    <col min="8" max="8" width="15" style="48" customWidth="1"/>
    <col min="9" max="9" width="12.25" style="48" bestFit="1" customWidth="1"/>
    <col min="10" max="10" width="10.25" style="48" bestFit="1" customWidth="1"/>
    <col min="11" max="12" width="11.25" style="48" bestFit="1" customWidth="1"/>
    <col min="13" max="13" width="10.25" style="48" bestFit="1" customWidth="1"/>
    <col min="14" max="14" width="11.625" style="48" bestFit="1" customWidth="1"/>
    <col min="15" max="15" width="10.625" style="48" customWidth="1"/>
    <col min="16" max="16" width="0.625" style="48" customWidth="1"/>
    <col min="17" max="16384" width="9" style="48"/>
  </cols>
  <sheetData>
    <row r="1" spans="1:15" ht="21">
      <c r="A1" s="93"/>
      <c r="B1" s="90"/>
      <c r="C1" s="90"/>
      <c r="D1" s="91"/>
      <c r="E1" s="91"/>
      <c r="F1" s="92" t="s">
        <v>123</v>
      </c>
      <c r="G1" s="92"/>
      <c r="H1" s="91" t="s">
        <v>0</v>
      </c>
      <c r="I1" s="91"/>
      <c r="J1" s="92"/>
      <c r="L1" s="90"/>
      <c r="M1" s="90"/>
      <c r="N1" s="90"/>
      <c r="O1" s="91"/>
    </row>
    <row r="2" spans="1:15">
      <c r="A2" s="93" t="s">
        <v>124</v>
      </c>
      <c r="B2" s="93"/>
      <c r="C2" s="93"/>
      <c r="D2" s="93"/>
      <c r="E2" s="93"/>
      <c r="F2" s="93"/>
      <c r="G2" s="94"/>
      <c r="H2" s="93"/>
      <c r="I2" s="90"/>
      <c r="J2" s="93"/>
      <c r="K2" s="90"/>
      <c r="L2" s="90"/>
      <c r="M2" s="90"/>
      <c r="N2" s="90"/>
      <c r="O2" s="69" t="s">
        <v>125</v>
      </c>
    </row>
    <row r="3" spans="1:15" ht="20.100000000000001" customHeight="1">
      <c r="A3" s="844"/>
      <c r="B3" s="846" t="s">
        <v>126</v>
      </c>
      <c r="C3" s="848" t="s">
        <v>107</v>
      </c>
      <c r="D3" s="852" t="s">
        <v>127</v>
      </c>
      <c r="E3" s="852"/>
      <c r="F3" s="852"/>
      <c r="G3" s="95"/>
      <c r="H3" s="842" t="s">
        <v>128</v>
      </c>
      <c r="I3" s="842"/>
      <c r="J3" s="842"/>
      <c r="K3" s="842"/>
      <c r="L3" s="842"/>
      <c r="M3" s="842"/>
      <c r="N3" s="842"/>
      <c r="O3" s="843"/>
    </row>
    <row r="4" spans="1:15" ht="30" customHeight="1">
      <c r="A4" s="845"/>
      <c r="B4" s="847"/>
      <c r="C4" s="849"/>
      <c r="D4" s="308" t="s">
        <v>129</v>
      </c>
      <c r="E4" s="308" t="s">
        <v>130</v>
      </c>
      <c r="F4" s="308" t="s">
        <v>131</v>
      </c>
      <c r="G4" s="96"/>
      <c r="H4" s="308" t="s">
        <v>132</v>
      </c>
      <c r="I4" s="308" t="s">
        <v>133</v>
      </c>
      <c r="J4" s="308" t="s">
        <v>134</v>
      </c>
      <c r="K4" s="308" t="s">
        <v>135</v>
      </c>
      <c r="L4" s="308" t="s">
        <v>136</v>
      </c>
      <c r="M4" s="319" t="s">
        <v>137</v>
      </c>
      <c r="N4" s="320" t="s">
        <v>138</v>
      </c>
      <c r="O4" s="321" t="s">
        <v>139</v>
      </c>
    </row>
    <row r="5" spans="1:15" s="49" customFormat="1" ht="17.100000000000001" customHeight="1">
      <c r="A5" s="279" t="s">
        <v>42</v>
      </c>
      <c r="B5" s="229">
        <v>4138329640</v>
      </c>
      <c r="C5" s="230">
        <v>4134778250</v>
      </c>
      <c r="D5" s="231">
        <v>1273338737</v>
      </c>
      <c r="E5" s="231">
        <v>598990088</v>
      </c>
      <c r="F5" s="231">
        <v>27629046</v>
      </c>
      <c r="G5" s="231"/>
      <c r="H5" s="231">
        <v>2055493334</v>
      </c>
      <c r="I5" s="231">
        <v>137217803</v>
      </c>
      <c r="J5" s="231">
        <v>1065227</v>
      </c>
      <c r="K5" s="231">
        <v>6365551</v>
      </c>
      <c r="L5" s="231">
        <v>17629162</v>
      </c>
      <c r="M5" s="232">
        <v>890262</v>
      </c>
      <c r="N5" s="232">
        <v>14259040</v>
      </c>
      <c r="O5" s="233">
        <v>1900000</v>
      </c>
    </row>
    <row r="6" spans="1:15" s="49" customFormat="1" ht="17.100000000000001" customHeight="1">
      <c r="A6" s="279" t="s">
        <v>48</v>
      </c>
      <c r="B6" s="229">
        <v>4231737971</v>
      </c>
      <c r="C6" s="230">
        <v>4227152823</v>
      </c>
      <c r="D6" s="231">
        <v>1250936828</v>
      </c>
      <c r="E6" s="231">
        <v>610726561</v>
      </c>
      <c r="F6" s="231">
        <v>22602305</v>
      </c>
      <c r="G6" s="231"/>
      <c r="H6" s="231">
        <v>2182840648</v>
      </c>
      <c r="I6" s="231">
        <v>122654274</v>
      </c>
      <c r="J6" s="231">
        <v>5094641</v>
      </c>
      <c r="K6" s="231">
        <v>5295950</v>
      </c>
      <c r="L6" s="231">
        <v>14371268</v>
      </c>
      <c r="M6" s="232">
        <v>551368</v>
      </c>
      <c r="N6" s="232">
        <v>10078980</v>
      </c>
      <c r="O6" s="233">
        <v>2000000</v>
      </c>
    </row>
    <row r="7" spans="1:15" s="49" customFormat="1" ht="17.100000000000001" customHeight="1">
      <c r="A7" s="279" t="s">
        <v>61</v>
      </c>
      <c r="B7" s="229">
        <v>4042117894</v>
      </c>
      <c r="C7" s="230">
        <v>4039393198</v>
      </c>
      <c r="D7" s="231">
        <v>1250507852</v>
      </c>
      <c r="E7" s="231">
        <v>618523338</v>
      </c>
      <c r="F7" s="231">
        <v>23576112</v>
      </c>
      <c r="G7" s="231"/>
      <c r="H7" s="231">
        <v>1987071112</v>
      </c>
      <c r="I7" s="231">
        <v>123885009</v>
      </c>
      <c r="J7" s="231">
        <v>2928960</v>
      </c>
      <c r="K7" s="231">
        <v>6235235</v>
      </c>
      <c r="L7" s="231">
        <v>13358344</v>
      </c>
      <c r="M7" s="232">
        <v>1286146</v>
      </c>
      <c r="N7" s="232">
        <v>10621090</v>
      </c>
      <c r="O7" s="233">
        <v>1400000</v>
      </c>
    </row>
    <row r="8" spans="1:15" s="49" customFormat="1" ht="17.100000000000001" customHeight="1">
      <c r="A8" s="279" t="s">
        <v>196</v>
      </c>
      <c r="B8" s="229">
        <v>4022927844</v>
      </c>
      <c r="C8" s="230">
        <v>4020437498</v>
      </c>
      <c r="D8" s="231">
        <v>1236152529</v>
      </c>
      <c r="E8" s="231">
        <v>624519777</v>
      </c>
      <c r="F8" s="231">
        <v>20795664</v>
      </c>
      <c r="G8" s="231"/>
      <c r="H8" s="231">
        <v>1980084121</v>
      </c>
      <c r="I8" s="231">
        <v>126687052</v>
      </c>
      <c r="J8" s="231">
        <v>1267450</v>
      </c>
      <c r="K8" s="231">
        <v>7236933</v>
      </c>
      <c r="L8" s="231">
        <v>11528932</v>
      </c>
      <c r="M8" s="232">
        <v>778361</v>
      </c>
      <c r="N8" s="232">
        <v>10586679</v>
      </c>
      <c r="O8" s="233">
        <v>800000</v>
      </c>
    </row>
    <row r="9" spans="1:15" s="49" customFormat="1" ht="17.100000000000001" customHeight="1">
      <c r="A9" s="480" t="s">
        <v>374</v>
      </c>
      <c r="B9" s="559">
        <f>SUM(C9,C19)</f>
        <v>4026104626</v>
      </c>
      <c r="C9" s="430">
        <f>SUM(D9:O9)</f>
        <v>4023732520</v>
      </c>
      <c r="D9" s="694">
        <v>1209437774</v>
      </c>
      <c r="E9" s="694">
        <v>622452562</v>
      </c>
      <c r="F9" s="694">
        <v>17408249</v>
      </c>
      <c r="G9" s="696"/>
      <c r="H9" s="694">
        <v>2011823077</v>
      </c>
      <c r="I9" s="694">
        <v>127431431</v>
      </c>
      <c r="J9" s="694">
        <v>237355</v>
      </c>
      <c r="K9" s="694">
        <v>12538178</v>
      </c>
      <c r="L9" s="694">
        <v>8876850</v>
      </c>
      <c r="M9" s="697">
        <v>607434</v>
      </c>
      <c r="N9" s="697">
        <v>11019610</v>
      </c>
      <c r="O9" s="698">
        <v>1900000</v>
      </c>
    </row>
    <row r="10" spans="1:15" s="49" customFormat="1">
      <c r="A10" s="97" t="s">
        <v>140</v>
      </c>
      <c r="B10" s="93"/>
      <c r="C10" s="93"/>
      <c r="D10" s="61"/>
      <c r="E10" s="61"/>
      <c r="F10" s="61"/>
      <c r="G10" s="98"/>
      <c r="H10" s="61"/>
      <c r="I10" s="61"/>
      <c r="J10" s="61"/>
      <c r="K10" s="61"/>
      <c r="L10" s="61"/>
      <c r="M10" s="61"/>
      <c r="N10" s="61"/>
      <c r="O10" s="67" t="s">
        <v>349</v>
      </c>
    </row>
    <row r="11" spans="1:15" ht="20.100000000000001" customHeight="1">
      <c r="A11" s="80" t="s">
        <v>141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100000000000001" customHeight="1">
      <c r="A12" s="53" t="s">
        <v>142</v>
      </c>
      <c r="B12" s="54"/>
      <c r="C12" s="7"/>
      <c r="D12" s="1"/>
      <c r="E12" s="1"/>
      <c r="F12" s="69" t="s">
        <v>125</v>
      </c>
      <c r="G12" s="69"/>
      <c r="H12" s="1"/>
      <c r="J12" s="1"/>
    </row>
    <row r="13" spans="1:15" ht="20.100000000000001" customHeight="1">
      <c r="A13" s="844"/>
      <c r="B13" s="846" t="s">
        <v>1</v>
      </c>
      <c r="C13" s="848" t="s">
        <v>107</v>
      </c>
      <c r="D13" s="850" t="s">
        <v>143</v>
      </c>
      <c r="E13" s="850"/>
      <c r="F13" s="851"/>
      <c r="G13" s="99"/>
    </row>
    <row r="14" spans="1:15" ht="20.100000000000001" customHeight="1">
      <c r="A14" s="845"/>
      <c r="B14" s="847"/>
      <c r="C14" s="849"/>
      <c r="D14" s="322" t="s">
        <v>144</v>
      </c>
      <c r="E14" s="322" t="s">
        <v>145</v>
      </c>
      <c r="F14" s="323" t="s">
        <v>146</v>
      </c>
      <c r="G14" s="100"/>
    </row>
    <row r="15" spans="1:15" ht="17.100000000000001" customHeight="1">
      <c r="A15" s="102" t="s">
        <v>42</v>
      </c>
      <c r="B15" s="55" t="s">
        <v>1</v>
      </c>
      <c r="C15" s="234">
        <v>3551390</v>
      </c>
      <c r="D15" s="235">
        <v>1623820</v>
      </c>
      <c r="E15" s="231">
        <v>1927570</v>
      </c>
      <c r="F15" s="233" t="s">
        <v>1</v>
      </c>
      <c r="G15" s="101"/>
    </row>
    <row r="16" spans="1:15" ht="17.100000000000001" customHeight="1">
      <c r="A16" s="102" t="s">
        <v>48</v>
      </c>
      <c r="B16" s="55" t="s">
        <v>1</v>
      </c>
      <c r="C16" s="234">
        <v>4585148</v>
      </c>
      <c r="D16" s="235">
        <v>1367396</v>
      </c>
      <c r="E16" s="231">
        <v>2746752</v>
      </c>
      <c r="F16" s="233">
        <v>471000</v>
      </c>
      <c r="G16" s="101"/>
    </row>
    <row r="17" spans="1:7" ht="17.100000000000001" customHeight="1">
      <c r="A17" s="102" t="s">
        <v>61</v>
      </c>
      <c r="B17" s="55" t="s">
        <v>1</v>
      </c>
      <c r="C17" s="234">
        <v>2724696</v>
      </c>
      <c r="D17" s="235">
        <v>1449952</v>
      </c>
      <c r="E17" s="231">
        <v>803744</v>
      </c>
      <c r="F17" s="233">
        <v>471000</v>
      </c>
      <c r="G17" s="101"/>
    </row>
    <row r="18" spans="1:7" ht="17.100000000000001" customHeight="1">
      <c r="A18" s="102" t="s">
        <v>196</v>
      </c>
      <c r="B18" s="55" t="s">
        <v>1</v>
      </c>
      <c r="C18" s="234">
        <v>2490346</v>
      </c>
      <c r="D18" s="235">
        <v>1422546</v>
      </c>
      <c r="E18" s="231">
        <v>472800</v>
      </c>
      <c r="F18" s="233">
        <v>595000</v>
      </c>
      <c r="G18" s="101"/>
    </row>
    <row r="19" spans="1:7" ht="17.100000000000001" customHeight="1">
      <c r="A19" s="224" t="s">
        <v>374</v>
      </c>
      <c r="B19" s="55" t="s">
        <v>1</v>
      </c>
      <c r="C19" s="560">
        <f>SUM(D19:F19)</f>
        <v>2372106</v>
      </c>
      <c r="D19" s="693">
        <v>1378176</v>
      </c>
      <c r="E19" s="694">
        <v>537930</v>
      </c>
      <c r="F19" s="695">
        <v>456000</v>
      </c>
      <c r="G19" s="103"/>
    </row>
    <row r="20" spans="1:7" ht="20.100000000000001" customHeight="1">
      <c r="B20" s="56"/>
      <c r="F20" s="67" t="s">
        <v>349</v>
      </c>
      <c r="G20" s="67"/>
    </row>
  </sheetData>
  <mergeCells count="9">
    <mergeCell ref="H3:O3"/>
    <mergeCell ref="A13:A14"/>
    <mergeCell ref="B13:B14"/>
    <mergeCell ref="C13:C14"/>
    <mergeCell ref="D13:F13"/>
    <mergeCell ref="A3:A4"/>
    <mergeCell ref="B3:B4"/>
    <mergeCell ref="C3:C4"/>
    <mergeCell ref="D3:F3"/>
  </mergeCells>
  <phoneticPr fontId="39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17</vt:i4>
      </vt:variant>
    </vt:vector>
  </HeadingPairs>
  <TitlesOfParts>
    <vt:vector size="41" baseType="lpstr">
      <vt:lpstr>グラフ </vt:lpstr>
      <vt:lpstr>8-1国民年金加入状況  </vt:lpstr>
      <vt:lpstr>8-2国民年金受給状況 </vt:lpstr>
      <vt:lpstr>8-3生活保護の動向  </vt:lpstr>
      <vt:lpstr>8-4世帯類型別保護世帯数の推移 </vt:lpstr>
      <vt:lpstr>8-5保護申請開始及び廃止の推移 </vt:lpstr>
      <vt:lpstr>8-6保護開始理由別の状況 </vt:lpstr>
      <vt:lpstr>8-7保護廃止理由別の状況 </vt:lpstr>
      <vt:lpstr>8-8種類別生活保護費の支給状況  </vt:lpstr>
      <vt:lpstr>8-9生活福祉資金貸付状況 </vt:lpstr>
      <vt:lpstr>8-10赤い羽根共同募金実績 </vt:lpstr>
      <vt:lpstr>8-11民生委員・児童委員数 </vt:lpstr>
      <vt:lpstr>8-12障害者手帳交付状況 </vt:lpstr>
      <vt:lpstr>8-13身体障がい種別　</vt:lpstr>
      <vt:lpstr>8-14認可保育所の状況 </vt:lpstr>
      <vt:lpstr>8-15要介護・要支援認定状況 </vt:lpstr>
      <vt:lpstr>8-16地域支援事業利用状況</vt:lpstr>
      <vt:lpstr>8-17地域支援事業費状況  </vt:lpstr>
      <vt:lpstr>8-18介護保険サービス利用状況 </vt:lpstr>
      <vt:lpstr>8-19介護保険給付費の状況 </vt:lpstr>
      <vt:lpstr>8-20宜野湾シルバー人材センター活動 </vt:lpstr>
      <vt:lpstr>8-21青少年ホーム活動 </vt:lpstr>
      <vt:lpstr>8-22めぶき　23ふくふく利用状況 (2)</vt:lpstr>
      <vt:lpstr>8-24宜野湾ベイサイド情報センター施設利用状況1F・ 2F</vt:lpstr>
      <vt:lpstr>'8-10赤い羽根共同募金実績 '!Print_Area</vt:lpstr>
      <vt:lpstr>'8-12障害者手帳交付状況 '!Print_Area</vt:lpstr>
      <vt:lpstr>'8-13身体障がい種別　'!Print_Area</vt:lpstr>
      <vt:lpstr>'8-14認可保育所の状況 '!Print_Area</vt:lpstr>
      <vt:lpstr>'8-15要介護・要支援認定状況 '!Print_Area</vt:lpstr>
      <vt:lpstr>'8-16地域支援事業利用状況'!Print_Area</vt:lpstr>
      <vt:lpstr>'8-17地域支援事業費状況  '!Print_Area</vt:lpstr>
      <vt:lpstr>'8-18介護保険サービス利用状況 '!Print_Area</vt:lpstr>
      <vt:lpstr>'8-19介護保険給付費の状況 '!Print_Area</vt:lpstr>
      <vt:lpstr>'8-20宜野湾シルバー人材センター活動 '!Print_Area</vt:lpstr>
      <vt:lpstr>'8-21青少年ホーム活動 '!Print_Area</vt:lpstr>
      <vt:lpstr>'8-22めぶき　23ふくふく利用状況 (2)'!Print_Area</vt:lpstr>
      <vt:lpstr>'8-2国民年金受給状況 '!Print_Area</vt:lpstr>
      <vt:lpstr>'8-3生活保護の動向  '!Print_Area</vt:lpstr>
      <vt:lpstr>'8-4世帯類型別保護世帯数の推移 '!Print_Area</vt:lpstr>
      <vt:lpstr>'8-9生活福祉資金貸付状況 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2023-03-28T00:54:13Z</cp:lastPrinted>
  <dcterms:created xsi:type="dcterms:W3CDTF">2014-03-25T06:34:10Z</dcterms:created>
  <dcterms:modified xsi:type="dcterms:W3CDTF">2024-03-29T05:20:33Z</dcterms:modified>
</cp:coreProperties>
</file>