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企画部\企画部_企画政策課\統計係\09宜野湾市統計書\R5統計書\エクセル(R5統計書)\"/>
    </mc:Choice>
  </mc:AlternateContent>
  <bookViews>
    <workbookView xWindow="25755" yWindow="-120" windowWidth="20730" windowHeight="11160" tabRatio="906"/>
  </bookViews>
  <sheets>
    <sheet name="グラフ" sheetId="1" r:id="rId1"/>
    <sheet name="10-1幼稚園園児数及び教員数の推移 " sheetId="50" r:id="rId2"/>
    <sheet name="10-2学校別、学級数別 " sheetId="51" r:id="rId3"/>
    <sheet name="10-3小・中学校児童生徒数の推移" sheetId="76" r:id="rId4"/>
    <sheet name="10-4高校別、学級数・生徒数・教諭及び職員数 " sheetId="72" r:id="rId5"/>
    <sheet name="10-4高校別、学級数・生徒数・教諭及び職員数（2）" sheetId="56" r:id="rId6"/>
    <sheet name="10-4高校別、学級数・生徒数・教諭及び職員数 (3）" sheetId="69" r:id="rId7"/>
    <sheet name="10-5 琉球大学教員、事務職員及び学生数 " sheetId="68" r:id="rId8"/>
    <sheet name="10-6沖縄国際大学教育職員、事務職員及び学生数 " sheetId="67" r:id="rId9"/>
    <sheet name="10-7小学校学年別児童数（その１）" sheetId="62" r:id="rId10"/>
    <sheet name="10-7小学校学年別児童数（その２）" sheetId="63" r:id="rId11"/>
    <sheet name="10-7小学校学年別児童数（その３）" sheetId="64" r:id="rId12"/>
    <sheet name="10-8中学年別生徒数の推移 " sheetId="65" r:id="rId13"/>
    <sheet name="10-9高等学校学年別生徒数の推移 " sheetId="57" r:id="rId14"/>
    <sheet name="10-10中学校卒業後の進路" sheetId="28" r:id="rId15"/>
    <sheet name="10-11高等学校卒業後の進路状況 " sheetId="58" r:id="rId16"/>
    <sheet name="10-12学校給食ｾﾝﾀｰ " sheetId="52" r:id="rId17"/>
    <sheet name="10-13施設状況" sheetId="73" r:id="rId18"/>
    <sheet name="10-14小学生（身長）" sheetId="11" r:id="rId19"/>
    <sheet name="10-15小学生（体重）" sheetId="38" r:id="rId20"/>
    <sheet name="10-16中学生（身長）" sheetId="14" r:id="rId21"/>
    <sheet name="10-17中学生（体重） " sheetId="40" r:id="rId22"/>
    <sheet name="10-18中央公民館利用状況 " sheetId="55" r:id="rId23"/>
    <sheet name="10-19市民会館利用状況 " sheetId="53" r:id="rId24"/>
    <sheet name="10-20市立博物館入館者数 " sheetId="66" r:id="rId25"/>
    <sheet name="10-21市民図書館利用状況  " sheetId="54" r:id="rId26"/>
    <sheet name="10-22体育施設利用状況 " sheetId="47" r:id="rId27"/>
    <sheet name="10-23屋外劇場利用状況   " sheetId="48" r:id="rId28"/>
    <sheet name="10-24国・県・市の指定文化財 " sheetId="49" r:id="rId29"/>
  </sheets>
  <definedNames>
    <definedName name="_xlnm.Print_Area" localSheetId="15">'10-11高等学校卒業後の進路状況 '!$A$1:$I$37</definedName>
    <definedName name="_xlnm.Print_Area" localSheetId="17">'10-13施設状況'!$A$1:$K$32</definedName>
    <definedName name="_xlnm.Print_Area" localSheetId="18">'10-14小学生（身長）'!$A$1:$M$36</definedName>
    <definedName name="_xlnm.Print_Area" localSheetId="19">'10-15小学生（体重）'!$A$1:$M$36</definedName>
    <definedName name="_xlnm.Print_Area" localSheetId="20">'10-16中学生（身長）'!$A$1:$G$38</definedName>
    <definedName name="_xlnm.Print_Area" localSheetId="21">'10-17中学生（体重） '!$A$1:$G$38</definedName>
    <definedName name="_xlnm.Print_Area" localSheetId="22">'10-18中央公民館利用状況 '!$A$1:$S$11</definedName>
    <definedName name="_xlnm.Print_Area" localSheetId="23">'10-19市民会館利用状況 '!$A$1:$W$15</definedName>
    <definedName name="_xlnm.Print_Area" localSheetId="1">'10-1幼稚園園児数及び教員数の推移 '!$A$1:$I$10</definedName>
    <definedName name="_xlnm.Print_Area" localSheetId="24">'10-20市立博物館入館者数 '!$A$1:$I$11</definedName>
    <definedName name="_xlnm.Print_Area" localSheetId="25">'10-21市民図書館利用状況  '!$A$1:$G$16</definedName>
    <definedName name="_xlnm.Print_Area" localSheetId="27">'10-23屋外劇場利用状況   '!$A$1:$K$12</definedName>
    <definedName name="_xlnm.Print_Area" localSheetId="28">'10-24国・県・市の指定文化財 '!$A$1:$O$52</definedName>
    <definedName name="_xlnm.Print_Area" localSheetId="3">'10-3小・中学校児童生徒数の推移'!$A$1:$J$21</definedName>
    <definedName name="_xlnm.Print_Area" localSheetId="4">'10-4高校別、学級数・生徒数・教諭及び職員数 '!$A$1:$L$10</definedName>
    <definedName name="_xlnm.Print_Area" localSheetId="6">'10-4高校別、学級数・生徒数・教諭及び職員数 (3）'!$A$1:$L$15</definedName>
    <definedName name="_xlnm.Print_Area" localSheetId="5">'10-4高校別、学級数・生徒数・教諭及び職員数（2）'!$A$1:$L$10</definedName>
    <definedName name="_xlnm.Print_Area" localSheetId="7">'10-5 琉球大学教員、事務職員及び学生数 '!$A$1:$H$22</definedName>
    <definedName name="_xlnm.Print_Area" localSheetId="8">'10-6沖縄国際大学教育職員、事務職員及び学生数 '!$A$1:$H$22</definedName>
    <definedName name="_xlnm.Print_Area" localSheetId="12">'10-8中学年別生徒数の推移 '!$A$1:$M$40</definedName>
    <definedName name="_xlnm.Print_Area" localSheetId="13">'10-9高等学校学年別生徒数の推移 '!$A$1:$N$35</definedName>
    <definedName name="_xlnm.Print_Area" localSheetId="0">グラフ!$A$1:$L$64</definedName>
    <definedName name="使用場所" localSheetId="14">#REF!</definedName>
    <definedName name="使用場所" localSheetId="15">#REF!</definedName>
    <definedName name="使用場所" localSheetId="16">#REF!</definedName>
    <definedName name="使用場所" localSheetId="17">#REF!</definedName>
    <definedName name="使用場所" localSheetId="18">#REF!</definedName>
    <definedName name="使用場所" localSheetId="19">#REF!</definedName>
    <definedName name="使用場所" localSheetId="20">#REF!</definedName>
    <definedName name="使用場所" localSheetId="21">#REF!</definedName>
    <definedName name="使用場所" localSheetId="22">#REF!</definedName>
    <definedName name="使用場所" localSheetId="23">#REF!</definedName>
    <definedName name="使用場所" localSheetId="1">#REF!</definedName>
    <definedName name="使用場所" localSheetId="24">#REF!</definedName>
    <definedName name="使用場所" localSheetId="25">#REF!</definedName>
    <definedName name="使用場所" localSheetId="26">#REF!</definedName>
    <definedName name="使用場所" localSheetId="27">#REF!</definedName>
    <definedName name="使用場所" localSheetId="28">#REF!</definedName>
    <definedName name="使用場所" localSheetId="2">#REF!</definedName>
    <definedName name="使用場所" localSheetId="3">#REF!</definedName>
    <definedName name="使用場所" localSheetId="4">#REF!</definedName>
    <definedName name="使用場所" localSheetId="6">#REF!</definedName>
    <definedName name="使用場所" localSheetId="5">#REF!</definedName>
    <definedName name="使用場所" localSheetId="7">#REF!</definedName>
    <definedName name="使用場所" localSheetId="8">#REF!</definedName>
    <definedName name="使用場所" localSheetId="9">#REF!</definedName>
    <definedName name="使用場所" localSheetId="10">#REF!</definedName>
    <definedName name="使用場所" localSheetId="11">#REF!</definedName>
    <definedName name="使用場所" localSheetId="12">#REF!</definedName>
    <definedName name="使用場所" localSheetId="13">#REF!</definedName>
    <definedName name="使用場所">#REF!</definedName>
    <definedName name="使用場所２">#REF!</definedName>
    <definedName name="文化財" localSheetId="15">#REF!</definedName>
    <definedName name="文化財" localSheetId="16">#REF!</definedName>
    <definedName name="文化財" localSheetId="17">#REF!</definedName>
    <definedName name="文化財" localSheetId="22">#REF!</definedName>
    <definedName name="文化財" localSheetId="23">#REF!</definedName>
    <definedName name="文化財" localSheetId="1">#REF!</definedName>
    <definedName name="文化財" localSheetId="24">#REF!</definedName>
    <definedName name="文化財" localSheetId="25">#REF!</definedName>
    <definedName name="文化財" localSheetId="26">#REF!</definedName>
    <definedName name="文化財" localSheetId="27">#REF!</definedName>
    <definedName name="文化財" localSheetId="28">#REF!</definedName>
    <definedName name="文化財" localSheetId="2">#REF!</definedName>
    <definedName name="文化財" localSheetId="3">#REF!</definedName>
    <definedName name="文化財" localSheetId="4">#REF!</definedName>
    <definedName name="文化財" localSheetId="6">#REF!</definedName>
    <definedName name="文化財" localSheetId="5">#REF!</definedName>
    <definedName name="文化財" localSheetId="7">#REF!</definedName>
    <definedName name="文化財" localSheetId="8">#REF!</definedName>
    <definedName name="文化財" localSheetId="9">#REF!</definedName>
    <definedName name="文化財" localSheetId="10">#REF!</definedName>
    <definedName name="文化財" localSheetId="11">#REF!</definedName>
    <definedName name="文化財" localSheetId="12">#REF!</definedName>
    <definedName name="文化財" localSheetId="13">#REF!</definedName>
    <definedName name="文化財">#REF!</definedName>
    <definedName name="文化財２">#REF!</definedName>
  </definedNames>
  <calcPr calcId="162913"/>
</workbook>
</file>

<file path=xl/calcChain.xml><?xml version="1.0" encoding="utf-8"?>
<calcChain xmlns="http://schemas.openxmlformats.org/spreadsheetml/2006/main">
  <c r="I36" i="58" l="1"/>
  <c r="H36" i="58"/>
  <c r="C36" i="58"/>
  <c r="L34" i="57"/>
  <c r="I34" i="57"/>
  <c r="F34" i="57"/>
  <c r="C34" i="57"/>
  <c r="D20" i="76" l="1"/>
  <c r="D10" i="76"/>
  <c r="F5" i="51"/>
  <c r="G5" i="51"/>
  <c r="H5" i="51"/>
  <c r="K31" i="73" l="1"/>
  <c r="I30" i="73"/>
  <c r="I29" i="73"/>
  <c r="I28" i="73"/>
  <c r="I27" i="73"/>
  <c r="I26" i="73"/>
  <c r="I25" i="73"/>
  <c r="I24" i="73"/>
  <c r="I23" i="73"/>
  <c r="I22" i="73"/>
  <c r="H21" i="73"/>
  <c r="I21" i="73" s="1"/>
  <c r="G21" i="73"/>
  <c r="G31" i="73" s="1"/>
  <c r="F21" i="73"/>
  <c r="E21" i="73"/>
  <c r="D21" i="73"/>
  <c r="C21" i="73"/>
  <c r="C31" i="73" s="1"/>
  <c r="I20" i="73"/>
  <c r="I19" i="73"/>
  <c r="I18" i="73"/>
  <c r="I17" i="73"/>
  <c r="K16" i="73"/>
  <c r="J16" i="73"/>
  <c r="H16" i="73"/>
  <c r="H31" i="73" s="1"/>
  <c r="G16" i="73"/>
  <c r="F16" i="73"/>
  <c r="E16" i="73"/>
  <c r="D16" i="73"/>
  <c r="D31" i="73" s="1"/>
  <c r="C16" i="73"/>
  <c r="I15" i="73"/>
  <c r="I14" i="73"/>
  <c r="I13" i="73"/>
  <c r="I12" i="73"/>
  <c r="I11" i="73"/>
  <c r="I10" i="73"/>
  <c r="I9" i="73"/>
  <c r="I8" i="73"/>
  <c r="I7" i="73"/>
  <c r="K6" i="73"/>
  <c r="J6" i="73"/>
  <c r="J31" i="73" s="1"/>
  <c r="I6" i="73"/>
  <c r="H6" i="73"/>
  <c r="G6" i="73"/>
  <c r="F6" i="73"/>
  <c r="F31" i="73" s="1"/>
  <c r="E6" i="73"/>
  <c r="E31" i="73" s="1"/>
  <c r="D6" i="73"/>
  <c r="C6" i="73"/>
  <c r="I31" i="73" l="1"/>
  <c r="I16" i="73"/>
  <c r="C9" i="58" l="1"/>
  <c r="I9" i="58" s="1"/>
  <c r="L9" i="57"/>
  <c r="I9" i="57"/>
  <c r="F9" i="57"/>
  <c r="E9" i="57"/>
  <c r="D9" i="57"/>
  <c r="C9" i="57"/>
  <c r="C19" i="57"/>
  <c r="F19" i="57"/>
  <c r="I19" i="57"/>
  <c r="L19" i="57"/>
  <c r="J9" i="72"/>
  <c r="G9" i="72"/>
  <c r="D9" i="72"/>
  <c r="H9" i="58" l="1"/>
  <c r="I35" i="58" l="1"/>
  <c r="C35" i="58"/>
  <c r="H35" i="58" s="1"/>
  <c r="J13" i="69"/>
  <c r="G13" i="69"/>
  <c r="D13" i="69"/>
  <c r="H16" i="68" l="1"/>
  <c r="H15" i="68"/>
  <c r="H14" i="68" s="1"/>
  <c r="H5" i="68"/>
  <c r="H15" i="67" l="1"/>
  <c r="H14" i="67"/>
  <c r="H13" i="67" s="1"/>
  <c r="H5" i="67"/>
  <c r="B9" i="66" l="1"/>
  <c r="K39" i="65" l="1"/>
  <c r="H39" i="65"/>
  <c r="E39" i="65"/>
  <c r="D39" i="65"/>
  <c r="B39" i="65" s="1"/>
  <c r="C39" i="65"/>
  <c r="K38" i="65"/>
  <c r="H38" i="65"/>
  <c r="E38" i="65"/>
  <c r="B38" i="65"/>
  <c r="K29" i="65"/>
  <c r="H29" i="65"/>
  <c r="E29" i="65"/>
  <c r="D29" i="65"/>
  <c r="C29" i="65"/>
  <c r="B29" i="65"/>
  <c r="K28" i="65"/>
  <c r="H28" i="65"/>
  <c r="E28" i="65"/>
  <c r="B28" i="65"/>
  <c r="K19" i="65"/>
  <c r="H19" i="65"/>
  <c r="E19" i="65"/>
  <c r="D19" i="65"/>
  <c r="B19" i="65" s="1"/>
  <c r="C19" i="65"/>
  <c r="K18" i="65"/>
  <c r="H18" i="65"/>
  <c r="E18" i="65"/>
  <c r="B18" i="65"/>
  <c r="K9" i="65"/>
  <c r="H9" i="65"/>
  <c r="E9" i="65"/>
  <c r="D9" i="65"/>
  <c r="C9" i="65"/>
  <c r="B9" i="65"/>
  <c r="K8" i="65"/>
  <c r="H8" i="65"/>
  <c r="E8" i="65"/>
  <c r="B8" i="65"/>
  <c r="T33" i="64"/>
  <c r="Q33" i="64"/>
  <c r="N33" i="64"/>
  <c r="K33" i="64"/>
  <c r="H33" i="64"/>
  <c r="E33" i="64"/>
  <c r="D33" i="64"/>
  <c r="C33" i="64"/>
  <c r="B33" i="64"/>
  <c r="T32" i="64"/>
  <c r="Q32" i="64"/>
  <c r="N32" i="64"/>
  <c r="K32" i="64"/>
  <c r="H32" i="64"/>
  <c r="E32" i="64"/>
  <c r="B32" i="64"/>
  <c r="T21" i="64"/>
  <c r="Q21" i="64"/>
  <c r="N21" i="64"/>
  <c r="K21" i="64"/>
  <c r="H21" i="64"/>
  <c r="E21" i="64"/>
  <c r="D21" i="64"/>
  <c r="C21" i="64"/>
  <c r="B21" i="64"/>
  <c r="T20" i="64"/>
  <c r="Q20" i="64"/>
  <c r="N20" i="64"/>
  <c r="K20" i="64"/>
  <c r="H20" i="64"/>
  <c r="E20" i="64"/>
  <c r="B20" i="64"/>
  <c r="T9" i="64"/>
  <c r="Q9" i="64"/>
  <c r="N9" i="64"/>
  <c r="K9" i="64"/>
  <c r="H9" i="64"/>
  <c r="E9" i="64"/>
  <c r="D9" i="64"/>
  <c r="C9" i="64"/>
  <c r="B9" i="64"/>
  <c r="T8" i="64"/>
  <c r="Q8" i="64"/>
  <c r="N8" i="64"/>
  <c r="K8" i="64"/>
  <c r="H8" i="64"/>
  <c r="E8" i="64"/>
  <c r="B8" i="64"/>
  <c r="T33" i="63"/>
  <c r="Q33" i="63"/>
  <c r="N33" i="63"/>
  <c r="K33" i="63"/>
  <c r="H33" i="63"/>
  <c r="E33" i="63"/>
  <c r="D33" i="63"/>
  <c r="C33" i="63"/>
  <c r="B33" i="63" s="1"/>
  <c r="T32" i="63"/>
  <c r="Q32" i="63"/>
  <c r="N32" i="63"/>
  <c r="K32" i="63"/>
  <c r="H32" i="63"/>
  <c r="E32" i="63"/>
  <c r="B32" i="63"/>
  <c r="T21" i="63"/>
  <c r="Q21" i="63"/>
  <c r="N21" i="63"/>
  <c r="K21" i="63"/>
  <c r="H21" i="63"/>
  <c r="E21" i="63"/>
  <c r="D21" i="63"/>
  <c r="C21" i="63"/>
  <c r="B21" i="63" s="1"/>
  <c r="T20" i="63"/>
  <c r="Q20" i="63"/>
  <c r="N20" i="63"/>
  <c r="K20" i="63"/>
  <c r="H20" i="63"/>
  <c r="E20" i="63"/>
  <c r="B20" i="63"/>
  <c r="T9" i="63"/>
  <c r="Q9" i="63"/>
  <c r="N9" i="63"/>
  <c r="K9" i="63"/>
  <c r="H9" i="63"/>
  <c r="E9" i="63"/>
  <c r="D9" i="63"/>
  <c r="C9" i="63"/>
  <c r="B9" i="63" s="1"/>
  <c r="T8" i="63"/>
  <c r="Q8" i="63"/>
  <c r="N8" i="63"/>
  <c r="K8" i="63"/>
  <c r="H8" i="63"/>
  <c r="E8" i="63"/>
  <c r="B8" i="63"/>
  <c r="T33" i="62"/>
  <c r="Q33" i="62"/>
  <c r="N33" i="62"/>
  <c r="K33" i="62"/>
  <c r="H33" i="62"/>
  <c r="E33" i="62"/>
  <c r="D33" i="62"/>
  <c r="C33" i="62"/>
  <c r="B33" i="62" s="1"/>
  <c r="T32" i="62"/>
  <c r="Q32" i="62"/>
  <c r="N32" i="62"/>
  <c r="K32" i="62"/>
  <c r="H32" i="62"/>
  <c r="E32" i="62"/>
  <c r="B32" i="62"/>
  <c r="T21" i="62"/>
  <c r="Q21" i="62"/>
  <c r="N21" i="62"/>
  <c r="K21" i="62"/>
  <c r="H21" i="62"/>
  <c r="E21" i="62"/>
  <c r="D21" i="62"/>
  <c r="C21" i="62"/>
  <c r="B21" i="62" s="1"/>
  <c r="T20" i="62"/>
  <c r="Q20" i="62"/>
  <c r="N20" i="62"/>
  <c r="K20" i="62"/>
  <c r="H20" i="62"/>
  <c r="E20" i="62"/>
  <c r="B20" i="62"/>
  <c r="T9" i="62"/>
  <c r="Q9" i="62"/>
  <c r="N9" i="62"/>
  <c r="K9" i="62"/>
  <c r="H9" i="62"/>
  <c r="E9" i="62"/>
  <c r="D9" i="62"/>
  <c r="C9" i="62"/>
  <c r="B9" i="62" s="1"/>
  <c r="T8" i="62"/>
  <c r="Q8" i="62"/>
  <c r="N8" i="62"/>
  <c r="K8" i="62"/>
  <c r="H8" i="62"/>
  <c r="E8" i="62"/>
  <c r="B8" i="62"/>
  <c r="C20" i="58" l="1"/>
  <c r="I20" i="58" s="1"/>
  <c r="J9" i="56"/>
  <c r="G9" i="56"/>
  <c r="D9" i="56"/>
  <c r="H20" i="58" l="1"/>
  <c r="C9" i="55"/>
  <c r="B9" i="55"/>
  <c r="G7" i="54" l="1"/>
  <c r="H15" i="51" l="1"/>
  <c r="G15" i="51"/>
  <c r="F15" i="51"/>
  <c r="F19" i="47" l="1"/>
  <c r="F9" i="47"/>
</calcChain>
</file>

<file path=xl/sharedStrings.xml><?xml version="1.0" encoding="utf-8"?>
<sst xmlns="http://schemas.openxmlformats.org/spreadsheetml/2006/main" count="1936" uniqueCount="629">
  <si>
    <t xml:space="preserve">   １．幼 稚 園 園 児 数 の 推 移</t>
    <rPh sb="5" eb="6">
      <t>ヨウ</t>
    </rPh>
    <rPh sb="7" eb="8">
      <t>オサナイ</t>
    </rPh>
    <rPh sb="9" eb="10">
      <t>エン</t>
    </rPh>
    <rPh sb="11" eb="12">
      <t>エン</t>
    </rPh>
    <rPh sb="13" eb="14">
      <t>ジ</t>
    </rPh>
    <rPh sb="15" eb="16">
      <t>スウ</t>
    </rPh>
    <rPh sb="19" eb="20">
      <t>スイ</t>
    </rPh>
    <rPh sb="21" eb="22">
      <t>ウツリ</t>
    </rPh>
    <phoneticPr fontId="3"/>
  </si>
  <si>
    <t xml:space="preserve">  ３．学校別生徒数の推移（中学校）</t>
    <rPh sb="4" eb="6">
      <t>ガッコウ</t>
    </rPh>
    <rPh sb="6" eb="7">
      <t>ベツ</t>
    </rPh>
    <rPh sb="7" eb="10">
      <t>セイトスウ</t>
    </rPh>
    <rPh sb="11" eb="13">
      <t>スイイ</t>
    </rPh>
    <rPh sb="14" eb="17">
      <t>チュウガッコウ</t>
    </rPh>
    <phoneticPr fontId="3"/>
  </si>
  <si>
    <t>５．中 学 校 卒 業 者 の 進 路 状 況</t>
    <rPh sb="2" eb="3">
      <t>ナカ</t>
    </rPh>
    <rPh sb="4" eb="5">
      <t>ガク</t>
    </rPh>
    <rPh sb="6" eb="7">
      <t>コウ</t>
    </rPh>
    <rPh sb="8" eb="9">
      <t>ソツ</t>
    </rPh>
    <rPh sb="10" eb="11">
      <t>ギョウ</t>
    </rPh>
    <rPh sb="12" eb="13">
      <t>シャ</t>
    </rPh>
    <rPh sb="16" eb="17">
      <t>ススム</t>
    </rPh>
    <rPh sb="18" eb="19">
      <t>ロ</t>
    </rPh>
    <rPh sb="20" eb="21">
      <t>ジョウ</t>
    </rPh>
    <rPh sb="22" eb="23">
      <t>キョウ</t>
    </rPh>
    <phoneticPr fontId="3"/>
  </si>
  <si>
    <t>１．幼稚園園児の推移</t>
    <rPh sb="2" eb="4">
      <t>ヨウチ</t>
    </rPh>
    <rPh sb="4" eb="5">
      <t>エン</t>
    </rPh>
    <rPh sb="5" eb="7">
      <t>エンジ</t>
    </rPh>
    <rPh sb="8" eb="10">
      <t>スイイ</t>
    </rPh>
    <phoneticPr fontId="3"/>
  </si>
  <si>
    <t>総数</t>
    <rPh sb="0" eb="2">
      <t>ソウスウ</t>
    </rPh>
    <phoneticPr fontId="3"/>
  </si>
  <si>
    <t>２．小学校児童の推移</t>
    <rPh sb="2" eb="5">
      <t>ショウガッコウ</t>
    </rPh>
    <rPh sb="5" eb="7">
      <t>ジドウ</t>
    </rPh>
    <rPh sb="8" eb="10">
      <t>スイイ</t>
    </rPh>
    <phoneticPr fontId="3"/>
  </si>
  <si>
    <t>３．学校別生徒数の推移（中学校）</t>
    <rPh sb="2" eb="4">
      <t>ガッコウ</t>
    </rPh>
    <rPh sb="4" eb="5">
      <t>ベツ</t>
    </rPh>
    <rPh sb="5" eb="8">
      <t>セイトスウ</t>
    </rPh>
    <rPh sb="9" eb="11">
      <t>スイイ</t>
    </rPh>
    <rPh sb="12" eb="15">
      <t>チュウガッコウ</t>
    </rPh>
    <phoneticPr fontId="3"/>
  </si>
  <si>
    <t>普天間中学校</t>
    <rPh sb="0" eb="3">
      <t>フテンマ</t>
    </rPh>
    <rPh sb="3" eb="6">
      <t>チュウガッコウ</t>
    </rPh>
    <phoneticPr fontId="3"/>
  </si>
  <si>
    <t>真志喜中学校</t>
    <rPh sb="0" eb="3">
      <t>マシキ</t>
    </rPh>
    <rPh sb="3" eb="6">
      <t>チュウガッコウ</t>
    </rPh>
    <phoneticPr fontId="3"/>
  </si>
  <si>
    <t>嘉数中学校</t>
    <rPh sb="0" eb="2">
      <t>カカズ</t>
    </rPh>
    <rPh sb="2" eb="5">
      <t>チュウガッコウ</t>
    </rPh>
    <phoneticPr fontId="3"/>
  </si>
  <si>
    <t>宜野湾中学校</t>
    <rPh sb="0" eb="3">
      <t>ギノワン</t>
    </rPh>
    <rPh sb="3" eb="6">
      <t>チュウガッコウ</t>
    </rPh>
    <phoneticPr fontId="3"/>
  </si>
  <si>
    <t>４．学校別生徒数の推移（高等学校）</t>
    <rPh sb="2" eb="4">
      <t>ガッコウ</t>
    </rPh>
    <rPh sb="4" eb="5">
      <t>ベツ</t>
    </rPh>
    <rPh sb="5" eb="8">
      <t>セイトスウ</t>
    </rPh>
    <rPh sb="9" eb="11">
      <t>スイイ</t>
    </rPh>
    <rPh sb="12" eb="14">
      <t>コウトウ</t>
    </rPh>
    <rPh sb="14" eb="16">
      <t>ガッコウ</t>
    </rPh>
    <phoneticPr fontId="3"/>
  </si>
  <si>
    <t>普天間高校</t>
    <rPh sb="0" eb="3">
      <t>フテンマ</t>
    </rPh>
    <rPh sb="3" eb="4">
      <t>ダカ</t>
    </rPh>
    <rPh sb="4" eb="5">
      <t>コウ</t>
    </rPh>
    <phoneticPr fontId="3"/>
  </si>
  <si>
    <t>中部商業高校</t>
    <rPh sb="0" eb="2">
      <t>チュウブ</t>
    </rPh>
    <rPh sb="2" eb="4">
      <t>ショウギョウ</t>
    </rPh>
    <rPh sb="4" eb="5">
      <t>タカ</t>
    </rPh>
    <rPh sb="5" eb="6">
      <t>コウ</t>
    </rPh>
    <phoneticPr fontId="3"/>
  </si>
  <si>
    <t>高等学校等</t>
    <rPh sb="0" eb="2">
      <t>コウトウ</t>
    </rPh>
    <rPh sb="2" eb="5">
      <t>ガッコウトウ</t>
    </rPh>
    <phoneticPr fontId="3"/>
  </si>
  <si>
    <t>専修学校等</t>
    <rPh sb="0" eb="2">
      <t>センシュウ</t>
    </rPh>
    <rPh sb="2" eb="4">
      <t>ガッコウ</t>
    </rPh>
    <rPh sb="4" eb="5">
      <t>トウ</t>
    </rPh>
    <phoneticPr fontId="3"/>
  </si>
  <si>
    <t>就職者等</t>
    <rPh sb="0" eb="2">
      <t>シュウショク</t>
    </rPh>
    <rPh sb="2" eb="3">
      <t>シャ</t>
    </rPh>
    <rPh sb="3" eb="4">
      <t>トウ</t>
    </rPh>
    <phoneticPr fontId="3"/>
  </si>
  <si>
    <t>その他</t>
    <rPh sb="2" eb="3">
      <t>タ</t>
    </rPh>
    <phoneticPr fontId="3"/>
  </si>
  <si>
    <t>卒業者総数</t>
    <rPh sb="0" eb="2">
      <t>ソツギョウ</t>
    </rPh>
    <rPh sb="2" eb="3">
      <t>シャ</t>
    </rPh>
    <rPh sb="3" eb="5">
      <t>ソウスウ</t>
    </rPh>
    <phoneticPr fontId="3"/>
  </si>
  <si>
    <t>６．各高校進学率の推移</t>
    <rPh sb="2" eb="5">
      <t>カクコウコウ</t>
    </rPh>
    <rPh sb="5" eb="7">
      <t>シンガク</t>
    </rPh>
    <rPh sb="7" eb="8">
      <t>リツ</t>
    </rPh>
    <rPh sb="9" eb="11">
      <t>スイイ</t>
    </rPh>
    <phoneticPr fontId="3"/>
  </si>
  <si>
    <t>普天間高校</t>
    <rPh sb="0" eb="3">
      <t>フテンマ</t>
    </rPh>
    <rPh sb="3" eb="4">
      <t>コウ</t>
    </rPh>
    <rPh sb="4" eb="5">
      <t>コウ</t>
    </rPh>
    <phoneticPr fontId="3"/>
  </si>
  <si>
    <t>学校名</t>
  </si>
  <si>
    <t>学級数</t>
  </si>
  <si>
    <t>児童・生徒数</t>
  </si>
  <si>
    <t>教員数</t>
  </si>
  <si>
    <t>その他の職員</t>
  </si>
  <si>
    <t>総数</t>
  </si>
  <si>
    <t>男</t>
  </si>
  <si>
    <t>女</t>
  </si>
  <si>
    <t>県費</t>
  </si>
  <si>
    <t>市費</t>
  </si>
  <si>
    <t>普天間小学校</t>
  </si>
  <si>
    <t>普天間第二小学校</t>
  </si>
  <si>
    <t>大山小学校</t>
  </si>
  <si>
    <t>大謝名小学校</t>
  </si>
  <si>
    <t>嘉数小学校</t>
  </si>
  <si>
    <t>志真志小学校</t>
  </si>
  <si>
    <t>宜野湾小学校</t>
  </si>
  <si>
    <t>長田小学校</t>
  </si>
  <si>
    <t>普天間中学校</t>
  </si>
  <si>
    <t>真志喜中学校</t>
  </si>
  <si>
    <t>嘉数中学校</t>
  </si>
  <si>
    <t>宜野湾中学校</t>
  </si>
  <si>
    <t>1年</t>
  </si>
  <si>
    <t>2年</t>
  </si>
  <si>
    <t>3年</t>
  </si>
  <si>
    <t>4年</t>
  </si>
  <si>
    <t>5年</t>
  </si>
  <si>
    <t>6年</t>
  </si>
  <si>
    <t>総　数</t>
  </si>
  <si>
    <t>－</t>
  </si>
  <si>
    <t>学校数</t>
  </si>
  <si>
    <t>卒業者</t>
  </si>
  <si>
    <t>就職者</t>
  </si>
  <si>
    <t>左記以外の者</t>
  </si>
  <si>
    <t>進学率</t>
  </si>
  <si>
    <t>就職率</t>
  </si>
  <si>
    <t xml:space="preserve">   資料：教育委員会</t>
  </si>
  <si>
    <t>大ホール</t>
  </si>
  <si>
    <t>会議室</t>
  </si>
  <si>
    <t>開館日数</t>
  </si>
  <si>
    <t>利用日数</t>
  </si>
  <si>
    <t>総数</t>
    <rPh sb="0" eb="1">
      <t>フサ</t>
    </rPh>
    <rPh sb="1" eb="2">
      <t>カズ</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</si>
  <si>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</si>
  <si>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　　資料：学校基本調査</t>
    <rPh sb="2" eb="4">
      <t>シリョウ</t>
    </rPh>
    <rPh sb="5" eb="7">
      <t>ガッコウ</t>
    </rPh>
    <rPh sb="7" eb="9">
      <t>キホン</t>
    </rPh>
    <rPh sb="9" eb="11">
      <t>チョウサ</t>
    </rPh>
    <phoneticPr fontId="2"/>
  </si>
  <si>
    <t>学校給食センター名</t>
    <rPh sb="0" eb="2">
      <t>ガッコウ</t>
    </rPh>
    <rPh sb="2" eb="4">
      <t>キュウショク</t>
    </rPh>
    <rPh sb="8" eb="9">
      <t>メイ</t>
    </rPh>
    <phoneticPr fontId="2"/>
  </si>
  <si>
    <t>給食</t>
    <rPh sb="0" eb="1">
      <t>キュウ</t>
    </rPh>
    <rPh sb="1" eb="2">
      <t>ショク</t>
    </rPh>
    <phoneticPr fontId="2"/>
  </si>
  <si>
    <t>職員数</t>
    <rPh sb="0" eb="1">
      <t>ショク</t>
    </rPh>
    <rPh sb="1" eb="2">
      <t>イン</t>
    </rPh>
    <rPh sb="2" eb="3">
      <t>カズ</t>
    </rPh>
    <phoneticPr fontId="2"/>
  </si>
  <si>
    <t>人員</t>
    <rPh sb="0" eb="1">
      <t>ヒト</t>
    </rPh>
    <rPh sb="1" eb="2">
      <t>イン</t>
    </rPh>
    <phoneticPr fontId="2"/>
  </si>
  <si>
    <t>所長</t>
    <rPh sb="0" eb="1">
      <t>ショ</t>
    </rPh>
    <rPh sb="1" eb="2">
      <t>チョウ</t>
    </rPh>
    <phoneticPr fontId="2"/>
  </si>
  <si>
    <t>事務職員</t>
    <rPh sb="0" eb="2">
      <t>ジム</t>
    </rPh>
    <rPh sb="2" eb="4">
      <t>ショクイン</t>
    </rPh>
    <phoneticPr fontId="2"/>
  </si>
  <si>
    <t>調理員</t>
    <rPh sb="0" eb="3">
      <t>チョウリイン</t>
    </rPh>
    <phoneticPr fontId="2"/>
  </si>
  <si>
    <t>栄養士</t>
    <rPh sb="0" eb="3">
      <t>エイヨウシ</t>
    </rPh>
    <phoneticPr fontId="2"/>
  </si>
  <si>
    <t>　　　資料：教育委員会</t>
    <rPh sb="3" eb="5">
      <t>シリョウ</t>
    </rPh>
    <rPh sb="6" eb="8">
      <t>キョウイク</t>
    </rPh>
    <rPh sb="8" eb="11">
      <t>イインカイ</t>
    </rPh>
    <phoneticPr fontId="2"/>
  </si>
  <si>
    <t>名称</t>
    <rPh sb="0" eb="1">
      <t>メイ</t>
    </rPh>
    <rPh sb="1" eb="2">
      <t>ショウ</t>
    </rPh>
    <phoneticPr fontId="2"/>
  </si>
  <si>
    <t>所在等</t>
    <rPh sb="0" eb="1">
      <t>トコロ</t>
    </rPh>
    <rPh sb="1" eb="2">
      <t>ザイ</t>
    </rPh>
    <rPh sb="2" eb="3">
      <t>トウ</t>
    </rPh>
    <phoneticPr fontId="2"/>
  </si>
  <si>
    <t>内容</t>
    <rPh sb="0" eb="1">
      <t>ウチ</t>
    </rPh>
    <rPh sb="1" eb="2">
      <t>カタチ</t>
    </rPh>
    <phoneticPr fontId="2"/>
  </si>
  <si>
    <t>真志喜：</t>
    <rPh sb="0" eb="3">
      <t>マシキ</t>
    </rPh>
    <phoneticPr fontId="2"/>
  </si>
  <si>
    <t>伊佐：</t>
    <rPh sb="0" eb="2">
      <t>イサ</t>
    </rPh>
    <phoneticPr fontId="2"/>
  </si>
  <si>
    <t>平成３年８月１日指定</t>
    <rPh sb="0" eb="2">
      <t>ヘイセイ</t>
    </rPh>
    <rPh sb="3" eb="4">
      <t>ネン</t>
    </rPh>
    <rPh sb="5" eb="6">
      <t>ツキ</t>
    </rPh>
    <rPh sb="7" eb="8">
      <t>ニチ</t>
    </rPh>
    <rPh sb="8" eb="10">
      <t>シテイ</t>
    </rPh>
    <phoneticPr fontId="2"/>
  </si>
  <si>
    <t>平成元年３月31日指定</t>
    <rPh sb="0" eb="2">
      <t>ヘイセイ</t>
    </rPh>
    <rPh sb="2" eb="3">
      <t>モト</t>
    </rPh>
    <rPh sb="3" eb="4">
      <t>ネン</t>
    </rPh>
    <rPh sb="5" eb="6">
      <t>ツキ</t>
    </rPh>
    <rPh sb="8" eb="9">
      <t>ニチ</t>
    </rPh>
    <rPh sb="9" eb="11">
      <t>シテイ</t>
    </rPh>
    <phoneticPr fontId="2"/>
  </si>
  <si>
    <t>大山：</t>
    <rPh sb="0" eb="2">
      <t>オオヤマ</t>
    </rPh>
    <phoneticPr fontId="2"/>
  </si>
  <si>
    <t>喜友名：</t>
    <rPh sb="0" eb="3">
      <t>キュウナ</t>
    </rPh>
    <phoneticPr fontId="2"/>
  </si>
  <si>
    <t>平成11年２月23日指定</t>
    <rPh sb="0" eb="2">
      <t>ヘイセイ</t>
    </rPh>
    <rPh sb="4" eb="5">
      <t>ネン</t>
    </rPh>
    <rPh sb="6" eb="7">
      <t>ツキ</t>
    </rPh>
    <rPh sb="9" eb="10">
      <t>ニチ</t>
    </rPh>
    <rPh sb="10" eb="12">
      <t>シテイ</t>
    </rPh>
    <phoneticPr fontId="2"/>
  </si>
  <si>
    <t>大謝名：</t>
    <rPh sb="0" eb="3">
      <t>オオジャナ</t>
    </rPh>
    <phoneticPr fontId="2"/>
  </si>
  <si>
    <t>普天間：</t>
    <rPh sb="0" eb="3">
      <t>フテンマ</t>
    </rPh>
    <phoneticPr fontId="2"/>
  </si>
  <si>
    <t>市全域：</t>
    <rPh sb="0" eb="1">
      <t>シ</t>
    </rPh>
    <rPh sb="1" eb="3">
      <t>ゼンイキ</t>
    </rPh>
    <phoneticPr fontId="2"/>
  </si>
  <si>
    <t>昭和51年５月29日指定</t>
    <rPh sb="0" eb="2">
      <t>ショウワ</t>
    </rPh>
    <rPh sb="4" eb="5">
      <t>ネン</t>
    </rPh>
    <rPh sb="6" eb="7">
      <t>ツキ</t>
    </rPh>
    <rPh sb="9" eb="10">
      <t>ニチ</t>
    </rPh>
    <rPh sb="10" eb="12">
      <t>シテイ</t>
    </rPh>
    <phoneticPr fontId="2"/>
  </si>
  <si>
    <t>市登録文化財</t>
    <rPh sb="0" eb="1">
      <t>シ</t>
    </rPh>
    <rPh sb="1" eb="3">
      <t>トウロク</t>
    </rPh>
    <rPh sb="3" eb="5">
      <t>ブンカ</t>
    </rPh>
    <rPh sb="5" eb="6">
      <t>ザイ</t>
    </rPh>
    <phoneticPr fontId="2"/>
  </si>
  <si>
    <t>①神山・愛知ヌールガー</t>
    <rPh sb="1" eb="3">
      <t>カミヤマ</t>
    </rPh>
    <rPh sb="4" eb="6">
      <t>アイチ</t>
    </rPh>
    <phoneticPr fontId="2"/>
  </si>
  <si>
    <t>宜野湾：</t>
    <rPh sb="0" eb="3">
      <t>ギノワン</t>
    </rPh>
    <phoneticPr fontId="2"/>
  </si>
  <si>
    <t>資料：文化課</t>
    <rPh sb="0" eb="2">
      <t>シリョウ</t>
    </rPh>
    <rPh sb="3" eb="5">
      <t>ブンカ</t>
    </rPh>
    <rPh sb="5" eb="6">
      <t>カ</t>
    </rPh>
    <phoneticPr fontId="2"/>
  </si>
  <si>
    <t>学校基本調査</t>
    <rPh sb="0" eb="2">
      <t>ガッコウ</t>
    </rPh>
    <rPh sb="2" eb="4">
      <t>キホン</t>
    </rPh>
    <rPh sb="4" eb="6">
      <t>チョウサ</t>
    </rPh>
    <phoneticPr fontId="2"/>
  </si>
  <si>
    <t>(各年3月卒)</t>
    <rPh sb="1" eb="3">
      <t>カクトシ</t>
    </rPh>
    <rPh sb="4" eb="5">
      <t>ガツ</t>
    </rPh>
    <rPh sb="5" eb="6">
      <t>ソツ</t>
    </rPh>
    <phoneticPr fontId="2"/>
  </si>
  <si>
    <t>(各年度5月1日現在)</t>
    <rPh sb="1" eb="4">
      <t>カクネンド</t>
    </rPh>
    <rPh sb="5" eb="6">
      <t>ガツ</t>
    </rPh>
    <rPh sb="7" eb="8">
      <t>ニチ</t>
    </rPh>
    <rPh sb="8" eb="10">
      <t>ゲンザイ</t>
    </rPh>
    <phoneticPr fontId="2"/>
  </si>
  <si>
    <t>全日</t>
  </si>
  <si>
    <t>区　分</t>
    <rPh sb="0" eb="1">
      <t>ク</t>
    </rPh>
    <rPh sb="2" eb="3">
      <t>ブン</t>
    </rPh>
    <phoneticPr fontId="2"/>
  </si>
  <si>
    <t>宜野湾通信</t>
    <rPh sb="0" eb="3">
      <t>ギノワン</t>
    </rPh>
    <rPh sb="3" eb="5">
      <t>ツウシン</t>
    </rPh>
    <phoneticPr fontId="2"/>
  </si>
  <si>
    <t>宜野湾全日</t>
    <rPh sb="0" eb="3">
      <t>ギノワン</t>
    </rPh>
    <rPh sb="3" eb="4">
      <t>ゼン</t>
    </rPh>
    <rPh sb="4" eb="5">
      <t>ニチ</t>
    </rPh>
    <phoneticPr fontId="3"/>
  </si>
  <si>
    <t>宜野湾通信</t>
    <rPh sb="0" eb="3">
      <t>ギノワン</t>
    </rPh>
    <rPh sb="3" eb="5">
      <t>ツウシン</t>
    </rPh>
    <phoneticPr fontId="3"/>
  </si>
  <si>
    <t>各年度5月1日現在(単位：校・人・％)</t>
    <rPh sb="0" eb="1">
      <t>カク</t>
    </rPh>
    <rPh sb="1" eb="3">
      <t>ネンド</t>
    </rPh>
    <rPh sb="4" eb="5">
      <t>ガツ</t>
    </rPh>
    <rPh sb="6" eb="7">
      <t>ニチ</t>
    </rPh>
    <rPh sb="7" eb="9">
      <t>ゲンザイ</t>
    </rPh>
    <rPh sb="10" eb="12">
      <t>タンイ</t>
    </rPh>
    <rPh sb="13" eb="14">
      <t>コウ</t>
    </rPh>
    <rPh sb="15" eb="16">
      <t>ヒト</t>
    </rPh>
    <phoneticPr fontId="2"/>
  </si>
  <si>
    <t>通信</t>
  </si>
  <si>
    <t>４．高校別、学級数・生徒数・教諭数及び職員数</t>
    <rPh sb="2" eb="4">
      <t>コウコウ</t>
    </rPh>
    <rPh sb="4" eb="5">
      <t>ベツ</t>
    </rPh>
    <rPh sb="6" eb="8">
      <t>ガッキュウ</t>
    </rPh>
    <rPh sb="8" eb="9">
      <t>スウ</t>
    </rPh>
    <rPh sb="10" eb="13">
      <t>セイトスウ</t>
    </rPh>
    <rPh sb="14" eb="16">
      <t>キョウユ</t>
    </rPh>
    <rPh sb="16" eb="17">
      <t>スウ</t>
    </rPh>
    <rPh sb="17" eb="18">
      <t>オヨ</t>
    </rPh>
    <rPh sb="19" eb="22">
      <t>ショクインスウ</t>
    </rPh>
    <phoneticPr fontId="2"/>
  </si>
  <si>
    <t>１２．学校給食センター別、給食人員及び職員数</t>
    <rPh sb="3" eb="5">
      <t>ガッコウ</t>
    </rPh>
    <rPh sb="5" eb="7">
      <t>キュウショク</t>
    </rPh>
    <rPh sb="11" eb="12">
      <t>ベツ</t>
    </rPh>
    <rPh sb="13" eb="15">
      <t>キュウショク</t>
    </rPh>
    <rPh sb="15" eb="17">
      <t>ジンイン</t>
    </rPh>
    <rPh sb="17" eb="18">
      <t>オヨ</t>
    </rPh>
    <rPh sb="19" eb="22">
      <t>ショクインスウ</t>
    </rPh>
    <phoneticPr fontId="2"/>
  </si>
  <si>
    <t>平成30年度</t>
  </si>
  <si>
    <t>はごろも学校給食センター</t>
    <rPh sb="4" eb="6">
      <t>ガッコウ</t>
    </rPh>
    <rPh sb="6" eb="8">
      <t>キュウショク</t>
    </rPh>
    <phoneticPr fontId="2"/>
  </si>
  <si>
    <t>宜野湾学校給食センター</t>
    <rPh sb="0" eb="3">
      <t>ギノワン</t>
    </rPh>
    <rPh sb="3" eb="7">
      <t>ガッコウキュウショク</t>
    </rPh>
    <phoneticPr fontId="2"/>
  </si>
  <si>
    <t>宜野湾小学校、長田小学校</t>
    <rPh sb="0" eb="3">
      <t>ギノワン</t>
    </rPh>
    <rPh sb="3" eb="6">
      <t>ショウガッコウ</t>
    </rPh>
    <rPh sb="7" eb="9">
      <t>ナガタ</t>
    </rPh>
    <rPh sb="9" eb="12">
      <t>ショウガッコウ</t>
    </rPh>
    <phoneticPr fontId="2"/>
  </si>
  <si>
    <t>志真志小学校、宜野湾中学校</t>
    <rPh sb="0" eb="1">
      <t>シ</t>
    </rPh>
    <rPh sb="1" eb="2">
      <t>マ</t>
    </rPh>
    <rPh sb="2" eb="3">
      <t>シ</t>
    </rPh>
    <rPh sb="3" eb="6">
      <t>ショウガッコウ</t>
    </rPh>
    <rPh sb="7" eb="10">
      <t>ギノワン</t>
    </rPh>
    <rPh sb="10" eb="13">
      <t>チュウガッコウ</t>
    </rPh>
    <phoneticPr fontId="2"/>
  </si>
  <si>
    <t>大山学校給食センター</t>
    <rPh sb="0" eb="2">
      <t>オオヤマ</t>
    </rPh>
    <rPh sb="2" eb="4">
      <t>ガッコウ</t>
    </rPh>
    <rPh sb="4" eb="6">
      <t>キュウショク</t>
    </rPh>
    <phoneticPr fontId="2"/>
  </si>
  <si>
    <t>大山小学校</t>
    <rPh sb="0" eb="2">
      <t>オオヤマ</t>
    </rPh>
    <rPh sb="2" eb="5">
      <t>ショウガッコウ</t>
    </rPh>
    <phoneticPr fontId="2"/>
  </si>
  <si>
    <t>小学校計</t>
  </si>
  <si>
    <t>大山小学校　</t>
  </si>
  <si>
    <t>はごろも小学校</t>
  </si>
  <si>
    <t>中学校計</t>
  </si>
  <si>
    <t>幼稚園計</t>
  </si>
  <si>
    <t>普天間幼稚園</t>
  </si>
  <si>
    <t>普天間第二幼稚園</t>
  </si>
  <si>
    <t>大山幼稚園</t>
  </si>
  <si>
    <t>大謝名幼稚園</t>
  </si>
  <si>
    <t>嘉数幼稚園</t>
  </si>
  <si>
    <t>志真志幼稚園</t>
  </si>
  <si>
    <t>宜野湾幼稚園</t>
  </si>
  <si>
    <t>長田幼稚園</t>
  </si>
  <si>
    <t>はごろも幼稚園</t>
  </si>
  <si>
    <t>幼･小･中合計</t>
  </si>
  <si>
    <t>令和元年度</t>
  </si>
  <si>
    <t>平成31年</t>
    <rPh sb="0" eb="2">
      <t>ヘイセイ</t>
    </rPh>
    <rPh sb="4" eb="5">
      <t>ネン</t>
    </rPh>
    <phoneticPr fontId="3"/>
  </si>
  <si>
    <t>高等学校等進学者</t>
    <phoneticPr fontId="2"/>
  </si>
  <si>
    <t>専修学
校等進
・入学者</t>
    <phoneticPr fontId="2"/>
  </si>
  <si>
    <t xml:space="preserve">    ２．小 学 校 児 童 数 の 推 移</t>
    <rPh sb="6" eb="7">
      <t>ショウ</t>
    </rPh>
    <rPh sb="8" eb="9">
      <t>ガク</t>
    </rPh>
    <rPh sb="10" eb="11">
      <t>コウ</t>
    </rPh>
    <rPh sb="12" eb="13">
      <t>ジ</t>
    </rPh>
    <rPh sb="14" eb="15">
      <t>ワラベ</t>
    </rPh>
    <rPh sb="16" eb="17">
      <t>スウ</t>
    </rPh>
    <rPh sb="20" eb="21">
      <t>スイ</t>
    </rPh>
    <rPh sb="22" eb="23">
      <t>ウツリ</t>
    </rPh>
    <phoneticPr fontId="3"/>
  </si>
  <si>
    <t xml:space="preserve">  ４．学校別生徒数の推移（高等学校）</t>
    <rPh sb="4" eb="6">
      <t>ガッコウ</t>
    </rPh>
    <rPh sb="6" eb="7">
      <t>ベツ</t>
    </rPh>
    <rPh sb="7" eb="10">
      <t>セイトスウ</t>
    </rPh>
    <rPh sb="11" eb="13">
      <t>スイイ</t>
    </rPh>
    <rPh sb="14" eb="16">
      <t>コウトウ</t>
    </rPh>
    <rPh sb="16" eb="18">
      <t>ガッコウ</t>
    </rPh>
    <phoneticPr fontId="3"/>
  </si>
  <si>
    <t xml:space="preserve">   ６． 高 校 別 進 学 率 の 推 移</t>
    <rPh sb="6" eb="7">
      <t>タカ</t>
    </rPh>
    <rPh sb="8" eb="9">
      <t>コウ</t>
    </rPh>
    <rPh sb="10" eb="11">
      <t>ベツ</t>
    </rPh>
    <rPh sb="12" eb="13">
      <t>ススム</t>
    </rPh>
    <rPh sb="14" eb="15">
      <t>ガク</t>
    </rPh>
    <rPh sb="16" eb="17">
      <t>リツ</t>
    </rPh>
    <rPh sb="20" eb="21">
      <t>スイ</t>
    </rPh>
    <rPh sb="22" eb="23">
      <t>ウツリ</t>
    </rPh>
    <phoneticPr fontId="3"/>
  </si>
  <si>
    <t>　　　</t>
    <phoneticPr fontId="2"/>
  </si>
  <si>
    <t>令和2年度</t>
    <rPh sb="0" eb="2">
      <t>レイワ</t>
    </rPh>
    <rPh sb="3" eb="5">
      <t>ネンド</t>
    </rPh>
    <rPh sb="4" eb="5">
      <t>ド</t>
    </rPh>
    <phoneticPr fontId="2"/>
  </si>
  <si>
    <t>令和2年</t>
    <rPh sb="0" eb="2">
      <t>レイワ</t>
    </rPh>
    <rPh sb="3" eb="4">
      <t>ネン</t>
    </rPh>
    <phoneticPr fontId="3"/>
  </si>
  <si>
    <t>資料：生涯学習課</t>
  </si>
  <si>
    <t>(平成31年3月卒)</t>
  </si>
  <si>
    <t>(令和2年3月卒)</t>
  </si>
  <si>
    <t>公共職業
能力開発
施設等</t>
    <rPh sb="0" eb="2">
      <t>コウキョウ</t>
    </rPh>
    <rPh sb="2" eb="4">
      <t>ショクギョウ</t>
    </rPh>
    <rPh sb="5" eb="7">
      <t>ノウリョク</t>
    </rPh>
    <rPh sb="7" eb="9">
      <t>カイハツ</t>
    </rPh>
    <rPh sb="10" eb="12">
      <t>シセツ</t>
    </rPh>
    <rPh sb="12" eb="13">
      <t>トウ</t>
    </rPh>
    <phoneticPr fontId="3"/>
  </si>
  <si>
    <t>令和3年度</t>
    <rPh sb="0" eb="2">
      <t>レイワ</t>
    </rPh>
    <rPh sb="3" eb="5">
      <t>ネンド</t>
    </rPh>
    <rPh sb="4" eb="5">
      <t>ド</t>
    </rPh>
    <phoneticPr fontId="2"/>
  </si>
  <si>
    <t>令和2年度</t>
  </si>
  <si>
    <t>令和3年</t>
    <rPh sb="0" eb="2">
      <t>レイワ</t>
    </rPh>
    <rPh sb="3" eb="4">
      <t>ネン</t>
    </rPh>
    <phoneticPr fontId="3"/>
  </si>
  <si>
    <t>令和元年</t>
  </si>
  <si>
    <t>令和2年</t>
  </si>
  <si>
    <t>平成29年度
(平成30年3月卒)</t>
  </si>
  <si>
    <t>１４．小学生・年齢別体位の推移（身長）</t>
  </si>
  <si>
    <t>（その１）</t>
  </si>
  <si>
    <t>各年度5月1日現在(単位:cm)</t>
  </si>
  <si>
    <t>　　　　　区分</t>
  </si>
  <si>
    <t>才</t>
  </si>
  <si>
    <t>市</t>
  </si>
  <si>
    <t>県</t>
  </si>
  <si>
    <t>全国</t>
  </si>
  <si>
    <t>（その２）</t>
  </si>
  <si>
    <t>（その3）</t>
  </si>
  <si>
    <t>　注：平成30年度より、学校保健統計調査の発育に関する調査（発育状態調査票）が廃止</t>
  </si>
  <si>
    <t>　　  されたため、市は調査を行っていない。</t>
  </si>
  <si>
    <t>　　  抽出し、調査を行う方法を取っている為、実数とは誤差が発生する場合がある）。</t>
  </si>
  <si>
    <t>１５．小学生・年齢別体位の推移（体重）</t>
  </si>
  <si>
    <t>各年度5月1日現在（単位：㎏）</t>
  </si>
  <si>
    <t>　　　　区分
年度</t>
  </si>
  <si>
    <t xml:space="preserve"> 　　 抽出し、調査を行う方法を取っている為、実数とは誤差が発生する場合がある）。</t>
  </si>
  <si>
    <t>１６．中学生・年齢別体位の推移（身長）</t>
  </si>
  <si>
    <t>(その１)</t>
  </si>
  <si>
    <t xml:space="preserve">   各年度5月1日現在（単位：ｃｍ）</t>
  </si>
  <si>
    <t>　　　　　 区分
年度</t>
  </si>
  <si>
    <t>(その２)</t>
  </si>
  <si>
    <t>(その３)</t>
  </si>
  <si>
    <t>14才</t>
  </si>
  <si>
    <t>１７．中学生・年齢別体位の推移（体重）</t>
  </si>
  <si>
    <t xml:space="preserve">   各年度5月1日現在（単位：ｋｇ）</t>
  </si>
  <si>
    <t>１３．小 （幼） ・ 中 学 校 施 設 状 況</t>
  </si>
  <si>
    <t>校舎敷地</t>
  </si>
  <si>
    <t>運動場敷地</t>
  </si>
  <si>
    <t>校舎</t>
  </si>
  <si>
    <t>屋   内</t>
  </si>
  <si>
    <t>水   泳</t>
  </si>
  <si>
    <t>現 有 面 積</t>
  </si>
  <si>
    <t>必要面積</t>
  </si>
  <si>
    <t>校舎保有
面　積</t>
  </si>
  <si>
    <t>保有率</t>
  </si>
  <si>
    <t>運動場</t>
  </si>
  <si>
    <t>プール</t>
  </si>
  <si>
    <t>保有面積</t>
  </si>
  <si>
    <t>借用面積</t>
  </si>
  <si>
    <t>面　積</t>
  </si>
  <si>
    <t>１９．市 民 会 館</t>
  </si>
  <si>
    <t>利 用 状 況</t>
  </si>
  <si>
    <t>《室別利用状況》</t>
  </si>
  <si>
    <t>《用途別利用状況》</t>
  </si>
  <si>
    <t>各年度末現在(単位：件)</t>
  </si>
  <si>
    <t>音楽会</t>
  </si>
  <si>
    <t>演劇</t>
  </si>
  <si>
    <t>舞踊</t>
  </si>
  <si>
    <t>演芸</t>
  </si>
  <si>
    <t>映画</t>
  </si>
  <si>
    <t>式典</t>
  </si>
  <si>
    <t>講演会</t>
  </si>
  <si>
    <t>各種</t>
  </si>
  <si>
    <t>その他</t>
  </si>
  <si>
    <t>利用人員</t>
  </si>
  <si>
    <t>利用率</t>
  </si>
  <si>
    <t>洋楽</t>
  </si>
  <si>
    <t>邦楽</t>
  </si>
  <si>
    <t>洋舞</t>
  </si>
  <si>
    <t>邦舞</t>
  </si>
  <si>
    <t>大会</t>
  </si>
  <si>
    <t xml:space="preserve"> 資料：生涯学習課</t>
  </si>
  <si>
    <t xml:space="preserve"> 　　利用日数には準備及びリハ－サルを含む</t>
  </si>
  <si>
    <t xml:space="preserve">  各年度5月1日現在(単位:校・クラス・人)</t>
  </si>
  <si>
    <t>区分</t>
  </si>
  <si>
    <t>園児数</t>
  </si>
  <si>
    <t>令和3年度</t>
  </si>
  <si>
    <t>　　資料：子育て支援課・教育委員会</t>
  </si>
  <si>
    <t>小学校</t>
  </si>
  <si>
    <t>中学校</t>
  </si>
  <si>
    <t>　　資料：教育委員会</t>
  </si>
  <si>
    <t xml:space="preserve">   各年度5月1日現在(単位:校・クラス・人)</t>
  </si>
  <si>
    <t>児童数</t>
  </si>
  <si>
    <t>計</t>
  </si>
  <si>
    <t>1学年</t>
  </si>
  <si>
    <t>2学年</t>
  </si>
  <si>
    <t>3学年</t>
  </si>
  <si>
    <t>4学年</t>
  </si>
  <si>
    <t>5学年</t>
  </si>
  <si>
    <t>6学年</t>
  </si>
  <si>
    <t xml:space="preserve">   各年度5月1日現在</t>
  </si>
  <si>
    <t>生徒数</t>
  </si>
  <si>
    <t>４．高校別、学級数・生徒数・教諭数及び職員数</t>
  </si>
  <si>
    <t>≪普天間高等学校≫</t>
  </si>
  <si>
    <t>　　　各年度5月1日現在(単位：クラス・人)</t>
  </si>
  <si>
    <t xml:space="preserve">      区分
年度</t>
  </si>
  <si>
    <t>課程</t>
  </si>
  <si>
    <t>教諭数</t>
  </si>
  <si>
    <t xml:space="preserve">   資料：普天間高等学校</t>
  </si>
  <si>
    <t>　　各年度5月1日現在(単位：人)</t>
  </si>
  <si>
    <t>　　　区分
年度</t>
  </si>
  <si>
    <t>資料：普天間高等学校</t>
  </si>
  <si>
    <t>１１．高等学校卒業後の進路状況</t>
  </si>
  <si>
    <t>(単位:人・％)</t>
  </si>
  <si>
    <t>　　　　 区分
年度</t>
  </si>
  <si>
    <t>進学者</t>
  </si>
  <si>
    <t>就職</t>
  </si>
  <si>
    <t>左記以外
の者</t>
  </si>
  <si>
    <t>平成30年度
(平成31年3月卒)</t>
  </si>
  <si>
    <t>令和元年度
(令和2年3月卒)</t>
  </si>
  <si>
    <t>令和2年度
(令和3年3月卒)</t>
  </si>
  <si>
    <t>≪宜野湾高等学校≫</t>
  </si>
  <si>
    <t xml:space="preserve"> 　　 区分</t>
  </si>
  <si>
    <t xml:space="preserve">   資料：宜野湾高等学校</t>
  </si>
  <si>
    <t>資料：宜野湾高等学校</t>
  </si>
  <si>
    <t>(令和3年3月卒)</t>
  </si>
  <si>
    <t>≪中部商業高等学校≫</t>
  </si>
  <si>
    <t>　　　各年度5月1日現在(単位：クラス：人)</t>
  </si>
  <si>
    <t>.</t>
  </si>
  <si>
    <t>資料：中部商業高等学校</t>
  </si>
  <si>
    <t>左記以外       の者</t>
  </si>
  <si>
    <t>５．琉球大学教員、事務職員及び学生数</t>
  </si>
  <si>
    <t>各年5月1日現在(単位：人)</t>
  </si>
  <si>
    <t>令和3年</t>
  </si>
  <si>
    <t>教員・事務職員数</t>
  </si>
  <si>
    <t>総        数</t>
  </si>
  <si>
    <t>　学長及び役員　</t>
  </si>
  <si>
    <t>　教      授</t>
  </si>
  <si>
    <t>　准　教　授</t>
  </si>
  <si>
    <t>　講      師</t>
  </si>
  <si>
    <t>　助　　　教</t>
  </si>
  <si>
    <t>　助      手</t>
  </si>
  <si>
    <t>　教　  　諭</t>
  </si>
  <si>
    <t>　事務･技術職員</t>
  </si>
  <si>
    <t>学生数</t>
  </si>
  <si>
    <t>昼間</t>
  </si>
  <si>
    <t>夜間</t>
  </si>
  <si>
    <t>資料：琉球大学</t>
  </si>
  <si>
    <t>６.沖縄国際大学教育職員、事務職員及び学生数</t>
  </si>
  <si>
    <t>教育職員・事務職員数</t>
  </si>
  <si>
    <t>教       授</t>
  </si>
  <si>
    <t>准   教  授</t>
  </si>
  <si>
    <t>講       師</t>
  </si>
  <si>
    <t>助　   　教</t>
  </si>
  <si>
    <t>助       手</t>
  </si>
  <si>
    <t xml:space="preserve"> 事務職員</t>
  </si>
  <si>
    <t>そ   の　他</t>
  </si>
  <si>
    <t>資料：沖縄国際大学</t>
  </si>
  <si>
    <t>７．小学校学年別児童数の推移（その１）</t>
  </si>
  <si>
    <t>≪普天間小学校≫</t>
  </si>
  <si>
    <t>各年度5月1日現在(単位:人)</t>
  </si>
  <si>
    <t>区　分</t>
  </si>
  <si>
    <t>≪普天間第二小学校≫</t>
  </si>
  <si>
    <t>≪大山小学校≫</t>
  </si>
  <si>
    <t>７．小学校学年別児童数の推移（その２）</t>
  </si>
  <si>
    <t>≪大謝名小学校≫</t>
  </si>
  <si>
    <t>≪嘉数小学校≫</t>
  </si>
  <si>
    <t>≪志真志小学校≫</t>
  </si>
  <si>
    <t>７．小学校学年別児童数の推移（その３）</t>
  </si>
  <si>
    <t>≪宜野湾小学校≫</t>
  </si>
  <si>
    <t>≪長田小学校≫</t>
  </si>
  <si>
    <t>≪はごろも小学校≫</t>
  </si>
  <si>
    <t>８．中学校学年別生徒数の推移</t>
  </si>
  <si>
    <t>≪普天間中学校≫</t>
  </si>
  <si>
    <t>区 分</t>
  </si>
  <si>
    <t>≪真志喜中学校≫</t>
  </si>
  <si>
    <t>≪嘉数中学校≫</t>
  </si>
  <si>
    <t>≪宜野湾中学校≫</t>
  </si>
  <si>
    <t>１８．中　央　公　民</t>
  </si>
  <si>
    <t>館　利　用　状　況</t>
  </si>
  <si>
    <t>(単位:回・人)</t>
  </si>
  <si>
    <t>集会場</t>
  </si>
  <si>
    <t>研修室(1)</t>
  </si>
  <si>
    <t>研修室(2)</t>
  </si>
  <si>
    <t>調理実習室</t>
  </si>
  <si>
    <t>視聴覚室</t>
  </si>
  <si>
    <t>児童室</t>
  </si>
  <si>
    <t>図書室</t>
  </si>
  <si>
    <t>回数</t>
  </si>
  <si>
    <t>人数</t>
  </si>
  <si>
    <t xml:space="preserve">     資料：中央公民館</t>
  </si>
  <si>
    <t>各年度末現在(単位:人)</t>
  </si>
  <si>
    <t>合計</t>
  </si>
  <si>
    <t>大人</t>
  </si>
  <si>
    <t>来　館　者　数</t>
  </si>
  <si>
    <t>幼児</t>
  </si>
  <si>
    <t>児童・生徒
（小・中）</t>
  </si>
  <si>
    <t>学　生
（高・大）</t>
  </si>
  <si>
    <t>資料：市立博物館</t>
  </si>
  <si>
    <t>２１．市民図書館利用状況</t>
  </si>
  <si>
    <t>各年度末現在(単位：冊・人・日)</t>
  </si>
  <si>
    <t>年　度</t>
  </si>
  <si>
    <t>蔵　書　数</t>
  </si>
  <si>
    <t>図　書</t>
  </si>
  <si>
    <t>視聴覚</t>
  </si>
  <si>
    <t>雑　誌</t>
  </si>
  <si>
    <t>登　録　者　数</t>
  </si>
  <si>
    <t>(うち市民）</t>
  </si>
  <si>
    <t>開　館　日　数</t>
  </si>
  <si>
    <t>年 間 利 用 者 数</t>
  </si>
  <si>
    <t>(1日当たり利用者数)</t>
  </si>
  <si>
    <t>年 間 貸 出 冊 数</t>
  </si>
  <si>
    <t>(登録者1人当たり貸出冊数)</t>
  </si>
  <si>
    <t>市民1人当たり蔵書数</t>
  </si>
  <si>
    <t>資料：市民図書館</t>
  </si>
  <si>
    <t>２２． 体 育 施 設 利 用 状 況</t>
  </si>
  <si>
    <t>その１　《使用料》</t>
  </si>
  <si>
    <t>各年度末現在(単位：円)</t>
  </si>
  <si>
    <t>体育館</t>
  </si>
  <si>
    <t>野球場</t>
  </si>
  <si>
    <t>屋内運動場</t>
  </si>
  <si>
    <t>多目的運動場</t>
  </si>
  <si>
    <t>グラウンド</t>
  </si>
  <si>
    <t>資料：施設管理課</t>
  </si>
  <si>
    <t>その２　《利用人数》</t>
  </si>
  <si>
    <t>各年度末現在(単位：人)</t>
  </si>
  <si>
    <t>２３．屋外劇場利用状況</t>
  </si>
  <si>
    <t>各年度末現在(単位：円・人)</t>
  </si>
  <si>
    <t>屋 外 劇 場 使 用 料</t>
  </si>
  <si>
    <t>屋 外 劇 場 利 用 者 数</t>
  </si>
  <si>
    <t>我如古：</t>
    <rPh sb="0" eb="3">
      <t>ガネコ</t>
    </rPh>
    <phoneticPr fontId="30"/>
  </si>
  <si>
    <t>⑱本部御殿墓</t>
    <rPh sb="1" eb="3">
      <t>モトブ</t>
    </rPh>
    <rPh sb="3" eb="6">
      <t>ウドゥンハカ</t>
    </rPh>
    <phoneticPr fontId="30"/>
  </si>
  <si>
    <t>令和３年２月25日指定</t>
    <rPh sb="0" eb="2">
      <t>レイワ</t>
    </rPh>
    <rPh sb="3" eb="4">
      <t>ネン</t>
    </rPh>
    <rPh sb="5" eb="6">
      <t>ガツ</t>
    </rPh>
    <rPh sb="8" eb="9">
      <t>ニチ</t>
    </rPh>
    <rPh sb="9" eb="11">
      <t>シテイ</t>
    </rPh>
    <phoneticPr fontId="30"/>
  </si>
  <si>
    <t>⑲普天満宮洞穴</t>
    <rPh sb="1" eb="3">
      <t>フテン</t>
    </rPh>
    <rPh sb="3" eb="4">
      <t>マン</t>
    </rPh>
    <rPh sb="4" eb="5">
      <t>ミヤ</t>
    </rPh>
    <rPh sb="5" eb="6">
      <t>ドウ</t>
    </rPh>
    <rPh sb="6" eb="7">
      <t>アナ</t>
    </rPh>
    <phoneticPr fontId="2"/>
  </si>
  <si>
    <t>　　　　 区分
年度</t>
    <phoneticPr fontId="2"/>
  </si>
  <si>
    <t>　　　　 区分
年度</t>
    <rPh sb="9" eb="11">
      <t>ネンド</t>
    </rPh>
    <phoneticPr fontId="2"/>
  </si>
  <si>
    <t>受　配　校</t>
    <rPh sb="0" eb="1">
      <t>ジュ</t>
    </rPh>
    <rPh sb="2" eb="3">
      <t>ハイ</t>
    </rPh>
    <rPh sb="4" eb="5">
      <t>コウ</t>
    </rPh>
    <phoneticPr fontId="2"/>
  </si>
  <si>
    <t>　注：令和2年度は新型コロナウイルス感染症対策のため、イベントの中止があった</t>
    <rPh sb="1" eb="2">
      <t>チュウ</t>
    </rPh>
    <rPh sb="3" eb="5">
      <t>レイワ</t>
    </rPh>
    <rPh sb="6" eb="8">
      <t>ネンド</t>
    </rPh>
    <rPh sb="9" eb="11">
      <t>シンガタ</t>
    </rPh>
    <rPh sb="18" eb="21">
      <t>カンセンショウ</t>
    </rPh>
    <rPh sb="21" eb="23">
      <t>タイサク</t>
    </rPh>
    <rPh sb="32" eb="34">
      <t>チュウシ</t>
    </rPh>
    <phoneticPr fontId="2"/>
  </si>
  <si>
    <t>２４．国・県・市の指定・登録文化財</t>
    <rPh sb="3" eb="4">
      <t>クニ</t>
    </rPh>
    <rPh sb="5" eb="6">
      <t>ケン</t>
    </rPh>
    <rPh sb="7" eb="8">
      <t>シ</t>
    </rPh>
    <rPh sb="9" eb="11">
      <t>シテイ</t>
    </rPh>
    <rPh sb="12" eb="14">
      <t>トウロク</t>
    </rPh>
    <rPh sb="14" eb="16">
      <t>ブンカ</t>
    </rPh>
    <rPh sb="16" eb="17">
      <t>ザイ</t>
    </rPh>
    <phoneticPr fontId="2"/>
  </si>
  <si>
    <t>市指定文化財</t>
    <rPh sb="0" eb="1">
      <t>シ</t>
    </rPh>
    <rPh sb="1" eb="3">
      <t>シテイ</t>
    </rPh>
    <rPh sb="3" eb="5">
      <t>ブンカ</t>
    </rPh>
    <rPh sb="5" eb="6">
      <t>ザイ</t>
    </rPh>
    <phoneticPr fontId="2"/>
  </si>
  <si>
    <t>　市内に所在する文化財は、永く私たちの市民の祖先が生成発展させてきたかおり高い市民環境の一部であり、地域の歴史と文化を知る大切な市民共有の財産でもあります。そのため、国・県 ･市では文化財保護法令や諸規則などを定めて、これら多くの文化財の中から市民にとっても重要なものを選んで指定・登録し、後世の子どもたちに残していくため保護を強めています。</t>
    <rPh sb="1" eb="3">
      <t>シナイ</t>
    </rPh>
    <rPh sb="4" eb="6">
      <t>ショザイ</t>
    </rPh>
    <rPh sb="8" eb="11">
      <t>ブンカザイ</t>
    </rPh>
    <rPh sb="13" eb="14">
      <t>ナガ</t>
    </rPh>
    <rPh sb="15" eb="16">
      <t>ワタシ</t>
    </rPh>
    <rPh sb="19" eb="21">
      <t>シミン</t>
    </rPh>
    <rPh sb="22" eb="24">
      <t>ソセン</t>
    </rPh>
    <rPh sb="25" eb="27">
      <t>セイセイ</t>
    </rPh>
    <rPh sb="27" eb="29">
      <t>ハッテン</t>
    </rPh>
    <rPh sb="37" eb="38">
      <t>タカ</t>
    </rPh>
    <rPh sb="39" eb="41">
      <t>シミン</t>
    </rPh>
    <rPh sb="41" eb="43">
      <t>カンキョウ</t>
    </rPh>
    <rPh sb="44" eb="46">
      <t>イチブ</t>
    </rPh>
    <rPh sb="141" eb="143">
      <t>トウロク</t>
    </rPh>
    <rPh sb="148" eb="149">
      <t>コ</t>
    </rPh>
    <phoneticPr fontId="2"/>
  </si>
  <si>
    <t>　（有形文化財〔古文書〕）</t>
    <rPh sb="2" eb="3">
      <t>ユウ</t>
    </rPh>
    <rPh sb="3" eb="4">
      <t>ケイ</t>
    </rPh>
    <rPh sb="4" eb="7">
      <t>ブンカザイ</t>
    </rPh>
    <rPh sb="8" eb="9">
      <t>フル</t>
    </rPh>
    <rPh sb="9" eb="11">
      <t>ブンショ</t>
    </rPh>
    <phoneticPr fontId="2"/>
  </si>
  <si>
    <t>野嵩：</t>
    <rPh sb="0" eb="2">
      <t>ノダケ</t>
    </rPh>
    <phoneticPr fontId="2"/>
  </si>
  <si>
    <t>国指定文化財</t>
    <rPh sb="0" eb="1">
      <t>クニ</t>
    </rPh>
    <rPh sb="1" eb="3">
      <t>シテイ</t>
    </rPh>
    <rPh sb="3" eb="5">
      <t>ブンカ</t>
    </rPh>
    <rPh sb="5" eb="6">
      <t>ザイ</t>
    </rPh>
    <phoneticPr fontId="2"/>
  </si>
  <si>
    <t>　(有形文化財〔歴史資料〕)</t>
    <rPh sb="2" eb="3">
      <t>ユウ</t>
    </rPh>
    <rPh sb="3" eb="4">
      <t>ケイ</t>
    </rPh>
    <rPh sb="4" eb="7">
      <t>ブンカザイ</t>
    </rPh>
    <rPh sb="8" eb="10">
      <t>レキシ</t>
    </rPh>
    <rPh sb="10" eb="12">
      <t>シリョウ</t>
    </rPh>
    <phoneticPr fontId="2"/>
  </si>
  <si>
    <t>平成４年８月10日指定</t>
    <rPh sb="0" eb="2">
      <t>ヘイセイ</t>
    </rPh>
    <rPh sb="3" eb="4">
      <t>ネン</t>
    </rPh>
    <rPh sb="5" eb="6">
      <t>ツキ</t>
    </rPh>
    <rPh sb="8" eb="9">
      <t>ニチ</t>
    </rPh>
    <rPh sb="9" eb="11">
      <t>シテイ</t>
    </rPh>
    <phoneticPr fontId="2"/>
  </si>
  <si>
    <t>　（有形民俗文化財）</t>
    <rPh sb="2" eb="3">
      <t>ユウ</t>
    </rPh>
    <rPh sb="3" eb="4">
      <t>ケイ</t>
    </rPh>
    <rPh sb="4" eb="6">
      <t>ミンゾク</t>
    </rPh>
    <rPh sb="6" eb="8">
      <t>ブンカ</t>
    </rPh>
    <rPh sb="8" eb="9">
      <t>ザイ</t>
    </rPh>
    <phoneticPr fontId="2"/>
  </si>
  <si>
    <t>大　山：</t>
    <rPh sb="0" eb="1">
      <t>ダイ</t>
    </rPh>
    <rPh sb="2" eb="3">
      <t>ヤマ</t>
    </rPh>
    <phoneticPr fontId="2"/>
  </si>
  <si>
    <t>平成25年３月27日追加指定</t>
    <rPh sb="0" eb="2">
      <t>ヘイセイ</t>
    </rPh>
    <phoneticPr fontId="2"/>
  </si>
  <si>
    <t>我如古：</t>
    <rPh sb="0" eb="3">
      <t>ガネコ</t>
    </rPh>
    <phoneticPr fontId="2"/>
  </si>
  <si>
    <t>昭和47年５月15日指定</t>
    <rPh sb="0" eb="2">
      <t>ショウワ</t>
    </rPh>
    <rPh sb="4" eb="5">
      <t>ネン</t>
    </rPh>
    <rPh sb="6" eb="7">
      <t>ツキ</t>
    </rPh>
    <rPh sb="9" eb="10">
      <t>ニチ</t>
    </rPh>
    <rPh sb="10" eb="12">
      <t>シテイ</t>
    </rPh>
    <phoneticPr fontId="2"/>
  </si>
  <si>
    <t>県指定文化財</t>
    <rPh sb="0" eb="1">
      <t>ケン</t>
    </rPh>
    <rPh sb="1" eb="3">
      <t>シテイ</t>
    </rPh>
    <rPh sb="3" eb="5">
      <t>ブンカ</t>
    </rPh>
    <rPh sb="5" eb="6">
      <t>ザイ</t>
    </rPh>
    <phoneticPr fontId="2"/>
  </si>
  <si>
    <t>嘉　数：</t>
    <rPh sb="0" eb="1">
      <t>ヨミ</t>
    </rPh>
    <rPh sb="2" eb="3">
      <t>カズ</t>
    </rPh>
    <phoneticPr fontId="2"/>
  </si>
  <si>
    <t>　（無形民俗文化財）</t>
    <rPh sb="2" eb="3">
      <t>ム</t>
    </rPh>
    <rPh sb="3" eb="4">
      <t>ケイ</t>
    </rPh>
    <rPh sb="4" eb="6">
      <t>ミンゾク</t>
    </rPh>
    <rPh sb="6" eb="8">
      <t>ブンカ</t>
    </rPh>
    <rPh sb="8" eb="9">
      <t>ザイ</t>
    </rPh>
    <phoneticPr fontId="2"/>
  </si>
  <si>
    <t>　（有形文化財〔建造物〕）</t>
    <rPh sb="2" eb="3">
      <t>ユウ</t>
    </rPh>
    <rPh sb="3" eb="4">
      <t>ケイ</t>
    </rPh>
    <rPh sb="4" eb="7">
      <t>ブンカザイ</t>
    </rPh>
    <rPh sb="8" eb="11">
      <t>ケンゾウブツ</t>
    </rPh>
    <phoneticPr fontId="2"/>
  </si>
  <si>
    <t>昭和33年１月17日指定</t>
    <rPh sb="0" eb="2">
      <t>ショウワ</t>
    </rPh>
    <rPh sb="4" eb="5">
      <t>ネン</t>
    </rPh>
    <rPh sb="6" eb="7">
      <t>ツキ</t>
    </rPh>
    <rPh sb="9" eb="10">
      <t>ニチ</t>
    </rPh>
    <rPh sb="10" eb="12">
      <t>シテイ</t>
    </rPh>
    <phoneticPr fontId="2"/>
  </si>
  <si>
    <t>　（有形文化財〔彫刻〕）</t>
    <rPh sb="2" eb="3">
      <t>ユウ</t>
    </rPh>
    <rPh sb="3" eb="4">
      <t>ケイ</t>
    </rPh>
    <rPh sb="4" eb="7">
      <t>ブンカザイ</t>
    </rPh>
    <rPh sb="8" eb="10">
      <t>チョウコク</t>
    </rPh>
    <phoneticPr fontId="2"/>
  </si>
  <si>
    <t>　（名　勝）</t>
    <rPh sb="2" eb="3">
      <t>メイ</t>
    </rPh>
    <rPh sb="4" eb="5">
      <t>カツ</t>
    </rPh>
    <phoneticPr fontId="2"/>
  </si>
  <si>
    <t>昭和42年４月11日指定</t>
    <rPh sb="0" eb="2">
      <t>ショウワ</t>
    </rPh>
    <rPh sb="4" eb="5">
      <t>ネン</t>
    </rPh>
    <rPh sb="6" eb="7">
      <t>ツキ</t>
    </rPh>
    <rPh sb="9" eb="10">
      <t>ニチ</t>
    </rPh>
    <rPh sb="10" eb="12">
      <t>シテイ</t>
    </rPh>
    <phoneticPr fontId="2"/>
  </si>
  <si>
    <r>
      <t>①</t>
    </r>
    <r>
      <rPr>
        <sz val="10"/>
        <rFont val="ＭＳ 明朝"/>
        <family val="1"/>
        <charset val="128"/>
      </rPr>
      <t>喜友名泉</t>
    </r>
    <rPh sb="1" eb="4">
      <t>キュウナ</t>
    </rPh>
    <rPh sb="4" eb="5">
      <t>イズミ</t>
    </rPh>
    <phoneticPr fontId="2"/>
  </si>
  <si>
    <r>
      <t>②</t>
    </r>
    <r>
      <rPr>
        <sz val="10"/>
        <rFont val="ＭＳ 明朝"/>
        <family val="1"/>
        <charset val="128"/>
      </rPr>
      <t>大山貝塚</t>
    </r>
    <rPh sb="1" eb="3">
      <t>オオヤマ</t>
    </rPh>
    <rPh sb="3" eb="4">
      <t>カイ</t>
    </rPh>
    <rPh sb="4" eb="5">
      <t>ツカ</t>
    </rPh>
    <phoneticPr fontId="2"/>
  </si>
  <si>
    <r>
      <t>①</t>
    </r>
    <r>
      <rPr>
        <sz val="10"/>
        <rFont val="ＭＳ 明朝"/>
        <family val="1"/>
        <charset val="128"/>
      </rPr>
      <t>小禄墓</t>
    </r>
    <rPh sb="1" eb="2">
      <t>コ</t>
    </rPh>
    <rPh sb="2" eb="3">
      <t>ロク</t>
    </rPh>
    <rPh sb="3" eb="4">
      <t>ハカ</t>
    </rPh>
    <phoneticPr fontId="2"/>
  </si>
  <si>
    <r>
      <t>②</t>
    </r>
    <r>
      <rPr>
        <sz val="10"/>
        <rFont val="ＭＳ 明朝"/>
        <family val="1"/>
        <charset val="128"/>
      </rPr>
      <t>小禄墓内石厨子</t>
    </r>
    <rPh sb="1" eb="2">
      <t>コ</t>
    </rPh>
    <rPh sb="2" eb="3">
      <t>ロク</t>
    </rPh>
    <rPh sb="3" eb="4">
      <t>ハカ</t>
    </rPh>
    <rPh sb="4" eb="5">
      <t>ナイ</t>
    </rPh>
    <rPh sb="5" eb="6">
      <t>イシ</t>
    </rPh>
    <rPh sb="6" eb="8">
      <t>ズシ</t>
    </rPh>
    <phoneticPr fontId="2"/>
  </si>
  <si>
    <r>
      <t>③</t>
    </r>
    <r>
      <rPr>
        <sz val="10"/>
        <rFont val="ＭＳ 明朝"/>
        <family val="1"/>
        <charset val="128"/>
      </rPr>
      <t>宜野湾市森の川</t>
    </r>
    <rPh sb="1" eb="5">
      <t>ギノワンシ</t>
    </rPh>
    <rPh sb="5" eb="6">
      <t>モリ</t>
    </rPh>
    <rPh sb="7" eb="8">
      <t>カワ</t>
    </rPh>
    <phoneticPr fontId="2"/>
  </si>
  <si>
    <r>
      <t>①</t>
    </r>
    <r>
      <rPr>
        <sz val="10"/>
        <rFont val="ＭＳ 明朝"/>
        <family val="1"/>
        <charset val="128"/>
      </rPr>
      <t>小禄墓石彫香炉</t>
    </r>
    <rPh sb="1" eb="2">
      <t>コ</t>
    </rPh>
    <rPh sb="2" eb="3">
      <t>ロク</t>
    </rPh>
    <rPh sb="3" eb="4">
      <t>ハカ</t>
    </rPh>
    <rPh sb="4" eb="5">
      <t>イシ</t>
    </rPh>
    <rPh sb="5" eb="6">
      <t>ホ</t>
    </rPh>
    <rPh sb="6" eb="7">
      <t>カオ</t>
    </rPh>
    <rPh sb="7" eb="8">
      <t>ロ</t>
    </rPh>
    <phoneticPr fontId="2"/>
  </si>
  <si>
    <r>
      <t>②</t>
    </r>
    <r>
      <rPr>
        <sz val="10"/>
        <rFont val="ＭＳ 明朝"/>
        <family val="1"/>
        <charset val="128"/>
      </rPr>
      <t>小禄墓石彫獅子</t>
    </r>
    <rPh sb="1" eb="2">
      <t>コ</t>
    </rPh>
    <rPh sb="2" eb="3">
      <t>ロク</t>
    </rPh>
    <rPh sb="3" eb="4">
      <t>ハカ</t>
    </rPh>
    <rPh sb="4" eb="5">
      <t>イシ</t>
    </rPh>
    <rPh sb="5" eb="6">
      <t>ホリ</t>
    </rPh>
    <rPh sb="6" eb="8">
      <t>シシ</t>
    </rPh>
    <phoneticPr fontId="2"/>
  </si>
  <si>
    <t>　(有形文化財〔建造物〕)</t>
    <rPh sb="2" eb="3">
      <t>ユウ</t>
    </rPh>
    <rPh sb="3" eb="4">
      <t>ケイ</t>
    </rPh>
    <rPh sb="4" eb="7">
      <t>ブンカザイ</t>
    </rPh>
    <rPh sb="8" eb="11">
      <t>ケンゾウブツ</t>
    </rPh>
    <phoneticPr fontId="2"/>
  </si>
  <si>
    <t>　(史    跡)</t>
    <rPh sb="2" eb="3">
      <t>シ</t>
    </rPh>
    <rPh sb="7" eb="8">
      <t>アト</t>
    </rPh>
    <phoneticPr fontId="2"/>
  </si>
  <si>
    <t>　（有形民俗文化財）</t>
    <rPh sb="2" eb="4">
      <t>ユウケイ</t>
    </rPh>
    <rPh sb="4" eb="6">
      <t>ミンゾク</t>
    </rPh>
    <rPh sb="6" eb="9">
      <t>ブンカザイ</t>
    </rPh>
    <phoneticPr fontId="2"/>
  </si>
  <si>
    <t>　（史　跡）</t>
    <rPh sb="2" eb="3">
      <t>シ</t>
    </rPh>
    <rPh sb="4" eb="5">
      <t>アト</t>
    </rPh>
    <phoneticPr fontId="2"/>
  </si>
  <si>
    <t>　（名　勝）</t>
    <rPh sb="2" eb="3">
      <t>メイ</t>
    </rPh>
    <rPh sb="4" eb="5">
      <t>ショウ</t>
    </rPh>
    <phoneticPr fontId="2"/>
  </si>
  <si>
    <t>　（天然記念物）</t>
    <rPh sb="2" eb="4">
      <t>テンネン</t>
    </rPh>
    <rPh sb="4" eb="7">
      <t>キネンブツ</t>
    </rPh>
    <phoneticPr fontId="2"/>
  </si>
  <si>
    <t>１０．中学校卒業後の進路状況</t>
    <rPh sb="3" eb="6">
      <t>チュウガッコウ</t>
    </rPh>
    <rPh sb="6" eb="9">
      <t>ソツギョウゴ</t>
    </rPh>
    <rPh sb="10" eb="12">
      <t>シンロ</t>
    </rPh>
    <rPh sb="12" eb="14">
      <t>ジョウキョウ</t>
    </rPh>
    <phoneticPr fontId="2"/>
  </si>
  <si>
    <t>令和4年度</t>
    <rPh sb="0" eb="2">
      <t>レイワ</t>
    </rPh>
    <rPh sb="3" eb="5">
      <t>ネンド</t>
    </rPh>
    <rPh sb="4" eb="5">
      <t>ド</t>
    </rPh>
    <phoneticPr fontId="2"/>
  </si>
  <si>
    <t>令和4年度</t>
    <phoneticPr fontId="2"/>
  </si>
  <si>
    <t>令和4年3月卒</t>
    <rPh sb="0" eb="2">
      <t>レイワ</t>
    </rPh>
    <phoneticPr fontId="2"/>
  </si>
  <si>
    <t>令和4年</t>
    <rPh sb="0" eb="2">
      <t>レイワ</t>
    </rPh>
    <rPh sb="3" eb="4">
      <t>ネン</t>
    </rPh>
    <phoneticPr fontId="3"/>
  </si>
  <si>
    <t>令和4年度</t>
  </si>
  <si>
    <t>令和3年度
(令和4年3月卒)</t>
  </si>
  <si>
    <t>(令和4年3月卒)</t>
  </si>
  <si>
    <t>　　ま　し　き さ き ま け もんじょ</t>
    <phoneticPr fontId="2"/>
  </si>
  <si>
    <t>平成３年８月１日指定</t>
    <phoneticPr fontId="30"/>
  </si>
  <si>
    <t>県指定文化財である「宜野湾市森の川」のウガンヌカタにある石門の裏手に立つ石碑。</t>
    <phoneticPr fontId="37"/>
  </si>
  <si>
    <t>　　ちゅんなーがー</t>
    <phoneticPr fontId="2"/>
  </si>
  <si>
    <t>　  おおやままやー がまどうけついせき</t>
    <phoneticPr fontId="2"/>
  </si>
  <si>
    <t>市指定文化財</t>
    <rPh sb="0" eb="1">
      <t>シ</t>
    </rPh>
    <rPh sb="1" eb="3">
      <t>シテイ</t>
    </rPh>
    <rPh sb="3" eb="6">
      <t>ブンカザイ</t>
    </rPh>
    <phoneticPr fontId="2"/>
  </si>
  <si>
    <t>平成25年３月28日登録</t>
    <rPh sb="0" eb="2">
      <t>ヘイセイ</t>
    </rPh>
    <rPh sb="4" eb="5">
      <t>ネン</t>
    </rPh>
    <rPh sb="6" eb="7">
      <t>ガツ</t>
    </rPh>
    <rPh sb="9" eb="10">
      <t>ニチ</t>
    </rPh>
    <rPh sb="10" eb="12">
      <t>トウロク</t>
    </rPh>
    <phoneticPr fontId="2"/>
  </si>
  <si>
    <t>　　 休館日は新型コロナウイルスによる休館、改修工事に伴う休館、火曜日、年末年始</t>
    <rPh sb="3" eb="6">
      <t>キュウカンビ</t>
    </rPh>
    <phoneticPr fontId="2"/>
  </si>
  <si>
    <t>令和4年度</t>
    <phoneticPr fontId="2"/>
  </si>
  <si>
    <t>　　あざぎのわんのねんちゅうさいし</t>
  </si>
  <si>
    <t>②字宜野湾の年中祭祀</t>
  </si>
  <si>
    <t>　（無形民俗文化財）</t>
  </si>
  <si>
    <t>令和5年度</t>
    <phoneticPr fontId="2"/>
  </si>
  <si>
    <t>令和5年度</t>
    <phoneticPr fontId="30"/>
  </si>
  <si>
    <t>令和4年</t>
  </si>
  <si>
    <t>令和3年度
(令和4年3月卒)</t>
    <rPh sb="0" eb="2">
      <t>レイワ</t>
    </rPh>
    <rPh sb="3" eb="5">
      <t>ネンド</t>
    </rPh>
    <rPh sb="4" eb="5">
      <t>ド</t>
    </rPh>
    <rPh sb="7" eb="9">
      <t>レイワ</t>
    </rPh>
    <rPh sb="10" eb="11">
      <t>ネン</t>
    </rPh>
    <rPh sb="12" eb="13">
      <t>ガツ</t>
    </rPh>
    <rPh sb="13" eb="14">
      <t>ソツ</t>
    </rPh>
    <phoneticPr fontId="2"/>
  </si>
  <si>
    <t>令和4年度</t>
    <phoneticPr fontId="2"/>
  </si>
  <si>
    <t>令和4年度</t>
    <phoneticPr fontId="2"/>
  </si>
  <si>
    <t>令和4年度</t>
    <phoneticPr fontId="23"/>
  </si>
  <si>
    <t>令和4年度</t>
    <phoneticPr fontId="23"/>
  </si>
  <si>
    <t>令和4年度</t>
    <phoneticPr fontId="23"/>
  </si>
  <si>
    <t>令和4年度</t>
    <phoneticPr fontId="2"/>
  </si>
  <si>
    <t>令和4年度</t>
    <phoneticPr fontId="2"/>
  </si>
  <si>
    <t>－</t>
    <phoneticPr fontId="2"/>
  </si>
  <si>
    <t>－</t>
    <phoneticPr fontId="2"/>
  </si>
  <si>
    <t>－</t>
    <phoneticPr fontId="2"/>
  </si>
  <si>
    <t>－</t>
    <phoneticPr fontId="2"/>
  </si>
  <si>
    <t>令和4年度</t>
    <phoneticPr fontId="2"/>
  </si>
  <si>
    <t>令和4年度</t>
    <phoneticPr fontId="2"/>
  </si>
  <si>
    <t>－</t>
    <phoneticPr fontId="2"/>
  </si>
  <si>
    <t>－</t>
    <phoneticPr fontId="2"/>
  </si>
  <si>
    <t>　注：令和元年10月9日に屋内運動場の解体工事完了</t>
    <phoneticPr fontId="2"/>
  </si>
  <si>
    <t>　　　令和2年1月27日から多目的運動場の供用開始</t>
    <phoneticPr fontId="2"/>
  </si>
  <si>
    <t>　    令和3年度は解体工事のため、利用不可</t>
    <phoneticPr fontId="2"/>
  </si>
  <si>
    <t>琉球王国時代の「真志喜のろ（謝名のろ）」の生家である奥間家（屋号）に伝わる古文書。</t>
    <phoneticPr fontId="37"/>
  </si>
  <si>
    <t>　　いさたけたうばるめいのしるびどて</t>
    <phoneticPr fontId="2"/>
  </si>
  <si>
    <t>ﾊﾟｲﾌﾟﾗｲﾝ伊佐向けの山手側、普天間飛行場近くの佐渡山音楽教室より道沿いに約100ｍ山手側をのぼり、西側の山林内に所在。里道端に案内板あり。</t>
    <rPh sb="62" eb="64">
      <t>リドウ</t>
    </rPh>
    <rPh sb="64" eb="65">
      <t>ハシ</t>
    </rPh>
    <rPh sb="66" eb="69">
      <t>アンナイバン</t>
    </rPh>
    <phoneticPr fontId="37"/>
  </si>
  <si>
    <t>平成３年８月１日指定</t>
    <phoneticPr fontId="30"/>
  </si>
  <si>
    <t>　　めいじ とちだいちょう ふぞくちず</t>
    <phoneticPr fontId="2"/>
  </si>
  <si>
    <t>野嵩・
宇地泊：</t>
    <rPh sb="0" eb="2">
      <t>ノダケ</t>
    </rPh>
    <rPh sb="4" eb="7">
      <t>ウチドマリ</t>
    </rPh>
    <phoneticPr fontId="2"/>
  </si>
  <si>
    <t>　　にしもり ひき</t>
    <phoneticPr fontId="2"/>
  </si>
  <si>
    <t>県道81号線沿いの斜面緑地にある喜友名区の村泉（ムラガー）。</t>
    <phoneticPr fontId="2"/>
  </si>
  <si>
    <t>沖縄県を代表する石造湧泉である。イナグ(女)ガーとも呼ぶカーグヮーは日々の飲料水や洗濯に使われ、イキガ（男）ガーとも呼ぶウフガーではワカミジ（若水）・ウブミジ（産水）を汲み、牛馬に水を浴びさせた。</t>
    <phoneticPr fontId="2"/>
  </si>
  <si>
    <t>　　が  に く ひーじゃーがー</t>
    <phoneticPr fontId="2"/>
  </si>
  <si>
    <t>我如古の人々が共同で使う湧き水の中で最も古い湧泉と言われ、重要な聖地でもある。岩盤を削って平石をはめ込んだ15段の石段、湧泉を取り囲む積み石など、1892（明治25）年頃の石造建築である。</t>
    <phoneticPr fontId="37"/>
  </si>
  <si>
    <t>　　おおじゃなめーぬかー</t>
    <phoneticPr fontId="30"/>
  </si>
  <si>
    <t>３本の樋口が整備され大謝名の人々が生活用水や人生儀礼に係る水を汲んだムラガー。周囲は３段の野面積みで土留めをしている。
カーへ下りるカービラの25段の石段もきれいに残っている。</t>
    <rPh sb="4" eb="5">
      <t>クチ</t>
    </rPh>
    <rPh sb="6" eb="8">
      <t>セイビ</t>
    </rPh>
    <rPh sb="10" eb="13">
      <t>オオジャナ</t>
    </rPh>
    <rPh sb="14" eb="16">
      <t>ヒトビト</t>
    </rPh>
    <rPh sb="17" eb="19">
      <t>セイカツ</t>
    </rPh>
    <rPh sb="19" eb="21">
      <t>ヨウスイ</t>
    </rPh>
    <rPh sb="22" eb="24">
      <t>ジンセイ</t>
    </rPh>
    <rPh sb="24" eb="26">
      <t>ギレイ</t>
    </rPh>
    <rPh sb="27" eb="28">
      <t>カカ</t>
    </rPh>
    <rPh sb="29" eb="30">
      <t>ミズ</t>
    </rPh>
    <rPh sb="31" eb="32">
      <t>ク</t>
    </rPh>
    <rPh sb="39" eb="41">
      <t>シュウイ</t>
    </rPh>
    <rPh sb="43" eb="44">
      <t>ダン</t>
    </rPh>
    <rPh sb="45" eb="47">
      <t>ノヅラ</t>
    </rPh>
    <rPh sb="47" eb="48">
      <t>ヅ</t>
    </rPh>
    <rPh sb="50" eb="52">
      <t>ドド</t>
    </rPh>
    <rPh sb="63" eb="64">
      <t>オ</t>
    </rPh>
    <rPh sb="73" eb="74">
      <t>ダン</t>
    </rPh>
    <rPh sb="75" eb="77">
      <t>イシダン</t>
    </rPh>
    <rPh sb="82" eb="83">
      <t>ノコ</t>
    </rPh>
    <phoneticPr fontId="37"/>
  </si>
  <si>
    <t>⑤我如古ヒージャーガー</t>
    <rPh sb="1" eb="2">
      <t>ガ</t>
    </rPh>
    <rPh sb="2" eb="3">
      <t>ニョ</t>
    </rPh>
    <rPh sb="3" eb="4">
      <t>コ</t>
    </rPh>
    <phoneticPr fontId="2"/>
  </si>
  <si>
    <t>⑯大謝名メーヌカー</t>
    <rPh sb="1" eb="4">
      <t>オオジャナ</t>
    </rPh>
    <phoneticPr fontId="2"/>
  </si>
  <si>
    <t xml:space="preserve"> 　おおやまかいづか</t>
    <phoneticPr fontId="2"/>
  </si>
  <si>
    <t>大山集落の大事な拝所であるミスクヤマと呼ばれる山林に所在する縄文時代後期相当の遺跡。</t>
    <rPh sb="0" eb="2">
      <t>オオヤマ</t>
    </rPh>
    <rPh sb="2" eb="4">
      <t>シュウラク</t>
    </rPh>
    <rPh sb="5" eb="7">
      <t>ダイジ</t>
    </rPh>
    <rPh sb="8" eb="10">
      <t>ハイショ</t>
    </rPh>
    <rPh sb="19" eb="20">
      <t>ヨ</t>
    </rPh>
    <rPh sb="23" eb="25">
      <t>サンリン</t>
    </rPh>
    <rPh sb="26" eb="28">
      <t>ショザイ</t>
    </rPh>
    <rPh sb="30" eb="32">
      <t>ジョウモン</t>
    </rPh>
    <rPh sb="32" eb="34">
      <t>ジダイ</t>
    </rPh>
    <rPh sb="34" eb="36">
      <t>コウキ</t>
    </rPh>
    <rPh sb="36" eb="38">
      <t>ソウトウ</t>
    </rPh>
    <rPh sb="39" eb="41">
      <t>イセキ</t>
    </rPh>
    <phoneticPr fontId="2"/>
  </si>
  <si>
    <t>1958（昭和33）年に賀川光夫氏と多和田眞淳氏により、沖縄県で初めて考古学的手法で発掘調査された遺跡である。約3000年前の地層から多量に出土した深鉢形土器は大山式土器と呼ばれ、沖縄の指標土器となっている。</t>
    <phoneticPr fontId="37"/>
  </si>
  <si>
    <t>昭和51年４月２日指定</t>
    <phoneticPr fontId="30"/>
  </si>
  <si>
    <t>　　き  ゆ な の いしじしぐん</t>
    <phoneticPr fontId="2"/>
  </si>
  <si>
    <t>喜友名区の旧集落の周りを取り囲む石獅子群。指定された石獅子は７体。</t>
    <phoneticPr fontId="37"/>
  </si>
  <si>
    <t>村獅子としては沖縄最多の７体の石獅子で、他にヒージャーグーフーやウフブタと呼ばれる石体があり、石獅子とあわせて邪悪なものから村を守る。</t>
    <phoneticPr fontId="37"/>
  </si>
  <si>
    <t>⑥喜友名の石獅子群</t>
    <rPh sb="1" eb="4">
      <t>キュウナ</t>
    </rPh>
    <rPh sb="5" eb="6">
      <t>イシ</t>
    </rPh>
    <rPh sb="6" eb="8">
      <t>シシ</t>
    </rPh>
    <rPh sb="8" eb="9">
      <t>グン</t>
    </rPh>
    <phoneticPr fontId="2"/>
  </si>
  <si>
    <t>出土した遺物（人骨・副葬品、生活用品、蔵骨器等）より約3000年前に墓として利用されたのを始めとして、生活の場、墓、と時代により利用方法が違うことや、墓としての利用も時期により埋葬方法が違う事が確認できた。</t>
    <rPh sb="0" eb="2">
      <t>シュツド</t>
    </rPh>
    <rPh sb="4" eb="6">
      <t>イブツ</t>
    </rPh>
    <rPh sb="7" eb="9">
      <t>ジンコツ</t>
    </rPh>
    <rPh sb="10" eb="13">
      <t>フクソウヒン</t>
    </rPh>
    <rPh sb="14" eb="16">
      <t>セイカツ</t>
    </rPh>
    <rPh sb="16" eb="18">
      <t>ヨウヒン</t>
    </rPh>
    <rPh sb="19" eb="20">
      <t>ゾウ</t>
    </rPh>
    <rPh sb="20" eb="21">
      <t>コツ</t>
    </rPh>
    <rPh sb="21" eb="22">
      <t>キ</t>
    </rPh>
    <rPh sb="22" eb="23">
      <t>ナド</t>
    </rPh>
    <rPh sb="26" eb="27">
      <t>ヤク</t>
    </rPh>
    <rPh sb="31" eb="32">
      <t>ネン</t>
    </rPh>
    <rPh sb="32" eb="33">
      <t>マエ</t>
    </rPh>
    <rPh sb="34" eb="35">
      <t>ハカ</t>
    </rPh>
    <rPh sb="38" eb="40">
      <t>リヨウ</t>
    </rPh>
    <rPh sb="45" eb="46">
      <t>ハジ</t>
    </rPh>
    <rPh sb="51" eb="53">
      <t>セイカツ</t>
    </rPh>
    <rPh sb="54" eb="55">
      <t>バ</t>
    </rPh>
    <rPh sb="56" eb="57">
      <t>ハカ</t>
    </rPh>
    <rPh sb="59" eb="61">
      <t>ジダイ</t>
    </rPh>
    <rPh sb="64" eb="66">
      <t>リヨウ</t>
    </rPh>
    <rPh sb="66" eb="68">
      <t>ホウホウ</t>
    </rPh>
    <rPh sb="69" eb="70">
      <t>チガ</t>
    </rPh>
    <rPh sb="75" eb="76">
      <t>ハカ</t>
    </rPh>
    <rPh sb="80" eb="82">
      <t>リヨウ</t>
    </rPh>
    <rPh sb="83" eb="85">
      <t>ジキ</t>
    </rPh>
    <rPh sb="88" eb="90">
      <t>マイソウ</t>
    </rPh>
    <rPh sb="90" eb="92">
      <t>ホウホウ</t>
    </rPh>
    <rPh sb="93" eb="94">
      <t>チガ</t>
    </rPh>
    <rPh sb="95" eb="96">
      <t>コト</t>
    </rPh>
    <rPh sb="97" eb="99">
      <t>カクニン</t>
    </rPh>
    <phoneticPr fontId="37"/>
  </si>
  <si>
    <t>　資料：文化課</t>
    <phoneticPr fontId="2"/>
  </si>
  <si>
    <t>　　ふ てんま の  し しまい</t>
    <phoneticPr fontId="2"/>
  </si>
  <si>
    <t>　　　もとぶうどぅんばか</t>
    <phoneticPr fontId="30"/>
  </si>
  <si>
    <t>宜野湾市と西原町との境近く、沖縄病院の道向かい、しいの実保育園南側の丘陵に所在する。</t>
    <phoneticPr fontId="37"/>
  </si>
  <si>
    <t>　　おろくばか</t>
    <phoneticPr fontId="2"/>
  </si>
  <si>
    <t>戦跡として知られる嘉数高台の北側、比屋良川沿いの断崖にある古墓。</t>
    <phoneticPr fontId="37"/>
  </si>
  <si>
    <t>断崖の中腹を掘り込んで、正面を石積みで塞いだ古式の墓である。葬儀の際には、正面中央の石積みを取り外し、棺を入れた御轎(ウチュウ：肩でかつぐ輿)ごと入れる。</t>
    <phoneticPr fontId="37"/>
  </si>
  <si>
    <t>平成元年３月31日指定</t>
    <phoneticPr fontId="30"/>
  </si>
  <si>
    <t>　　おおじゃなの  し しまい</t>
    <phoneticPr fontId="2"/>
  </si>
  <si>
    <t>踊りが素朴かつ勇壮であり、四方へ吠えるという獅子本来の魔除けの性質を示すなど威厳さが保たれている。1976（昭和51）年に33年ぶりに復活した。</t>
    <phoneticPr fontId="37"/>
  </si>
  <si>
    <t>　 ふてんまぐうどうけつ</t>
    <phoneticPr fontId="2"/>
  </si>
  <si>
    <t>旧琉球八社の一つ普天満宮の境内にある洞穴で、洞穴内には拝所の奥宮が所在。</t>
    <phoneticPr fontId="37"/>
  </si>
  <si>
    <t>全長280ｍを測る洞穴で、つらら石や石柱などの鍾乳石が発達している。入口付近には数万年前のシカの化石や縄文時代相当の遺物などが出土する。</t>
    <phoneticPr fontId="37"/>
  </si>
  <si>
    <t>　　おろくばかない いしずし</t>
    <phoneticPr fontId="2"/>
  </si>
  <si>
    <t>小禄墓に納められている。中国産の石材（閃緑岩）製の大型蔵骨器。</t>
    <phoneticPr fontId="37"/>
  </si>
  <si>
    <t>蔵骨器の正面中央には『弘治七年おろく大やくもい六月吉日』の銘文がある。弘治七（1494）年は沖縄最古級の平仮名文字である。全体に浮き彫りが施され、蓋には屋根瓦に火炎宝珠と龍、身には花生けを持った二人の童子や蓮弁などがあしらわれる。</t>
    <rPh sb="91" eb="92">
      <t>イ</t>
    </rPh>
    <phoneticPr fontId="37"/>
  </si>
  <si>
    <t>平成元年３月31日指定</t>
    <phoneticPr fontId="30"/>
  </si>
  <si>
    <t>　　が　に　く  すんさーみー</t>
    <phoneticPr fontId="2"/>
  </si>
  <si>
    <t>戦前は我如古平松の下で旧暦三月三日に行われていたが、現在は我如古区公民館で旧暦三月三日以後の週末に開催。</t>
    <phoneticPr fontId="37"/>
  </si>
  <si>
    <t>　　うで な が  さ わ だ む し</t>
    <phoneticPr fontId="2"/>
  </si>
  <si>
    <t>⑳ウデナガサワダムシ</t>
    <phoneticPr fontId="2"/>
  </si>
  <si>
    <t>　　ぎのわんし　もりのかわ</t>
    <phoneticPr fontId="2"/>
  </si>
  <si>
    <t>湧き出した水が地面を削ってできた渓谷泉で、1725（雍正３）年に向氏伊江家（首里士族）により石造で整備された。1957（昭和32）年にはここを水源とする簡易水道が造られ、姿が変わってしまったが、その後の上水道整備と琉球政府による名勝指定により修復工事が行なわれ、現在の姿となった。</t>
    <phoneticPr fontId="37"/>
  </si>
  <si>
    <t>平成７年12月27日指定</t>
    <phoneticPr fontId="30"/>
  </si>
  <si>
    <t>　   おおじゃなめーぬかーたんすいこうそう</t>
    <phoneticPr fontId="30"/>
  </si>
  <si>
    <t>上記の大謝名メーヌカーの樋（水口）と湧き水の落ちる底石に生育する。</t>
    <phoneticPr fontId="37"/>
  </si>
  <si>
    <t>２種の淡水紅藻（オオイシソウ、タニコケモドキ）が生育。本市の豊かな湧泉と河川を特徴づける植物で、本市の地勢の成り立ちを教える生きた化石でもある。いずれもレッドデータブックに掲載されている。</t>
    <phoneticPr fontId="37"/>
  </si>
  <si>
    <t>　　のだけ　　　　　　いしだたみみち</t>
    <phoneticPr fontId="2"/>
  </si>
  <si>
    <t>野嵩の東端から中城村登又区に抜ける県道29号線を挟んだ東西斜面に敷かれた石畳道。</t>
    <rPh sb="0" eb="2">
      <t>ノダケ</t>
    </rPh>
    <rPh sb="3" eb="4">
      <t>ヒガシ</t>
    </rPh>
    <rPh sb="4" eb="5">
      <t>ハシ</t>
    </rPh>
    <rPh sb="24" eb="25">
      <t>ハサ</t>
    </rPh>
    <rPh sb="27" eb="29">
      <t>トウザイ</t>
    </rPh>
    <rPh sb="29" eb="31">
      <t>シャメン</t>
    </rPh>
    <rPh sb="32" eb="33">
      <t>シ</t>
    </rPh>
    <phoneticPr fontId="37"/>
  </si>
  <si>
    <t>首里王府より旧中城間切を通り旧勝連・具志川間切に至る公道（宿道）で、路面には直径30㎝前後の平らな石を敷き詰めて、勾配を10～16度に保っている。護佐丸・阿麻和利の乱に由来してスディバナビラ（袖離坂）とも呼ばれる。</t>
    <rPh sb="0" eb="2">
      <t>シュリ</t>
    </rPh>
    <rPh sb="2" eb="3">
      <t>オウ</t>
    </rPh>
    <rPh sb="3" eb="4">
      <t>フ</t>
    </rPh>
    <rPh sb="12" eb="13">
      <t>トオ</t>
    </rPh>
    <rPh sb="34" eb="36">
      <t>ロメン</t>
    </rPh>
    <rPh sb="38" eb="40">
      <t>チョッケイ</t>
    </rPh>
    <rPh sb="43" eb="45">
      <t>ゼンゴ</t>
    </rPh>
    <rPh sb="46" eb="47">
      <t>タイ</t>
    </rPh>
    <rPh sb="49" eb="50">
      <t>イシ</t>
    </rPh>
    <rPh sb="51" eb="52">
      <t>シ</t>
    </rPh>
    <rPh sb="53" eb="54">
      <t>ツ</t>
    </rPh>
    <rPh sb="57" eb="59">
      <t>コウバイ</t>
    </rPh>
    <rPh sb="65" eb="66">
      <t>ド</t>
    </rPh>
    <rPh sb="67" eb="68">
      <t>タモ</t>
    </rPh>
    <phoneticPr fontId="37"/>
  </si>
  <si>
    <t>㉑大謝名メーヌカー淡水紅藻</t>
    <rPh sb="1" eb="4">
      <t>オオジャナ</t>
    </rPh>
    <rPh sb="9" eb="10">
      <t>アワ</t>
    </rPh>
    <rPh sb="10" eb="11">
      <t>スイ</t>
    </rPh>
    <rPh sb="11" eb="12">
      <t>ベニ</t>
    </rPh>
    <rPh sb="12" eb="13">
      <t>モ</t>
    </rPh>
    <phoneticPr fontId="2"/>
  </si>
  <si>
    <t>平成12年５月19日追加指定</t>
    <phoneticPr fontId="30"/>
  </si>
  <si>
    <t>資料：文化課</t>
    <phoneticPr fontId="30"/>
  </si>
  <si>
    <t>資料：文化課</t>
    <phoneticPr fontId="30"/>
  </si>
  <si>
    <t>令和４年２月21日追加指定</t>
    <rPh sb="0" eb="2">
      <t>レイワ</t>
    </rPh>
    <rPh sb="3" eb="4">
      <t>ネン</t>
    </rPh>
    <rPh sb="5" eb="6">
      <t>ガツ</t>
    </rPh>
    <rPh sb="8" eb="9">
      <t>ニチ</t>
    </rPh>
    <rPh sb="9" eb="11">
      <t>ツイカ</t>
    </rPh>
    <rPh sb="11" eb="13">
      <t>シテイ</t>
    </rPh>
    <phoneticPr fontId="2"/>
  </si>
  <si>
    <t>　　のだけ く し ぬ かー</t>
    <phoneticPr fontId="2"/>
  </si>
  <si>
    <t>普天間（南）交差点を中城村向けに約300ｍ進み、野嵩一丁目のバス停近く。</t>
    <phoneticPr fontId="37"/>
  </si>
  <si>
    <t>　　かみやま・あいちぬーるがー</t>
    <phoneticPr fontId="2"/>
  </si>
  <si>
    <t>愛　知：</t>
    <phoneticPr fontId="2"/>
  </si>
  <si>
    <t>普天間飛行場の近く、宜野湾小学校脇の道を通り、あいのもり保育園の裏手側斜面に所在。</t>
    <phoneticPr fontId="37"/>
  </si>
  <si>
    <t>　　おろくばか せきちょうこうろ</t>
    <phoneticPr fontId="2"/>
  </si>
  <si>
    <t>小禄墓の墓庭に置かれた輝緑岩（中国産の石材）製の香炉。</t>
    <phoneticPr fontId="37"/>
  </si>
  <si>
    <t>香炉の四面に火炎宝珠（又は太陽）や麒麟・花生け、四隅に獅子が浮き彫りされている。1806（嘉慶11）年に馮姓の士族より寄進された。</t>
    <phoneticPr fontId="37"/>
  </si>
  <si>
    <t>　 い  さ はま しんぞうさあてんはしひ</t>
    <phoneticPr fontId="2"/>
  </si>
  <si>
    <t>特別養護老人ホーム愛誠園の東側に延びる旧護岸のそばに立つ、「伊佐浜の碑文」と呼ばれる石碑。</t>
    <phoneticPr fontId="37"/>
  </si>
  <si>
    <t>琉球王国時代の「中頭方西海道」の公道整備の際に、北谷町北前区にあった佐阿天橋の新造を記念して1820（嘉慶25）年に建立された。</t>
    <phoneticPr fontId="37"/>
  </si>
  <si>
    <t>⑫伊佐浜｢新造佐阿天橋碑」</t>
    <rPh sb="1" eb="3">
      <t>イサ</t>
    </rPh>
    <rPh sb="3" eb="4">
      <t>ハマ</t>
    </rPh>
    <rPh sb="5" eb="6">
      <t>シン</t>
    </rPh>
    <rPh sb="6" eb="7">
      <t>ゾウ</t>
    </rPh>
    <rPh sb="7" eb="8">
      <t>サ</t>
    </rPh>
    <rPh sb="8" eb="9">
      <t>ア</t>
    </rPh>
    <rPh sb="9" eb="10">
      <t>テン</t>
    </rPh>
    <rPh sb="10" eb="11">
      <t>ハシ</t>
    </rPh>
    <rPh sb="11" eb="12">
      <t>ヒ</t>
    </rPh>
    <phoneticPr fontId="2"/>
  </si>
  <si>
    <t>「土帝君例祭」は宜野湾区公民館裏の土帝君で旧暦二月二日、「カーサレー拝み」は普天間飛行場内のウブガーで旧暦六月二十五日、「シマクサラシ」は宜野湾区内で旧暦八月十日。いずれも宜野湾区自治会と字宜野湾郷友会が合同で行う。</t>
    <rPh sb="11" eb="12">
      <t>ク</t>
    </rPh>
    <phoneticPr fontId="37"/>
  </si>
  <si>
    <t>戦前まで字宜野湾で行っていた年中祭祀のうち現在まで受け継がれている祭祀。「土帝君の例祭」では豊作と集落の安寧を祈願し、「カーサレー拝み」ではウブガー（産泉）の清掃を行い、「シマクサラシ」では集落内に入ってくる悪い伝染病を防ぐことを祈願する。</t>
    <phoneticPr fontId="37"/>
  </si>
  <si>
    <t>　　おろくばか せきちょうしし</t>
    <phoneticPr fontId="2"/>
  </si>
  <si>
    <t>　　おおやまうたきひ</t>
    <phoneticPr fontId="2"/>
  </si>
  <si>
    <t>国道58号沿いの株式会社ジミー後方の伊波家（屋号）の聖地であるウガングヮーに立つ石碑。</t>
    <phoneticPr fontId="37"/>
  </si>
  <si>
    <t>平成26年８月15日登録</t>
    <phoneticPr fontId="30"/>
  </si>
  <si>
    <t>平成３年８月１日指定</t>
    <phoneticPr fontId="30"/>
  </si>
  <si>
    <t>１．幼稚園園児数、教員数及び職員数の推移</t>
    <phoneticPr fontId="2"/>
  </si>
  <si>
    <t>教職員数</t>
    <phoneticPr fontId="2"/>
  </si>
  <si>
    <t>令和5年度</t>
    <phoneticPr fontId="2"/>
  </si>
  <si>
    <t>２．学校別、学級数、児童・生徒数、教員数及び職員数</t>
    <phoneticPr fontId="2"/>
  </si>
  <si>
    <t>令和5年5月1日現在(単位:クラス・人)</t>
    <phoneticPr fontId="2"/>
  </si>
  <si>
    <t>　注 : 教員数には校長、教頭、再任用者、非常勤講師及び臨時的任用教員を含む</t>
    <phoneticPr fontId="2"/>
  </si>
  <si>
    <t xml:space="preserve">    　 病休・産休・育休・休職等は除く</t>
    <phoneticPr fontId="2"/>
  </si>
  <si>
    <t>　　 　学級数には特別支援学級を含む</t>
    <phoneticPr fontId="2"/>
  </si>
  <si>
    <t>　　 　児童・生徒数には特別支援学級児童生徒を含む</t>
    <phoneticPr fontId="2"/>
  </si>
  <si>
    <t>令和5年5月1日現在(単位:人)</t>
    <phoneticPr fontId="2"/>
  </si>
  <si>
    <t>令和4年度</t>
    <phoneticPr fontId="2"/>
  </si>
  <si>
    <t>令和4年度</t>
    <phoneticPr fontId="2"/>
  </si>
  <si>
    <t xml:space="preserve"> 注：開館日数＝総日数 - 休館日 ＋ 休館日に貸出しした日数</t>
    <phoneticPr fontId="2"/>
  </si>
  <si>
    <t>注：利用件数は、数日間利用する場合でも1件とする</t>
    <phoneticPr fontId="37"/>
  </si>
  <si>
    <t>　　 令和2年度は長期間の改修工事を行った</t>
    <phoneticPr fontId="2"/>
  </si>
  <si>
    <t>　　 令和3年度は11月～3月まで改修工事を行った</t>
    <phoneticPr fontId="2"/>
  </si>
  <si>
    <t>　注：蔵書数（図書）には、絵画717点を含む</t>
    <phoneticPr fontId="2"/>
  </si>
  <si>
    <t>多目的室</t>
    <rPh sb="0" eb="3">
      <t>タモクテキ</t>
    </rPh>
    <rPh sb="3" eb="4">
      <t>シツ</t>
    </rPh>
    <phoneticPr fontId="37"/>
  </si>
  <si>
    <t>令和4年度</t>
    <phoneticPr fontId="2"/>
  </si>
  <si>
    <t>９．高等学校学年別生徒数の推移</t>
    <phoneticPr fontId="2"/>
  </si>
  <si>
    <t>令和4年度
(令和5年3月卒)</t>
    <phoneticPr fontId="2"/>
  </si>
  <si>
    <t>令和4年度</t>
    <phoneticPr fontId="2"/>
  </si>
  <si>
    <t>(令和5年3月卒)</t>
    <phoneticPr fontId="2"/>
  </si>
  <si>
    <t>-</t>
    <phoneticPr fontId="2"/>
  </si>
  <si>
    <t>令和元年度</t>
    <rPh sb="0" eb="2">
      <t>レイワ</t>
    </rPh>
    <rPh sb="2" eb="3">
      <t>ゲン</t>
    </rPh>
    <phoneticPr fontId="2"/>
  </si>
  <si>
    <t>令和5年度</t>
    <rPh sb="0" eb="2">
      <t>レイワ</t>
    </rPh>
    <rPh sb="3" eb="5">
      <t>ネンド</t>
    </rPh>
    <rPh sb="4" eb="5">
      <t>ド</t>
    </rPh>
    <phoneticPr fontId="2"/>
  </si>
  <si>
    <t>令和5年度</t>
    <phoneticPr fontId="2"/>
  </si>
  <si>
    <t>令和5年度</t>
    <phoneticPr fontId="2"/>
  </si>
  <si>
    <t>令和5年度</t>
    <phoneticPr fontId="2"/>
  </si>
  <si>
    <t>令和5年度</t>
    <phoneticPr fontId="2"/>
  </si>
  <si>
    <t>令和5年度</t>
    <phoneticPr fontId="2"/>
  </si>
  <si>
    <t>令和元年度</t>
    <rPh sb="0" eb="2">
      <t>レイワ</t>
    </rPh>
    <rPh sb="2" eb="3">
      <t>ゲン</t>
    </rPh>
    <phoneticPr fontId="2"/>
  </si>
  <si>
    <t>令和2年度</t>
    <phoneticPr fontId="2"/>
  </si>
  <si>
    <t>令和3年度</t>
    <phoneticPr fontId="2"/>
  </si>
  <si>
    <t>令和4年度</t>
    <phoneticPr fontId="2"/>
  </si>
  <si>
    <t>令和5年度</t>
    <phoneticPr fontId="2"/>
  </si>
  <si>
    <t>令和2年度</t>
    <phoneticPr fontId="2"/>
  </si>
  <si>
    <t>令和3年度</t>
    <phoneticPr fontId="2"/>
  </si>
  <si>
    <t>令和5年度</t>
    <phoneticPr fontId="2"/>
  </si>
  <si>
    <t>５．中学卒業者の進路状況（令和4年3月卒業）</t>
    <rPh sb="2" eb="4">
      <t>チュウガク</t>
    </rPh>
    <rPh sb="4" eb="7">
      <t>ソツギョウシャ</t>
    </rPh>
    <rPh sb="8" eb="10">
      <t>シンロ</t>
    </rPh>
    <rPh sb="10" eb="12">
      <t>ジョウキョウ</t>
    </rPh>
    <rPh sb="13" eb="15">
      <t>レイワ</t>
    </rPh>
    <rPh sb="16" eb="17">
      <t>ネン</t>
    </rPh>
    <rPh sb="18" eb="19">
      <t>ツキ</t>
    </rPh>
    <rPh sb="19" eb="21">
      <t>ソツギョウ</t>
    </rPh>
    <phoneticPr fontId="3"/>
  </si>
  <si>
    <t>-</t>
    <phoneticPr fontId="2"/>
  </si>
  <si>
    <t>２０．市立博物館来館者数</t>
    <phoneticPr fontId="2"/>
  </si>
  <si>
    <t>令和4年度</t>
    <phoneticPr fontId="2"/>
  </si>
  <si>
    <t>　注：令和3年度は新型コロナウイルス感染症対策のため、休館があった</t>
    <phoneticPr fontId="37"/>
  </si>
  <si>
    <t>令和5年</t>
    <phoneticPr fontId="2"/>
  </si>
  <si>
    <t>奨学金利用学生数</t>
    <phoneticPr fontId="2"/>
  </si>
  <si>
    <t>　注：奨学金利用学生数については各年11月1日現在である</t>
    <phoneticPr fontId="2"/>
  </si>
  <si>
    <t>奨学金利用学生数</t>
    <phoneticPr fontId="2"/>
  </si>
  <si>
    <t>　注：奨学金利用学生数については各年11月1日現在である</t>
    <phoneticPr fontId="2"/>
  </si>
  <si>
    <t>令和5年度</t>
    <phoneticPr fontId="30"/>
  </si>
  <si>
    <t>－</t>
    <phoneticPr fontId="30"/>
  </si>
  <si>
    <t>－</t>
    <phoneticPr fontId="30"/>
  </si>
  <si>
    <t>－</t>
    <phoneticPr fontId="30"/>
  </si>
  <si>
    <t>－</t>
    <phoneticPr fontId="30"/>
  </si>
  <si>
    <t>－</t>
    <phoneticPr fontId="30"/>
  </si>
  <si>
    <r>
      <t>普天間小学校、普天間第二小学校、はごろも小学校、大謝名小学校、嘉数小学校、</t>
    </r>
    <r>
      <rPr>
        <sz val="10"/>
        <color theme="1"/>
        <rFont val="ＭＳ 明朝"/>
        <family val="1"/>
        <charset val="128"/>
      </rPr>
      <t>大山小学校</t>
    </r>
    <r>
      <rPr>
        <sz val="10"/>
        <rFont val="ＭＳ 明朝"/>
        <family val="1"/>
        <charset val="128"/>
      </rPr>
      <t>、普天間中学校、真志喜中学校、嘉数中学校</t>
    </r>
    <rPh sb="0" eb="3">
      <t>フテンマ</t>
    </rPh>
    <rPh sb="3" eb="6">
      <t>ショウガッコウ</t>
    </rPh>
    <rPh sb="7" eb="10">
      <t>フテンマ</t>
    </rPh>
    <rPh sb="10" eb="12">
      <t>ダイニ</t>
    </rPh>
    <rPh sb="12" eb="15">
      <t>ショウガッコウ</t>
    </rPh>
    <rPh sb="20" eb="23">
      <t>ショウガッコウ</t>
    </rPh>
    <rPh sb="24" eb="27">
      <t>オオジャナ</t>
    </rPh>
    <rPh sb="27" eb="30">
      <t>ショウガッコウ</t>
    </rPh>
    <rPh sb="31" eb="33">
      <t>カカズ</t>
    </rPh>
    <rPh sb="33" eb="36">
      <t>ショウガッコウ</t>
    </rPh>
    <rPh sb="37" eb="42">
      <t>オオヤマショウガッコウ</t>
    </rPh>
    <rPh sb="43" eb="46">
      <t>フテンマ</t>
    </rPh>
    <rPh sb="46" eb="49">
      <t>チュウガッコウ</t>
    </rPh>
    <rPh sb="50" eb="53">
      <t>マシキ</t>
    </rPh>
    <rPh sb="53" eb="54">
      <t>チュウ</t>
    </rPh>
    <rPh sb="54" eb="56">
      <t>ガッコウ</t>
    </rPh>
    <rPh sb="57" eb="59">
      <t>カカズ</t>
    </rPh>
    <rPh sb="59" eb="62">
      <t>チュウガッコウ</t>
    </rPh>
    <phoneticPr fontId="2"/>
  </si>
  <si>
    <t>　注：栄養士は県費職員、調理員は委託業者である</t>
    <rPh sb="1" eb="2">
      <t>チュウ</t>
    </rPh>
    <rPh sb="3" eb="6">
      <t>エイヨウシ</t>
    </rPh>
    <rPh sb="7" eb="9">
      <t>ケンピ</t>
    </rPh>
    <rPh sb="9" eb="11">
      <t>ショクイン</t>
    </rPh>
    <phoneticPr fontId="2"/>
  </si>
  <si>
    <t>　　　大山学校給食センターは令和5年度からはごろも学校給食センターへ統廃合　</t>
    <phoneticPr fontId="2"/>
  </si>
  <si>
    <t xml:space="preserve">　※令和4年度より展示室から多目的室へ名称変更しました。
</t>
    <phoneticPr fontId="30"/>
  </si>
  <si>
    <t>琉球王国が独自で実施した元文検地（約250年前）の土地測量の際に設置された図根点である。根張石で土留めされた土手に原名と記号が彫られた印部石が設置され、当時の様子のまま残っている。</t>
    <rPh sb="76" eb="78">
      <t>トウジ</t>
    </rPh>
    <rPh sb="79" eb="81">
      <t>ヨウス</t>
    </rPh>
    <rPh sb="84" eb="85">
      <t>ノコ</t>
    </rPh>
    <phoneticPr fontId="37"/>
  </si>
  <si>
    <r>
      <t>⑭</t>
    </r>
    <r>
      <rPr>
        <sz val="8"/>
        <color theme="1"/>
        <rFont val="ＭＳ 明朝"/>
        <family val="1"/>
        <charset val="128"/>
      </rPr>
      <t>伊佐｢たけたう原｣銘の印部土手</t>
    </r>
    <rPh sb="1" eb="3">
      <t>イサ</t>
    </rPh>
    <rPh sb="8" eb="9">
      <t>ハラ</t>
    </rPh>
    <rPh sb="10" eb="11">
      <t>メイ</t>
    </rPh>
    <rPh sb="12" eb="13">
      <t>イン</t>
    </rPh>
    <rPh sb="13" eb="14">
      <t>ブ</t>
    </rPh>
    <rPh sb="14" eb="16">
      <t>ドテ</t>
    </rPh>
    <phoneticPr fontId="2"/>
  </si>
  <si>
    <t>尚清王ゆかりの伊江家が､先祖の徳をしのび､石門と森の川の石積み整備の完成を記念して、1725（雍正3・尚敬13）年に建立した。</t>
    <rPh sb="24" eb="25">
      <t>モリ</t>
    </rPh>
    <rPh sb="26" eb="27">
      <t>カワ</t>
    </rPh>
    <rPh sb="31" eb="33">
      <t>セイビ</t>
    </rPh>
    <phoneticPr fontId="37"/>
  </si>
  <si>
    <r>
      <t>⑮</t>
    </r>
    <r>
      <rPr>
        <sz val="10"/>
        <color theme="1"/>
        <rFont val="ＭＳ 明朝"/>
        <family val="1"/>
        <charset val="128"/>
      </rPr>
      <t>西森碑記</t>
    </r>
    <rPh sb="1" eb="2">
      <t>ニシ</t>
    </rPh>
    <rPh sb="2" eb="3">
      <t>モリ</t>
    </rPh>
    <rPh sb="3" eb="4">
      <t>ヒ</t>
    </rPh>
    <rPh sb="4" eb="5">
      <t>キ</t>
    </rPh>
    <phoneticPr fontId="2"/>
  </si>
  <si>
    <t>大謝名区のムラガ―（村泉）で、ナトゥダバル（港田原）と呼ばれ、かつては入江だった。大謝名小学校の正門近くに所在。</t>
    <phoneticPr fontId="37"/>
  </si>
  <si>
    <r>
      <t>⑰</t>
    </r>
    <r>
      <rPr>
        <sz val="9"/>
        <color theme="1"/>
        <rFont val="ＭＳ 明朝"/>
        <family val="1"/>
        <charset val="128"/>
      </rPr>
      <t>大山マヤーガマ洞穴遺跡</t>
    </r>
    <rPh sb="1" eb="3">
      <t>オオヤマ</t>
    </rPh>
    <rPh sb="8" eb="10">
      <t>ドウケツ</t>
    </rPh>
    <rPh sb="10" eb="12">
      <t>イセキ</t>
    </rPh>
    <phoneticPr fontId="2"/>
  </si>
  <si>
    <t>第二尚氏王統第十代尚質王の六男・尚弘信、本部王子朝平を元祖とする亀甲墓で、市内の古式亀甲墓と類似する。元祖朝平が洗骨された1694（康熙33・尚貞26）年以降に造墓されたと推察される。</t>
    <rPh sb="71" eb="72">
      <t>ナオ</t>
    </rPh>
    <rPh sb="72" eb="73">
      <t>テイ</t>
    </rPh>
    <phoneticPr fontId="37"/>
  </si>
  <si>
    <t>「宜野湾市森の川」後方のマヤーアブと野嵩一区にあったターバルガマと呼ばれるガマ（洞穴）に生息。</t>
    <rPh sb="1" eb="5">
      <t>ギノワンシ</t>
    </rPh>
    <phoneticPr fontId="37"/>
  </si>
  <si>
    <t>湿度が高くて暗い場所に適応した体長５～６㎜程の小さな虫で、クモやサソリの仲間である。限られた場所だけに生育し、移動する力が極端に弱いので、地域の地史を語る貴重な生き物。</t>
    <rPh sb="0" eb="2">
      <t>シツド</t>
    </rPh>
    <rPh sb="3" eb="4">
      <t>タカ</t>
    </rPh>
    <rPh sb="6" eb="7">
      <t>クラ</t>
    </rPh>
    <rPh sb="8" eb="10">
      <t>バショ</t>
    </rPh>
    <phoneticPr fontId="37"/>
  </si>
  <si>
    <t>普天間飛行場の大山ゲート近く、大山区の「醴泉之塔」の北隣に所在。</t>
    <phoneticPr fontId="37"/>
  </si>
  <si>
    <t>宜野湾ノロに関わる湧泉という伝承があり、当初は宜野湾のカリカル（嘉手苅：屋号）が管理していたようである。戦前までは神山集落の旧家が崇拝し、戦後は字神山郷友会がハチウビー（初御水）の際に巡拝する。愛知ではウブガー（産泉）として敬っている。</t>
    <rPh sb="90" eb="91">
      <t>サイ</t>
    </rPh>
    <rPh sb="92" eb="94">
      <t>ジュンパイ</t>
    </rPh>
    <phoneticPr fontId="37"/>
  </si>
  <si>
    <t>琉球王国時代に、宜野湾西海岸一帯のムラの祭祀を司った地方女神官である謝名のろ職の継承や職名変更の経緯が記された文書で、当時の村人の祖霊観等も記される。</t>
    <phoneticPr fontId="37"/>
  </si>
  <si>
    <r>
      <t>③</t>
    </r>
    <r>
      <rPr>
        <sz val="10"/>
        <color theme="1"/>
        <rFont val="ＭＳ 明朝"/>
        <family val="1"/>
        <charset val="128"/>
      </rPr>
      <t>真志喜佐喜真家文書</t>
    </r>
    <rPh sb="1" eb="4">
      <t>マシキ</t>
    </rPh>
    <rPh sb="4" eb="5">
      <t>サ</t>
    </rPh>
    <rPh sb="5" eb="6">
      <t>キ</t>
    </rPh>
    <rPh sb="6" eb="7">
      <t>マ</t>
    </rPh>
    <rPh sb="7" eb="8">
      <t>イエ</t>
    </rPh>
    <rPh sb="8" eb="10">
      <t>ブンショ</t>
    </rPh>
    <phoneticPr fontId="2"/>
  </si>
  <si>
    <t>市立博物館保管の村図（大字図）10葉と宇地泊区自治会保管の字図（小字図）３葉。</t>
    <rPh sb="0" eb="2">
      <t>シリツ</t>
    </rPh>
    <rPh sb="2" eb="5">
      <t>ハクブツカン</t>
    </rPh>
    <phoneticPr fontId="37"/>
  </si>
  <si>
    <t>明治政府による土地改正に伴う土地台帳の附属地図として明治30年代に作成された。村図は6000分の1、字図は1200分の1の縮尺図で当時の土地利用や、区画の様子が詳しくわかる歴史資料である。</t>
    <rPh sb="39" eb="40">
      <t>ムラ</t>
    </rPh>
    <rPh sb="40" eb="41">
      <t>ズ</t>
    </rPh>
    <rPh sb="46" eb="47">
      <t>ブン</t>
    </rPh>
    <rPh sb="50" eb="51">
      <t>アザ</t>
    </rPh>
    <rPh sb="51" eb="52">
      <t>ズ</t>
    </rPh>
    <rPh sb="57" eb="58">
      <t>ブン</t>
    </rPh>
    <rPh sb="61" eb="63">
      <t>シュクシャク</t>
    </rPh>
    <rPh sb="63" eb="64">
      <t>ズ</t>
    </rPh>
    <phoneticPr fontId="37"/>
  </si>
  <si>
    <r>
      <t>④</t>
    </r>
    <r>
      <rPr>
        <sz val="10"/>
        <color theme="1"/>
        <rFont val="ＭＳ 明朝"/>
        <family val="1"/>
        <charset val="128"/>
      </rPr>
      <t>明治土地台帳附属地図</t>
    </r>
    <rPh sb="1" eb="3">
      <t>メイジ</t>
    </rPh>
    <rPh sb="3" eb="5">
      <t>トチ</t>
    </rPh>
    <rPh sb="5" eb="7">
      <t>ダイチョウ</t>
    </rPh>
    <rPh sb="7" eb="9">
      <t>フゾク</t>
    </rPh>
    <rPh sb="9" eb="11">
      <t>チズ</t>
    </rPh>
    <phoneticPr fontId="2"/>
  </si>
  <si>
    <t>我如古区公民館の後方を流れる志真志川沿いの崖下にある区のムラガ―（村泉）。</t>
    <phoneticPr fontId="37"/>
  </si>
  <si>
    <t>普天間拝所にて旧暦七月十三・十五日、八月十五日と普天満宮例祭にて開催。</t>
    <rPh sb="24" eb="25">
      <t>フ</t>
    </rPh>
    <rPh sb="25" eb="28">
      <t>テンマングウ</t>
    </rPh>
    <rPh sb="28" eb="30">
      <t>レイサイ</t>
    </rPh>
    <rPh sb="32" eb="34">
      <t>カイサイ</t>
    </rPh>
    <phoneticPr fontId="37"/>
  </si>
  <si>
    <t>琉球国王尚元（1528～1572）から村興しの神として普天間に贈られた説や普天間の「赤馬」と野嵩の「獅子」を取り替えた説がある。細かい芸や演劇的な所作により構成される演技は多くの特徴がある。</t>
    <rPh sb="59" eb="60">
      <t>セツ</t>
    </rPh>
    <phoneticPr fontId="37"/>
  </si>
  <si>
    <r>
      <t>⑦</t>
    </r>
    <r>
      <rPr>
        <sz val="10"/>
        <color theme="1"/>
        <rFont val="ＭＳ 明朝"/>
        <family val="1"/>
        <charset val="128"/>
      </rPr>
      <t>普天間の獅子舞</t>
    </r>
    <rPh sb="1" eb="4">
      <t>フテンマ</t>
    </rPh>
    <rPh sb="5" eb="8">
      <t>シシマイ</t>
    </rPh>
    <phoneticPr fontId="2"/>
  </si>
  <si>
    <t>戦前は旧暦七月十五日と八月十五・十六日の三回開催されたが、現在は大謝名公民館にて旧暦七月十五日に獅子舞祈願、旧暦八月十五日前後の土曜日に獅子舞奉納。</t>
    <rPh sb="40" eb="42">
      <t>キュウレキ</t>
    </rPh>
    <rPh sb="42" eb="44">
      <t>ナナガツ</t>
    </rPh>
    <rPh sb="44" eb="47">
      <t>１５ニチ</t>
    </rPh>
    <rPh sb="48" eb="51">
      <t>シシマイ</t>
    </rPh>
    <rPh sb="51" eb="53">
      <t>キガン</t>
    </rPh>
    <rPh sb="61" eb="63">
      <t>ゼンゴ</t>
    </rPh>
    <rPh sb="64" eb="67">
      <t>ドヨウビ</t>
    </rPh>
    <rPh sb="68" eb="71">
      <t>シシマイ</t>
    </rPh>
    <rPh sb="71" eb="73">
      <t>ホウノウ</t>
    </rPh>
    <phoneticPr fontId="37"/>
  </si>
  <si>
    <r>
      <t>⑧</t>
    </r>
    <r>
      <rPr>
        <sz val="10"/>
        <color theme="1"/>
        <rFont val="ＭＳ 明朝"/>
        <family val="1"/>
        <charset val="128"/>
      </rPr>
      <t>大謝名の獅子舞</t>
    </r>
    <rPh sb="1" eb="4">
      <t>オオジャナ</t>
    </rPh>
    <rPh sb="5" eb="8">
      <t>シシマイ</t>
    </rPh>
    <phoneticPr fontId="2"/>
  </si>
  <si>
    <t>我如古の女性達が豊年と子孫繁栄を願って行うサングヮチャー行事の１つとして受け継がれたスンサーミ節、スーラキ節、今帰仁節の３曲の唄と踊りが指定されている。スンサーミ節だけは、四つ竹を打ちながら踊る。</t>
    <rPh sb="47" eb="48">
      <t>フシ</t>
    </rPh>
    <rPh sb="68" eb="70">
      <t>シテイ</t>
    </rPh>
    <rPh sb="81" eb="82">
      <t>フシ</t>
    </rPh>
    <phoneticPr fontId="37"/>
  </si>
  <si>
    <r>
      <t>⑨</t>
    </r>
    <r>
      <rPr>
        <sz val="10"/>
        <color theme="1"/>
        <rFont val="ＭＳ 明朝"/>
        <family val="1"/>
        <charset val="128"/>
      </rPr>
      <t>我如古スンサーミー</t>
    </r>
    <rPh sb="1" eb="2">
      <t>ガ</t>
    </rPh>
    <rPh sb="2" eb="3">
      <t>ニョ</t>
    </rPh>
    <rPh sb="3" eb="4">
      <t>コ</t>
    </rPh>
    <phoneticPr fontId="2"/>
  </si>
  <si>
    <r>
      <t>⑩</t>
    </r>
    <r>
      <rPr>
        <sz val="10"/>
        <color theme="1"/>
        <rFont val="ＭＳ 明朝"/>
        <family val="1"/>
        <charset val="128"/>
      </rPr>
      <t>野嵩スディバナビラ石畳道</t>
    </r>
    <rPh sb="1" eb="2">
      <t>ノ</t>
    </rPh>
    <rPh sb="2" eb="3">
      <t>タカシ</t>
    </rPh>
    <rPh sb="10" eb="11">
      <t>イシ</t>
    </rPh>
    <rPh sb="11" eb="12">
      <t>タタミ</t>
    </rPh>
    <rPh sb="12" eb="13">
      <t>ミチ</t>
    </rPh>
    <phoneticPr fontId="2"/>
  </si>
  <si>
    <t>野嵩区のムラガ―（村泉)で、市内でも高い所（標高81ｍ）にある湧泉の一つである。壁面を布積みと相方積みで階段状に仕上げる。共同生活用水としてだけでなく、戦中・戦後の収容所時代には軍作業の洗濯場として使われた。</t>
    <phoneticPr fontId="37"/>
  </si>
  <si>
    <r>
      <t>⑪</t>
    </r>
    <r>
      <rPr>
        <sz val="10"/>
        <color theme="1"/>
        <rFont val="ＭＳ 明朝"/>
        <family val="1"/>
        <charset val="128"/>
      </rPr>
      <t>野嵩クシヌカ－</t>
    </r>
    <rPh sb="1" eb="2">
      <t>ノ</t>
    </rPh>
    <rPh sb="2" eb="3">
      <t>タカシ</t>
    </rPh>
    <phoneticPr fontId="2"/>
  </si>
  <si>
    <t>大山区の旧家のひとつ伊波門中の由来と拝みについて記され、1761（乾隆26・尚穆10）年に当時の宜野湾間切の上級役人層等によって建立された。</t>
    <phoneticPr fontId="37"/>
  </si>
  <si>
    <r>
      <t>⑬</t>
    </r>
    <r>
      <rPr>
        <sz val="10"/>
        <color theme="1"/>
        <rFont val="ＭＳ 明朝"/>
        <family val="1"/>
        <charset val="128"/>
      </rPr>
      <t>大山御嶽碑</t>
    </r>
    <rPh sb="1" eb="3">
      <t>オオヤマ</t>
    </rPh>
    <rPh sb="3" eb="4">
      <t>ゴ</t>
    </rPh>
    <rPh sb="4" eb="5">
      <t>タケ</t>
    </rPh>
    <rPh sb="5" eb="6">
      <t>ヒ</t>
    </rPh>
    <phoneticPr fontId="2"/>
  </si>
  <si>
    <t>森川公園内に所在する真志喜区のムラガ―（村泉）。村の聖地であるウガンヌカタも指定地内に所在。察度王の生誕にまつわる羽衣伝説で知られる。</t>
    <phoneticPr fontId="37"/>
  </si>
  <si>
    <t>令和5年5月1日現在(単位:㎡・％)</t>
    <phoneticPr fontId="2"/>
  </si>
  <si>
    <t>-</t>
    <phoneticPr fontId="37"/>
  </si>
  <si>
    <t>-</t>
    <phoneticPr fontId="37"/>
  </si>
  <si>
    <t>-</t>
    <phoneticPr fontId="37"/>
  </si>
  <si>
    <t>-</t>
    <phoneticPr fontId="37"/>
  </si>
  <si>
    <t>３．小・中学校児童生徒数の推移</t>
    <phoneticPr fontId="2"/>
  </si>
  <si>
    <t>令和5年度</t>
    <phoneticPr fontId="2"/>
  </si>
  <si>
    <t>令和5年度</t>
    <phoneticPr fontId="2"/>
  </si>
  <si>
    <t>令和5年度</t>
    <phoneticPr fontId="2"/>
  </si>
  <si>
    <t>（令和4年3月卒）</t>
    <rPh sb="1" eb="3">
      <t>レイワ</t>
    </rPh>
    <rPh sb="4" eb="5">
      <t>ネン</t>
    </rPh>
    <rPh sb="6" eb="7">
      <t>ツキ</t>
    </rPh>
    <rPh sb="7" eb="8">
      <t>ソツ</t>
    </rPh>
    <phoneticPr fontId="3"/>
  </si>
  <si>
    <t>令和5年</t>
    <rPh sb="0" eb="2">
      <t>レイワ</t>
    </rPh>
    <rPh sb="3" eb="4">
      <t>ネン</t>
    </rPh>
    <phoneticPr fontId="3"/>
  </si>
  <si>
    <t>令和5年4月1日現在</t>
    <rPh sb="0" eb="2">
      <t>レイワ</t>
    </rPh>
    <rPh sb="3" eb="4">
      <t>ネン</t>
    </rPh>
    <rPh sb="5" eb="6">
      <t>ガツ</t>
    </rPh>
    <rPh sb="7" eb="8">
      <t>ニチ</t>
    </rPh>
    <rPh sb="8" eb="10">
      <t>ゲンザイ</t>
    </rPh>
    <phoneticPr fontId="2"/>
  </si>
  <si>
    <t>小禄墓の墓庭に置かれた一対の閃緑岩製の石彫獅子。</t>
    <rPh sb="14" eb="17">
      <t>センリョクガン</t>
    </rPh>
    <phoneticPr fontId="37"/>
  </si>
  <si>
    <t>未指定の花崗岩製の香炉の両脇に置かれた墓守の石彫獅子である。獅子は立ち上がった形であるが、磨滅が著しく元の姿がわかりづらい。</t>
    <rPh sb="4" eb="7">
      <t>カコウガン</t>
    </rPh>
    <rPh sb="6" eb="7">
      <t>イワ</t>
    </rPh>
    <rPh sb="7" eb="8">
      <t>セイ</t>
    </rPh>
    <phoneticPr fontId="37"/>
  </si>
  <si>
    <t>　　  全国・県については、文部科学省学校保健統計調査による（複数の学校を無作為に</t>
    <phoneticPr fontId="2"/>
  </si>
  <si>
    <t>資料：文部科学省学校保健統計調査</t>
    <phoneticPr fontId="2"/>
  </si>
  <si>
    <t>　　  全国・県については、文部科学省学校保健統計調査による（複数の学校を無作為に</t>
    <phoneticPr fontId="23"/>
  </si>
  <si>
    <t>資料：文部科学省学校保健統計調査</t>
    <phoneticPr fontId="23"/>
  </si>
  <si>
    <t>　　  全国・県については、文部科学省学校保健統計調査による（複数の学校を無作為に</t>
    <phoneticPr fontId="2"/>
  </si>
  <si>
    <t xml:space="preserve">      資料：文部科学省学校保健統計調査</t>
    <phoneticPr fontId="2"/>
  </si>
  <si>
    <t xml:space="preserve">      資料：文部科学省学校保健統計調査</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</si>
</sst>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人&quot;"/>
    <numFmt numFmtId="177" formatCode="#,##0.0;[Red]\-#,##0.0"/>
    <numFmt numFmtId="178" formatCode="#,##0_ "/>
    <numFmt numFmtId="179" formatCode="0_);[Red]\(0\)"/>
    <numFmt numFmtId="180" formatCode="0_ "/>
    <numFmt numFmtId="181" formatCode="#,##0_);[Red]\(#,##0\)"/>
    <numFmt numFmtId="182" formatCode="#,##0.0"/>
    <numFmt numFmtId="183" formatCode="0.0_ "/>
    <numFmt numFmtId="184" formatCode="#,##0.0\ "/>
    <numFmt numFmtId="185" formatCode="#,##0.0_ "/>
    <numFmt numFmtId="186" formatCode="&quot;(&quot;##,##0&quot;)&quot;"/>
    <numFmt numFmtId="187" formatCode="\(0\)"/>
    <numFmt numFmtId="188" formatCode="\(0.0\)"/>
    <numFmt numFmtId="189" formatCode="#,##0.0_ ;[Red]\-#,##0.0\ "/>
    <numFmt numFmtId="190" formatCode="0.0_);[Red]\(0.0\)"/>
    <numFmt numFmtId="191" formatCode="0.0"/>
  </numFmts>
  <fonts count="48"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
      <name val="ＭＳ 明朝"/>
      <family val="1"/>
      <charset val="128"/>
    </font>
    <font>
      <b/>
      <sz val="16"/>
      <name val="ＭＳ 明朝"/>
      <family val="1"/>
      <charset val="128"/>
    </font>
    <font>
      <sz val="16"/>
      <name val="ＭＳ Ｐゴシック"/>
      <family val="3"/>
      <charset val="128"/>
    </font>
    <font>
      <sz val="9"/>
      <name val="ＭＳ 明朝"/>
      <family val="1"/>
      <charset val="128"/>
    </font>
    <font>
      <b/>
      <sz val="9"/>
      <name val="ＭＳ ゴシック"/>
      <family val="3"/>
      <charset val="128"/>
    </font>
    <font>
      <b/>
      <sz val="18"/>
      <name val="ＭＳ 明朝"/>
      <family val="1"/>
      <charset val="128"/>
    </font>
    <font>
      <sz val="10"/>
      <name val="ＭＳ ゴシック"/>
      <family val="3"/>
      <charset val="128"/>
    </font>
    <font>
      <b/>
      <sz val="11"/>
      <name val="ＭＳ ゴシック"/>
      <family val="3"/>
      <charset val="128"/>
    </font>
    <font>
      <b/>
      <sz val="11"/>
      <name val="ＭＳ 明朝"/>
      <family val="1"/>
      <charset val="128"/>
    </font>
    <font>
      <sz val="18"/>
      <name val="ＭＳ Ｐゴシック"/>
      <family val="3"/>
      <charset val="128"/>
    </font>
    <font>
      <b/>
      <sz val="11"/>
      <name val="ＭＳ Ｐゴシック"/>
      <family val="3"/>
      <charset val="128"/>
    </font>
    <font>
      <sz val="9.5"/>
      <name val="ＭＳ 明朝"/>
      <family val="1"/>
      <charset val="128"/>
    </font>
    <font>
      <sz val="9"/>
      <name val="ＭＳ Ｐゴシック"/>
      <family val="3"/>
      <charset val="128"/>
    </font>
    <font>
      <b/>
      <sz val="10"/>
      <name val="ＭＳ Ｐゴシック"/>
      <family val="3"/>
      <charset val="128"/>
    </font>
    <font>
      <sz val="12"/>
      <name val="ＭＳ 明朝"/>
      <family val="1"/>
      <charset val="128"/>
    </font>
    <font>
      <sz val="14"/>
      <name val="ＭＳ 明朝"/>
      <family val="1"/>
      <charset val="128"/>
    </font>
    <font>
      <sz val="14"/>
      <name val="ＭＳ ゴシック"/>
      <family val="3"/>
      <charset val="128"/>
    </font>
    <font>
      <sz val="6"/>
      <name val="ＭＳ Ｐゴシック"/>
      <family val="3"/>
      <charset val="128"/>
    </font>
    <font>
      <sz val="6"/>
      <name val="ＭＳ 明朝"/>
      <family val="1"/>
      <charset val="128"/>
    </font>
    <font>
      <sz val="12"/>
      <name val="ＭＳ 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1"/>
      <color theme="0"/>
      <name val="ＭＳ Ｐゴシック"/>
      <family val="3"/>
      <charset val="128"/>
    </font>
    <font>
      <sz val="6"/>
      <name val="ＭＳ Ｐゴシック"/>
      <family val="3"/>
      <charset val="128"/>
      <scheme val="minor"/>
    </font>
    <font>
      <sz val="11"/>
      <color theme="1"/>
      <name val="ＭＳ 明朝"/>
      <family val="1"/>
      <charset val="128"/>
    </font>
    <font>
      <b/>
      <sz val="14"/>
      <name val="ＭＳ 明朝"/>
      <family val="1"/>
      <charset val="128"/>
    </font>
    <font>
      <sz val="11"/>
      <color theme="0"/>
      <name val="ＭＳ 明朝"/>
      <family val="1"/>
      <charset val="128"/>
    </font>
    <font>
      <sz val="18"/>
      <name val="ＭＳ 明朝"/>
      <family val="1"/>
      <charset val="128"/>
    </font>
    <font>
      <sz val="9"/>
      <color rgb="FFFF0000"/>
      <name val="ＭＳ 明朝"/>
      <family val="1"/>
      <charset val="128"/>
    </font>
    <font>
      <sz val="8.5"/>
      <color rgb="FFFF0000"/>
      <name val="ＭＳ 明朝"/>
      <family val="1"/>
      <charset val="128"/>
    </font>
    <font>
      <sz val="6"/>
      <name val="ＭＳ Ｐゴシック"/>
      <family val="2"/>
      <charset val="128"/>
      <scheme val="minor"/>
    </font>
    <font>
      <sz val="11"/>
      <color theme="0" tint="-0.34998626667073579"/>
      <name val="ＭＳ 明朝"/>
      <family val="1"/>
      <charset val="128"/>
    </font>
    <font>
      <sz val="9"/>
      <color theme="0" tint="-0.34998626667073579"/>
      <name val="ＭＳ 明朝"/>
      <family val="1"/>
      <charset val="128"/>
    </font>
    <font>
      <sz val="10"/>
      <color theme="0" tint="-0.34998626667073579"/>
      <name val="ＭＳ 明朝"/>
      <family val="1"/>
      <charset val="128"/>
    </font>
    <font>
      <sz val="11"/>
      <color rgb="FFFF0000"/>
      <name val="ＭＳ Ｐゴシック"/>
      <family val="3"/>
      <charset val="128"/>
    </font>
    <font>
      <sz val="11"/>
      <color rgb="FFFF0000"/>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sz val="9.5"/>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127">
    <border>
      <left/>
      <right/>
      <top/>
      <bottom/>
      <diagonal/>
    </border>
    <border>
      <left/>
      <right/>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double">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style="hair">
        <color indexed="64"/>
      </right>
      <top style="thin">
        <color indexed="64"/>
      </top>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bottom style="hair">
        <color indexed="64"/>
      </bottom>
      <diagonal/>
    </border>
    <border>
      <left/>
      <right/>
      <top style="double">
        <color indexed="64"/>
      </top>
      <bottom style="hair">
        <color indexed="64"/>
      </bottom>
      <diagonal/>
    </border>
    <border>
      <left style="hair">
        <color indexed="64"/>
      </left>
      <right style="hair">
        <color indexed="64"/>
      </right>
      <top style="double">
        <color indexed="64"/>
      </top>
      <bottom/>
      <diagonal/>
    </border>
  </borders>
  <cellStyleXfs count="8">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27" fillId="0" borderId="0" applyFont="0" applyFill="0" applyBorder="0" applyAlignment="0" applyProtection="0">
      <alignment vertical="center"/>
    </xf>
    <xf numFmtId="0" fontId="1" fillId="0" borderId="0"/>
    <xf numFmtId="0" fontId="27" fillId="0" borderId="0">
      <alignment vertical="center"/>
    </xf>
    <xf numFmtId="0" fontId="1" fillId="0" borderId="0">
      <alignment vertical="center"/>
    </xf>
  </cellStyleXfs>
  <cellXfs count="1020">
    <xf numFmtId="0" fontId="0" fillId="0" borderId="0" xfId="0">
      <alignment vertical="center"/>
    </xf>
    <xf numFmtId="38" fontId="4" fillId="0" borderId="0" xfId="2" applyFont="1" applyAlignment="1">
      <alignment vertical="center"/>
    </xf>
    <xf numFmtId="0" fontId="1" fillId="0" borderId="0" xfId="5" applyFont="1" applyFill="1"/>
    <xf numFmtId="0" fontId="4" fillId="0" borderId="0" xfId="5" applyFont="1" applyFill="1" applyAlignment="1">
      <alignment vertical="center"/>
    </xf>
    <xf numFmtId="0" fontId="4" fillId="0" borderId="6" xfId="5" applyFont="1" applyFill="1" applyBorder="1" applyAlignment="1">
      <alignment horizontal="distributed" vertical="center" justifyLastLine="1"/>
    </xf>
    <xf numFmtId="0" fontId="4" fillId="0" borderId="7" xfId="5" applyFont="1" applyFill="1" applyBorder="1" applyAlignment="1">
      <alignment horizontal="distributed" vertical="center" indent="1"/>
    </xf>
    <xf numFmtId="178" fontId="5" fillId="0" borderId="8" xfId="5" applyNumberFormat="1" applyFont="1" applyFill="1" applyBorder="1" applyAlignment="1">
      <alignment vertical="center"/>
    </xf>
    <xf numFmtId="0" fontId="1" fillId="0" borderId="0" xfId="5" applyFont="1" applyFill="1" applyAlignment="1">
      <alignment vertical="center"/>
    </xf>
    <xf numFmtId="0" fontId="4" fillId="0" borderId="9" xfId="5" applyFont="1" applyFill="1" applyBorder="1" applyAlignment="1">
      <alignment horizontal="distributed" vertical="center" indent="1"/>
    </xf>
    <xf numFmtId="178" fontId="5" fillId="0" borderId="10" xfId="5" applyNumberFormat="1" applyFont="1" applyFill="1" applyBorder="1" applyAlignment="1">
      <alignment vertical="center"/>
    </xf>
    <xf numFmtId="178" fontId="5" fillId="0" borderId="11" xfId="5" applyNumberFormat="1" applyFont="1" applyFill="1" applyBorder="1" applyAlignment="1">
      <alignment vertical="center"/>
    </xf>
    <xf numFmtId="0" fontId="1" fillId="0" borderId="0" xfId="5" applyFont="1" applyFill="1" applyBorder="1" applyAlignment="1">
      <alignment vertical="center"/>
    </xf>
    <xf numFmtId="0" fontId="4" fillId="0" borderId="12" xfId="5" applyFont="1" applyFill="1" applyBorder="1" applyAlignment="1">
      <alignment horizontal="distributed" vertical="center" indent="1"/>
    </xf>
    <xf numFmtId="0" fontId="4" fillId="0" borderId="13" xfId="5" applyFont="1" applyFill="1" applyBorder="1" applyAlignment="1">
      <alignment horizontal="distributed" vertical="center" indent="1"/>
    </xf>
    <xf numFmtId="0" fontId="9" fillId="0" borderId="0" xfId="5" applyFont="1" applyFill="1" applyBorder="1" applyAlignment="1">
      <alignment horizontal="left" vertical="center"/>
    </xf>
    <xf numFmtId="0" fontId="4" fillId="0" borderId="0" xfId="5" applyFont="1" applyFill="1" applyAlignment="1">
      <alignment horizontal="left" vertical="center"/>
    </xf>
    <xf numFmtId="178" fontId="4" fillId="0" borderId="0" xfId="5" applyNumberFormat="1" applyFont="1" applyFill="1" applyAlignment="1">
      <alignment horizontal="left" vertical="center"/>
    </xf>
    <xf numFmtId="178" fontId="4" fillId="0" borderId="0" xfId="5" applyNumberFormat="1" applyFont="1" applyFill="1" applyAlignment="1"/>
    <xf numFmtId="178" fontId="4" fillId="0" borderId="0" xfId="5" applyNumberFormat="1" applyFont="1" applyFill="1"/>
    <xf numFmtId="0" fontId="4" fillId="0" borderId="9" xfId="5" applyFont="1" applyFill="1" applyBorder="1" applyAlignment="1">
      <alignment horizontal="center" vertical="center"/>
    </xf>
    <xf numFmtId="0" fontId="5" fillId="0" borderId="16" xfId="5" applyFont="1" applyFill="1" applyBorder="1" applyAlignment="1">
      <alignment horizontal="center" vertical="center"/>
    </xf>
    <xf numFmtId="178" fontId="5" fillId="0" borderId="10" xfId="5" applyNumberFormat="1" applyFont="1" applyFill="1" applyBorder="1" applyAlignment="1">
      <alignment horizontal="right" vertical="center"/>
    </xf>
    <xf numFmtId="178" fontId="5" fillId="0" borderId="11" xfId="5" applyNumberFormat="1" applyFont="1" applyFill="1" applyBorder="1" applyAlignment="1">
      <alignment horizontal="right" vertical="center"/>
    </xf>
    <xf numFmtId="178" fontId="5" fillId="0" borderId="17" xfId="5" applyNumberFormat="1" applyFont="1" applyFill="1" applyBorder="1" applyAlignment="1">
      <alignment horizontal="right" vertical="center"/>
    </xf>
    <xf numFmtId="0" fontId="4" fillId="0" borderId="13" xfId="5" applyFont="1" applyFill="1" applyBorder="1" applyAlignment="1">
      <alignment horizontal="center" vertical="center"/>
    </xf>
    <xf numFmtId="0" fontId="4" fillId="0" borderId="18" xfId="5" applyFont="1" applyFill="1" applyBorder="1" applyAlignment="1">
      <alignment horizontal="distributed" vertical="center" justifyLastLine="1"/>
    </xf>
    <xf numFmtId="0" fontId="4" fillId="0" borderId="18" xfId="5" applyFont="1" applyFill="1" applyBorder="1" applyAlignment="1">
      <alignment horizontal="center" vertical="center"/>
    </xf>
    <xf numFmtId="0" fontId="4" fillId="0" borderId="0" xfId="5" applyFont="1" applyFill="1" applyBorder="1" applyAlignment="1">
      <alignment horizontal="center" vertical="center"/>
    </xf>
    <xf numFmtId="0" fontId="5" fillId="0" borderId="18" xfId="5" applyFont="1" applyFill="1" applyBorder="1" applyAlignment="1">
      <alignment horizontal="center" vertical="center"/>
    </xf>
    <xf numFmtId="178" fontId="5" fillId="0" borderId="18" xfId="5" applyNumberFormat="1" applyFont="1" applyFill="1" applyBorder="1" applyAlignment="1">
      <alignment horizontal="right" vertical="center"/>
    </xf>
    <xf numFmtId="178" fontId="5" fillId="0" borderId="0" xfId="5" applyNumberFormat="1" applyFont="1" applyFill="1" applyBorder="1" applyAlignment="1">
      <alignment horizontal="right" vertical="center"/>
    </xf>
    <xf numFmtId="0" fontId="4" fillId="0" borderId="0" xfId="5" applyFont="1" applyFill="1"/>
    <xf numFmtId="0" fontId="6" fillId="0" borderId="15" xfId="5" applyFont="1" applyFill="1" applyBorder="1" applyAlignment="1">
      <alignment horizontal="distributed" vertical="center" justifyLastLine="1"/>
    </xf>
    <xf numFmtId="0" fontId="6" fillId="0" borderId="19" xfId="5" applyFont="1" applyFill="1" applyBorder="1" applyAlignment="1">
      <alignment horizontal="distributed" vertical="center"/>
    </xf>
    <xf numFmtId="0" fontId="6" fillId="0" borderId="9" xfId="5" applyFont="1" applyFill="1" applyBorder="1" applyAlignment="1">
      <alignment horizontal="distributed" vertical="center"/>
    </xf>
    <xf numFmtId="3" fontId="5" fillId="0" borderId="10" xfId="5" applyNumberFormat="1" applyFont="1" applyFill="1" applyBorder="1" applyAlignment="1">
      <alignment horizontal="center" vertical="center"/>
    </xf>
    <xf numFmtId="3" fontId="5" fillId="0" borderId="11" xfId="5" applyNumberFormat="1" applyFont="1" applyFill="1" applyBorder="1" applyAlignment="1">
      <alignment horizontal="center" vertical="center"/>
    </xf>
    <xf numFmtId="0" fontId="13" fillId="0" borderId="0" xfId="5" applyFont="1" applyFill="1" applyBorder="1" applyAlignment="1">
      <alignment horizontal="left" vertical="center"/>
    </xf>
    <xf numFmtId="0" fontId="14" fillId="0" borderId="0" xfId="5" applyFont="1" applyFill="1" applyAlignment="1">
      <alignment vertical="center"/>
    </xf>
    <xf numFmtId="0" fontId="9" fillId="0" borderId="0" xfId="5" applyFont="1" applyFill="1" applyAlignment="1">
      <alignment vertical="center"/>
    </xf>
    <xf numFmtId="180" fontId="5" fillId="0" borderId="10" xfId="5" applyNumberFormat="1" applyFont="1" applyFill="1" applyBorder="1" applyAlignment="1">
      <alignment vertical="center"/>
    </xf>
    <xf numFmtId="180" fontId="5" fillId="0" borderId="11" xfId="5" applyNumberFormat="1" applyFont="1" applyFill="1" applyBorder="1" applyAlignment="1">
      <alignment vertical="center"/>
    </xf>
    <xf numFmtId="180" fontId="5" fillId="0" borderId="17" xfId="5" applyNumberFormat="1" applyFont="1" applyFill="1" applyBorder="1" applyAlignment="1">
      <alignment vertical="center"/>
    </xf>
    <xf numFmtId="180" fontId="4" fillId="0" borderId="0" xfId="5" applyNumberFormat="1" applyFont="1" applyFill="1" applyBorder="1" applyAlignment="1">
      <alignment vertical="center"/>
    </xf>
    <xf numFmtId="178" fontId="5" fillId="0" borderId="0" xfId="5" applyNumberFormat="1" applyFont="1" applyFill="1" applyBorder="1" applyAlignment="1">
      <alignment vertical="center"/>
    </xf>
    <xf numFmtId="180" fontId="5" fillId="0" borderId="0" xfId="5" applyNumberFormat="1" applyFont="1" applyFill="1" applyBorder="1" applyAlignment="1">
      <alignment vertical="center"/>
    </xf>
    <xf numFmtId="0" fontId="14" fillId="0" borderId="0" xfId="5" applyFont="1" applyFill="1"/>
    <xf numFmtId="179" fontId="5" fillId="0" borderId="11" xfId="5" applyNumberFormat="1" applyFont="1" applyFill="1" applyBorder="1" applyAlignment="1">
      <alignment vertical="center"/>
    </xf>
    <xf numFmtId="179" fontId="5" fillId="0" borderId="17" xfId="5" applyNumberFormat="1" applyFont="1" applyFill="1" applyBorder="1" applyAlignment="1">
      <alignment vertical="center"/>
    </xf>
    <xf numFmtId="179" fontId="5" fillId="0" borderId="10" xfId="5" applyNumberFormat="1" applyFont="1" applyFill="1" applyBorder="1" applyAlignment="1">
      <alignment vertical="center"/>
    </xf>
    <xf numFmtId="180" fontId="5" fillId="0" borderId="11" xfId="5" applyNumberFormat="1" applyFont="1" applyFill="1" applyBorder="1" applyAlignment="1">
      <alignment horizontal="right" vertical="center"/>
    </xf>
    <xf numFmtId="180" fontId="5" fillId="0" borderId="17" xfId="5" applyNumberFormat="1" applyFont="1" applyFill="1" applyBorder="1" applyAlignment="1">
      <alignment horizontal="right" vertical="center"/>
    </xf>
    <xf numFmtId="0" fontId="4" fillId="0" borderId="15" xfId="5" applyFont="1" applyFill="1" applyBorder="1" applyAlignment="1">
      <alignment horizontal="center" vertical="center" justifyLastLine="1"/>
    </xf>
    <xf numFmtId="0" fontId="4" fillId="0" borderId="22" xfId="5" applyFont="1" applyFill="1" applyBorder="1" applyAlignment="1">
      <alignment vertical="center" justifyLastLine="1"/>
    </xf>
    <xf numFmtId="0" fontId="4" fillId="0" borderId="15" xfId="5" applyFont="1" applyFill="1" applyBorder="1" applyAlignment="1">
      <alignment vertical="center" justifyLastLine="1"/>
    </xf>
    <xf numFmtId="0" fontId="4" fillId="0" borderId="23" xfId="5" applyFont="1" applyFill="1" applyBorder="1" applyAlignment="1">
      <alignment vertical="center" justifyLastLine="1"/>
    </xf>
    <xf numFmtId="0" fontId="4" fillId="0" borderId="25" xfId="5" applyFont="1" applyFill="1" applyBorder="1" applyAlignment="1">
      <alignment horizontal="right" vertical="center" justifyLastLine="1"/>
    </xf>
    <xf numFmtId="182" fontId="5" fillId="0" borderId="10" xfId="5" applyNumberFormat="1" applyFont="1" applyFill="1" applyBorder="1" applyAlignment="1">
      <alignment horizontal="center" vertical="center"/>
    </xf>
    <xf numFmtId="182" fontId="5" fillId="0" borderId="11" xfId="5" applyNumberFormat="1" applyFont="1" applyFill="1" applyBorder="1" applyAlignment="1">
      <alignment horizontal="center" vertical="center"/>
    </xf>
    <xf numFmtId="182" fontId="5" fillId="0" borderId="11" xfId="5" applyNumberFormat="1" applyFont="1" applyFill="1" applyBorder="1" applyAlignment="1">
      <alignment vertical="center"/>
    </xf>
    <xf numFmtId="0" fontId="4" fillId="0" borderId="26" xfId="5" applyFont="1" applyFill="1" applyBorder="1" applyAlignment="1">
      <alignment vertical="center" justifyLastLine="1"/>
    </xf>
    <xf numFmtId="0" fontId="4" fillId="0" borderId="27" xfId="5" applyFont="1" applyFill="1" applyBorder="1" applyAlignment="1">
      <alignment vertical="center" justifyLastLine="1"/>
    </xf>
    <xf numFmtId="0" fontId="4" fillId="0" borderId="28" xfId="5" applyFont="1" applyFill="1" applyBorder="1" applyAlignment="1">
      <alignment horizontal="right" vertical="center" justifyLastLine="1"/>
    </xf>
    <xf numFmtId="0" fontId="4" fillId="0" borderId="29" xfId="5" applyFont="1" applyFill="1" applyBorder="1" applyAlignment="1">
      <alignment horizontal="distributed" vertical="center" justifyLastLine="1"/>
    </xf>
    <xf numFmtId="183" fontId="5" fillId="0" borderId="10" xfId="5" applyNumberFormat="1" applyFont="1" applyFill="1" applyBorder="1" applyAlignment="1">
      <alignment vertical="center"/>
    </xf>
    <xf numFmtId="183" fontId="5" fillId="0" borderId="11" xfId="5" applyNumberFormat="1" applyFont="1" applyFill="1" applyBorder="1" applyAlignment="1">
      <alignment vertical="center"/>
    </xf>
    <xf numFmtId="183" fontId="5" fillId="0" borderId="17" xfId="5" applyNumberFormat="1" applyFont="1" applyFill="1" applyBorder="1" applyAlignment="1">
      <alignment vertical="center"/>
    </xf>
    <xf numFmtId="0" fontId="9" fillId="0" borderId="0" xfId="5" applyFont="1" applyFill="1"/>
    <xf numFmtId="184" fontId="5" fillId="0" borderId="11" xfId="5" applyNumberFormat="1" applyFont="1" applyFill="1" applyBorder="1" applyAlignment="1">
      <alignment vertical="center"/>
    </xf>
    <xf numFmtId="184" fontId="5" fillId="0" borderId="17" xfId="5" applyNumberFormat="1" applyFont="1" applyFill="1" applyBorder="1" applyAlignment="1">
      <alignment vertical="center"/>
    </xf>
    <xf numFmtId="0" fontId="4" fillId="0" borderId="31" xfId="5" applyFont="1" applyFill="1" applyBorder="1" applyAlignment="1">
      <alignment horizontal="center" vertical="center"/>
    </xf>
    <xf numFmtId="0" fontId="1" fillId="0" borderId="0" xfId="5" applyFill="1"/>
    <xf numFmtId="0" fontId="1" fillId="0" borderId="0" xfId="5" applyFill="1" applyAlignment="1">
      <alignment vertical="center"/>
    </xf>
    <xf numFmtId="0" fontId="9" fillId="0" borderId="0" xfId="5" applyFont="1" applyFill="1" applyAlignment="1">
      <alignment horizontal="right"/>
    </xf>
    <xf numFmtId="182" fontId="5" fillId="0" borderId="17" xfId="5" applyNumberFormat="1" applyFont="1" applyFill="1" applyBorder="1" applyAlignment="1">
      <alignment horizontal="center" vertical="center"/>
    </xf>
    <xf numFmtId="0" fontId="4" fillId="0" borderId="1" xfId="5" applyFont="1" applyFill="1" applyBorder="1" applyAlignment="1">
      <alignment horizontal="distributed" vertical="center" justifyLastLine="1"/>
    </xf>
    <xf numFmtId="0" fontId="9" fillId="0" borderId="1" xfId="5" applyFont="1" applyFill="1" applyBorder="1" applyAlignment="1"/>
    <xf numFmtId="184" fontId="5" fillId="0" borderId="11" xfId="5" applyNumberFormat="1" applyFont="1" applyFill="1" applyBorder="1" applyAlignment="1">
      <alignment horizontal="center" vertical="center"/>
    </xf>
    <xf numFmtId="178" fontId="5" fillId="0" borderId="35" xfId="5" applyNumberFormat="1" applyFont="1" applyFill="1" applyBorder="1" applyAlignment="1">
      <alignment vertical="center"/>
    </xf>
    <xf numFmtId="0" fontId="4" fillId="0" borderId="33" xfId="5" applyFont="1" applyFill="1" applyBorder="1" applyAlignment="1">
      <alignment horizontal="center" vertical="center"/>
    </xf>
    <xf numFmtId="3" fontId="5" fillId="0" borderId="0" xfId="5" applyNumberFormat="1" applyFont="1" applyFill="1" applyBorder="1" applyAlignment="1">
      <alignment horizontal="center" vertical="center"/>
    </xf>
    <xf numFmtId="0" fontId="4" fillId="0" borderId="0" xfId="5" applyFont="1" applyFill="1" applyBorder="1" applyAlignment="1">
      <alignment vertical="center"/>
    </xf>
    <xf numFmtId="0" fontId="9" fillId="0" borderId="0" xfId="5" applyFont="1" applyFill="1" applyBorder="1" applyAlignment="1">
      <alignment horizontal="right"/>
    </xf>
    <xf numFmtId="0" fontId="6" fillId="0" borderId="6" xfId="5" applyFont="1" applyFill="1" applyBorder="1" applyAlignment="1">
      <alignment horizontal="distributed" vertical="center" justifyLastLine="1"/>
    </xf>
    <xf numFmtId="0" fontId="6" fillId="0" borderId="1" xfId="5" applyFont="1" applyFill="1" applyBorder="1" applyAlignment="1">
      <alignment vertical="center"/>
    </xf>
    <xf numFmtId="0" fontId="4" fillId="0" borderId="1" xfId="5" applyFont="1" applyFill="1" applyBorder="1" applyAlignment="1">
      <alignment vertical="center"/>
    </xf>
    <xf numFmtId="0" fontId="6" fillId="0" borderId="44" xfId="5" applyFont="1" applyFill="1" applyBorder="1" applyAlignment="1">
      <alignment horizontal="distributed" vertical="center"/>
    </xf>
    <xf numFmtId="0" fontId="6" fillId="0" borderId="46" xfId="5" applyFont="1" applyFill="1" applyBorder="1" applyAlignment="1">
      <alignment horizontal="distributed" vertical="center"/>
    </xf>
    <xf numFmtId="0" fontId="6" fillId="0" borderId="48" xfId="5" applyFont="1" applyFill="1" applyBorder="1" applyAlignment="1">
      <alignment horizontal="distributed" vertical="center"/>
    </xf>
    <xf numFmtId="0" fontId="9" fillId="0" borderId="0" xfId="5" applyFont="1" applyFill="1" applyAlignment="1">
      <alignment horizontal="right" vertical="center"/>
    </xf>
    <xf numFmtId="0" fontId="5" fillId="0" borderId="0" xfId="5" applyFont="1" applyFill="1"/>
    <xf numFmtId="0" fontId="11" fillId="0" borderId="0" xfId="5" applyFont="1" applyFill="1" applyAlignment="1">
      <alignment vertical="center"/>
    </xf>
    <xf numFmtId="178" fontId="5" fillId="0" borderId="11" xfId="5" applyNumberFormat="1" applyFont="1" applyFill="1" applyBorder="1" applyAlignment="1">
      <alignment horizontal="center" vertical="center"/>
    </xf>
    <xf numFmtId="0" fontId="4" fillId="0" borderId="0" xfId="5" applyFont="1" applyFill="1" applyBorder="1" applyAlignment="1"/>
    <xf numFmtId="178" fontId="4" fillId="0" borderId="0" xfId="5" applyNumberFormat="1" applyFont="1" applyFill="1" applyBorder="1" applyAlignment="1"/>
    <xf numFmtId="0" fontId="4" fillId="0" borderId="57" xfId="5" applyFont="1" applyFill="1" applyBorder="1" applyAlignment="1">
      <alignment horizontal="distributed" vertical="center" justifyLastLine="1"/>
    </xf>
    <xf numFmtId="0" fontId="4" fillId="0" borderId="57"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60" xfId="5" applyFont="1" applyFill="1" applyBorder="1" applyAlignment="1">
      <alignment horizontal="center" vertical="center"/>
    </xf>
    <xf numFmtId="0" fontId="5" fillId="0" borderId="11" xfId="5" applyFont="1" applyFill="1" applyBorder="1" applyAlignment="1">
      <alignment horizontal="center" vertical="center"/>
    </xf>
    <xf numFmtId="185" fontId="5" fillId="0" borderId="57" xfId="5" applyNumberFormat="1" applyFont="1" applyFill="1" applyBorder="1" applyAlignment="1">
      <alignment horizontal="center" vertical="center"/>
    </xf>
    <xf numFmtId="0" fontId="5" fillId="0" borderId="10" xfId="5" applyFont="1" applyFill="1" applyBorder="1" applyAlignment="1">
      <alignment vertical="center"/>
    </xf>
    <xf numFmtId="0" fontId="5" fillId="0" borderId="11" xfId="5" applyFont="1" applyFill="1" applyBorder="1" applyAlignment="1">
      <alignment vertical="center"/>
    </xf>
    <xf numFmtId="178" fontId="5" fillId="0" borderId="57" xfId="5" applyNumberFormat="1" applyFont="1" applyFill="1" applyBorder="1" applyAlignment="1">
      <alignment vertical="center"/>
    </xf>
    <xf numFmtId="185" fontId="5" fillId="0" borderId="0" xfId="5" applyNumberFormat="1" applyFont="1" applyFill="1" applyBorder="1" applyAlignment="1">
      <alignment horizontal="center" vertical="center"/>
    </xf>
    <xf numFmtId="185" fontId="5" fillId="0" borderId="0" xfId="5" applyNumberFormat="1" applyFont="1" applyFill="1" applyBorder="1" applyAlignment="1">
      <alignment vertical="center"/>
    </xf>
    <xf numFmtId="178" fontId="5" fillId="0" borderId="17" xfId="5" applyNumberFormat="1" applyFont="1" applyFill="1" applyBorder="1" applyAlignment="1">
      <alignment vertical="center"/>
    </xf>
    <xf numFmtId="0" fontId="4" fillId="0" borderId="0" xfId="5" applyFont="1" applyFill="1" applyBorder="1" applyAlignment="1">
      <alignment horizontal="left" vertical="center"/>
    </xf>
    <xf numFmtId="0" fontId="4" fillId="0" borderId="46" xfId="5" applyFont="1" applyFill="1" applyBorder="1" applyAlignment="1">
      <alignment horizontal="center" vertical="center" wrapText="1"/>
    </xf>
    <xf numFmtId="0" fontId="6" fillId="0" borderId="0" xfId="5" applyFont="1" applyFill="1"/>
    <xf numFmtId="0" fontId="4" fillId="0" borderId="0" xfId="5" applyFont="1" applyFill="1" applyAlignment="1">
      <alignment horizontal="center"/>
    </xf>
    <xf numFmtId="0" fontId="6" fillId="0" borderId="0" xfId="5" applyFont="1" applyFill="1" applyAlignment="1">
      <alignment horizontal="right"/>
    </xf>
    <xf numFmtId="0" fontId="4" fillId="0" borderId="42" xfId="5" applyFont="1" applyFill="1" applyBorder="1" applyAlignment="1">
      <alignment horizontal="center" vertical="center"/>
    </xf>
    <xf numFmtId="0" fontId="4" fillId="0" borderId="61" xfId="5" applyFont="1" applyFill="1" applyBorder="1" applyAlignment="1">
      <alignment horizontal="center" vertical="center"/>
    </xf>
    <xf numFmtId="38" fontId="5" fillId="0" borderId="35" xfId="2" applyFont="1" applyFill="1" applyBorder="1" applyAlignment="1">
      <alignment horizontal="center" vertical="center"/>
    </xf>
    <xf numFmtId="38" fontId="5" fillId="0" borderId="27" xfId="2" applyFont="1" applyFill="1" applyBorder="1" applyAlignment="1">
      <alignment horizontal="center" vertical="center"/>
    </xf>
    <xf numFmtId="38" fontId="5" fillId="0" borderId="8" xfId="2" applyFont="1" applyFill="1" applyBorder="1" applyAlignment="1">
      <alignment horizontal="center" vertical="center"/>
    </xf>
    <xf numFmtId="38" fontId="5" fillId="0" borderId="23" xfId="2" applyFont="1" applyFill="1" applyBorder="1" applyAlignment="1">
      <alignment horizontal="center" vertical="center"/>
    </xf>
    <xf numFmtId="38" fontId="5" fillId="0" borderId="62" xfId="2" applyFont="1" applyFill="1" applyBorder="1" applyAlignment="1">
      <alignment horizontal="center" vertical="center"/>
    </xf>
    <xf numFmtId="38" fontId="5" fillId="0" borderId="63" xfId="2" applyFont="1" applyFill="1" applyBorder="1" applyAlignment="1">
      <alignment horizontal="center" vertical="center"/>
    </xf>
    <xf numFmtId="186" fontId="5" fillId="0" borderId="8" xfId="2" applyNumberFormat="1" applyFont="1" applyFill="1" applyBorder="1" applyAlignment="1">
      <alignment horizontal="center" vertical="center"/>
    </xf>
    <xf numFmtId="186" fontId="5" fillId="0" borderId="23" xfId="2" applyNumberFormat="1" applyFont="1" applyFill="1" applyBorder="1" applyAlignment="1">
      <alignment horizontal="center" vertical="center"/>
    </xf>
    <xf numFmtId="38" fontId="5" fillId="0" borderId="11" xfId="2" applyFont="1" applyFill="1" applyBorder="1" applyAlignment="1">
      <alignment horizontal="center" vertical="center"/>
    </xf>
    <xf numFmtId="38" fontId="5" fillId="0" borderId="60" xfId="2" applyFont="1" applyFill="1" applyBorder="1" applyAlignment="1">
      <alignment horizontal="center" vertical="center"/>
    </xf>
    <xf numFmtId="187" fontId="5" fillId="0" borderId="8" xfId="2" applyNumberFormat="1" applyFont="1" applyFill="1" applyBorder="1" applyAlignment="1">
      <alignment horizontal="center" vertical="center"/>
    </xf>
    <xf numFmtId="187" fontId="5" fillId="0" borderId="23" xfId="2" applyNumberFormat="1" applyFont="1" applyFill="1" applyBorder="1" applyAlignment="1">
      <alignment horizontal="center" vertical="center"/>
    </xf>
    <xf numFmtId="188" fontId="5" fillId="0" borderId="8" xfId="2" applyNumberFormat="1" applyFont="1" applyFill="1" applyBorder="1" applyAlignment="1">
      <alignment horizontal="center" vertical="center"/>
    </xf>
    <xf numFmtId="188" fontId="5" fillId="0" borderId="23" xfId="2" applyNumberFormat="1" applyFont="1" applyFill="1" applyBorder="1" applyAlignment="1">
      <alignment horizontal="center" vertical="center"/>
    </xf>
    <xf numFmtId="177" fontId="5" fillId="0" borderId="4" xfId="2" applyNumberFormat="1" applyFont="1" applyFill="1" applyBorder="1" applyAlignment="1">
      <alignment horizontal="center" vertical="center"/>
    </xf>
    <xf numFmtId="177" fontId="5" fillId="0" borderId="38" xfId="2" applyNumberFormat="1" applyFont="1" applyFill="1" applyBorder="1" applyAlignment="1">
      <alignment horizontal="center" vertical="center"/>
    </xf>
    <xf numFmtId="0" fontId="4" fillId="0" borderId="0" xfId="5" applyFont="1" applyFill="1" applyBorder="1" applyAlignment="1">
      <alignment horizontal="left"/>
    </xf>
    <xf numFmtId="0" fontId="4" fillId="0" borderId="64" xfId="5" applyFont="1" applyFill="1" applyBorder="1" applyAlignment="1">
      <alignment vertical="center"/>
    </xf>
    <xf numFmtId="0" fontId="6" fillId="0" borderId="42" xfId="5" applyFont="1" applyFill="1" applyBorder="1" applyAlignment="1">
      <alignment horizontal="distributed" vertical="center" justifyLastLine="1"/>
    </xf>
    <xf numFmtId="0" fontId="6" fillId="0" borderId="61" xfId="5" applyFont="1" applyFill="1" applyBorder="1" applyAlignment="1">
      <alignment horizontal="distributed" vertical="center" justifyLastLine="1"/>
    </xf>
    <xf numFmtId="0" fontId="4" fillId="0" borderId="7" xfId="5" applyFont="1" applyFill="1" applyBorder="1" applyAlignment="1">
      <alignment horizontal="distributed" vertical="center"/>
    </xf>
    <xf numFmtId="38" fontId="5" fillId="0" borderId="8" xfId="3" applyFont="1" applyFill="1" applyBorder="1" applyAlignment="1">
      <alignment horizontal="right" vertical="center"/>
    </xf>
    <xf numFmtId="38" fontId="5" fillId="0" borderId="23" xfId="3" applyFont="1" applyFill="1" applyBorder="1" applyAlignment="1">
      <alignment horizontal="right" vertical="center"/>
    </xf>
    <xf numFmtId="0" fontId="4" fillId="0" borderId="46" xfId="5" applyFont="1" applyFill="1" applyBorder="1" applyAlignment="1">
      <alignment horizontal="distributed" vertical="center"/>
    </xf>
    <xf numFmtId="38" fontId="5" fillId="0" borderId="35" xfId="3" applyFont="1" applyFill="1" applyBorder="1" applyAlignment="1">
      <alignment horizontal="right" vertical="center"/>
    </xf>
    <xf numFmtId="38" fontId="5" fillId="0" borderId="27" xfId="3" applyFont="1" applyFill="1" applyBorder="1" applyAlignment="1">
      <alignment horizontal="right" vertical="center"/>
    </xf>
    <xf numFmtId="38" fontId="5" fillId="0" borderId="5" xfId="3" applyFont="1" applyFill="1" applyBorder="1" applyAlignment="1">
      <alignment horizontal="right" vertical="center"/>
    </xf>
    <xf numFmtId="38" fontId="5" fillId="0" borderId="41" xfId="3" applyFont="1" applyFill="1" applyBorder="1" applyAlignment="1">
      <alignment horizontal="right" vertical="center"/>
    </xf>
    <xf numFmtId="0" fontId="9" fillId="0" borderId="14" xfId="5" applyFont="1" applyFill="1" applyBorder="1" applyAlignment="1"/>
    <xf numFmtId="0" fontId="21" fillId="0" borderId="18" xfId="5" applyFont="1" applyFill="1" applyBorder="1" applyAlignment="1">
      <alignment vertical="center"/>
    </xf>
    <xf numFmtId="0" fontId="21" fillId="0" borderId="0" xfId="5" applyFont="1" applyFill="1" applyBorder="1" applyAlignment="1">
      <alignment horizontal="distributed" vertical="center"/>
    </xf>
    <xf numFmtId="0" fontId="21" fillId="0" borderId="57" xfId="5" applyFont="1" applyFill="1" applyBorder="1" applyAlignment="1">
      <alignment horizontal="distributed" vertical="center"/>
    </xf>
    <xf numFmtId="3" fontId="5" fillId="0" borderId="11" xfId="0" applyNumberFormat="1" applyFont="1" applyFill="1" applyBorder="1" applyAlignment="1">
      <alignment horizontal="center" vertical="center"/>
    </xf>
    <xf numFmtId="3" fontId="5" fillId="0" borderId="17" xfId="0" applyNumberFormat="1" applyFont="1" applyFill="1" applyBorder="1" applyAlignment="1">
      <alignment horizontal="center" vertical="center"/>
    </xf>
    <xf numFmtId="182" fontId="5" fillId="0" borderId="4" xfId="5" applyNumberFormat="1" applyFont="1" applyFill="1" applyBorder="1" applyAlignment="1">
      <alignment horizontal="center" vertical="center"/>
    </xf>
    <xf numFmtId="182" fontId="5" fillId="0" borderId="29" xfId="5" applyNumberFormat="1" applyFont="1" applyFill="1" applyBorder="1" applyAlignment="1">
      <alignment horizontal="center" vertical="center"/>
    </xf>
    <xf numFmtId="0" fontId="4" fillId="0" borderId="69" xfId="5" applyFont="1" applyFill="1" applyBorder="1" applyAlignment="1">
      <alignment vertical="center" justifyLastLine="1"/>
    </xf>
    <xf numFmtId="0" fontId="4" fillId="0" borderId="70" xfId="5" applyFont="1" applyFill="1" applyBorder="1" applyAlignment="1">
      <alignment vertical="center" justifyLastLine="1"/>
    </xf>
    <xf numFmtId="0" fontId="5" fillId="0" borderId="15" xfId="5" applyFont="1" applyFill="1" applyBorder="1" applyAlignment="1">
      <alignment horizontal="center" vertical="center" justifyLastLine="1"/>
    </xf>
    <xf numFmtId="182" fontId="5" fillId="0" borderId="0" xfId="5" applyNumberFormat="1" applyFont="1" applyFill="1" applyBorder="1" applyAlignment="1">
      <alignment vertical="center"/>
    </xf>
    <xf numFmtId="0" fontId="4" fillId="0" borderId="18" xfId="5" applyFont="1" applyFill="1" applyBorder="1" applyAlignment="1">
      <alignment vertical="center"/>
    </xf>
    <xf numFmtId="178" fontId="1" fillId="0" borderId="0" xfId="5" applyNumberFormat="1" applyFont="1" applyFill="1"/>
    <xf numFmtId="0" fontId="6" fillId="0" borderId="18" xfId="5" applyFont="1" applyFill="1" applyBorder="1" applyAlignment="1">
      <alignment horizontal="distributed" vertical="center"/>
    </xf>
    <xf numFmtId="0" fontId="6" fillId="0" borderId="71" xfId="5" applyFont="1" applyFill="1" applyBorder="1" applyAlignment="1">
      <alignment horizontal="distributed" vertical="center"/>
    </xf>
    <xf numFmtId="178" fontId="5" fillId="0" borderId="16" xfId="5" applyNumberFormat="1" applyFont="1" applyFill="1" applyBorder="1" applyAlignment="1">
      <alignment vertical="center"/>
    </xf>
    <xf numFmtId="0" fontId="9" fillId="0" borderId="1" xfId="5" applyFont="1" applyFill="1" applyBorder="1" applyAlignment="1">
      <alignment vertical="center"/>
    </xf>
    <xf numFmtId="0" fontId="29" fillId="0" borderId="0" xfId="5" applyFont="1" applyFill="1"/>
    <xf numFmtId="184" fontId="5" fillId="0" borderId="4" xfId="5" applyNumberFormat="1" applyFont="1" applyFill="1" applyBorder="1" applyAlignment="1">
      <alignment horizontal="center" vertical="center"/>
    </xf>
    <xf numFmtId="182" fontId="25" fillId="0" borderId="0" xfId="5" applyNumberFormat="1" applyFont="1" applyFill="1" applyBorder="1" applyAlignment="1">
      <alignment vertical="center"/>
    </xf>
    <xf numFmtId="0" fontId="4" fillId="0" borderId="0" xfId="7" applyFont="1" applyBorder="1" applyAlignment="1">
      <alignment horizontal="distributed" vertical="center" justifyLastLine="1"/>
    </xf>
    <xf numFmtId="0" fontId="4" fillId="0" borderId="18" xfId="5" applyFont="1" applyFill="1" applyBorder="1" applyAlignment="1">
      <alignment horizontal="center" vertical="center" wrapText="1"/>
    </xf>
    <xf numFmtId="3" fontId="4" fillId="0" borderId="63" xfId="2" applyNumberFormat="1" applyFont="1" applyFill="1" applyBorder="1" applyAlignment="1">
      <alignment horizontal="center" vertical="center" justifyLastLine="1"/>
    </xf>
    <xf numFmtId="38" fontId="5" fillId="0" borderId="81" xfId="2" applyFont="1" applyFill="1" applyBorder="1" applyAlignment="1">
      <alignment horizontal="right" vertical="center" wrapText="1"/>
    </xf>
    <xf numFmtId="0" fontId="26" fillId="0" borderId="0" xfId="5" applyFont="1" applyFill="1"/>
    <xf numFmtId="0" fontId="11" fillId="0" borderId="0" xfId="5" applyFont="1" applyFill="1" applyAlignment="1">
      <alignment horizontal="center" vertical="center"/>
    </xf>
    <xf numFmtId="0" fontId="9" fillId="0" borderId="0" xfId="5" applyFont="1" applyFill="1" applyBorder="1" applyAlignment="1">
      <alignment horizontal="right" vertical="center"/>
    </xf>
    <xf numFmtId="0" fontId="4" fillId="0" borderId="21" xfId="5" applyFont="1" applyFill="1" applyBorder="1" applyAlignment="1">
      <alignment horizontal="distributed" vertical="center" justifyLastLine="1"/>
    </xf>
    <xf numFmtId="0" fontId="4" fillId="0" borderId="4" xfId="5" applyFont="1" applyFill="1" applyBorder="1" applyAlignment="1">
      <alignment horizontal="distributed" vertical="center" justifyLastLine="1"/>
    </xf>
    <xf numFmtId="0" fontId="6" fillId="0" borderId="69" xfId="5" applyFont="1" applyFill="1" applyBorder="1" applyAlignment="1">
      <alignment horizontal="distributed" vertical="center" justifyLastLine="1"/>
    </xf>
    <xf numFmtId="0" fontId="4" fillId="0" borderId="40" xfId="5" applyFont="1" applyFill="1" applyBorder="1" applyAlignment="1">
      <alignment horizontal="center" vertical="center"/>
    </xf>
    <xf numFmtId="0" fontId="28" fillId="0" borderId="0" xfId="0" applyFont="1" applyFill="1">
      <alignment vertical="center"/>
    </xf>
    <xf numFmtId="0" fontId="0" fillId="0" borderId="0" xfId="0" applyFill="1">
      <alignment vertical="center"/>
    </xf>
    <xf numFmtId="0" fontId="4" fillId="0" borderId="40" xfId="5" applyFont="1" applyFill="1" applyBorder="1" applyAlignment="1">
      <alignment horizontal="center" vertical="center" wrapText="1"/>
    </xf>
    <xf numFmtId="0" fontId="21" fillId="0" borderId="40" xfId="5" applyFont="1" applyFill="1" applyBorder="1" applyAlignment="1">
      <alignment vertical="center"/>
    </xf>
    <xf numFmtId="0" fontId="21" fillId="0" borderId="59" xfId="5" applyFont="1" applyFill="1" applyBorder="1" applyAlignment="1">
      <alignment horizontal="distributed" vertical="center"/>
    </xf>
    <xf numFmtId="0" fontId="20" fillId="0" borderId="0" xfId="5" applyFont="1" applyFill="1" applyAlignment="1">
      <alignment vertical="center"/>
    </xf>
    <xf numFmtId="0" fontId="4" fillId="0" borderId="0" xfId="5" applyFont="1" applyFill="1" applyBorder="1"/>
    <xf numFmtId="0" fontId="6" fillId="0" borderId="0" xfId="5" applyFont="1" applyFill="1" applyBorder="1" applyAlignment="1">
      <alignment vertical="top"/>
    </xf>
    <xf numFmtId="0" fontId="4" fillId="0" borderId="72" xfId="5" applyFont="1" applyFill="1" applyBorder="1" applyAlignment="1">
      <alignment horizontal="distributed" vertical="center" justifyLastLine="1"/>
    </xf>
    <xf numFmtId="0" fontId="6" fillId="0" borderId="0" xfId="5" applyFont="1" applyFill="1" applyBorder="1" applyAlignment="1">
      <alignment vertical="center" wrapText="1"/>
    </xf>
    <xf numFmtId="0" fontId="4" fillId="0" borderId="32" xfId="5" applyFont="1" applyFill="1" applyBorder="1" applyAlignment="1">
      <alignment horizontal="distributed" vertical="center" justifyLastLine="1"/>
    </xf>
    <xf numFmtId="14" fontId="4" fillId="0" borderId="0" xfId="5" applyNumberFormat="1" applyFont="1" applyFill="1" applyBorder="1" applyAlignment="1">
      <alignment vertical="center"/>
    </xf>
    <xf numFmtId="0" fontId="6" fillId="0" borderId="0" xfId="5" applyFont="1" applyFill="1" applyAlignment="1">
      <alignment vertical="top"/>
    </xf>
    <xf numFmtId="0" fontId="6" fillId="0" borderId="0" xfId="5" applyFont="1" applyFill="1" applyBorder="1" applyAlignment="1">
      <alignment horizontal="distributed" vertical="top"/>
    </xf>
    <xf numFmtId="0" fontId="6" fillId="0" borderId="0" xfId="5" applyFont="1" applyFill="1" applyBorder="1" applyAlignment="1">
      <alignment vertical="top" wrapText="1"/>
    </xf>
    <xf numFmtId="0" fontId="6" fillId="0" borderId="0" xfId="5" applyFont="1" applyFill="1" applyBorder="1" applyAlignment="1">
      <alignment horizontal="left" vertical="top"/>
    </xf>
    <xf numFmtId="0" fontId="9" fillId="0" borderId="0" xfId="5" applyFont="1" applyFill="1" applyBorder="1" applyAlignment="1">
      <alignment vertical="center"/>
    </xf>
    <xf numFmtId="0" fontId="5" fillId="0" borderId="11" xfId="5" applyNumberFormat="1" applyFont="1" applyFill="1" applyBorder="1" applyAlignment="1">
      <alignment horizontal="center" vertical="center"/>
    </xf>
    <xf numFmtId="0" fontId="31" fillId="0" borderId="0" xfId="0" applyFont="1" applyFill="1">
      <alignment vertical="center"/>
    </xf>
    <xf numFmtId="0" fontId="9" fillId="0" borderId="14" xfId="5" applyFont="1" applyFill="1" applyBorder="1" applyAlignment="1">
      <alignment horizontal="distributed" vertical="center" justifyLastLine="1"/>
    </xf>
    <xf numFmtId="0" fontId="9" fillId="0" borderId="32" xfId="5" applyFont="1" applyFill="1" applyBorder="1" applyAlignment="1">
      <alignment horizontal="distributed" vertical="center" justifyLastLine="1"/>
    </xf>
    <xf numFmtId="0" fontId="9" fillId="0" borderId="0" xfId="5" applyFont="1" applyFill="1" applyBorder="1" applyAlignment="1">
      <alignment horizontal="distributed" vertical="center" justifyLastLine="1"/>
    </xf>
    <xf numFmtId="0" fontId="9" fillId="0" borderId="17" xfId="5" applyFont="1" applyFill="1" applyBorder="1" applyAlignment="1">
      <alignment horizontal="distributed" vertical="center" justifyLastLine="1"/>
    </xf>
    <xf numFmtId="0" fontId="9" fillId="0" borderId="40" xfId="5" applyFont="1" applyFill="1" applyBorder="1" applyAlignment="1">
      <alignment horizontal="distributed" vertical="center" justifyLastLine="1"/>
    </xf>
    <xf numFmtId="0" fontId="9" fillId="0" borderId="41" xfId="5" applyFont="1" applyFill="1" applyBorder="1" applyAlignment="1">
      <alignment horizontal="distributed" vertical="center" justifyLastLine="1"/>
    </xf>
    <xf numFmtId="0" fontId="9" fillId="0" borderId="5" xfId="5" applyFont="1" applyFill="1" applyBorder="1" applyAlignment="1">
      <alignment horizontal="distributed" vertical="center" justifyLastLine="1"/>
    </xf>
    <xf numFmtId="0" fontId="1" fillId="0" borderId="0" xfId="5" applyFont="1" applyFill="1" applyBorder="1"/>
    <xf numFmtId="0" fontId="9" fillId="0" borderId="0" xfId="5" applyFont="1" applyFill="1" applyBorder="1"/>
    <xf numFmtId="0" fontId="18" fillId="0" borderId="0" xfId="5" applyFont="1" applyFill="1" applyBorder="1"/>
    <xf numFmtId="0" fontId="4" fillId="0" borderId="34" xfId="5" applyFont="1" applyFill="1" applyBorder="1" applyAlignment="1">
      <alignment vertical="center" justifyLastLine="1"/>
    </xf>
    <xf numFmtId="0" fontId="4" fillId="0" borderId="117" xfId="5" applyFont="1" applyFill="1" applyBorder="1" applyAlignment="1">
      <alignment horizontal="distributed" vertical="center" justifyLastLine="1"/>
    </xf>
    <xf numFmtId="0" fontId="4" fillId="0" borderId="81" xfId="5" applyFont="1" applyFill="1" applyBorder="1" applyAlignment="1">
      <alignment vertical="center" justifyLastLine="1"/>
    </xf>
    <xf numFmtId="38" fontId="32" fillId="0" borderId="0" xfId="2" applyFont="1" applyAlignment="1">
      <alignment vertical="center"/>
    </xf>
    <xf numFmtId="38" fontId="4" fillId="0" borderId="0" xfId="2" applyFont="1" applyBorder="1" applyAlignment="1">
      <alignment vertical="center"/>
    </xf>
    <xf numFmtId="0" fontId="4" fillId="0" borderId="6" xfId="5" applyFont="1" applyFill="1" applyBorder="1" applyAlignment="1">
      <alignment horizontal="distributed" vertical="center"/>
    </xf>
    <xf numFmtId="0" fontId="4" fillId="0" borderId="5" xfId="5" applyFont="1" applyFill="1" applyBorder="1" applyAlignment="1">
      <alignment horizontal="distributed" vertical="center"/>
    </xf>
    <xf numFmtId="38" fontId="33" fillId="0" borderId="0" xfId="2" applyFont="1" applyAlignment="1">
      <alignment vertical="center"/>
    </xf>
    <xf numFmtId="183" fontId="5" fillId="0" borderId="11" xfId="5" applyNumberFormat="1" applyFont="1" applyFill="1" applyBorder="1" applyAlignment="1">
      <alignment horizontal="center" vertical="center"/>
    </xf>
    <xf numFmtId="183" fontId="5" fillId="0" borderId="10" xfId="5" applyNumberFormat="1" applyFont="1" applyFill="1" applyBorder="1" applyAlignment="1">
      <alignment horizontal="center" vertical="center"/>
    </xf>
    <xf numFmtId="184" fontId="5" fillId="0" borderId="10" xfId="5" applyNumberFormat="1" applyFont="1" applyFill="1" applyBorder="1" applyAlignment="1">
      <alignment horizontal="center" vertical="center"/>
    </xf>
    <xf numFmtId="184" fontId="5" fillId="0" borderId="18" xfId="5" applyNumberFormat="1" applyFont="1" applyFill="1" applyBorder="1" applyAlignment="1">
      <alignment horizontal="center" vertical="center"/>
    </xf>
    <xf numFmtId="184" fontId="5" fillId="0" borderId="0" xfId="5" applyNumberFormat="1" applyFont="1" applyFill="1" applyBorder="1" applyAlignment="1">
      <alignment horizontal="center" vertical="center"/>
    </xf>
    <xf numFmtId="184" fontId="5" fillId="0" borderId="16" xfId="5" applyNumberFormat="1" applyFont="1" applyFill="1" applyBorder="1" applyAlignment="1">
      <alignment horizontal="center" vertical="center"/>
    </xf>
    <xf numFmtId="0" fontId="4" fillId="0" borderId="81" xfId="5" applyFont="1" applyFill="1" applyBorder="1" applyAlignment="1">
      <alignment horizontal="center" vertical="center" wrapText="1"/>
    </xf>
    <xf numFmtId="0" fontId="4" fillId="0" borderId="115" xfId="5" applyFont="1" applyFill="1" applyBorder="1" applyAlignment="1">
      <alignment horizontal="center" vertical="center"/>
    </xf>
    <xf numFmtId="38" fontId="5" fillId="0" borderId="34" xfId="2" applyFont="1" applyFill="1" applyBorder="1" applyAlignment="1">
      <alignment horizontal="center" vertical="center"/>
    </xf>
    <xf numFmtId="38" fontId="5" fillId="0" borderId="24" xfId="2" applyFont="1" applyFill="1" applyBorder="1" applyAlignment="1">
      <alignment horizontal="center" vertical="center"/>
    </xf>
    <xf numFmtId="0" fontId="4" fillId="0" borderId="43" xfId="5" applyFont="1" applyFill="1" applyBorder="1" applyAlignment="1">
      <alignment horizontal="center" vertical="center"/>
    </xf>
    <xf numFmtId="0" fontId="6" fillId="0" borderId="115" xfId="5" applyFont="1" applyFill="1" applyBorder="1" applyAlignment="1">
      <alignment horizontal="distributed" vertical="center" justifyLastLine="1"/>
    </xf>
    <xf numFmtId="38" fontId="5" fillId="0" borderId="34" xfId="3" applyFont="1" applyFill="1" applyBorder="1" applyAlignment="1">
      <alignment horizontal="right" vertical="center"/>
    </xf>
    <xf numFmtId="38" fontId="5" fillId="0" borderId="24" xfId="3" applyFont="1" applyFill="1" applyBorder="1" applyAlignment="1">
      <alignment horizontal="right" vertical="center"/>
    </xf>
    <xf numFmtId="38" fontId="5" fillId="0" borderId="36" xfId="3" applyFont="1" applyFill="1" applyBorder="1" applyAlignment="1">
      <alignment horizontal="right" vertical="center"/>
    </xf>
    <xf numFmtId="0" fontId="6" fillId="0" borderId="43" xfId="5" applyFont="1" applyFill="1" applyBorder="1" applyAlignment="1">
      <alignment horizontal="distributed" vertical="center" justifyLastLine="1"/>
    </xf>
    <xf numFmtId="38" fontId="5" fillId="0" borderId="6" xfId="3" applyFont="1" applyFill="1" applyBorder="1" applyAlignment="1">
      <alignment horizontal="right" vertical="center"/>
    </xf>
    <xf numFmtId="0" fontId="4" fillId="0" borderId="5" xfId="5" applyFont="1" applyFill="1" applyBorder="1" applyAlignment="1">
      <alignment horizontal="center" vertical="center"/>
    </xf>
    <xf numFmtId="0" fontId="4" fillId="0" borderId="26" xfId="5" applyFont="1" applyFill="1" applyBorder="1" applyAlignment="1">
      <alignment horizontal="distributed" vertical="center" justifyLastLine="1"/>
    </xf>
    <xf numFmtId="0" fontId="4" fillId="0" borderId="3" xfId="5" applyFont="1" applyFill="1" applyBorder="1" applyAlignment="1">
      <alignment horizontal="distributed" vertical="center" justifyLastLine="1"/>
    </xf>
    <xf numFmtId="0" fontId="4" fillId="0" borderId="5" xfId="5" applyFont="1" applyFill="1" applyBorder="1" applyAlignment="1">
      <alignment horizontal="distributed" vertical="center" justifyLastLine="1"/>
    </xf>
    <xf numFmtId="0" fontId="11" fillId="0" borderId="0" xfId="5" applyFont="1" applyFill="1" applyBorder="1" applyAlignment="1">
      <alignment horizontal="center" vertical="center"/>
    </xf>
    <xf numFmtId="0" fontId="4" fillId="0" borderId="15" xfId="5" applyFont="1" applyFill="1" applyBorder="1" applyAlignment="1">
      <alignment horizontal="distributed" vertical="center" justifyLastLine="1"/>
    </xf>
    <xf numFmtId="0" fontId="11" fillId="0" borderId="0" xfId="5" applyFont="1" applyFill="1" applyAlignment="1">
      <alignment horizontal="center" vertical="center"/>
    </xf>
    <xf numFmtId="0" fontId="4" fillId="0" borderId="20"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9" fillId="0" borderId="2" xfId="5" applyFont="1" applyFill="1" applyBorder="1" applyAlignment="1">
      <alignment horizontal="distributed" vertical="center" justifyLastLine="1"/>
    </xf>
    <xf numFmtId="0" fontId="9" fillId="0" borderId="4" xfId="5" applyFont="1" applyFill="1" applyBorder="1" applyAlignment="1">
      <alignment horizontal="distributed" vertical="center" justifyLastLine="1"/>
    </xf>
    <xf numFmtId="0" fontId="4" fillId="0" borderId="24" xfId="5" applyFont="1" applyFill="1" applyBorder="1" applyAlignment="1">
      <alignment horizontal="center" vertical="center" justifyLastLine="1"/>
    </xf>
    <xf numFmtId="0" fontId="9" fillId="0" borderId="14" xfId="5" applyFont="1" applyFill="1" applyBorder="1" applyAlignment="1">
      <alignment horizontal="right" vertical="center"/>
    </xf>
    <xf numFmtId="38" fontId="5" fillId="0" borderId="47" xfId="3" applyFont="1" applyFill="1" applyBorder="1" applyAlignment="1">
      <alignment horizontal="right" vertical="center"/>
    </xf>
    <xf numFmtId="0" fontId="6" fillId="0" borderId="9" xfId="5" applyFont="1" applyFill="1" applyBorder="1" applyAlignment="1">
      <alignment horizontal="center" vertical="center" wrapText="1"/>
    </xf>
    <xf numFmtId="3" fontId="5" fillId="0" borderId="35" xfId="5" applyNumberFormat="1" applyFont="1" applyFill="1" applyBorder="1" applyAlignment="1">
      <alignment horizontal="center" vertical="center"/>
    </xf>
    <xf numFmtId="0" fontId="6" fillId="0" borderId="46" xfId="5" applyFont="1" applyFill="1" applyBorder="1" applyAlignment="1">
      <alignment horizontal="center" vertical="center" wrapText="1"/>
    </xf>
    <xf numFmtId="0" fontId="6" fillId="0" borderId="13" xfId="5" applyFont="1" applyFill="1" applyBorder="1" applyAlignment="1">
      <alignment horizontal="center" vertical="center" wrapText="1"/>
    </xf>
    <xf numFmtId="0" fontId="5" fillId="0" borderId="62" xfId="1" applyNumberFormat="1" applyFont="1" applyFill="1" applyBorder="1" applyAlignment="1">
      <alignment horizontal="center" vertical="center"/>
    </xf>
    <xf numFmtId="0" fontId="5" fillId="0" borderId="83" xfId="1" applyNumberFormat="1" applyFont="1" applyFill="1" applyBorder="1" applyAlignment="1">
      <alignment horizontal="center" vertical="center"/>
    </xf>
    <xf numFmtId="0" fontId="5" fillId="0" borderId="35" xfId="1" applyNumberFormat="1" applyFont="1" applyFill="1" applyBorder="1" applyAlignment="1">
      <alignment horizontal="center" vertical="center"/>
    </xf>
    <xf numFmtId="0" fontId="5" fillId="0" borderId="30" xfId="1" applyNumberFormat="1" applyFont="1" applyFill="1" applyBorder="1" applyAlignment="1">
      <alignment horizontal="center" vertical="center"/>
    </xf>
    <xf numFmtId="191" fontId="5" fillId="0" borderId="8" xfId="1" applyNumberFormat="1" applyFont="1" applyFill="1" applyBorder="1" applyAlignment="1">
      <alignment horizontal="center" vertical="center"/>
    </xf>
    <xf numFmtId="191" fontId="5" fillId="0" borderId="33" xfId="1" applyNumberFormat="1" applyFont="1" applyFill="1" applyBorder="1" applyAlignment="1">
      <alignment horizontal="center" vertical="center"/>
    </xf>
    <xf numFmtId="0" fontId="4" fillId="0" borderId="77" xfId="5" applyFont="1" applyFill="1" applyBorder="1" applyAlignment="1">
      <alignment horizontal="center" vertical="center"/>
    </xf>
    <xf numFmtId="0" fontId="5" fillId="0" borderId="89" xfId="5" applyFont="1" applyFill="1" applyBorder="1" applyAlignment="1">
      <alignment vertical="center"/>
    </xf>
    <xf numFmtId="0" fontId="5" fillId="0" borderId="2" xfId="5" applyFont="1" applyFill="1" applyBorder="1" applyAlignment="1">
      <alignment vertical="center"/>
    </xf>
    <xf numFmtId="0" fontId="5" fillId="0" borderId="2" xfId="5" applyFont="1" applyFill="1" applyBorder="1" applyAlignment="1">
      <alignment horizontal="right" vertical="center"/>
    </xf>
    <xf numFmtId="178" fontId="5" fillId="0" borderId="58" xfId="5" applyNumberFormat="1" applyFont="1" applyFill="1" applyBorder="1" applyAlignment="1">
      <alignment vertical="center"/>
    </xf>
    <xf numFmtId="38" fontId="5" fillId="0" borderId="27" xfId="2" applyFont="1" applyFill="1" applyBorder="1" applyAlignment="1">
      <alignment horizontal="right" vertical="center" wrapText="1"/>
    </xf>
    <xf numFmtId="3" fontId="5" fillId="0" borderId="21" xfId="5" applyNumberFormat="1" applyFont="1" applyFill="1" applyBorder="1" applyAlignment="1">
      <alignment horizontal="center" vertical="center"/>
    </xf>
    <xf numFmtId="3" fontId="5" fillId="0" borderId="4" xfId="5" applyNumberFormat="1" applyFont="1" applyFill="1" applyBorder="1" applyAlignment="1">
      <alignment horizontal="center" vertical="center"/>
    </xf>
    <xf numFmtId="0" fontId="6" fillId="0" borderId="0" xfId="5" applyFont="1" applyFill="1" applyBorder="1" applyAlignment="1">
      <alignment horizontal="left" vertical="center"/>
    </xf>
    <xf numFmtId="0" fontId="9" fillId="0" borderId="14" xfId="5" applyFont="1" applyFill="1" applyBorder="1" applyAlignment="1">
      <alignment horizontal="right" vertical="center"/>
    </xf>
    <xf numFmtId="178" fontId="5" fillId="0" borderId="25" xfId="5" applyNumberFormat="1" applyFont="1" applyFill="1" applyBorder="1" applyAlignment="1">
      <alignment vertical="center"/>
    </xf>
    <xf numFmtId="178" fontId="5" fillId="0" borderId="33" xfId="0" applyNumberFormat="1" applyFont="1" applyFill="1" applyBorder="1" applyAlignment="1">
      <alignment vertical="center"/>
    </xf>
    <xf numFmtId="178" fontId="5" fillId="0" borderId="21" xfId="5" applyNumberFormat="1" applyFont="1" applyFill="1" applyBorder="1" applyAlignment="1">
      <alignment vertical="center"/>
    </xf>
    <xf numFmtId="3" fontId="5" fillId="0" borderId="4" xfId="0" applyNumberFormat="1" applyFont="1" applyFill="1" applyBorder="1" applyAlignment="1">
      <alignment horizontal="center" vertical="center"/>
    </xf>
    <xf numFmtId="178" fontId="5" fillId="0" borderId="21" xfId="5" applyNumberFormat="1" applyFont="1" applyFill="1" applyBorder="1" applyAlignment="1">
      <alignment horizontal="right" vertical="center"/>
    </xf>
    <xf numFmtId="191" fontId="5" fillId="0" borderId="4" xfId="1" applyNumberFormat="1" applyFont="1" applyFill="1" applyBorder="1" applyAlignment="1">
      <alignment horizontal="center" vertical="center"/>
    </xf>
    <xf numFmtId="180" fontId="5" fillId="0" borderId="21" xfId="5" applyNumberFormat="1" applyFont="1" applyFill="1" applyBorder="1" applyAlignment="1">
      <alignment vertical="center"/>
    </xf>
    <xf numFmtId="179" fontId="5" fillId="0" borderId="21" xfId="5" applyNumberFormat="1" applyFont="1" applyFill="1" applyBorder="1" applyAlignment="1">
      <alignment vertical="center"/>
    </xf>
    <xf numFmtId="0" fontId="6" fillId="0" borderId="119" xfId="5" applyFont="1" applyFill="1" applyBorder="1" applyAlignment="1">
      <alignment horizontal="distributed" vertical="center" justifyLastLine="1"/>
    </xf>
    <xf numFmtId="0" fontId="6" fillId="0" borderId="120" xfId="5" applyFont="1" applyFill="1" applyBorder="1" applyAlignment="1">
      <alignment horizontal="distributed" vertical="center" justifyLastLine="1"/>
    </xf>
    <xf numFmtId="0" fontId="6" fillId="0" borderId="102" xfId="5" applyFont="1" applyFill="1" applyBorder="1" applyAlignment="1">
      <alignment horizontal="left" vertical="center"/>
    </xf>
    <xf numFmtId="0" fontId="6" fillId="0" borderId="7" xfId="5" applyFont="1" applyFill="1" applyBorder="1" applyAlignment="1">
      <alignment horizontal="left" vertical="center"/>
    </xf>
    <xf numFmtId="0" fontId="9" fillId="0" borderId="14" xfId="5" applyFont="1" applyFill="1" applyBorder="1" applyAlignment="1">
      <alignment vertical="center"/>
    </xf>
    <xf numFmtId="0" fontId="4" fillId="0" borderId="0" xfId="5" applyFont="1" applyFill="1" applyBorder="1" applyAlignment="1">
      <alignment horizontal="distributed" vertical="center" justifyLastLine="1"/>
    </xf>
    <xf numFmtId="0" fontId="6" fillId="0" borderId="0" xfId="5" applyFont="1" applyFill="1" applyBorder="1" applyAlignment="1">
      <alignment horizontal="left" vertical="top" wrapText="1"/>
    </xf>
    <xf numFmtId="0" fontId="9" fillId="0" borderId="0" xfId="5" applyFont="1" applyFill="1" applyBorder="1" applyAlignment="1">
      <alignment horizontal="left" vertical="top" wrapText="1"/>
    </xf>
    <xf numFmtId="0" fontId="34" fillId="0" borderId="0" xfId="5" applyFont="1" applyFill="1" applyBorder="1" applyAlignment="1">
      <alignment horizontal="center" vertical="center"/>
    </xf>
    <xf numFmtId="0" fontId="4" fillId="0" borderId="0" xfId="5" applyFont="1" applyFill="1" applyBorder="1" applyAlignment="1">
      <alignment vertical="distributed" wrapText="1"/>
    </xf>
    <xf numFmtId="0" fontId="17" fillId="0" borderId="32" xfId="5" applyFont="1" applyFill="1" applyBorder="1" applyAlignment="1">
      <alignment horizontal="distributed" vertical="center" justifyLastLine="1"/>
    </xf>
    <xf numFmtId="0" fontId="17" fillId="0" borderId="0" xfId="5" applyFont="1" applyFill="1" applyBorder="1" applyAlignment="1">
      <alignment horizontal="right" vertical="center"/>
    </xf>
    <xf numFmtId="0" fontId="17" fillId="0" borderId="0" xfId="5" applyFont="1" applyFill="1" applyBorder="1" applyAlignment="1">
      <alignment vertical="center"/>
    </xf>
    <xf numFmtId="0" fontId="4" fillId="0" borderId="14" xfId="5" applyFont="1" applyFill="1" applyBorder="1" applyAlignment="1">
      <alignment vertical="center"/>
    </xf>
    <xf numFmtId="0" fontId="20" fillId="0" borderId="1" xfId="5" applyFont="1" applyFill="1" applyBorder="1" applyAlignment="1">
      <alignment vertical="center"/>
    </xf>
    <xf numFmtId="38" fontId="32" fillId="0" borderId="0" xfId="2" applyFont="1" applyAlignment="1">
      <alignment horizontal="center" vertical="center"/>
    </xf>
    <xf numFmtId="183" fontId="5" fillId="0" borderId="60" xfId="5" applyNumberFormat="1" applyFont="1" applyFill="1" applyBorder="1" applyAlignment="1">
      <alignment vertical="center"/>
    </xf>
    <xf numFmtId="183" fontId="5" fillId="0" borderId="17" xfId="5" applyNumberFormat="1" applyFont="1" applyFill="1" applyBorder="1" applyAlignment="1">
      <alignment horizontal="center" vertical="center"/>
    </xf>
    <xf numFmtId="3" fontId="5" fillId="0" borderId="28" xfId="5" applyNumberFormat="1" applyFont="1" applyFill="1" applyBorder="1" applyAlignment="1">
      <alignment horizontal="center" vertical="center"/>
    </xf>
    <xf numFmtId="183" fontId="5" fillId="0" borderId="27" xfId="5" applyNumberFormat="1" applyFont="1" applyFill="1" applyBorder="1" applyAlignment="1">
      <alignment vertical="center"/>
    </xf>
    <xf numFmtId="183" fontId="5" fillId="0" borderId="30" xfId="5" applyNumberFormat="1" applyFont="1" applyFill="1" applyBorder="1" applyAlignment="1">
      <alignment horizontal="center" vertical="center"/>
    </xf>
    <xf numFmtId="189" fontId="4" fillId="0" borderId="0" xfId="2" applyNumberFormat="1" applyFont="1" applyBorder="1" applyAlignment="1">
      <alignment horizontal="center" vertical="center"/>
    </xf>
    <xf numFmtId="38" fontId="36" fillId="0" borderId="0" xfId="2" applyFont="1" applyAlignment="1">
      <alignment vertical="center"/>
    </xf>
    <xf numFmtId="0" fontId="35" fillId="0" borderId="14" xfId="5" applyFont="1" applyFill="1" applyBorder="1" applyAlignment="1">
      <alignment horizontal="left" vertical="center"/>
    </xf>
    <xf numFmtId="0" fontId="4" fillId="0" borderId="4" xfId="5" applyFont="1" applyFill="1" applyBorder="1" applyAlignment="1">
      <alignment horizontal="center" vertical="center" justifyLastLine="1"/>
    </xf>
    <xf numFmtId="38" fontId="4" fillId="0" borderId="0" xfId="2" applyFont="1" applyFill="1" applyAlignment="1">
      <alignment vertical="center"/>
    </xf>
    <xf numFmtId="182" fontId="5" fillId="0" borderId="21" xfId="5" applyNumberFormat="1" applyFont="1" applyFill="1" applyBorder="1" applyAlignment="1">
      <alignment horizontal="center" vertical="center"/>
    </xf>
    <xf numFmtId="184" fontId="5" fillId="0" borderId="20" xfId="5" applyNumberFormat="1" applyFont="1" applyFill="1" applyBorder="1" applyAlignment="1">
      <alignment horizontal="center" vertical="center"/>
    </xf>
    <xf numFmtId="184" fontId="5" fillId="0" borderId="4" xfId="5" applyNumberFormat="1" applyFont="1" applyFill="1" applyBorder="1" applyAlignment="1">
      <alignment vertical="center"/>
    </xf>
    <xf numFmtId="182" fontId="5" fillId="0" borderId="4" xfId="5" applyNumberFormat="1" applyFont="1" applyFill="1" applyBorder="1" applyAlignment="1">
      <alignment vertical="center"/>
    </xf>
    <xf numFmtId="183" fontId="5" fillId="0" borderId="21" xfId="5" applyNumberFormat="1" applyFont="1" applyFill="1" applyBorder="1" applyAlignment="1">
      <alignment horizontal="center" vertical="center"/>
    </xf>
    <xf numFmtId="183" fontId="5" fillId="0" borderId="4" xfId="5" applyNumberFormat="1" applyFont="1" applyFill="1" applyBorder="1" applyAlignment="1">
      <alignment vertical="center"/>
    </xf>
    <xf numFmtId="183" fontId="5" fillId="0" borderId="4" xfId="5" applyNumberFormat="1" applyFont="1" applyFill="1" applyBorder="1" applyAlignment="1">
      <alignment horizontal="center" vertical="center"/>
    </xf>
    <xf numFmtId="183" fontId="5" fillId="0" borderId="29" xfId="5" applyNumberFormat="1" applyFont="1" applyFill="1" applyBorder="1" applyAlignment="1">
      <alignment vertical="center"/>
    </xf>
    <xf numFmtId="184" fontId="5" fillId="0" borderId="1" xfId="5" applyNumberFormat="1" applyFont="1" applyFill="1" applyBorder="1" applyAlignment="1">
      <alignment horizontal="center" vertical="center"/>
    </xf>
    <xf numFmtId="184" fontId="5" fillId="0" borderId="29" xfId="5" applyNumberFormat="1" applyFont="1" applyFill="1" applyBorder="1" applyAlignment="1">
      <alignment vertical="center"/>
    </xf>
    <xf numFmtId="184" fontId="5" fillId="0" borderId="21" xfId="5" applyNumberFormat="1" applyFont="1" applyFill="1" applyBorder="1" applyAlignment="1">
      <alignment horizontal="center" vertical="center"/>
    </xf>
    <xf numFmtId="178" fontId="5" fillId="0" borderId="4" xfId="5" applyNumberFormat="1" applyFont="1" applyFill="1" applyBorder="1" applyAlignment="1">
      <alignment vertical="center"/>
    </xf>
    <xf numFmtId="179" fontId="4" fillId="0" borderId="0" xfId="5" applyNumberFormat="1" applyFont="1" applyFill="1" applyAlignment="1">
      <alignment vertical="center"/>
    </xf>
    <xf numFmtId="38" fontId="5" fillId="0" borderId="66" xfId="2" applyFont="1" applyFill="1" applyBorder="1" applyAlignment="1">
      <alignment horizontal="right" vertical="center"/>
    </xf>
    <xf numFmtId="38" fontId="5" fillId="0" borderId="42" xfId="2" applyFont="1" applyFill="1" applyBorder="1" applyAlignment="1">
      <alignment horizontal="right" vertical="center"/>
    </xf>
    <xf numFmtId="3" fontId="5" fillId="0" borderId="42" xfId="5" applyNumberFormat="1" applyFont="1" applyFill="1" applyBorder="1" applyAlignment="1">
      <alignment horizontal="right" vertical="center"/>
    </xf>
    <xf numFmtId="38" fontId="5" fillId="0" borderId="43" xfId="2" applyFont="1" applyFill="1" applyBorder="1"/>
    <xf numFmtId="38" fontId="5" fillId="0" borderId="52" xfId="2" applyFont="1" applyFill="1" applyBorder="1" applyAlignment="1">
      <alignment vertical="center"/>
    </xf>
    <xf numFmtId="38" fontId="5" fillId="0" borderId="53" xfId="2" applyFont="1" applyFill="1" applyBorder="1" applyAlignment="1">
      <alignment vertical="center"/>
    </xf>
    <xf numFmtId="38" fontId="5" fillId="0" borderId="54" xfId="2" applyFont="1" applyFill="1" applyBorder="1" applyAlignment="1">
      <alignment vertical="center"/>
    </xf>
    <xf numFmtId="38" fontId="5" fillId="0" borderId="53" xfId="2" applyFont="1" applyFill="1" applyBorder="1" applyAlignment="1">
      <alignment horizontal="right" vertical="center"/>
    </xf>
    <xf numFmtId="38" fontId="5" fillId="0" borderId="21" xfId="2" applyFont="1" applyFill="1" applyBorder="1" applyAlignment="1">
      <alignment vertical="center"/>
    </xf>
    <xf numFmtId="38" fontId="5" fillId="0" borderId="4" xfId="2" applyFont="1" applyFill="1" applyBorder="1" applyAlignment="1">
      <alignment vertical="center"/>
    </xf>
    <xf numFmtId="38" fontId="5" fillId="0" borderId="29" xfId="2" applyFont="1" applyFill="1" applyBorder="1" applyAlignment="1">
      <alignment vertical="center"/>
    </xf>
    <xf numFmtId="178" fontId="5" fillId="0" borderId="20" xfId="5" applyNumberFormat="1" applyFont="1" applyFill="1" applyBorder="1" applyAlignment="1">
      <alignment vertical="center"/>
    </xf>
    <xf numFmtId="178" fontId="5" fillId="0" borderId="4" xfId="5" applyNumberFormat="1" applyFont="1" applyFill="1" applyBorder="1" applyAlignment="1">
      <alignment horizontal="center" vertical="center"/>
    </xf>
    <xf numFmtId="178" fontId="5" fillId="0" borderId="59" xfId="5" applyNumberFormat="1" applyFont="1" applyFill="1" applyBorder="1" applyAlignment="1">
      <alignment vertical="center"/>
    </xf>
    <xf numFmtId="0" fontId="5" fillId="0" borderId="0" xfId="5" applyFont="1" applyFill="1" applyBorder="1" applyAlignment="1">
      <alignment vertical="center"/>
    </xf>
    <xf numFmtId="177" fontId="4" fillId="0" borderId="0" xfId="2" applyNumberFormat="1" applyFont="1" applyAlignment="1">
      <alignment vertical="center"/>
    </xf>
    <xf numFmtId="3" fontId="5" fillId="0" borderId="11" xfId="5" applyNumberFormat="1" applyFont="1" applyFill="1" applyBorder="1" applyAlignment="1">
      <alignment horizontal="center" vertical="center"/>
    </xf>
    <xf numFmtId="3" fontId="5" fillId="0" borderId="10" xfId="5" applyNumberFormat="1" applyFont="1" applyFill="1" applyBorder="1" applyAlignment="1">
      <alignment horizontal="center" vertical="center"/>
    </xf>
    <xf numFmtId="38" fontId="38" fillId="0" borderId="0" xfId="2" applyFont="1" applyBorder="1" applyAlignment="1">
      <alignment vertical="center"/>
    </xf>
    <xf numFmtId="38" fontId="39" fillId="0" borderId="0" xfId="2" applyFont="1" applyBorder="1" applyAlignment="1">
      <alignment horizontal="center" vertical="center"/>
    </xf>
    <xf numFmtId="38" fontId="38" fillId="0" borderId="0" xfId="2" applyFont="1" applyFill="1" applyBorder="1" applyAlignment="1">
      <alignment vertical="center"/>
    </xf>
    <xf numFmtId="38" fontId="38" fillId="0" borderId="0" xfId="2" applyFont="1" applyBorder="1" applyAlignment="1">
      <alignment vertical="center" wrapText="1"/>
    </xf>
    <xf numFmtId="176" fontId="38" fillId="0" borderId="0" xfId="2" applyNumberFormat="1" applyFont="1" applyFill="1" applyBorder="1" applyAlignment="1">
      <alignment vertical="center"/>
    </xf>
    <xf numFmtId="0" fontId="38" fillId="0" borderId="0" xfId="7" applyFont="1" applyBorder="1" applyAlignment="1">
      <alignment horizontal="distributed" vertical="center" justifyLastLine="1"/>
    </xf>
    <xf numFmtId="0" fontId="40" fillId="0" borderId="0" xfId="7" applyFont="1" applyBorder="1" applyAlignment="1">
      <alignment horizontal="center" vertical="center"/>
    </xf>
    <xf numFmtId="38" fontId="38" fillId="0" borderId="0" xfId="2" applyFont="1" applyBorder="1" applyAlignment="1">
      <alignment horizontal="center" vertical="center"/>
    </xf>
    <xf numFmtId="190" fontId="38" fillId="0" borderId="0" xfId="2" applyNumberFormat="1" applyFont="1" applyBorder="1" applyAlignment="1">
      <alignment vertical="center"/>
    </xf>
    <xf numFmtId="190" fontId="38" fillId="0" borderId="0" xfId="2" applyNumberFormat="1" applyFont="1" applyFill="1" applyBorder="1" applyAlignment="1">
      <alignment vertical="center"/>
    </xf>
    <xf numFmtId="38" fontId="38" fillId="0" borderId="0" xfId="2" applyFont="1" applyAlignment="1">
      <alignment vertical="center"/>
    </xf>
    <xf numFmtId="189" fontId="38" fillId="0" borderId="0" xfId="2" applyNumberFormat="1" applyFont="1" applyBorder="1" applyAlignment="1">
      <alignment horizontal="center" vertical="center"/>
    </xf>
    <xf numFmtId="0" fontId="35" fillId="0" borderId="1" xfId="5" applyFont="1" applyFill="1" applyBorder="1" applyAlignment="1"/>
    <xf numFmtId="0" fontId="42" fillId="0" borderId="1" xfId="5" applyFont="1" applyFill="1" applyBorder="1" applyAlignment="1">
      <alignment vertical="center"/>
    </xf>
    <xf numFmtId="0" fontId="4" fillId="0" borderId="73" xfId="5" applyFont="1" applyFill="1" applyBorder="1" applyAlignment="1">
      <alignment horizontal="distributed" vertical="center" justifyLastLine="1"/>
    </xf>
    <xf numFmtId="0" fontId="4" fillId="0" borderId="68" xfId="5" applyFont="1" applyFill="1" applyBorder="1" applyAlignment="1">
      <alignment horizontal="distributed" vertical="center" justifyLastLine="1"/>
    </xf>
    <xf numFmtId="0" fontId="6" fillId="0" borderId="0" xfId="5" applyFont="1" applyFill="1" applyBorder="1" applyAlignment="1">
      <alignment horizontal="left" vertical="distributed" wrapText="1"/>
    </xf>
    <xf numFmtId="0" fontId="4" fillId="0" borderId="3" xfId="5" applyFont="1" applyFill="1" applyBorder="1" applyAlignment="1">
      <alignment horizontal="distributed" vertical="center" justifyLastLine="1"/>
    </xf>
    <xf numFmtId="0" fontId="4" fillId="0" borderId="5" xfId="5" applyFont="1" applyFill="1" applyBorder="1" applyAlignment="1">
      <alignment horizontal="distributed" vertical="center" justifyLastLine="1"/>
    </xf>
    <xf numFmtId="0" fontId="4" fillId="0" borderId="14" xfId="5" applyFont="1" applyFill="1" applyBorder="1" applyAlignment="1">
      <alignment horizontal="distributed" vertical="center" justifyLastLine="1"/>
    </xf>
    <xf numFmtId="0" fontId="6" fillId="0" borderId="5" xfId="5" applyFont="1" applyFill="1" applyBorder="1" applyAlignment="1">
      <alignment horizontal="distributed" vertical="center" justifyLastLine="1"/>
    </xf>
    <xf numFmtId="0" fontId="4" fillId="0" borderId="0" xfId="5" applyFont="1" applyFill="1" applyAlignment="1">
      <alignment horizontal="center" vertical="center"/>
    </xf>
    <xf numFmtId="0" fontId="1" fillId="0" borderId="0" xfId="5" applyFill="1" applyAlignment="1">
      <alignment horizontal="center" vertical="center"/>
    </xf>
    <xf numFmtId="0" fontId="6" fillId="0" borderId="21" xfId="5" applyFont="1" applyFill="1" applyBorder="1" applyAlignment="1">
      <alignment horizontal="distributed" vertical="center" justifyLastLine="1"/>
    </xf>
    <xf numFmtId="0" fontId="15" fillId="0" borderId="0" xfId="5" applyFont="1" applyFill="1" applyAlignment="1">
      <alignment horizontal="right" vertical="center"/>
    </xf>
    <xf numFmtId="0" fontId="6" fillId="0" borderId="5" xfId="5" applyFont="1" applyFill="1" applyBorder="1" applyAlignment="1">
      <alignment horizontal="center" vertical="center"/>
    </xf>
    <xf numFmtId="0" fontId="4" fillId="0" borderId="30" xfId="5" applyFont="1" applyFill="1" applyBorder="1" applyAlignment="1">
      <alignment horizontal="center" vertical="center"/>
    </xf>
    <xf numFmtId="0" fontId="41" fillId="0" borderId="0" xfId="5" applyFont="1" applyFill="1" applyAlignment="1">
      <alignment vertical="center"/>
    </xf>
    <xf numFmtId="0" fontId="5" fillId="0" borderId="18" xfId="5" applyNumberFormat="1" applyFont="1" applyFill="1" applyBorder="1" applyAlignment="1">
      <alignment horizontal="center" vertical="center"/>
    </xf>
    <xf numFmtId="0" fontId="5" fillId="0" borderId="60" xfId="5" applyNumberFormat="1" applyFont="1" applyFill="1" applyBorder="1" applyAlignment="1">
      <alignment horizontal="center" vertical="center"/>
    </xf>
    <xf numFmtId="0" fontId="11" fillId="0" borderId="0" xfId="5" applyFont="1" applyFill="1" applyAlignment="1">
      <alignment horizontal="left" vertical="center" indent="1"/>
    </xf>
    <xf numFmtId="0" fontId="1" fillId="0" borderId="0" xfId="5"/>
    <xf numFmtId="0" fontId="14" fillId="0" borderId="0" xfId="5" applyFont="1"/>
    <xf numFmtId="0" fontId="4" fillId="0" borderId="0" xfId="5" applyFont="1" applyAlignment="1">
      <alignment vertical="center"/>
    </xf>
    <xf numFmtId="0" fontId="9" fillId="0" borderId="1" xfId="5" applyFont="1" applyBorder="1"/>
    <xf numFmtId="0" fontId="9" fillId="0" borderId="1" xfId="5" applyFont="1" applyBorder="1" applyAlignment="1">
      <alignment horizontal="right"/>
    </xf>
    <xf numFmtId="0" fontId="4" fillId="0" borderId="4" xfId="5" applyFont="1" applyBorder="1" applyAlignment="1">
      <alignment horizontal="distributed" vertical="center" justifyLastLine="1"/>
    </xf>
    <xf numFmtId="0" fontId="4" fillId="0" borderId="5" xfId="5" applyFont="1" applyBorder="1" applyAlignment="1">
      <alignment horizontal="distributed" vertical="center" justifyLastLine="1"/>
    </xf>
    <xf numFmtId="0" fontId="4" fillId="0" borderId="6" xfId="5" applyFont="1" applyBorder="1" applyAlignment="1">
      <alignment horizontal="distributed" vertical="center" justifyLastLine="1"/>
    </xf>
    <xf numFmtId="0" fontId="4" fillId="0" borderId="9" xfId="5" applyFont="1" applyBorder="1" applyAlignment="1">
      <alignment horizontal="center" vertical="center"/>
    </xf>
    <xf numFmtId="0" fontId="4" fillId="0" borderId="0" xfId="5" applyFont="1" applyAlignment="1">
      <alignment horizontal="center" vertical="center"/>
    </xf>
    <xf numFmtId="3" fontId="5" fillId="0" borderId="11" xfId="5" applyNumberFormat="1" applyFont="1" applyBorder="1" applyAlignment="1">
      <alignment horizontal="right" vertical="center"/>
    </xf>
    <xf numFmtId="3" fontId="5" fillId="0" borderId="17" xfId="5" applyNumberFormat="1" applyFont="1" applyBorder="1" applyAlignment="1">
      <alignment horizontal="right" vertical="center"/>
    </xf>
    <xf numFmtId="0" fontId="4" fillId="0" borderId="13" xfId="5" applyFont="1" applyBorder="1" applyAlignment="1">
      <alignment horizontal="center" vertical="center"/>
    </xf>
    <xf numFmtId="0" fontId="9" fillId="0" borderId="0" xfId="5" applyFont="1" applyAlignment="1">
      <alignment horizontal="right"/>
    </xf>
    <xf numFmtId="0" fontId="14" fillId="0" borderId="0" xfId="5" applyFont="1" applyAlignment="1">
      <alignment horizontal="left" vertical="center"/>
    </xf>
    <xf numFmtId="3" fontId="1" fillId="0" borderId="0" xfId="5" applyNumberFormat="1"/>
    <xf numFmtId="0" fontId="14" fillId="0" borderId="1" xfId="5" applyFont="1" applyBorder="1"/>
    <xf numFmtId="0" fontId="4" fillId="0" borderId="1" xfId="5" applyFont="1" applyBorder="1"/>
    <xf numFmtId="0" fontId="9" fillId="0" borderId="0" xfId="5" applyFont="1"/>
    <xf numFmtId="0" fontId="41" fillId="0" borderId="0" xfId="5" applyFont="1"/>
    <xf numFmtId="0" fontId="4" fillId="0" borderId="21" xfId="5" applyFont="1" applyBorder="1" applyAlignment="1">
      <alignment vertical="center" justifyLastLine="1"/>
    </xf>
    <xf numFmtId="0" fontId="4" fillId="0" borderId="5" xfId="5" applyFont="1" applyBorder="1" applyAlignment="1">
      <alignment horizontal="center" vertical="center" justifyLastLine="1"/>
    </xf>
    <xf numFmtId="0" fontId="4" fillId="0" borderId="16" xfId="5" applyFont="1" applyBorder="1" applyAlignment="1">
      <alignment horizontal="center" vertical="center"/>
    </xf>
    <xf numFmtId="3" fontId="5" fillId="0" borderId="10" xfId="5" applyNumberFormat="1" applyFont="1" applyBorder="1" applyAlignment="1">
      <alignment horizontal="center" vertical="center"/>
    </xf>
    <xf numFmtId="3" fontId="5" fillId="0" borderId="11" xfId="5" applyNumberFormat="1" applyFont="1" applyBorder="1" applyAlignment="1">
      <alignment horizontal="center" vertical="center"/>
    </xf>
    <xf numFmtId="3" fontId="5" fillId="0" borderId="17" xfId="5" applyNumberFormat="1" applyFont="1" applyBorder="1" applyAlignment="1">
      <alignment horizontal="center" vertical="center"/>
    </xf>
    <xf numFmtId="3" fontId="5" fillId="0" borderId="21" xfId="5" applyNumberFormat="1" applyFont="1" applyBorder="1" applyAlignment="1">
      <alignment horizontal="center" vertical="center"/>
    </xf>
    <xf numFmtId="3" fontId="5" fillId="0" borderId="4" xfId="5" applyNumberFormat="1" applyFont="1" applyBorder="1" applyAlignment="1">
      <alignment horizontal="center" vertical="center"/>
    </xf>
    <xf numFmtId="0" fontId="1" fillId="0" borderId="14" xfId="5" applyBorder="1"/>
    <xf numFmtId="0" fontId="4" fillId="0" borderId="20" xfId="5" applyFont="1" applyBorder="1" applyAlignment="1">
      <alignment horizontal="center" vertical="center"/>
    </xf>
    <xf numFmtId="0" fontId="4" fillId="0" borderId="0" xfId="5" applyFont="1"/>
    <xf numFmtId="3" fontId="5" fillId="0" borderId="60" xfId="5" applyNumberFormat="1" applyFont="1" applyBorder="1" applyAlignment="1">
      <alignment horizontal="center" vertical="center"/>
    </xf>
    <xf numFmtId="3" fontId="5" fillId="0" borderId="0" xfId="5" applyNumberFormat="1" applyFont="1" applyAlignment="1">
      <alignment horizontal="center" vertical="center"/>
    </xf>
    <xf numFmtId="0" fontId="9" fillId="0" borderId="0" xfId="5" applyFont="1" applyAlignment="1">
      <alignment horizontal="left" vertical="center"/>
    </xf>
    <xf numFmtId="0" fontId="9" fillId="0" borderId="0" xfId="5" applyFont="1" applyAlignment="1">
      <alignment horizontal="right" vertical="top"/>
    </xf>
    <xf numFmtId="0" fontId="1" fillId="0" borderId="0" xfId="5" applyAlignment="1">
      <alignment horizontal="center" vertical="center"/>
    </xf>
    <xf numFmtId="0" fontId="6" fillId="0" borderId="2" xfId="5" applyFont="1" applyBorder="1" applyAlignment="1">
      <alignment horizontal="distributed" vertical="center" justifyLastLine="1"/>
    </xf>
    <xf numFmtId="0" fontId="6" fillId="0" borderId="4" xfId="5" applyFont="1" applyBorder="1" applyAlignment="1">
      <alignment horizontal="distributed" vertical="center" justifyLastLine="1"/>
    </xf>
    <xf numFmtId="0" fontId="6" fillId="0" borderId="9" xfId="5" applyFont="1" applyBorder="1" applyAlignment="1">
      <alignment horizontal="center" vertical="center" wrapText="1"/>
    </xf>
    <xf numFmtId="0" fontId="4" fillId="0" borderId="0" xfId="5" applyFont="1" applyAlignment="1">
      <alignment horizontal="distributed" vertical="center" justifyLastLine="1"/>
    </xf>
    <xf numFmtId="182" fontId="5" fillId="0" borderId="11" xfId="5" applyNumberFormat="1" applyFont="1" applyBorder="1" applyAlignment="1">
      <alignment horizontal="center" vertical="center"/>
    </xf>
    <xf numFmtId="182" fontId="5" fillId="0" borderId="17" xfId="5" applyNumberFormat="1" applyFont="1" applyBorder="1" applyAlignment="1">
      <alignment horizontal="center" vertical="center"/>
    </xf>
    <xf numFmtId="0" fontId="6" fillId="0" borderId="46" xfId="5" applyFont="1" applyBorder="1" applyAlignment="1">
      <alignment horizontal="center" vertical="center" wrapText="1"/>
    </xf>
    <xf numFmtId="0" fontId="4" fillId="0" borderId="24" xfId="5" applyFont="1" applyBorder="1" applyAlignment="1">
      <alignment horizontal="distributed" vertical="center" justifyLastLine="1"/>
    </xf>
    <xf numFmtId="3" fontId="5" fillId="0" borderId="35" xfId="5" applyNumberFormat="1" applyFont="1" applyBorder="1" applyAlignment="1">
      <alignment horizontal="center" vertical="center"/>
    </xf>
    <xf numFmtId="182" fontId="5" fillId="0" borderId="35" xfId="5" applyNumberFormat="1" applyFont="1" applyBorder="1" applyAlignment="1">
      <alignment horizontal="center" vertical="center"/>
    </xf>
    <xf numFmtId="182" fontId="5" fillId="0" borderId="30" xfId="5" applyNumberFormat="1" applyFont="1" applyBorder="1" applyAlignment="1">
      <alignment horizontal="center" vertical="center"/>
    </xf>
    <xf numFmtId="0" fontId="6" fillId="0" borderId="13" xfId="5" applyFont="1" applyBorder="1" applyAlignment="1">
      <alignment horizontal="center" vertical="center" wrapText="1"/>
    </xf>
    <xf numFmtId="0" fontId="4" fillId="0" borderId="1" xfId="5" applyFont="1" applyBorder="1" applyAlignment="1">
      <alignment horizontal="distributed" vertical="center" justifyLastLine="1"/>
    </xf>
    <xf numFmtId="182" fontId="5" fillId="0" borderId="4" xfId="5" applyNumberFormat="1" applyFont="1" applyBorder="1" applyAlignment="1">
      <alignment horizontal="center" vertical="center"/>
    </xf>
    <xf numFmtId="182" fontId="5" fillId="0" borderId="29" xfId="5" applyNumberFormat="1" applyFont="1" applyBorder="1" applyAlignment="1">
      <alignment horizontal="center" vertical="center"/>
    </xf>
    <xf numFmtId="0" fontId="5" fillId="0" borderId="11" xfId="5" applyFont="1" applyBorder="1" applyAlignment="1">
      <alignment horizontal="center" vertical="center"/>
    </xf>
    <xf numFmtId="0" fontId="5" fillId="0" borderId="17" xfId="5" applyFont="1" applyBorder="1" applyAlignment="1">
      <alignment horizontal="center" vertical="center"/>
    </xf>
    <xf numFmtId="0" fontId="6" fillId="0" borderId="102" xfId="5" applyFont="1" applyBorder="1" applyAlignment="1">
      <alignment horizontal="center" vertical="center" wrapText="1"/>
    </xf>
    <xf numFmtId="0" fontId="4" fillId="0" borderId="39" xfId="5" applyFont="1" applyBorder="1" applyAlignment="1">
      <alignment horizontal="distributed" vertical="center" justifyLastLine="1"/>
    </xf>
    <xf numFmtId="3" fontId="5" fillId="0" borderId="62" xfId="5" applyNumberFormat="1" applyFont="1" applyBorder="1" applyAlignment="1">
      <alignment horizontal="center" vertical="center"/>
    </xf>
    <xf numFmtId="0" fontId="6" fillId="0" borderId="7" xfId="5" applyFont="1" applyBorder="1" applyAlignment="1">
      <alignment horizontal="center" vertical="center" wrapText="1"/>
    </xf>
    <xf numFmtId="0" fontId="4" fillId="0" borderId="34" xfId="5" applyFont="1" applyBorder="1" applyAlignment="1">
      <alignment horizontal="distributed" vertical="center" justifyLastLine="1"/>
    </xf>
    <xf numFmtId="3" fontId="5" fillId="0" borderId="8" xfId="5" applyNumberFormat="1" applyFont="1" applyBorder="1" applyAlignment="1">
      <alignment horizontal="center" vertical="center"/>
    </xf>
    <xf numFmtId="0" fontId="6" fillId="0" borderId="9" xfId="5" applyFont="1" applyBorder="1" applyAlignment="1">
      <alignment horizontal="center" vertical="center"/>
    </xf>
    <xf numFmtId="0" fontId="4" fillId="0" borderId="10" xfId="5" applyFont="1" applyBorder="1" applyAlignment="1">
      <alignment horizontal="distributed" vertical="center" justifyLastLine="1"/>
    </xf>
    <xf numFmtId="184" fontId="5" fillId="0" borderId="11" xfId="5" applyNumberFormat="1" applyFont="1" applyBorder="1" applyAlignment="1">
      <alignment horizontal="center" vertical="center"/>
    </xf>
    <xf numFmtId="184" fontId="5" fillId="0" borderId="17" xfId="5" applyNumberFormat="1" applyFont="1" applyBorder="1" applyAlignment="1">
      <alignment horizontal="center" vertical="center"/>
    </xf>
    <xf numFmtId="0" fontId="6" fillId="0" borderId="7" xfId="5" applyFont="1" applyBorder="1" applyAlignment="1">
      <alignment horizontal="center" vertical="center"/>
    </xf>
    <xf numFmtId="0" fontId="4" fillId="0" borderId="25" xfId="5" applyFont="1" applyBorder="1" applyAlignment="1">
      <alignment horizontal="distributed" vertical="center" justifyLastLine="1"/>
    </xf>
    <xf numFmtId="184" fontId="5" fillId="0" borderId="8" xfId="5" applyNumberFormat="1" applyFont="1" applyBorder="1" applyAlignment="1">
      <alignment horizontal="center" vertical="center"/>
    </xf>
    <xf numFmtId="184" fontId="5" fillId="0" borderId="33" xfId="5" applyNumberFormat="1" applyFont="1" applyBorder="1" applyAlignment="1">
      <alignment horizontal="center" vertical="center"/>
    </xf>
    <xf numFmtId="0" fontId="6" fillId="0" borderId="102" xfId="5" applyFont="1" applyBorder="1" applyAlignment="1">
      <alignment horizontal="center" vertical="center"/>
    </xf>
    <xf numFmtId="0" fontId="4" fillId="0" borderId="116" xfId="5" applyFont="1" applyBorder="1" applyAlignment="1">
      <alignment horizontal="distributed" vertical="center" justifyLastLine="1"/>
    </xf>
    <xf numFmtId="184" fontId="5" fillId="0" borderId="62" xfId="5" applyNumberFormat="1" applyFont="1" applyBorder="1" applyAlignment="1">
      <alignment horizontal="center" vertical="center"/>
    </xf>
    <xf numFmtId="184" fontId="5" fillId="0" borderId="83" xfId="5" applyNumberFormat="1" applyFont="1" applyBorder="1" applyAlignment="1">
      <alignment horizontal="center" vertical="center"/>
    </xf>
    <xf numFmtId="0" fontId="6" fillId="0" borderId="13" xfId="5" applyFont="1" applyBorder="1" applyAlignment="1">
      <alignment horizontal="center"/>
    </xf>
    <xf numFmtId="0" fontId="4" fillId="0" borderId="20" xfId="5" applyFont="1" applyBorder="1" applyAlignment="1">
      <alignment horizontal="distributed" vertical="center" justifyLastLine="1"/>
    </xf>
    <xf numFmtId="0" fontId="9" fillId="0" borderId="0" xfId="5" applyFont="1" applyAlignment="1">
      <alignment horizontal="left" vertical="top"/>
    </xf>
    <xf numFmtId="0" fontId="9" fillId="0" borderId="1" xfId="5" applyFont="1" applyFill="1" applyBorder="1" applyAlignment="1">
      <alignment horizontal="right" vertical="center"/>
    </xf>
    <xf numFmtId="0" fontId="4" fillId="0" borderId="5" xfId="5" applyFont="1" applyFill="1" applyBorder="1" applyAlignment="1">
      <alignment horizontal="distributed" vertical="center" justifyLastLine="1"/>
    </xf>
    <xf numFmtId="0" fontId="4" fillId="0" borderId="20"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4" fillId="0" borderId="6" xfId="5" applyFont="1" applyFill="1" applyBorder="1" applyAlignment="1">
      <alignment horizontal="center" vertical="center"/>
    </xf>
    <xf numFmtId="0" fontId="4" fillId="0" borderId="0" xfId="5" applyFont="1" applyFill="1" applyAlignment="1">
      <alignment horizontal="center" vertical="center"/>
    </xf>
    <xf numFmtId="0" fontId="9" fillId="0" borderId="14" xfId="5" applyFont="1" applyFill="1" applyBorder="1" applyAlignment="1">
      <alignment horizontal="right" vertical="center"/>
    </xf>
    <xf numFmtId="3" fontId="5" fillId="0" borderId="53" xfId="5" applyNumberFormat="1" applyFont="1" applyFill="1" applyBorder="1" applyAlignment="1">
      <alignment horizontal="right" vertical="center"/>
    </xf>
    <xf numFmtId="38" fontId="5" fillId="0" borderId="53" xfId="2" applyFont="1" applyFill="1" applyBorder="1" applyAlignment="1">
      <alignment horizontal="center" vertical="center"/>
    </xf>
    <xf numFmtId="38" fontId="5" fillId="0" borderId="54" xfId="2" applyFont="1" applyFill="1" applyBorder="1" applyAlignment="1">
      <alignment horizontal="center" vertical="center"/>
    </xf>
    <xf numFmtId="0" fontId="9" fillId="0" borderId="0" xfId="5" applyFont="1" applyFill="1" applyBorder="1" applyAlignment="1">
      <alignment horizontal="right" vertical="center"/>
    </xf>
    <xf numFmtId="38" fontId="5" fillId="0" borderId="27" xfId="2" applyFont="1" applyFill="1" applyBorder="1" applyAlignment="1">
      <alignment horizontal="right" vertical="center" justifyLastLine="1"/>
    </xf>
    <xf numFmtId="38" fontId="5" fillId="2" borderId="40" xfId="2" applyFont="1" applyFill="1" applyBorder="1" applyAlignment="1">
      <alignment horizontal="right" vertical="center" wrapText="1"/>
    </xf>
    <xf numFmtId="0" fontId="4" fillId="0" borderId="73" xfId="5" applyFont="1" applyBorder="1" applyAlignment="1">
      <alignment horizontal="distributed" vertical="center" justifyLastLine="1"/>
    </xf>
    <xf numFmtId="0" fontId="4" fillId="0" borderId="0" xfId="5" applyFont="1" applyAlignment="1">
      <alignment horizontal="center" vertical="center"/>
    </xf>
    <xf numFmtId="0" fontId="9" fillId="0" borderId="1" xfId="5" applyFont="1" applyBorder="1" applyAlignment="1">
      <alignment horizontal="right"/>
    </xf>
    <xf numFmtId="0" fontId="4" fillId="0" borderId="5" xfId="5" applyFont="1" applyBorder="1" applyAlignment="1">
      <alignment horizontal="distributed" vertical="center" justifyLastLine="1"/>
    </xf>
    <xf numFmtId="0" fontId="4" fillId="0" borderId="73" xfId="5" applyFont="1" applyFill="1" applyBorder="1" applyAlignment="1">
      <alignment horizontal="distributed" vertical="center" justifyLastLine="1"/>
    </xf>
    <xf numFmtId="0" fontId="4" fillId="0" borderId="73" xfId="5" applyFont="1" applyBorder="1" applyAlignment="1">
      <alignment horizontal="center" vertical="center"/>
    </xf>
    <xf numFmtId="178" fontId="5" fillId="0" borderId="65" xfId="5" applyNumberFormat="1" applyFont="1" applyBorder="1" applyAlignment="1">
      <alignment vertical="center"/>
    </xf>
    <xf numFmtId="178" fontId="5" fillId="0" borderId="15" xfId="5" applyNumberFormat="1" applyFont="1" applyBorder="1" applyAlignment="1">
      <alignment vertical="center"/>
    </xf>
    <xf numFmtId="178" fontId="5" fillId="0" borderId="73" xfId="5" applyNumberFormat="1" applyFont="1" applyBorder="1" applyAlignment="1">
      <alignment vertical="center"/>
    </xf>
    <xf numFmtId="0" fontId="4" fillId="0" borderId="30" xfId="5" applyFont="1" applyBorder="1" applyAlignment="1">
      <alignment horizontal="right" vertical="center"/>
    </xf>
    <xf numFmtId="178" fontId="5" fillId="0" borderId="35" xfId="5" applyNumberFormat="1" applyFont="1" applyBorder="1" applyAlignment="1">
      <alignment vertical="center"/>
    </xf>
    <xf numFmtId="178" fontId="5" fillId="0" borderId="24" xfId="5" applyNumberFormat="1" applyFont="1" applyBorder="1" applyAlignment="1">
      <alignment vertical="center"/>
    </xf>
    <xf numFmtId="178" fontId="5" fillId="0" borderId="0" xfId="5" applyNumberFormat="1" applyFont="1" applyAlignment="1">
      <alignment vertical="center"/>
    </xf>
    <xf numFmtId="0" fontId="4" fillId="0" borderId="30" xfId="5" applyFont="1" applyBorder="1" applyAlignment="1">
      <alignment horizontal="right" vertical="center" justifyLastLine="1"/>
    </xf>
    <xf numFmtId="178" fontId="5" fillId="0" borderId="35" xfId="5" applyNumberFormat="1" applyFont="1" applyBorder="1" applyAlignment="1">
      <alignment horizontal="right" vertical="center"/>
    </xf>
    <xf numFmtId="178" fontId="5" fillId="0" borderId="24" xfId="5" applyNumberFormat="1" applyFont="1" applyBorder="1" applyAlignment="1">
      <alignment horizontal="right" vertical="center"/>
    </xf>
    <xf numFmtId="0" fontId="1" fillId="0" borderId="0" xfId="5" applyAlignment="1">
      <alignment vertical="center"/>
    </xf>
    <xf numFmtId="0" fontId="4" fillId="0" borderId="30" xfId="5" applyFont="1" applyBorder="1" applyAlignment="1">
      <alignment horizontal="distributed" vertical="center"/>
    </xf>
    <xf numFmtId="0" fontId="4" fillId="0" borderId="83" xfId="5" applyFont="1" applyBorder="1" applyAlignment="1">
      <alignment horizontal="right" vertical="center"/>
    </xf>
    <xf numFmtId="178" fontId="5" fillId="0" borderId="62" xfId="5" applyNumberFormat="1" applyFont="1" applyBorder="1" applyAlignment="1">
      <alignment vertical="center"/>
    </xf>
    <xf numFmtId="178" fontId="5" fillId="0" borderId="39" xfId="5" applyNumberFormat="1" applyFont="1" applyBorder="1" applyAlignment="1">
      <alignment vertical="center"/>
    </xf>
    <xf numFmtId="0" fontId="4" fillId="0" borderId="80" xfId="5" applyFont="1" applyBorder="1" applyAlignment="1">
      <alignment horizontal="distributed" vertical="center"/>
    </xf>
    <xf numFmtId="178" fontId="5" fillId="0" borderId="79" xfId="5" applyNumberFormat="1" applyFont="1" applyBorder="1" applyAlignment="1">
      <alignment vertical="center"/>
    </xf>
    <xf numFmtId="178" fontId="5" fillId="0" borderId="125" xfId="5" applyNumberFormat="1" applyFont="1" applyBorder="1" applyAlignment="1">
      <alignment vertical="center"/>
    </xf>
    <xf numFmtId="178" fontId="5" fillId="2" borderId="30" xfId="5" applyNumberFormat="1" applyFont="1" applyFill="1" applyBorder="1" applyAlignment="1">
      <alignment vertical="center"/>
    </xf>
    <xf numFmtId="0" fontId="4" fillId="0" borderId="83" xfId="5" applyFont="1" applyBorder="1" applyAlignment="1">
      <alignment horizontal="distributed" vertical="center"/>
    </xf>
    <xf numFmtId="178" fontId="5" fillId="2" borderId="83" xfId="5" applyNumberFormat="1" applyFont="1" applyFill="1" applyBorder="1" applyAlignment="1">
      <alignment vertical="center"/>
    </xf>
    <xf numFmtId="0" fontId="4" fillId="0" borderId="73" xfId="5" applyFont="1" applyBorder="1" applyAlignment="1">
      <alignment horizontal="distributed" vertical="center"/>
    </xf>
    <xf numFmtId="178" fontId="5" fillId="0" borderId="5" xfId="5" applyNumberFormat="1" applyFont="1" applyBorder="1" applyAlignment="1">
      <alignment vertical="center"/>
    </xf>
    <xf numFmtId="178" fontId="5" fillId="0" borderId="36" xfId="5" applyNumberFormat="1" applyFont="1" applyBorder="1" applyAlignment="1">
      <alignment vertical="center"/>
    </xf>
    <xf numFmtId="0" fontId="9" fillId="0" borderId="0" xfId="5" applyFont="1" applyAlignment="1">
      <alignment vertical="center"/>
    </xf>
    <xf numFmtId="0" fontId="9" fillId="0" borderId="14" xfId="5" applyFont="1" applyBorder="1" applyAlignment="1">
      <alignment horizontal="right" vertical="center"/>
    </xf>
    <xf numFmtId="0" fontId="16" fillId="0" borderId="0" xfId="5" applyFont="1"/>
    <xf numFmtId="178" fontId="1" fillId="0" borderId="0" xfId="5" applyNumberFormat="1" applyAlignment="1">
      <alignment vertical="center"/>
    </xf>
    <xf numFmtId="0" fontId="4" fillId="0" borderId="30" xfId="5" applyFont="1" applyBorder="1" applyAlignment="1">
      <alignment vertical="center"/>
    </xf>
    <xf numFmtId="0" fontId="6" fillId="0" borderId="83" xfId="5" applyFont="1" applyBorder="1" applyAlignment="1">
      <alignment vertical="center"/>
    </xf>
    <xf numFmtId="0" fontId="4" fillId="0" borderId="80" xfId="5" applyFont="1" applyBorder="1" applyAlignment="1">
      <alignment horizontal="distributed" vertical="center" justifyLastLine="1"/>
    </xf>
    <xf numFmtId="0" fontId="9" fillId="0" borderId="0" xfId="5" applyFont="1" applyAlignment="1">
      <alignment horizontal="distributed" vertical="center"/>
    </xf>
    <xf numFmtId="178" fontId="10" fillId="0" borderId="0" xfId="5" applyNumberFormat="1" applyFont="1" applyAlignment="1">
      <alignment vertical="center"/>
    </xf>
    <xf numFmtId="178" fontId="9" fillId="0" borderId="0" xfId="5" applyNumberFormat="1" applyFont="1" applyAlignment="1">
      <alignment horizontal="right" vertical="center"/>
    </xf>
    <xf numFmtId="0" fontId="18" fillId="0" borderId="0" xfId="5" applyFont="1" applyAlignment="1">
      <alignment vertical="center"/>
    </xf>
    <xf numFmtId="0" fontId="19" fillId="0" borderId="0" xfId="5" applyFont="1" applyAlignment="1">
      <alignment horizontal="right" vertical="center"/>
    </xf>
    <xf numFmtId="0" fontId="4" fillId="0" borderId="0" xfId="5" applyFont="1" applyAlignment="1">
      <alignment vertical="center" wrapText="1"/>
    </xf>
    <xf numFmtId="0" fontId="6" fillId="0" borderId="0" xfId="5" applyFont="1" applyAlignment="1">
      <alignment horizontal="left" vertical="center"/>
    </xf>
    <xf numFmtId="0" fontId="4" fillId="0" borderId="9" xfId="5" applyFont="1" applyBorder="1" applyAlignment="1">
      <alignment vertical="center"/>
    </xf>
    <xf numFmtId="0" fontId="4" fillId="0" borderId="10" xfId="5" applyFont="1" applyBorder="1" applyAlignment="1">
      <alignment horizontal="center" vertical="center"/>
    </xf>
    <xf numFmtId="3" fontId="5" fillId="0" borderId="11" xfId="5" applyNumberFormat="1" applyFont="1" applyBorder="1" applyAlignment="1">
      <alignment vertical="center"/>
    </xf>
    <xf numFmtId="3" fontId="5" fillId="0" borderId="17" xfId="5" applyNumberFormat="1" applyFont="1" applyBorder="1" applyAlignment="1">
      <alignment vertical="center"/>
    </xf>
    <xf numFmtId="3" fontId="5" fillId="0" borderId="10" xfId="5" applyNumberFormat="1" applyFont="1" applyBorder="1" applyAlignment="1">
      <alignment vertical="center"/>
    </xf>
    <xf numFmtId="0" fontId="4" fillId="0" borderId="13" xfId="5" applyFont="1" applyBorder="1" applyAlignment="1">
      <alignment vertical="center"/>
    </xf>
    <xf numFmtId="184" fontId="5" fillId="2" borderId="11" xfId="5" applyNumberFormat="1" applyFont="1" applyFill="1" applyBorder="1" applyAlignment="1">
      <alignment horizontal="center" vertical="center"/>
    </xf>
    <xf numFmtId="184" fontId="5" fillId="2" borderId="17" xfId="5" applyNumberFormat="1" applyFont="1" applyFill="1" applyBorder="1" applyAlignment="1">
      <alignment horizontal="center" vertical="center"/>
    </xf>
    <xf numFmtId="184" fontId="5" fillId="2" borderId="4" xfId="5" applyNumberFormat="1" applyFont="1" applyFill="1" applyBorder="1" applyAlignment="1">
      <alignment horizontal="center" vertical="center"/>
    </xf>
    <xf numFmtId="184" fontId="5" fillId="2" borderId="29" xfId="5" applyNumberFormat="1" applyFont="1" applyFill="1" applyBorder="1" applyAlignment="1">
      <alignment horizontal="center" vertical="center"/>
    </xf>
    <xf numFmtId="3" fontId="5" fillId="2" borderId="4" xfId="5" applyNumberFormat="1" applyFont="1" applyFill="1" applyBorder="1" applyAlignment="1">
      <alignment horizontal="center" vertical="center"/>
    </xf>
    <xf numFmtId="0" fontId="43" fillId="0" borderId="14" xfId="5" applyFont="1" applyFill="1" applyBorder="1" applyAlignment="1">
      <alignment vertical="center" wrapText="1"/>
    </xf>
    <xf numFmtId="0" fontId="43" fillId="0" borderId="0" xfId="5" applyFont="1" applyFill="1" applyBorder="1" applyAlignment="1">
      <alignment vertical="center" wrapText="1"/>
    </xf>
    <xf numFmtId="183" fontId="5" fillId="0" borderId="57" xfId="5" applyNumberFormat="1" applyFont="1" applyFill="1" applyBorder="1" applyAlignment="1">
      <alignment horizontal="center" vertical="center"/>
    </xf>
    <xf numFmtId="190" fontId="5" fillId="0" borderId="11" xfId="5" applyNumberFormat="1" applyFont="1" applyFill="1" applyBorder="1" applyAlignment="1">
      <alignment horizontal="center" vertical="center"/>
    </xf>
    <xf numFmtId="0" fontId="24" fillId="0" borderId="74" xfId="5" applyFont="1" applyFill="1" applyBorder="1" applyAlignment="1">
      <alignment horizontal="left"/>
    </xf>
    <xf numFmtId="0" fontId="6" fillId="0" borderId="63" xfId="5" applyFont="1" applyFill="1" applyBorder="1" applyAlignment="1">
      <alignment horizontal="left" vertical="top"/>
    </xf>
    <xf numFmtId="0" fontId="4" fillId="0" borderId="16" xfId="5" applyFont="1" applyFill="1" applyBorder="1" applyAlignment="1">
      <alignment horizontal="left" vertical="center"/>
    </xf>
    <xf numFmtId="0" fontId="6" fillId="0" borderId="60" xfId="5" applyFont="1" applyFill="1" applyBorder="1" applyAlignment="1">
      <alignment horizontal="left" vertical="top"/>
    </xf>
    <xf numFmtId="0" fontId="6" fillId="0" borderId="16" xfId="5" applyFont="1" applyFill="1" applyBorder="1" applyAlignment="1">
      <alignment horizontal="left" vertical="center"/>
    </xf>
    <xf numFmtId="0" fontId="6" fillId="0" borderId="45" xfId="5" applyFont="1" applyFill="1" applyBorder="1" applyAlignment="1">
      <alignment horizontal="left" vertical="center"/>
    </xf>
    <xf numFmtId="0" fontId="6" fillId="0" borderId="23" xfId="5" applyFont="1" applyFill="1" applyBorder="1" applyAlignment="1">
      <alignment horizontal="left" vertical="top"/>
    </xf>
    <xf numFmtId="0" fontId="24" fillId="0" borderId="16" xfId="5" applyFont="1" applyFill="1" applyBorder="1" applyAlignment="1">
      <alignment horizontal="left"/>
    </xf>
    <xf numFmtId="0" fontId="6" fillId="0" borderId="20" xfId="5" applyFont="1" applyFill="1" applyBorder="1" applyAlignment="1">
      <alignment horizontal="left" vertical="center"/>
    </xf>
    <xf numFmtId="0" fontId="6" fillId="0" borderId="38" xfId="5" applyFont="1" applyFill="1" applyBorder="1" applyAlignment="1">
      <alignment horizontal="left" vertical="top"/>
    </xf>
    <xf numFmtId="0" fontId="9" fillId="0" borderId="16" xfId="5" applyFont="1" applyFill="1" applyBorder="1" applyAlignment="1">
      <alignment horizontal="left" vertical="center"/>
    </xf>
    <xf numFmtId="0" fontId="6" fillId="0" borderId="18" xfId="5" applyFont="1" applyFill="1" applyBorder="1" applyAlignment="1">
      <alignment horizontal="left" vertical="center"/>
    </xf>
    <xf numFmtId="0" fontId="24" fillId="0" borderId="76" xfId="5" applyFont="1" applyFill="1" applyBorder="1" applyAlignment="1">
      <alignment horizontal="left"/>
    </xf>
    <xf numFmtId="0" fontId="4" fillId="0" borderId="18" xfId="5" applyFont="1" applyFill="1" applyBorder="1" applyAlignment="1">
      <alignment horizontal="left" vertical="center"/>
    </xf>
    <xf numFmtId="0" fontId="6" fillId="0" borderId="40" xfId="5" applyFont="1" applyFill="1" applyBorder="1" applyAlignment="1">
      <alignment vertical="center"/>
    </xf>
    <xf numFmtId="0" fontId="6" fillId="0" borderId="38" xfId="5" applyFont="1" applyFill="1" applyBorder="1" applyAlignment="1">
      <alignment vertical="top"/>
    </xf>
    <xf numFmtId="0" fontId="6" fillId="0" borderId="60" xfId="5" applyFont="1" applyFill="1" applyBorder="1" applyAlignment="1">
      <alignment horizontal="distributed" vertical="top"/>
    </xf>
    <xf numFmtId="0" fontId="6" fillId="0" borderId="63" xfId="5" applyFont="1" applyFill="1" applyBorder="1" applyAlignment="1">
      <alignment horizontal="distributed" vertical="top"/>
    </xf>
    <xf numFmtId="0" fontId="24" fillId="0" borderId="74" xfId="5" applyFont="1" applyFill="1" applyBorder="1" applyAlignment="1"/>
    <xf numFmtId="0" fontId="6" fillId="0" borderId="38" xfId="5" applyFont="1" applyFill="1" applyBorder="1" applyAlignment="1">
      <alignment horizontal="distributed" vertical="top"/>
    </xf>
    <xf numFmtId="0" fontId="6" fillId="0" borderId="63" xfId="5" applyFont="1" applyFill="1" applyBorder="1" applyAlignment="1">
      <alignment vertical="top"/>
    </xf>
    <xf numFmtId="0" fontId="6" fillId="0" borderId="60" xfId="5" applyFont="1" applyFill="1" applyBorder="1" applyAlignment="1">
      <alignment vertical="top"/>
    </xf>
    <xf numFmtId="0" fontId="4" fillId="0" borderId="16" xfId="5" applyFont="1" applyFill="1" applyBorder="1" applyAlignment="1">
      <alignment horizontal="left" vertical="center" shrinkToFit="1"/>
    </xf>
    <xf numFmtId="0" fontId="45" fillId="0" borderId="74" xfId="5" applyFont="1" applyFill="1" applyBorder="1" applyAlignment="1">
      <alignment horizontal="left"/>
    </xf>
    <xf numFmtId="0" fontId="44" fillId="0" borderId="63" xfId="5" applyFont="1" applyFill="1" applyBorder="1" applyAlignment="1">
      <alignment horizontal="distributed" vertical="top"/>
    </xf>
    <xf numFmtId="0" fontId="31" fillId="0" borderId="16" xfId="5" applyFont="1" applyFill="1" applyBorder="1" applyAlignment="1">
      <alignment horizontal="left" vertical="center"/>
    </xf>
    <xf numFmtId="0" fontId="44" fillId="0" borderId="60" xfId="5" applyFont="1" applyFill="1" applyBorder="1" applyAlignment="1">
      <alignment horizontal="distributed" vertical="top"/>
    </xf>
    <xf numFmtId="0" fontId="44" fillId="0" borderId="16" xfId="5" applyFont="1" applyFill="1" applyBorder="1" applyAlignment="1">
      <alignment horizontal="left" vertical="center"/>
    </xf>
    <xf numFmtId="0" fontId="44" fillId="0" borderId="45" xfId="5" applyFont="1" applyFill="1" applyBorder="1" applyAlignment="1">
      <alignment horizontal="left" vertical="center"/>
    </xf>
    <xf numFmtId="0" fontId="44" fillId="0" borderId="23" xfId="5" applyFont="1" applyFill="1" applyBorder="1" applyAlignment="1">
      <alignment horizontal="distributed" vertical="top"/>
    </xf>
    <xf numFmtId="0" fontId="45" fillId="0" borderId="16" xfId="5" applyFont="1" applyFill="1" applyBorder="1" applyAlignment="1">
      <alignment horizontal="left"/>
    </xf>
    <xf numFmtId="0" fontId="44" fillId="0" borderId="25" xfId="5" applyFont="1" applyFill="1" applyBorder="1" applyAlignment="1">
      <alignment horizontal="left" vertical="center"/>
    </xf>
    <xf numFmtId="0" fontId="31" fillId="0" borderId="16" xfId="5" applyFont="1" applyFill="1" applyBorder="1" applyAlignment="1">
      <alignment horizontal="left"/>
    </xf>
    <xf numFmtId="0" fontId="44" fillId="0" borderId="63" xfId="5" applyFont="1" applyFill="1" applyBorder="1" applyAlignment="1">
      <alignment vertical="center" wrapText="1"/>
    </xf>
    <xf numFmtId="0" fontId="44" fillId="0" borderId="60" xfId="5" applyFont="1" applyFill="1" applyBorder="1" applyAlignment="1">
      <alignment vertical="center" wrapText="1"/>
    </xf>
    <xf numFmtId="0" fontId="44" fillId="0" borderId="20" xfId="5" applyFont="1" applyFill="1" applyBorder="1" applyAlignment="1">
      <alignment horizontal="left" vertical="center"/>
    </xf>
    <xf numFmtId="0" fontId="44" fillId="0" borderId="38" xfId="5" applyFont="1" applyFill="1" applyBorder="1" applyAlignment="1">
      <alignment horizontal="distributed" vertical="top"/>
    </xf>
    <xf numFmtId="0" fontId="46" fillId="0" borderId="16" xfId="5" applyFont="1" applyFill="1" applyBorder="1" applyAlignment="1">
      <alignment horizontal="left" vertical="center"/>
    </xf>
    <xf numFmtId="0" fontId="44" fillId="0" borderId="45" xfId="5" applyFont="1" applyFill="1" applyBorder="1" applyAlignment="1">
      <alignment vertical="center"/>
    </xf>
    <xf numFmtId="0" fontId="45" fillId="0" borderId="74" xfId="5" applyFont="1" applyFill="1" applyBorder="1" applyAlignment="1"/>
    <xf numFmtId="0" fontId="44" fillId="0" borderId="16" xfId="5" applyFont="1" applyFill="1" applyBorder="1" applyAlignment="1">
      <alignment horizontal="left" vertical="center" wrapText="1"/>
    </xf>
    <xf numFmtId="38" fontId="5" fillId="0" borderId="38" xfId="2" applyFont="1" applyFill="1" applyBorder="1" applyAlignment="1">
      <alignment horizontal="right" vertical="center" wrapText="1"/>
    </xf>
    <xf numFmtId="0" fontId="43" fillId="0" borderId="0" xfId="5" applyFont="1" applyFill="1" applyAlignment="1">
      <alignment vertical="center"/>
    </xf>
    <xf numFmtId="0" fontId="9" fillId="0" borderId="1" xfId="5" applyFont="1" applyFill="1" applyBorder="1" applyAlignment="1">
      <alignment horizontal="center" vertical="center"/>
    </xf>
    <xf numFmtId="0" fontId="9" fillId="0" borderId="29" xfId="5" applyFont="1" applyFill="1" applyBorder="1" applyAlignment="1">
      <alignment horizontal="center" vertical="center"/>
    </xf>
    <xf numFmtId="0" fontId="9" fillId="0" borderId="1" xfId="5" applyFont="1" applyFill="1" applyBorder="1" applyAlignment="1">
      <alignment horizontal="right" vertical="center"/>
    </xf>
    <xf numFmtId="0" fontId="4" fillId="0" borderId="4" xfId="5" applyFont="1" applyFill="1" applyBorder="1" applyAlignment="1">
      <alignment horizontal="center" vertical="center"/>
    </xf>
    <xf numFmtId="0" fontId="9" fillId="0" borderId="0" xfId="5" applyFont="1" applyFill="1" applyBorder="1" applyAlignment="1">
      <alignment horizontal="right" vertical="center"/>
    </xf>
    <xf numFmtId="0" fontId="43" fillId="0" borderId="1" xfId="5" applyFont="1" applyFill="1" applyBorder="1" applyAlignment="1">
      <alignment horizontal="right" vertical="center"/>
    </xf>
    <xf numFmtId="0" fontId="9" fillId="0" borderId="1" xfId="5" applyFont="1" applyFill="1" applyBorder="1" applyAlignment="1">
      <alignment horizontal="right"/>
    </xf>
    <xf numFmtId="38" fontId="5" fillId="2" borderId="45" xfId="2" applyFont="1" applyFill="1" applyBorder="1" applyAlignment="1">
      <alignment horizontal="right"/>
    </xf>
    <xf numFmtId="38" fontId="5" fillId="2" borderId="8" xfId="2" applyFont="1" applyFill="1" applyBorder="1"/>
    <xf numFmtId="38" fontId="5" fillId="2" borderId="8" xfId="2" applyFont="1" applyFill="1" applyBorder="1" applyAlignment="1">
      <alignment horizontal="right"/>
    </xf>
    <xf numFmtId="38" fontId="5" fillId="2" borderId="33" xfId="2" applyFont="1" applyFill="1" applyBorder="1"/>
    <xf numFmtId="38" fontId="5" fillId="2" borderId="47" xfId="2" applyFont="1" applyFill="1" applyBorder="1"/>
    <xf numFmtId="38" fontId="5" fillId="2" borderId="35" xfId="2" applyFont="1" applyFill="1" applyBorder="1"/>
    <xf numFmtId="38" fontId="5" fillId="2" borderId="35" xfId="2" applyFont="1" applyFill="1" applyBorder="1" applyAlignment="1">
      <alignment horizontal="right"/>
    </xf>
    <xf numFmtId="38" fontId="5" fillId="2" borderId="30" xfId="2" applyFont="1" applyFill="1" applyBorder="1"/>
    <xf numFmtId="38" fontId="5" fillId="2" borderId="16" xfId="2" applyFont="1" applyFill="1" applyBorder="1"/>
    <xf numFmtId="38" fontId="5" fillId="2" borderId="11" xfId="2" applyFont="1" applyFill="1" applyBorder="1" applyAlignment="1">
      <alignment horizontal="right"/>
    </xf>
    <xf numFmtId="38" fontId="5" fillId="2" borderId="11" xfId="2" applyFont="1" applyFill="1" applyBorder="1"/>
    <xf numFmtId="38" fontId="5" fillId="2" borderId="17" xfId="2" applyFont="1" applyFill="1" applyBorder="1"/>
    <xf numFmtId="38" fontId="5" fillId="2" borderId="45" xfId="2" applyFont="1" applyFill="1" applyBorder="1"/>
    <xf numFmtId="3" fontId="5" fillId="2" borderId="8" xfId="5" applyNumberFormat="1" applyFont="1" applyFill="1" applyBorder="1" applyAlignment="1">
      <alignment horizontal="right" vertical="center"/>
    </xf>
    <xf numFmtId="3" fontId="5" fillId="2" borderId="8" xfId="5" applyNumberFormat="1" applyFont="1" applyFill="1" applyBorder="1" applyAlignment="1"/>
    <xf numFmtId="3" fontId="5" fillId="2" borderId="35" xfId="5" applyNumberFormat="1" applyFont="1" applyFill="1" applyBorder="1" applyAlignment="1"/>
    <xf numFmtId="38" fontId="5" fillId="2" borderId="49" xfId="2" applyFont="1" applyFill="1" applyBorder="1"/>
    <xf numFmtId="3" fontId="5" fillId="2" borderId="55" xfId="5" applyNumberFormat="1" applyFont="1" applyFill="1" applyBorder="1" applyAlignment="1">
      <alignment horizontal="right" vertical="center"/>
    </xf>
    <xf numFmtId="38" fontId="5" fillId="2" borderId="50" xfId="2" applyFont="1" applyFill="1" applyBorder="1"/>
    <xf numFmtId="3" fontId="5" fillId="2" borderId="50" xfId="5" applyNumberFormat="1" applyFont="1" applyFill="1" applyBorder="1" applyAlignment="1"/>
    <xf numFmtId="38" fontId="5" fillId="2" borderId="51" xfId="2" applyFont="1" applyFill="1" applyBorder="1"/>
    <xf numFmtId="3" fontId="5" fillId="2" borderId="45" xfId="5" applyNumberFormat="1" applyFont="1" applyFill="1" applyBorder="1" applyAlignment="1">
      <alignment horizontal="right" vertical="center"/>
    </xf>
    <xf numFmtId="178" fontId="5" fillId="2" borderId="8" xfId="5" applyNumberFormat="1" applyFont="1" applyFill="1" applyBorder="1" applyAlignment="1">
      <alignment horizontal="center" vertical="center"/>
    </xf>
    <xf numFmtId="178" fontId="5" fillId="2" borderId="33" xfId="5" applyNumberFormat="1" applyFont="1" applyFill="1" applyBorder="1" applyAlignment="1">
      <alignment horizontal="center" vertical="center"/>
    </xf>
    <xf numFmtId="38" fontId="5" fillId="2" borderId="67" xfId="2" applyFont="1" applyFill="1" applyBorder="1"/>
    <xf numFmtId="38" fontId="5" fillId="2" borderId="55" xfId="2" applyFont="1" applyFill="1" applyBorder="1" applyAlignment="1">
      <alignment horizontal="right"/>
    </xf>
    <xf numFmtId="38" fontId="5" fillId="2" borderId="55" xfId="2" applyFont="1" applyFill="1" applyBorder="1"/>
    <xf numFmtId="3" fontId="5" fillId="2" borderId="55" xfId="5" applyNumberFormat="1" applyFont="1" applyFill="1" applyBorder="1" applyAlignment="1"/>
    <xf numFmtId="178" fontId="5" fillId="2" borderId="55" xfId="5" applyNumberFormat="1" applyFont="1" applyFill="1" applyBorder="1" applyAlignment="1">
      <alignment horizontal="center" vertical="center"/>
    </xf>
    <xf numFmtId="178" fontId="5" fillId="2" borderId="56" xfId="5" applyNumberFormat="1" applyFont="1" applyFill="1" applyBorder="1" applyAlignment="1">
      <alignment horizontal="center" vertical="center"/>
    </xf>
    <xf numFmtId="3" fontId="5" fillId="2" borderId="21" xfId="5"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5" fillId="2" borderId="29" xfId="0" applyNumberFormat="1" applyFont="1" applyFill="1" applyBorder="1" applyAlignment="1">
      <alignment horizontal="center" vertical="center"/>
    </xf>
    <xf numFmtId="0" fontId="4" fillId="0" borderId="73" xfId="5" applyFont="1" applyFill="1" applyBorder="1" applyAlignment="1">
      <alignment horizontal="distributed" vertical="center" justifyLastLine="1"/>
    </xf>
    <xf numFmtId="0" fontId="9" fillId="0" borderId="0" xfId="5" applyFont="1" applyFill="1" applyBorder="1" applyAlignment="1">
      <alignment horizontal="right" vertical="center"/>
    </xf>
    <xf numFmtId="38" fontId="5" fillId="2" borderId="33" xfId="2" applyFont="1" applyFill="1" applyBorder="1" applyAlignment="1">
      <alignment horizontal="center" vertical="center"/>
    </xf>
    <xf numFmtId="38" fontId="5" fillId="2" borderId="30" xfId="2" applyFont="1" applyFill="1" applyBorder="1" applyAlignment="1">
      <alignment horizontal="center" vertical="center"/>
    </xf>
    <xf numFmtId="38" fontId="5" fillId="2" borderId="83" xfId="2" applyFont="1" applyFill="1" applyBorder="1" applyAlignment="1">
      <alignment horizontal="center" vertical="center" wrapText="1"/>
    </xf>
    <xf numFmtId="186" fontId="5" fillId="2" borderId="33" xfId="2" applyNumberFormat="1" applyFont="1" applyFill="1" applyBorder="1" applyAlignment="1">
      <alignment horizontal="center" vertical="center"/>
    </xf>
    <xf numFmtId="38" fontId="5" fillId="2" borderId="17" xfId="2" applyFont="1" applyFill="1" applyBorder="1" applyAlignment="1">
      <alignment horizontal="center" vertical="center"/>
    </xf>
    <xf numFmtId="187" fontId="5" fillId="2" borderId="33" xfId="2" applyNumberFormat="1" applyFont="1" applyFill="1" applyBorder="1" applyAlignment="1">
      <alignment horizontal="center" vertical="center"/>
    </xf>
    <xf numFmtId="38" fontId="5" fillId="2" borderId="83" xfId="2" applyFont="1" applyFill="1" applyBorder="1" applyAlignment="1">
      <alignment horizontal="center" vertical="center"/>
    </xf>
    <xf numFmtId="188" fontId="5" fillId="2" borderId="33" xfId="2" applyNumberFormat="1" applyFont="1" applyFill="1" applyBorder="1" applyAlignment="1">
      <alignment horizontal="center" vertical="center"/>
    </xf>
    <xf numFmtId="177" fontId="5" fillId="2" borderId="29" xfId="2" applyNumberFormat="1" applyFont="1" applyFill="1" applyBorder="1" applyAlignment="1">
      <alignment horizontal="center" vertical="center"/>
    </xf>
    <xf numFmtId="178" fontId="5" fillId="2" borderId="10" xfId="5" applyNumberFormat="1" applyFont="1" applyFill="1" applyBorder="1" applyAlignment="1">
      <alignment vertical="center"/>
    </xf>
    <xf numFmtId="178" fontId="5" fillId="2" borderId="62" xfId="5" applyNumberFormat="1" applyFont="1" applyFill="1" applyBorder="1" applyAlignment="1">
      <alignment vertical="center"/>
    </xf>
    <xf numFmtId="178" fontId="5" fillId="2" borderId="11" xfId="5" applyNumberFormat="1" applyFont="1" applyFill="1" applyBorder="1" applyAlignment="1">
      <alignment vertical="center"/>
    </xf>
    <xf numFmtId="178" fontId="5" fillId="2" borderId="11" xfId="0" applyNumberFormat="1" applyFont="1" applyFill="1" applyBorder="1" applyAlignment="1">
      <alignment vertical="center"/>
    </xf>
    <xf numFmtId="178" fontId="5" fillId="2" borderId="17" xfId="0" applyNumberFormat="1" applyFont="1" applyFill="1" applyBorder="1" applyAlignment="1">
      <alignment vertical="center"/>
    </xf>
    <xf numFmtId="178" fontId="5" fillId="2" borderId="78" xfId="5" applyNumberFormat="1" applyFont="1" applyFill="1" applyBorder="1" applyAlignment="1">
      <alignment vertical="center"/>
    </xf>
    <xf numFmtId="178" fontId="5" fillId="2" borderId="79" xfId="5" applyNumberFormat="1" applyFont="1" applyFill="1" applyBorder="1" applyAlignment="1">
      <alignment vertical="center"/>
    </xf>
    <xf numFmtId="178" fontId="5" fillId="2" borderId="80" xfId="0" applyNumberFormat="1" applyFont="1" applyFill="1" applyBorder="1" applyAlignment="1">
      <alignment vertical="center"/>
    </xf>
    <xf numFmtId="178" fontId="5" fillId="2" borderId="21" xfId="5" applyNumberFormat="1" applyFont="1" applyFill="1" applyBorder="1" applyAlignment="1">
      <alignment vertical="center"/>
    </xf>
    <xf numFmtId="178" fontId="5" fillId="2" borderId="4" xfId="5" applyNumberFormat="1" applyFont="1" applyFill="1" applyBorder="1" applyAlignment="1">
      <alignment vertical="center"/>
    </xf>
    <xf numFmtId="178" fontId="5" fillId="2" borderId="4" xfId="0" applyNumberFormat="1" applyFont="1" applyFill="1" applyBorder="1" applyAlignment="1">
      <alignment vertical="center"/>
    </xf>
    <xf numFmtId="178" fontId="5" fillId="2" borderId="29" xfId="0" applyNumberFormat="1" applyFont="1" applyFill="1" applyBorder="1" applyAlignment="1">
      <alignment vertical="center"/>
    </xf>
    <xf numFmtId="0" fontId="4" fillId="2" borderId="0" xfId="5" applyFont="1" applyFill="1" applyAlignment="1">
      <alignment horizontal="left" vertical="center"/>
    </xf>
    <xf numFmtId="0" fontId="9" fillId="2" borderId="14" xfId="5" applyFont="1" applyFill="1" applyBorder="1" applyAlignment="1">
      <alignment horizontal="right" vertical="center"/>
    </xf>
    <xf numFmtId="0" fontId="5" fillId="2" borderId="40" xfId="5" applyFont="1" applyFill="1" applyBorder="1" applyAlignment="1">
      <alignment horizontal="center" vertical="center"/>
    </xf>
    <xf numFmtId="178" fontId="5" fillId="2" borderId="4" xfId="5" applyNumberFormat="1" applyFont="1" applyFill="1" applyBorder="1" applyAlignment="1">
      <alignment horizontal="right" vertical="center"/>
    </xf>
    <xf numFmtId="178" fontId="5" fillId="2" borderId="29" xfId="5" applyNumberFormat="1" applyFont="1" applyFill="1" applyBorder="1" applyAlignment="1">
      <alignment horizontal="right" vertical="center"/>
    </xf>
    <xf numFmtId="0" fontId="5" fillId="2" borderId="20" xfId="5" applyFont="1" applyFill="1" applyBorder="1" applyAlignment="1">
      <alignment horizontal="center" vertical="center"/>
    </xf>
    <xf numFmtId="178" fontId="5" fillId="2" borderId="21" xfId="5" applyNumberFormat="1" applyFont="1" applyFill="1" applyBorder="1" applyAlignment="1">
      <alignment horizontal="right" vertical="center"/>
    </xf>
    <xf numFmtId="0" fontId="4" fillId="2" borderId="1" xfId="5" applyFont="1" applyFill="1" applyBorder="1" applyAlignment="1">
      <alignment horizontal="center" vertical="center"/>
    </xf>
    <xf numFmtId="3" fontId="5" fillId="2" borderId="4" xfId="5" applyNumberFormat="1" applyFont="1" applyFill="1" applyBorder="1" applyAlignment="1">
      <alignment vertical="center"/>
    </xf>
    <xf numFmtId="3" fontId="5" fillId="2" borderId="29" xfId="5" applyNumberFormat="1" applyFont="1" applyFill="1" applyBorder="1" applyAlignment="1">
      <alignment vertical="center"/>
    </xf>
    <xf numFmtId="0" fontId="1" fillId="2" borderId="0" xfId="5" applyFill="1"/>
    <xf numFmtId="0" fontId="9" fillId="2" borderId="0" xfId="5" applyFont="1" applyFill="1" applyAlignment="1">
      <alignment horizontal="right"/>
    </xf>
    <xf numFmtId="3" fontId="5" fillId="2" borderId="4" xfId="5" applyNumberFormat="1" applyFont="1" applyFill="1" applyBorder="1" applyAlignment="1">
      <alignment horizontal="right" vertical="center"/>
    </xf>
    <xf numFmtId="3" fontId="5" fillId="2" borderId="29" xfId="5" applyNumberFormat="1" applyFont="1" applyFill="1" applyBorder="1" applyAlignment="1">
      <alignment horizontal="right" vertical="center"/>
    </xf>
    <xf numFmtId="0" fontId="4" fillId="2" borderId="10" xfId="5" applyFont="1" applyFill="1" applyBorder="1" applyAlignment="1">
      <alignment horizontal="center" vertical="center"/>
    </xf>
    <xf numFmtId="3" fontId="5" fillId="2" borderId="10" xfId="5" applyNumberFormat="1" applyFont="1" applyFill="1" applyBorder="1" applyAlignment="1">
      <alignment horizontal="center" vertical="center"/>
    </xf>
    <xf numFmtId="3" fontId="5" fillId="2" borderId="11" xfId="5" applyNumberFormat="1" applyFont="1" applyFill="1" applyBorder="1" applyAlignment="1">
      <alignment vertical="center"/>
    </xf>
    <xf numFmtId="3" fontId="5" fillId="2" borderId="10" xfId="5" applyNumberFormat="1" applyFont="1" applyFill="1" applyBorder="1" applyAlignment="1">
      <alignment vertical="center"/>
    </xf>
    <xf numFmtId="3" fontId="5" fillId="2" borderId="17" xfId="5" applyNumberFormat="1" applyFont="1" applyFill="1" applyBorder="1" applyAlignment="1">
      <alignment vertical="center"/>
    </xf>
    <xf numFmtId="0" fontId="4" fillId="2" borderId="21" xfId="5" applyFont="1" applyFill="1" applyBorder="1" applyAlignment="1">
      <alignment horizontal="center" vertical="center"/>
    </xf>
    <xf numFmtId="3" fontId="5" fillId="2" borderId="1" xfId="5" applyNumberFormat="1" applyFont="1" applyFill="1" applyBorder="1" applyAlignment="1">
      <alignment horizontal="center" vertical="center"/>
    </xf>
    <xf numFmtId="3" fontId="5" fillId="2" borderId="21" xfId="5" applyNumberFormat="1" applyFont="1" applyFill="1" applyBorder="1" applyAlignment="1">
      <alignment vertical="center"/>
    </xf>
    <xf numFmtId="178" fontId="5" fillId="2" borderId="30" xfId="5" applyNumberFormat="1" applyFont="1" applyFill="1" applyBorder="1" applyAlignment="1">
      <alignment horizontal="right" vertical="center"/>
    </xf>
    <xf numFmtId="178" fontId="5" fillId="2" borderId="80" xfId="5" applyNumberFormat="1" applyFont="1" applyFill="1" applyBorder="1" applyAlignment="1">
      <alignment vertical="center"/>
    </xf>
    <xf numFmtId="178" fontId="5" fillId="2" borderId="73" xfId="5" applyNumberFormat="1" applyFont="1" applyFill="1" applyBorder="1" applyAlignment="1">
      <alignment vertical="center"/>
    </xf>
    <xf numFmtId="178" fontId="5" fillId="2" borderId="6" xfId="5" applyNumberFormat="1" applyFont="1" applyFill="1" applyBorder="1" applyAlignment="1">
      <alignment vertical="center"/>
    </xf>
    <xf numFmtId="180" fontId="5" fillId="2" borderId="11" xfId="5" applyNumberFormat="1" applyFont="1" applyFill="1" applyBorder="1" applyAlignment="1">
      <alignment vertical="center"/>
    </xf>
    <xf numFmtId="180" fontId="5" fillId="2" borderId="17" xfId="5" applyNumberFormat="1" applyFont="1" applyFill="1" applyBorder="1" applyAlignment="1">
      <alignment vertical="center"/>
    </xf>
    <xf numFmtId="180" fontId="5" fillId="2" borderId="4" xfId="5" applyNumberFormat="1" applyFont="1" applyFill="1" applyBorder="1" applyAlignment="1">
      <alignment vertical="center"/>
    </xf>
    <xf numFmtId="180" fontId="5" fillId="2" borderId="29" xfId="5" applyNumberFormat="1" applyFont="1" applyFill="1" applyBorder="1" applyAlignment="1">
      <alignment vertical="center"/>
    </xf>
    <xf numFmtId="0" fontId="1" fillId="2" borderId="0" xfId="5" applyFont="1" applyFill="1" applyAlignment="1">
      <alignment vertical="center"/>
    </xf>
    <xf numFmtId="180" fontId="4" fillId="2" borderId="0" xfId="5" applyNumberFormat="1" applyFont="1" applyFill="1" applyBorder="1" applyAlignment="1">
      <alignment vertical="center"/>
    </xf>
    <xf numFmtId="0" fontId="9" fillId="2" borderId="0" xfId="5" applyFont="1" applyFill="1" applyBorder="1" applyAlignment="1">
      <alignment horizontal="right" vertical="center"/>
    </xf>
    <xf numFmtId="180" fontId="5" fillId="2" borderId="4" xfId="5" applyNumberFormat="1" applyFont="1" applyFill="1" applyBorder="1" applyAlignment="1">
      <alignment horizontal="right" vertical="center"/>
    </xf>
    <xf numFmtId="180" fontId="5" fillId="2" borderId="29" xfId="5" applyNumberFormat="1" applyFont="1" applyFill="1" applyBorder="1" applyAlignment="1">
      <alignment horizontal="right" vertical="center"/>
    </xf>
    <xf numFmtId="0" fontId="1" fillId="2" borderId="0" xfId="5" applyFont="1" applyFill="1"/>
    <xf numFmtId="179" fontId="5" fillId="2" borderId="21" xfId="5" applyNumberFormat="1" applyFont="1" applyFill="1" applyBorder="1" applyAlignment="1">
      <alignment vertical="center"/>
    </xf>
    <xf numFmtId="179" fontId="5" fillId="2" borderId="4" xfId="5" applyNumberFormat="1" applyFont="1" applyFill="1" applyBorder="1" applyAlignment="1">
      <alignment vertical="center"/>
    </xf>
    <xf numFmtId="179" fontId="5" fillId="2" borderId="29" xfId="5" applyNumberFormat="1" applyFont="1" applyFill="1" applyBorder="1" applyAlignment="1">
      <alignment vertical="center"/>
    </xf>
    <xf numFmtId="3" fontId="5" fillId="2" borderId="38" xfId="5" applyNumberFormat="1" applyFont="1" applyFill="1" applyBorder="1" applyAlignment="1">
      <alignment horizontal="center" vertical="center"/>
    </xf>
    <xf numFmtId="3" fontId="5" fillId="2" borderId="29" xfId="5" applyNumberFormat="1" applyFont="1" applyFill="1" applyBorder="1" applyAlignment="1">
      <alignment horizontal="center" vertical="center"/>
    </xf>
    <xf numFmtId="3" fontId="5" fillId="2" borderId="8" xfId="5" applyNumberFormat="1" applyFont="1" applyFill="1" applyBorder="1" applyAlignment="1">
      <alignment horizontal="center" vertical="center"/>
    </xf>
    <xf numFmtId="3" fontId="5" fillId="2" borderId="11" xfId="5" applyNumberFormat="1" applyFont="1" applyFill="1" applyBorder="1" applyAlignment="1">
      <alignment horizontal="center" vertical="center"/>
    </xf>
    <xf numFmtId="0" fontId="5" fillId="2" borderId="40" xfId="5" applyNumberFormat="1" applyFont="1" applyFill="1" applyBorder="1" applyAlignment="1">
      <alignment horizontal="center" vertical="center"/>
    </xf>
    <xf numFmtId="0" fontId="5" fillId="2" borderId="38" xfId="5" applyNumberFormat="1" applyFont="1" applyFill="1" applyBorder="1" applyAlignment="1">
      <alignment horizontal="center" vertical="center"/>
    </xf>
    <xf numFmtId="190" fontId="5" fillId="2" borderId="4" xfId="5" applyNumberFormat="1" applyFont="1" applyFill="1" applyBorder="1" applyAlignment="1">
      <alignment horizontal="center" vertical="center"/>
    </xf>
    <xf numFmtId="0" fontId="5" fillId="2" borderId="4" xfId="5" applyNumberFormat="1" applyFont="1" applyFill="1" applyBorder="1" applyAlignment="1">
      <alignment horizontal="center" vertical="center"/>
    </xf>
    <xf numFmtId="190" fontId="5" fillId="2" borderId="59" xfId="5" applyNumberFormat="1" applyFont="1" applyFill="1" applyBorder="1" applyAlignment="1">
      <alignment horizontal="center" vertical="center"/>
    </xf>
    <xf numFmtId="185" fontId="5" fillId="2" borderId="0" xfId="5" applyNumberFormat="1" applyFont="1" applyFill="1" applyBorder="1" applyAlignment="1">
      <alignment vertical="center"/>
    </xf>
    <xf numFmtId="0" fontId="4" fillId="2" borderId="13" xfId="5" applyFont="1" applyFill="1" applyBorder="1" applyAlignment="1">
      <alignment horizontal="center" vertical="center"/>
    </xf>
    <xf numFmtId="0" fontId="5" fillId="2" borderId="21" xfId="5" applyFont="1" applyFill="1" applyBorder="1" applyAlignment="1">
      <alignment vertical="center"/>
    </xf>
    <xf numFmtId="0" fontId="5" fillId="2" borderId="4" xfId="5" applyFont="1" applyFill="1" applyBorder="1" applyAlignment="1">
      <alignment vertical="center"/>
    </xf>
    <xf numFmtId="178" fontId="5" fillId="2" borderId="29" xfId="5" applyNumberFormat="1" applyFont="1" applyFill="1" applyBorder="1" applyAlignment="1">
      <alignment vertical="center"/>
    </xf>
    <xf numFmtId="0" fontId="4" fillId="2" borderId="0" xfId="5" applyFont="1" applyFill="1" applyBorder="1" applyAlignment="1">
      <alignment horizontal="left" vertical="center"/>
    </xf>
    <xf numFmtId="0" fontId="4" fillId="2" borderId="0" xfId="5" applyFont="1" applyFill="1" applyAlignment="1">
      <alignment vertical="center"/>
    </xf>
    <xf numFmtId="0" fontId="9" fillId="2" borderId="0" xfId="5" applyFont="1" applyFill="1" applyBorder="1" applyAlignment="1">
      <alignment vertical="center"/>
    </xf>
    <xf numFmtId="38" fontId="5" fillId="2" borderId="33" xfId="3" applyFont="1" applyFill="1" applyBorder="1" applyAlignment="1">
      <alignment horizontal="right" vertical="center"/>
    </xf>
    <xf numFmtId="38" fontId="5" fillId="2" borderId="30" xfId="3" applyFont="1" applyFill="1" applyBorder="1" applyAlignment="1">
      <alignment horizontal="right" vertical="center"/>
    </xf>
    <xf numFmtId="191" fontId="5" fillId="0" borderId="6" xfId="1" applyNumberFormat="1" applyFont="1" applyFill="1" applyBorder="1" applyAlignment="1">
      <alignment horizontal="center" vertical="center"/>
    </xf>
    <xf numFmtId="180" fontId="5" fillId="0" borderId="42" xfId="5" applyNumberFormat="1" applyFont="1" applyFill="1" applyBorder="1" applyAlignment="1">
      <alignment horizontal="right" vertical="center"/>
    </xf>
    <xf numFmtId="180" fontId="5" fillId="2" borderId="8" xfId="1" applyNumberFormat="1" applyFont="1" applyFill="1" applyBorder="1" applyAlignment="1">
      <alignment vertical="center"/>
    </xf>
    <xf numFmtId="180" fontId="5" fillId="0" borderId="53" xfId="1" applyNumberFormat="1" applyFont="1" applyFill="1" applyBorder="1" applyAlignment="1">
      <alignment vertical="center"/>
    </xf>
    <xf numFmtId="180" fontId="5" fillId="2" borderId="50" xfId="1" applyNumberFormat="1" applyFont="1" applyFill="1" applyBorder="1" applyAlignment="1">
      <alignment vertical="center"/>
    </xf>
    <xf numFmtId="180" fontId="5" fillId="0" borderId="4" xfId="5" applyNumberFormat="1" applyFont="1" applyFill="1" applyBorder="1" applyAlignment="1">
      <alignment horizontal="right" vertical="center"/>
    </xf>
    <xf numFmtId="38" fontId="9" fillId="0" borderId="0" xfId="2" applyFont="1" applyAlignment="1">
      <alignment horizontal="center" vertical="center"/>
    </xf>
    <xf numFmtId="38" fontId="6" fillId="0" borderId="0" xfId="2" applyFont="1" applyAlignment="1">
      <alignment horizontal="center" vertical="center"/>
    </xf>
    <xf numFmtId="38" fontId="32" fillId="0" borderId="0" xfId="2" applyFont="1" applyAlignment="1">
      <alignment horizontal="center" vertical="center"/>
    </xf>
    <xf numFmtId="0" fontId="11" fillId="0" borderId="0" xfId="5" applyFont="1" applyFill="1" applyAlignment="1">
      <alignment horizontal="center" vertical="center"/>
    </xf>
    <xf numFmtId="0" fontId="1" fillId="0" borderId="0" xfId="5" applyFont="1" applyFill="1" applyAlignment="1">
      <alignment horizontal="center" vertical="center"/>
    </xf>
    <xf numFmtId="0" fontId="9" fillId="0" borderId="1" xfId="5" applyFont="1" applyFill="1" applyBorder="1" applyAlignment="1">
      <alignment horizontal="right" vertical="center"/>
    </xf>
    <xf numFmtId="0" fontId="4" fillId="0" borderId="77" xfId="5" applyFont="1" applyFill="1" applyBorder="1" applyAlignment="1">
      <alignment horizontal="right" vertical="top" justifyLastLine="1"/>
    </xf>
    <xf numFmtId="0" fontId="4" fillId="0" borderId="13" xfId="5" applyFont="1" applyFill="1" applyBorder="1" applyAlignment="1">
      <alignment horizontal="right" vertical="top" justifyLastLine="1"/>
    </xf>
    <xf numFmtId="0" fontId="4" fillId="0" borderId="26" xfId="5" applyFont="1" applyFill="1" applyBorder="1" applyAlignment="1">
      <alignment horizontal="distributed" vertical="center" justifyLastLine="1"/>
    </xf>
    <xf numFmtId="0" fontId="4" fillId="0" borderId="3" xfId="5" applyFont="1" applyFill="1" applyBorder="1" applyAlignment="1">
      <alignment horizontal="distributed" vertical="center" justifyLastLine="1"/>
    </xf>
    <xf numFmtId="0" fontId="4" fillId="0" borderId="65" xfId="5" applyFont="1" applyFill="1" applyBorder="1" applyAlignment="1">
      <alignment horizontal="distributed" vertical="center" justifyLastLine="1"/>
    </xf>
    <xf numFmtId="0" fontId="4" fillId="0" borderId="5" xfId="5" applyFont="1" applyFill="1" applyBorder="1" applyAlignment="1">
      <alignment horizontal="distributed" vertical="center" justifyLastLine="1"/>
    </xf>
    <xf numFmtId="0" fontId="4" fillId="0" borderId="2" xfId="5" applyFont="1" applyFill="1" applyBorder="1" applyAlignment="1">
      <alignment horizontal="distributed" vertical="center" justifyLastLine="1"/>
    </xf>
    <xf numFmtId="0" fontId="4" fillId="0" borderId="73" xfId="5" applyFont="1" applyFill="1" applyBorder="1" applyAlignment="1">
      <alignment horizontal="distributed" vertical="center" justifyLastLine="1"/>
    </xf>
    <xf numFmtId="0" fontId="7" fillId="0" borderId="0" xfId="5" applyFont="1" applyFill="1" applyAlignment="1">
      <alignment horizontal="center" vertical="center"/>
    </xf>
    <xf numFmtId="0" fontId="8" fillId="0" borderId="0" xfId="5" applyFont="1" applyFill="1" applyAlignment="1">
      <alignment vertical="center"/>
    </xf>
    <xf numFmtId="0" fontId="4" fillId="0" borderId="44" xfId="5" applyFont="1" applyFill="1" applyBorder="1" applyAlignment="1">
      <alignment horizontal="distributed" vertical="center" justifyLastLine="1"/>
    </xf>
    <xf numFmtId="0" fontId="4" fillId="0" borderId="31" xfId="5" applyFont="1" applyFill="1" applyBorder="1" applyAlignment="1">
      <alignment horizontal="distributed" vertical="center" justifyLastLine="1"/>
    </xf>
    <xf numFmtId="0" fontId="11" fillId="0" borderId="0" xfId="5" applyFont="1" applyFill="1" applyBorder="1" applyAlignment="1">
      <alignment horizontal="center" vertical="center"/>
    </xf>
    <xf numFmtId="0" fontId="4" fillId="0" borderId="9" xfId="5" applyFont="1" applyFill="1" applyBorder="1" applyAlignment="1">
      <alignment horizontal="right" vertical="top" justifyLastLine="1"/>
    </xf>
    <xf numFmtId="0" fontId="4" fillId="0" borderId="69" xfId="5" applyFont="1" applyFill="1" applyBorder="1" applyAlignment="1">
      <alignment horizontal="distributed" vertical="center" justifyLastLine="1"/>
    </xf>
    <xf numFmtId="0" fontId="4" fillId="0" borderId="15" xfId="5" applyFont="1" applyFill="1" applyBorder="1" applyAlignment="1">
      <alignment horizontal="distributed" vertical="center" justifyLastLine="1"/>
    </xf>
    <xf numFmtId="0" fontId="4" fillId="0" borderId="70" xfId="5" applyFont="1" applyFill="1" applyBorder="1" applyAlignment="1">
      <alignment horizontal="distributed" vertical="center" justifyLastLine="1"/>
    </xf>
    <xf numFmtId="0" fontId="4" fillId="0" borderId="74" xfId="5" applyFont="1" applyFill="1" applyBorder="1" applyAlignment="1">
      <alignment horizontal="center" vertical="center" justifyLastLine="1"/>
    </xf>
    <xf numFmtId="0" fontId="4" fillId="0" borderId="20" xfId="5" applyFont="1" applyFill="1" applyBorder="1" applyAlignment="1">
      <alignment horizontal="center" vertical="center" justifyLastLine="1"/>
    </xf>
    <xf numFmtId="0" fontId="4" fillId="0" borderId="62"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63" xfId="5" applyFont="1" applyFill="1" applyBorder="1" applyAlignment="1">
      <alignment horizontal="distributed" vertical="center" justifyLastLine="1"/>
    </xf>
    <xf numFmtId="0" fontId="4" fillId="0" borderId="39" xfId="5" applyFont="1" applyFill="1" applyBorder="1" applyAlignment="1">
      <alignment horizontal="distributed" vertical="center" justifyLastLine="1"/>
    </xf>
    <xf numFmtId="0" fontId="4" fillId="0" borderId="85" xfId="5" applyFont="1" applyFill="1" applyBorder="1" applyAlignment="1">
      <alignment horizontal="distributed" vertical="center" justifyLastLine="1"/>
    </xf>
    <xf numFmtId="0" fontId="4" fillId="0" borderId="18" xfId="5" applyFont="1" applyFill="1" applyBorder="1" applyAlignment="1">
      <alignment horizontal="center" vertical="center" justifyLastLine="1"/>
    </xf>
    <xf numFmtId="0" fontId="4" fillId="0" borderId="40" xfId="5" applyFont="1" applyFill="1" applyBorder="1" applyAlignment="1">
      <alignment horizontal="center" vertical="center" justifyLastLine="1"/>
    </xf>
    <xf numFmtId="0" fontId="11" fillId="0" borderId="0" xfId="5" applyFont="1" applyAlignment="1">
      <alignment horizontal="center" vertical="center"/>
    </xf>
    <xf numFmtId="0" fontId="4" fillId="0" borderId="77" xfId="5" applyFont="1" applyBorder="1" applyAlignment="1">
      <alignment horizontal="left" vertical="distributed" wrapText="1"/>
    </xf>
    <xf numFmtId="0" fontId="4" fillId="0" borderId="13" xfId="5" applyFont="1" applyBorder="1" applyAlignment="1">
      <alignment horizontal="left" vertical="distributed"/>
    </xf>
    <xf numFmtId="0" fontId="4" fillId="0" borderId="68" xfId="5" applyFont="1" applyBorder="1" applyAlignment="1">
      <alignment horizontal="distributed" vertical="center" justifyLastLine="1"/>
    </xf>
    <xf numFmtId="0" fontId="4" fillId="0" borderId="20" xfId="5" applyFont="1" applyBorder="1" applyAlignment="1">
      <alignment horizontal="distributed" vertical="center" justifyLastLine="1"/>
    </xf>
    <xf numFmtId="0" fontId="6" fillId="0" borderId="2" xfId="5" applyFont="1" applyBorder="1" applyAlignment="1">
      <alignment horizontal="distributed" vertical="center" justifyLastLine="1"/>
    </xf>
    <xf numFmtId="0" fontId="6" fillId="0" borderId="4" xfId="5" applyFont="1" applyBorder="1" applyAlignment="1">
      <alignment horizontal="distributed" vertical="center" justifyLastLine="1"/>
    </xf>
    <xf numFmtId="0" fontId="4" fillId="0" borderId="37" xfId="5" applyFont="1" applyBorder="1" applyAlignment="1">
      <alignment horizontal="distributed" vertical="center" justifyLastLine="1"/>
    </xf>
    <xf numFmtId="0" fontId="4" fillId="0" borderId="14" xfId="5" applyFont="1" applyBorder="1" applyAlignment="1">
      <alignment horizontal="distributed" vertical="center" justifyLastLine="1"/>
    </xf>
    <xf numFmtId="0" fontId="4" fillId="0" borderId="89" xfId="5" applyFont="1" applyBorder="1" applyAlignment="1">
      <alignment horizontal="distributed" vertical="center" justifyLastLine="1"/>
    </xf>
    <xf numFmtId="0" fontId="4" fillId="0" borderId="58" xfId="5" applyFont="1" applyBorder="1" applyAlignment="1">
      <alignment horizontal="distributed" vertical="center" justifyLastLine="1"/>
    </xf>
    <xf numFmtId="0" fontId="1" fillId="0" borderId="0" xfId="5" applyFont="1" applyAlignment="1">
      <alignment horizontal="center" vertical="center"/>
    </xf>
    <xf numFmtId="0" fontId="4" fillId="0" borderId="26" xfId="5" applyFont="1" applyBorder="1" applyAlignment="1">
      <alignment horizontal="distributed" vertical="center" justifyLastLine="1"/>
    </xf>
    <xf numFmtId="0" fontId="4" fillId="0" borderId="3" xfId="5" applyFont="1" applyBorder="1" applyAlignment="1">
      <alignment horizontal="distributed" vertical="center" justifyLastLine="1"/>
    </xf>
    <xf numFmtId="0" fontId="6" fillId="0" borderId="65" xfId="5" applyFont="1" applyBorder="1" applyAlignment="1">
      <alignment horizontal="distributed" vertical="center" justifyLastLine="1"/>
    </xf>
    <xf numFmtId="0" fontId="6" fillId="0" borderId="5" xfId="5" applyFont="1" applyBorder="1" applyAlignment="1">
      <alignment horizontal="distributed" vertical="center" justifyLastLine="1"/>
    </xf>
    <xf numFmtId="0" fontId="4" fillId="0" borderId="2" xfId="5" applyFont="1" applyBorder="1" applyAlignment="1">
      <alignment horizontal="distributed" vertical="center" justifyLastLine="1"/>
    </xf>
    <xf numFmtId="0" fontId="4" fillId="0" borderId="65" xfId="5" applyFont="1" applyBorder="1" applyAlignment="1">
      <alignment horizontal="distributed" vertical="center" justifyLastLine="1"/>
    </xf>
    <xf numFmtId="0" fontId="4" fillId="0" borderId="73" xfId="5" applyFont="1" applyBorder="1" applyAlignment="1">
      <alignment horizontal="distributed" vertical="center" justifyLastLine="1"/>
    </xf>
    <xf numFmtId="0" fontId="9" fillId="0" borderId="0" xfId="5" applyFont="1" applyAlignment="1">
      <alignment horizontal="right" vertical="center"/>
    </xf>
    <xf numFmtId="0" fontId="1" fillId="0" borderId="0" xfId="5" applyAlignment="1">
      <alignment horizontal="center" vertical="center"/>
    </xf>
    <xf numFmtId="0" fontId="4" fillId="0" borderId="77" xfId="5" applyFont="1" applyBorder="1" applyAlignment="1">
      <alignment horizontal="distributed" vertical="top" justifyLastLine="1"/>
    </xf>
    <xf numFmtId="0" fontId="4" fillId="0" borderId="13" xfId="5" applyFont="1" applyBorder="1" applyAlignment="1">
      <alignment horizontal="distributed" vertical="top" justifyLastLine="1"/>
    </xf>
    <xf numFmtId="0" fontId="4" fillId="0" borderId="90" xfId="5" applyFont="1" applyBorder="1" applyAlignment="1">
      <alignment horizontal="justify" vertical="center"/>
    </xf>
    <xf numFmtId="0" fontId="4" fillId="0" borderId="91" xfId="5" applyFont="1" applyBorder="1" applyAlignment="1">
      <alignment horizontal="justify" vertical="center"/>
    </xf>
    <xf numFmtId="0" fontId="4" fillId="0" borderId="92" xfId="5" applyFont="1" applyBorder="1" applyAlignment="1">
      <alignment horizontal="justify" vertical="center"/>
    </xf>
    <xf numFmtId="0" fontId="4" fillId="0" borderId="93" xfId="5" applyFont="1" applyBorder="1" applyAlignment="1">
      <alignment horizontal="justify" vertical="center"/>
    </xf>
    <xf numFmtId="0" fontId="4" fillId="0" borderId="94" xfId="5" applyFont="1" applyBorder="1" applyAlignment="1">
      <alignment horizontal="justify" vertical="center"/>
    </xf>
    <xf numFmtId="0" fontId="4" fillId="0" borderId="95" xfId="5" applyFont="1" applyBorder="1" applyAlignment="1">
      <alignment horizontal="justify" vertical="center"/>
    </xf>
    <xf numFmtId="0" fontId="4" fillId="0" borderId="68" xfId="5" applyFont="1" applyBorder="1" applyAlignment="1">
      <alignment horizontal="center" vertical="center"/>
    </xf>
    <xf numFmtId="0" fontId="4" fillId="0" borderId="20" xfId="5" applyFont="1" applyBorder="1" applyAlignment="1">
      <alignment horizontal="center" vertical="center"/>
    </xf>
    <xf numFmtId="0" fontId="4" fillId="0" borderId="2" xfId="5" applyFont="1" applyBorder="1" applyAlignment="1">
      <alignment horizontal="center" vertical="center"/>
    </xf>
    <xf numFmtId="0" fontId="4" fillId="0" borderId="4" xfId="5" applyFont="1" applyBorder="1" applyAlignment="1">
      <alignment horizontal="center" vertical="center"/>
    </xf>
    <xf numFmtId="0" fontId="4" fillId="0" borderId="73" xfId="5" applyFont="1" applyBorder="1" applyAlignment="1">
      <alignment horizontal="center" vertical="center"/>
    </xf>
    <xf numFmtId="0" fontId="4" fillId="0" borderId="6" xfId="5" applyFont="1" applyBorder="1" applyAlignment="1">
      <alignment horizontal="center" vertical="center"/>
    </xf>
    <xf numFmtId="0" fontId="19" fillId="0" borderId="0" xfId="5" applyFont="1" applyAlignment="1">
      <alignment horizontal="right" vertical="center"/>
    </xf>
    <xf numFmtId="0" fontId="4" fillId="0" borderId="72" xfId="5" applyFont="1" applyBorder="1" applyAlignment="1">
      <alignment horizontal="center" vertical="center" textRotation="255"/>
    </xf>
    <xf numFmtId="0" fontId="4" fillId="0" borderId="65" xfId="5" applyFont="1" applyBorder="1" applyAlignment="1">
      <alignment horizontal="center" vertical="center" textRotation="255"/>
    </xf>
    <xf numFmtId="0" fontId="4" fillId="0" borderId="47" xfId="5" applyFont="1" applyBorder="1" applyAlignment="1">
      <alignment horizontal="center" vertical="center" textRotation="255"/>
    </xf>
    <xf numFmtId="0" fontId="4" fillId="0" borderId="35" xfId="5" applyFont="1" applyBorder="1" applyAlignment="1">
      <alignment horizontal="center" vertical="center" textRotation="255"/>
    </xf>
    <xf numFmtId="0" fontId="4" fillId="0" borderId="74" xfId="5" applyFont="1" applyBorder="1" applyAlignment="1">
      <alignment horizontal="center" vertical="center" textRotation="255"/>
    </xf>
    <xf numFmtId="0" fontId="4" fillId="0" borderId="62" xfId="5" applyFont="1" applyBorder="1" applyAlignment="1">
      <alignment horizontal="center" vertical="center" textRotation="255"/>
    </xf>
    <xf numFmtId="0" fontId="4" fillId="0" borderId="103" xfId="5" applyFont="1" applyBorder="1" applyAlignment="1">
      <alignment horizontal="center" vertical="distributed" textRotation="255" indent="2"/>
    </xf>
    <xf numFmtId="0" fontId="4" fillId="0" borderId="18" xfId="5" applyFont="1" applyBorder="1" applyAlignment="1">
      <alignment horizontal="center" vertical="distributed" textRotation="255" indent="2"/>
    </xf>
    <xf numFmtId="0" fontId="4" fillId="0" borderId="40" xfId="5" applyFont="1" applyBorder="1" applyAlignment="1">
      <alignment horizontal="center" vertical="distributed" textRotation="255" indent="2"/>
    </xf>
    <xf numFmtId="0" fontId="4" fillId="0" borderId="79" xfId="5" applyFont="1" applyBorder="1" applyAlignment="1">
      <alignment horizontal="center" vertical="center" textRotation="255"/>
    </xf>
    <xf numFmtId="0" fontId="9" fillId="0" borderId="41" xfId="5" applyFont="1" applyBorder="1" applyAlignment="1">
      <alignment horizontal="center" vertical="center" shrinkToFit="1"/>
    </xf>
    <xf numFmtId="0" fontId="9" fillId="0" borderId="84" xfId="5" applyFont="1" applyBorder="1" applyAlignment="1">
      <alignment horizontal="center" vertical="center" shrinkToFit="1"/>
    </xf>
    <xf numFmtId="0" fontId="4" fillId="0" borderId="96" xfId="5" applyFont="1" applyBorder="1" applyAlignment="1">
      <alignment horizontal="justify" vertical="center"/>
    </xf>
    <xf numFmtId="0" fontId="4" fillId="0" borderId="97" xfId="5" applyFont="1" applyBorder="1" applyAlignment="1">
      <alignment horizontal="justify" vertical="center"/>
    </xf>
    <xf numFmtId="0" fontId="4" fillId="0" borderId="98" xfId="5" applyFont="1" applyBorder="1" applyAlignment="1">
      <alignment horizontal="justify" vertical="center"/>
    </xf>
    <xf numFmtId="0" fontId="4" fillId="0" borderId="99" xfId="5" applyFont="1" applyBorder="1" applyAlignment="1">
      <alignment horizontal="justify" vertical="center"/>
    </xf>
    <xf numFmtId="0" fontId="4" fillId="0" borderId="100" xfId="5" applyFont="1" applyBorder="1" applyAlignment="1">
      <alignment horizontal="justify" vertical="center"/>
    </xf>
    <xf numFmtId="0" fontId="4" fillId="0" borderId="101" xfId="5" applyFont="1" applyBorder="1" applyAlignment="1">
      <alignment horizontal="justify" vertical="center"/>
    </xf>
    <xf numFmtId="0" fontId="4" fillId="0" borderId="14" xfId="5" applyFont="1" applyBorder="1" applyAlignment="1">
      <alignment horizontal="center" vertical="center"/>
    </xf>
    <xf numFmtId="0" fontId="4" fillId="0" borderId="1" xfId="5" applyFont="1" applyBorder="1" applyAlignment="1">
      <alignment horizontal="center" vertical="center"/>
    </xf>
    <xf numFmtId="0" fontId="4" fillId="0" borderId="32" xfId="5" applyFont="1" applyBorder="1" applyAlignment="1">
      <alignment horizontal="center" vertical="center"/>
    </xf>
    <xf numFmtId="0" fontId="4" fillId="0" borderId="29" xfId="5" applyFont="1" applyBorder="1" applyAlignment="1">
      <alignment horizontal="center" vertical="center"/>
    </xf>
    <xf numFmtId="0" fontId="9" fillId="0" borderId="75" xfId="5" applyFont="1" applyBorder="1" applyAlignment="1">
      <alignment horizontal="center" vertical="distributed" textRotation="255" wrapText="1" justifyLastLine="1"/>
    </xf>
    <xf numFmtId="0" fontId="9" fillId="0" borderId="89" xfId="5" applyFont="1" applyBorder="1" applyAlignment="1">
      <alignment horizontal="center" vertical="distributed" textRotation="255" wrapText="1" justifyLastLine="1"/>
    </xf>
    <xf numFmtId="0" fontId="9" fillId="0" borderId="18" xfId="5" applyFont="1" applyBorder="1" applyAlignment="1">
      <alignment horizontal="center" vertical="distributed" textRotation="255" wrapText="1" justifyLastLine="1"/>
    </xf>
    <xf numFmtId="0" fontId="9" fillId="0" borderId="10" xfId="5" applyFont="1" applyBorder="1" applyAlignment="1">
      <alignment horizontal="center" vertical="distributed" textRotation="255" wrapText="1" justifyLastLine="1"/>
    </xf>
    <xf numFmtId="0" fontId="4" fillId="0" borderId="103" xfId="5" applyFont="1" applyBorder="1" applyAlignment="1">
      <alignment horizontal="center" vertical="distributed" textRotation="255" justifyLastLine="1"/>
    </xf>
    <xf numFmtId="0" fontId="4" fillId="0" borderId="18" xfId="5" applyFont="1" applyBorder="1" applyAlignment="1">
      <alignment horizontal="center" vertical="distributed" textRotation="255" justifyLastLine="1"/>
    </xf>
    <xf numFmtId="0" fontId="4" fillId="0" borderId="40" xfId="5" applyFont="1" applyBorder="1" applyAlignment="1">
      <alignment horizontal="center" vertical="distributed" textRotation="255" justifyLastLine="1"/>
    </xf>
    <xf numFmtId="0" fontId="4" fillId="0" borderId="126" xfId="5" applyFont="1" applyBorder="1" applyAlignment="1">
      <alignment horizontal="center" vertical="distributed" textRotation="255" justifyLastLine="1"/>
    </xf>
    <xf numFmtId="0" fontId="4" fillId="0" borderId="11" xfId="5" applyFont="1" applyBorder="1" applyAlignment="1">
      <alignment horizontal="center" vertical="distributed" textRotation="255" justifyLastLine="1"/>
    </xf>
    <xf numFmtId="0" fontId="4" fillId="0" borderId="2" xfId="5" applyFont="1" applyBorder="1" applyAlignment="1">
      <alignment horizontal="center" vertical="distributed" textRotation="255" justifyLastLine="1"/>
    </xf>
    <xf numFmtId="0" fontId="4" fillId="0" borderId="8" xfId="5" applyFont="1" applyBorder="1" applyAlignment="1">
      <alignment horizontal="center" vertical="distributed" textRotation="255" justifyLastLine="1"/>
    </xf>
    <xf numFmtId="0" fontId="4" fillId="0" borderId="62" xfId="5" applyFont="1" applyBorder="1" applyAlignment="1">
      <alignment horizontal="center" vertical="distributed" textRotation="255" justifyLastLine="1"/>
    </xf>
    <xf numFmtId="0" fontId="9" fillId="0" borderId="1" xfId="5" applyFont="1" applyFill="1" applyBorder="1" applyAlignment="1">
      <alignment horizontal="center"/>
    </xf>
    <xf numFmtId="0" fontId="4" fillId="0" borderId="75" xfId="5" applyFont="1" applyFill="1" applyBorder="1" applyAlignment="1">
      <alignment horizontal="distributed" vertical="center" justifyLastLine="1"/>
    </xf>
    <xf numFmtId="0" fontId="4" fillId="0" borderId="14" xfId="5" applyFont="1" applyFill="1" applyBorder="1" applyAlignment="1">
      <alignment horizontal="distributed" vertical="center" justifyLastLine="1"/>
    </xf>
    <xf numFmtId="0" fontId="4" fillId="0" borderId="89" xfId="5" applyFont="1" applyFill="1" applyBorder="1" applyAlignment="1">
      <alignment horizontal="distributed" vertical="center" justifyLastLine="1"/>
    </xf>
    <xf numFmtId="0" fontId="4" fillId="0" borderId="37" xfId="5" applyFont="1" applyFill="1" applyBorder="1" applyAlignment="1">
      <alignment horizontal="distributed" vertical="center" justifyLastLine="1"/>
    </xf>
    <xf numFmtId="0" fontId="4" fillId="0" borderId="58" xfId="5" applyFont="1" applyFill="1" applyBorder="1" applyAlignment="1">
      <alignment horizontal="distributed" vertical="center" justifyLastLine="1"/>
    </xf>
    <xf numFmtId="0" fontId="9" fillId="0" borderId="1" xfId="5" applyFont="1" applyFill="1" applyBorder="1" applyAlignment="1">
      <alignment horizontal="center" vertical="center"/>
    </xf>
    <xf numFmtId="0" fontId="4" fillId="0" borderId="44" xfId="5" applyFont="1" applyFill="1" applyBorder="1" applyAlignment="1">
      <alignment horizontal="right" vertical="top" justifyLastLine="1"/>
    </xf>
    <xf numFmtId="0" fontId="4" fillId="0" borderId="31" xfId="5" applyFont="1" applyFill="1" applyBorder="1" applyAlignment="1">
      <alignment horizontal="right" vertical="top" justifyLastLine="1"/>
    </xf>
    <xf numFmtId="0" fontId="9" fillId="0" borderId="1" xfId="5" applyFont="1" applyBorder="1" applyAlignment="1">
      <alignment horizontal="right"/>
    </xf>
    <xf numFmtId="0" fontId="1" fillId="0" borderId="1" xfId="5" applyBorder="1"/>
    <xf numFmtId="0" fontId="4" fillId="0" borderId="86" xfId="5" applyFont="1" applyBorder="1" applyAlignment="1">
      <alignment vertical="distributed" wrapText="1"/>
    </xf>
    <xf numFmtId="0" fontId="4" fillId="0" borderId="88" xfId="5" applyFont="1" applyBorder="1" applyAlignment="1">
      <alignment vertical="distributed"/>
    </xf>
    <xf numFmtId="0" fontId="4" fillId="0" borderId="68" xfId="5" applyFont="1" applyBorder="1" applyAlignment="1">
      <alignment horizontal="center" vertical="center" justifyLastLine="1"/>
    </xf>
    <xf numFmtId="0" fontId="4" fillId="0" borderId="20" xfId="5" applyFont="1" applyBorder="1" applyAlignment="1">
      <alignment horizontal="center" vertical="center" justifyLastLine="1"/>
    </xf>
    <xf numFmtId="0" fontId="4" fillId="0" borderId="37" xfId="5" applyFont="1" applyBorder="1" applyAlignment="1">
      <alignment horizontal="distributed" vertical="center" indent="2"/>
    </xf>
    <xf numFmtId="0" fontId="4" fillId="0" borderId="14" xfId="5" applyFont="1" applyBorder="1" applyAlignment="1">
      <alignment horizontal="distributed" vertical="center" indent="2"/>
    </xf>
    <xf numFmtId="0" fontId="4" fillId="0" borderId="89" xfId="5" applyFont="1" applyBorder="1" applyAlignment="1">
      <alignment horizontal="distributed" vertical="center" indent="2"/>
    </xf>
    <xf numFmtId="0" fontId="4" fillId="0" borderId="11" xfId="5" applyFont="1" applyBorder="1" applyAlignment="1">
      <alignment horizontal="distributed" vertical="center" justifyLastLine="1"/>
    </xf>
    <xf numFmtId="0" fontId="4" fillId="0" borderId="8" xfId="5" applyFont="1" applyBorder="1" applyAlignment="1">
      <alignment horizontal="distributed" vertical="center" justifyLastLine="1"/>
    </xf>
    <xf numFmtId="0" fontId="4" fillId="0" borderId="62" xfId="5" applyFont="1" applyBorder="1" applyAlignment="1">
      <alignment horizontal="distributed" vertical="center" justifyLastLine="1"/>
    </xf>
    <xf numFmtId="0" fontId="4" fillId="0" borderId="35" xfId="5" applyFont="1" applyBorder="1" applyAlignment="1">
      <alignment horizontal="distributed" vertical="center" justifyLastLine="1"/>
    </xf>
    <xf numFmtId="0" fontId="4" fillId="0" borderId="30" xfId="5" applyFont="1" applyBorder="1" applyAlignment="1">
      <alignment horizontal="distributed" vertical="center" justifyLastLine="1"/>
    </xf>
    <xf numFmtId="0" fontId="4" fillId="0" borderId="0" xfId="5" applyFont="1" applyAlignment="1">
      <alignment horizontal="center" vertical="center"/>
    </xf>
    <xf numFmtId="0" fontId="9" fillId="0" borderId="89" xfId="5" applyFont="1" applyFill="1" applyBorder="1" applyAlignment="1">
      <alignment horizontal="distributed" vertical="center" justifyLastLine="1"/>
    </xf>
    <xf numFmtId="0" fontId="9" fillId="0" borderId="21" xfId="5" applyFont="1" applyFill="1" applyBorder="1" applyAlignment="1">
      <alignment horizontal="distributed" vertical="center" justifyLastLine="1"/>
    </xf>
    <xf numFmtId="0" fontId="9" fillId="0" borderId="2" xfId="5" applyFont="1" applyFill="1" applyBorder="1" applyAlignment="1">
      <alignment horizontal="center" vertical="center" wrapText="1"/>
    </xf>
    <xf numFmtId="0" fontId="9" fillId="0" borderId="4" xfId="5" applyFont="1" applyFill="1" applyBorder="1" applyAlignment="1">
      <alignment horizontal="center" vertical="center" wrapText="1"/>
    </xf>
    <xf numFmtId="0" fontId="9" fillId="0" borderId="2" xfId="5" applyFont="1" applyFill="1" applyBorder="1" applyAlignment="1">
      <alignment horizontal="distributed" vertical="center" justifyLastLine="1"/>
    </xf>
    <xf numFmtId="0" fontId="9" fillId="0" borderId="4" xfId="5" applyFont="1" applyFill="1" applyBorder="1" applyAlignment="1">
      <alignment horizontal="distributed" vertical="center" justifyLastLine="1"/>
    </xf>
    <xf numFmtId="0" fontId="9" fillId="0" borderId="2" xfId="5" applyFont="1" applyFill="1" applyBorder="1" applyAlignment="1">
      <alignment horizontal="center" vertical="center" wrapText="1" justifyLastLine="1"/>
    </xf>
    <xf numFmtId="0" fontId="9" fillId="0" borderId="4" xfId="5" applyFont="1" applyFill="1" applyBorder="1" applyAlignment="1">
      <alignment horizontal="center" vertical="center" wrapText="1" justifyLastLine="1"/>
    </xf>
    <xf numFmtId="0" fontId="9" fillId="0" borderId="2"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32" xfId="5" applyFont="1" applyFill="1" applyBorder="1" applyAlignment="1">
      <alignment horizontal="center" vertical="center"/>
    </xf>
    <xf numFmtId="0" fontId="9" fillId="0" borderId="29" xfId="5" applyFont="1" applyFill="1" applyBorder="1" applyAlignment="1">
      <alignment horizontal="center" vertical="center"/>
    </xf>
    <xf numFmtId="0" fontId="6" fillId="0" borderId="2" xfId="5" applyFont="1" applyBorder="1" applyAlignment="1">
      <alignment horizontal="center" vertical="center" justifyLastLine="1"/>
    </xf>
    <xf numFmtId="0" fontId="6" fillId="0" borderId="4" xfId="5" applyFont="1" applyBorder="1" applyAlignment="1">
      <alignment horizontal="center" vertical="center" justifyLastLine="1"/>
    </xf>
    <xf numFmtId="0" fontId="6" fillId="0" borderId="32" xfId="5" applyFont="1" applyBorder="1" applyAlignment="1">
      <alignment horizontal="center" vertical="center" justifyLastLine="1"/>
    </xf>
    <xf numFmtId="0" fontId="6" fillId="0" borderId="29" xfId="5" applyFont="1" applyBorder="1" applyAlignment="1">
      <alignment horizontal="center" vertical="center" justifyLastLine="1"/>
    </xf>
    <xf numFmtId="0" fontId="4" fillId="0" borderId="77" xfId="5" applyFont="1" applyBorder="1" applyAlignment="1">
      <alignment horizontal="left" vertical="top" wrapText="1" justifyLastLine="1"/>
    </xf>
    <xf numFmtId="0" fontId="4" fillId="0" borderId="13" xfId="5" applyFont="1" applyBorder="1" applyAlignment="1">
      <alignment horizontal="left" vertical="top" justifyLastLine="1"/>
    </xf>
    <xf numFmtId="0" fontId="4" fillId="0" borderId="22" xfId="5" applyFont="1" applyBorder="1" applyAlignment="1">
      <alignment horizontal="distributed" vertical="center" justifyLastLine="1"/>
    </xf>
    <xf numFmtId="0" fontId="4" fillId="0" borderId="41" xfId="5" applyFont="1" applyBorder="1" applyAlignment="1">
      <alignment horizontal="distributed" vertical="center" justifyLastLine="1"/>
    </xf>
    <xf numFmtId="0" fontId="6" fillId="0" borderId="2" xfId="5" applyFont="1" applyBorder="1" applyAlignment="1">
      <alignment horizontal="center" vertical="center" shrinkToFit="1"/>
    </xf>
    <xf numFmtId="0" fontId="6" fillId="0" borderId="4" xfId="5" applyFont="1" applyBorder="1" applyAlignment="1">
      <alignment horizontal="center" vertical="center" shrinkToFit="1"/>
    </xf>
    <xf numFmtId="0" fontId="17" fillId="0" borderId="2" xfId="5" applyFont="1" applyBorder="1" applyAlignment="1">
      <alignment horizontal="center" vertical="center" wrapText="1" shrinkToFit="1"/>
    </xf>
    <xf numFmtId="0" fontId="17" fillId="0" borderId="4" xfId="5" applyFont="1" applyBorder="1" applyAlignment="1">
      <alignment horizontal="center" vertical="center" shrinkToFit="1"/>
    </xf>
    <xf numFmtId="0" fontId="4" fillId="0" borderId="77" xfId="5" applyFont="1" applyBorder="1" applyAlignment="1">
      <alignment vertical="top" wrapText="1" justifyLastLine="1"/>
    </xf>
    <xf numFmtId="0" fontId="4" fillId="0" borderId="13" xfId="5" applyFont="1" applyBorder="1" applyAlignment="1">
      <alignment vertical="top" justifyLastLine="1"/>
    </xf>
    <xf numFmtId="0" fontId="4" fillId="0" borderId="5" xfId="5" applyFont="1" applyBorder="1" applyAlignment="1">
      <alignment horizontal="distributed" vertical="center" justifyLastLine="1"/>
    </xf>
    <xf numFmtId="0" fontId="17" fillId="0" borderId="2" xfId="5" applyFont="1" applyBorder="1" applyAlignment="1">
      <alignment horizontal="distributed" vertical="center" justifyLastLine="1"/>
    </xf>
    <xf numFmtId="0" fontId="17" fillId="0" borderId="4" xfId="5" applyFont="1" applyBorder="1" applyAlignment="1">
      <alignment horizontal="distributed" vertical="center" justifyLastLine="1"/>
    </xf>
    <xf numFmtId="0" fontId="6" fillId="0" borderId="89" xfId="5" applyFont="1" applyBorder="1" applyAlignment="1">
      <alignment horizontal="distributed" vertical="center" justifyLastLine="1"/>
    </xf>
    <xf numFmtId="0" fontId="6" fillId="0" borderId="21" xfId="5" applyFont="1" applyBorder="1" applyAlignment="1">
      <alignment horizontal="distributed" vertical="center" justifyLastLine="1"/>
    </xf>
    <xf numFmtId="0" fontId="17" fillId="0" borderId="2" xfId="5" applyFont="1" applyBorder="1" applyAlignment="1">
      <alignment horizontal="distributed" vertical="center" wrapText="1" justifyLastLine="1"/>
    </xf>
    <xf numFmtId="0" fontId="15" fillId="0" borderId="0" xfId="5" applyFont="1" applyFill="1" applyAlignment="1">
      <alignment horizontal="center" vertical="center"/>
    </xf>
    <xf numFmtId="0" fontId="43" fillId="0" borderId="1" xfId="5" applyFont="1" applyFill="1" applyBorder="1" applyAlignment="1">
      <alignment horizontal="right"/>
    </xf>
    <xf numFmtId="0" fontId="6" fillId="0" borderId="77" xfId="5" applyFont="1" applyFill="1" applyBorder="1" applyAlignment="1">
      <alignment horizontal="center" vertical="center" justifyLastLine="1"/>
    </xf>
    <xf numFmtId="0" fontId="6" fillId="0" borderId="13" xfId="5" applyFont="1" applyFill="1" applyBorder="1" applyAlignment="1">
      <alignment horizontal="center" vertical="center" justifyLastLine="1"/>
    </xf>
    <xf numFmtId="180" fontId="6" fillId="0" borderId="89" xfId="5" applyNumberFormat="1" applyFont="1" applyFill="1" applyBorder="1" applyAlignment="1">
      <alignment horizontal="distributed" vertical="center" justifyLastLine="1"/>
    </xf>
    <xf numFmtId="180" fontId="6" fillId="0" borderId="65" xfId="5" applyNumberFormat="1" applyFont="1" applyFill="1" applyBorder="1" applyAlignment="1">
      <alignment horizontal="distributed" vertical="center" justifyLastLine="1"/>
    </xf>
    <xf numFmtId="180" fontId="6" fillId="0" borderId="73" xfId="5" applyNumberFormat="1" applyFont="1" applyFill="1" applyBorder="1" applyAlignment="1">
      <alignment horizontal="distributed" vertical="center" justifyLastLine="1"/>
    </xf>
    <xf numFmtId="3" fontId="12" fillId="0" borderId="65" xfId="5" applyNumberFormat="1" applyFont="1" applyFill="1" applyBorder="1" applyAlignment="1">
      <alignment horizontal="center" vertical="center"/>
    </xf>
    <xf numFmtId="3" fontId="12" fillId="0" borderId="35" xfId="5" applyNumberFormat="1" applyFont="1" applyFill="1" applyBorder="1" applyAlignment="1">
      <alignment horizontal="center" vertical="center"/>
    </xf>
    <xf numFmtId="3" fontId="12" fillId="0" borderId="73" xfId="5" applyNumberFormat="1" applyFont="1" applyFill="1" applyBorder="1" applyAlignment="1">
      <alignment horizontal="center" vertical="center"/>
    </xf>
    <xf numFmtId="3" fontId="12" fillId="0" borderId="30" xfId="5" applyNumberFormat="1" applyFont="1" applyFill="1" applyBorder="1" applyAlignment="1">
      <alignment horizontal="center" vertical="center"/>
    </xf>
    <xf numFmtId="0" fontId="17" fillId="0" borderId="102" xfId="5" applyFont="1" applyFill="1" applyBorder="1" applyAlignment="1">
      <alignment vertical="center"/>
    </xf>
    <xf numFmtId="0" fontId="17" fillId="0" borderId="7" xfId="5" applyFont="1" applyFill="1" applyBorder="1" applyAlignment="1">
      <alignment vertical="center"/>
    </xf>
    <xf numFmtId="3" fontId="12" fillId="0" borderId="123" xfId="5" applyNumberFormat="1" applyFont="1" applyFill="1" applyBorder="1" applyAlignment="1">
      <alignment horizontal="center" vertical="center"/>
    </xf>
    <xf numFmtId="3" fontId="12" fillId="0" borderId="124" xfId="5" applyNumberFormat="1" applyFont="1" applyFill="1" applyBorder="1" applyAlignment="1">
      <alignment horizontal="center" vertical="center"/>
    </xf>
    <xf numFmtId="3" fontId="12" fillId="0" borderId="28" xfId="5" applyNumberFormat="1" applyFont="1" applyFill="1" applyBorder="1" applyAlignment="1">
      <alignment horizontal="center" vertical="center"/>
    </xf>
    <xf numFmtId="0" fontId="17" fillId="0" borderId="77" xfId="5" applyFont="1" applyFill="1" applyBorder="1" applyAlignment="1">
      <alignment horizontal="left" vertical="center"/>
    </xf>
    <xf numFmtId="0" fontId="17" fillId="0" borderId="9" xfId="5" applyFont="1" applyFill="1" applyBorder="1" applyAlignment="1">
      <alignment horizontal="left" vertical="center"/>
    </xf>
    <xf numFmtId="0" fontId="6" fillId="0" borderId="77" xfId="5" applyFont="1" applyFill="1" applyBorder="1" applyAlignment="1">
      <alignment horizontal="left" vertical="center" wrapText="1"/>
    </xf>
    <xf numFmtId="0" fontId="0" fillId="0" borderId="7" xfId="0" applyFill="1" applyBorder="1" applyAlignment="1">
      <alignment horizontal="left" vertical="center" wrapText="1"/>
    </xf>
    <xf numFmtId="3" fontId="12" fillId="0" borderId="121" xfId="5" applyNumberFormat="1" applyFont="1" applyFill="1" applyBorder="1" applyAlignment="1">
      <alignment horizontal="center" vertical="center"/>
    </xf>
    <xf numFmtId="3" fontId="12" fillId="0" borderId="122" xfId="5" applyNumberFormat="1" applyFont="1" applyFill="1" applyBorder="1" applyAlignment="1">
      <alignment horizontal="center" vertical="center"/>
    </xf>
    <xf numFmtId="3" fontId="12" fillId="0" borderId="26" xfId="5" applyNumberFormat="1" applyFont="1" applyFill="1" applyBorder="1" applyAlignment="1">
      <alignment horizontal="center" vertical="center"/>
    </xf>
    <xf numFmtId="3" fontId="12" fillId="0" borderId="116" xfId="5" applyNumberFormat="1" applyFont="1" applyFill="1" applyBorder="1" applyAlignment="1">
      <alignment horizontal="center" vertical="center"/>
    </xf>
    <xf numFmtId="49" fontId="12" fillId="0" borderId="35" xfId="5" applyNumberFormat="1" applyFont="1" applyFill="1" applyBorder="1" applyAlignment="1">
      <alignment horizontal="center" vertical="center"/>
    </xf>
    <xf numFmtId="49" fontId="12" fillId="0" borderId="5" xfId="5" applyNumberFormat="1" applyFont="1" applyFill="1" applyBorder="1" applyAlignment="1">
      <alignment horizontal="center" vertical="center"/>
    </xf>
    <xf numFmtId="49" fontId="12" fillId="0" borderId="30" xfId="5" applyNumberFormat="1" applyFont="1" applyFill="1" applyBorder="1" applyAlignment="1">
      <alignment horizontal="center" vertical="center"/>
    </xf>
    <xf numFmtId="49" fontId="12" fillId="0" borderId="6" xfId="5" applyNumberFormat="1" applyFont="1" applyFill="1" applyBorder="1" applyAlignment="1">
      <alignment horizontal="center" vertical="center"/>
    </xf>
    <xf numFmtId="0" fontId="9" fillId="0" borderId="0" xfId="5" applyFont="1" applyFill="1" applyBorder="1" applyAlignment="1">
      <alignment horizontal="right" vertical="center"/>
    </xf>
    <xf numFmtId="0" fontId="17" fillId="0" borderId="9" xfId="5" applyFont="1" applyFill="1" applyBorder="1" applyAlignment="1">
      <alignment vertical="center"/>
    </xf>
    <xf numFmtId="0" fontId="17" fillId="0" borderId="13" xfId="5" applyFont="1" applyFill="1" applyBorder="1" applyAlignment="1">
      <alignment vertical="center"/>
    </xf>
    <xf numFmtId="0" fontId="6" fillId="0" borderId="9" xfId="5" applyFont="1" applyFill="1" applyBorder="1" applyAlignment="1">
      <alignment horizontal="left" vertical="center"/>
    </xf>
    <xf numFmtId="0" fontId="6" fillId="0" borderId="13" xfId="5" applyFont="1" applyFill="1" applyBorder="1" applyAlignment="1">
      <alignment horizontal="left" vertical="center"/>
    </xf>
    <xf numFmtId="49" fontId="12" fillId="0" borderId="123" xfId="5" applyNumberFormat="1" applyFont="1" applyFill="1" applyBorder="1" applyAlignment="1">
      <alignment horizontal="center" vertical="center"/>
    </xf>
    <xf numFmtId="49" fontId="12" fillId="0" borderId="120" xfId="5" applyNumberFormat="1" applyFont="1" applyFill="1" applyBorder="1" applyAlignment="1">
      <alignment horizontal="center" vertical="center"/>
    </xf>
    <xf numFmtId="49" fontId="12" fillId="0" borderId="28" xfId="5" applyNumberFormat="1" applyFont="1" applyFill="1" applyBorder="1" applyAlignment="1">
      <alignment horizontal="center" vertical="center"/>
    </xf>
    <xf numFmtId="49" fontId="12" fillId="0" borderId="3" xfId="5" applyNumberFormat="1" applyFont="1" applyFill="1" applyBorder="1" applyAlignment="1">
      <alignment horizontal="center" vertical="center"/>
    </xf>
    <xf numFmtId="0" fontId="6" fillId="0" borderId="75" xfId="5" applyFont="1" applyFill="1" applyBorder="1" applyAlignment="1">
      <alignment horizontal="distributed" vertical="center"/>
    </xf>
    <xf numFmtId="0" fontId="6" fillId="0" borderId="58" xfId="5" applyFont="1" applyFill="1" applyBorder="1" applyAlignment="1">
      <alignment horizontal="distributed" vertical="center"/>
    </xf>
    <xf numFmtId="0" fontId="24" fillId="0" borderId="18" xfId="5" applyFont="1" applyFill="1" applyBorder="1" applyAlignment="1">
      <alignment horizontal="left" wrapText="1"/>
    </xf>
    <xf numFmtId="0" fontId="24" fillId="0" borderId="0" xfId="5" applyFont="1" applyFill="1" applyAlignment="1">
      <alignment horizontal="left" wrapText="1"/>
    </xf>
    <xf numFmtId="0" fontId="6" fillId="0" borderId="103" xfId="5" applyFont="1" applyFill="1" applyBorder="1" applyAlignment="1">
      <alignment horizontal="distributed" vertical="center"/>
    </xf>
    <xf numFmtId="0" fontId="6" fillId="0" borderId="104" xfId="5" applyFont="1" applyFill="1" applyBorder="1" applyAlignment="1">
      <alignment horizontal="distributed" vertical="center"/>
    </xf>
    <xf numFmtId="0" fontId="6" fillId="0" borderId="105" xfId="5" applyFont="1" applyFill="1" applyBorder="1" applyAlignment="1">
      <alignment horizontal="distributed" vertical="center" wrapText="1"/>
    </xf>
    <xf numFmtId="0" fontId="6" fillId="0" borderId="106" xfId="5" applyFont="1" applyFill="1" applyBorder="1" applyAlignment="1">
      <alignment horizontal="distributed" vertical="center" wrapText="1"/>
    </xf>
    <xf numFmtId="0" fontId="6" fillId="0" borderId="107" xfId="5" applyFont="1" applyFill="1" applyBorder="1" applyAlignment="1">
      <alignment horizontal="center" vertical="justify"/>
    </xf>
    <xf numFmtId="0" fontId="6" fillId="0" borderId="108" xfId="5" applyFont="1" applyFill="1" applyBorder="1" applyAlignment="1">
      <alignment horizontal="center" vertical="justify"/>
    </xf>
    <xf numFmtId="0" fontId="6" fillId="0" borderId="109" xfId="5" applyFont="1" applyFill="1" applyBorder="1" applyAlignment="1">
      <alignment horizontal="center" vertical="justify"/>
    </xf>
    <xf numFmtId="0" fontId="6" fillId="0" borderId="110" xfId="5" applyFont="1" applyFill="1" applyBorder="1" applyAlignment="1">
      <alignment horizontal="center" vertical="justify"/>
    </xf>
    <xf numFmtId="0" fontId="6" fillId="0" borderId="111" xfId="5" applyFont="1" applyFill="1" applyBorder="1" applyAlignment="1">
      <alignment horizontal="center" vertical="justify"/>
    </xf>
    <xf numFmtId="0" fontId="6" fillId="0" borderId="112" xfId="5" applyFont="1" applyFill="1" applyBorder="1" applyAlignment="1">
      <alignment horizontal="center" vertical="justify"/>
    </xf>
    <xf numFmtId="0" fontId="9" fillId="0" borderId="44" xfId="5" applyFont="1" applyFill="1" applyBorder="1" applyAlignment="1">
      <alignment horizontal="distributed" vertical="center" justifyLastLine="1"/>
    </xf>
    <xf numFmtId="0" fontId="9" fillId="0" borderId="69" xfId="5" applyFont="1" applyFill="1" applyBorder="1" applyAlignment="1">
      <alignment horizontal="distributed" vertical="center" justifyLastLine="1"/>
    </xf>
    <xf numFmtId="0" fontId="9" fillId="0" borderId="73" xfId="5" applyFont="1" applyFill="1" applyBorder="1" applyAlignment="1">
      <alignment horizontal="distributed" vertical="center" justifyLastLine="1"/>
    </xf>
    <xf numFmtId="0" fontId="9" fillId="0" borderId="72" xfId="5" applyFont="1" applyFill="1" applyBorder="1" applyAlignment="1">
      <alignment horizontal="distributed" vertical="center" justifyLastLine="1"/>
    </xf>
    <xf numFmtId="0" fontId="9" fillId="0" borderId="46" xfId="5" applyFont="1" applyFill="1" applyBorder="1" applyAlignment="1">
      <alignment horizontal="center" vertical="center" justifyLastLine="1"/>
    </xf>
    <xf numFmtId="0" fontId="9" fillId="0" borderId="81" xfId="5" applyFont="1" applyFill="1" applyBorder="1" applyAlignment="1">
      <alignment horizontal="center" vertical="center" justifyLastLine="1"/>
    </xf>
    <xf numFmtId="0" fontId="9" fillId="0" borderId="30" xfId="5" applyFont="1" applyFill="1" applyBorder="1" applyAlignment="1">
      <alignment horizontal="center" vertical="center" justifyLastLine="1"/>
    </xf>
    <xf numFmtId="0" fontId="9" fillId="0" borderId="47" xfId="5" applyFont="1" applyFill="1" applyBorder="1" applyAlignment="1">
      <alignment horizontal="center" vertical="center" justifyLastLine="1"/>
    </xf>
    <xf numFmtId="0" fontId="9" fillId="0" borderId="62" xfId="5" applyFont="1" applyFill="1" applyBorder="1" applyAlignment="1">
      <alignment horizontal="center" vertical="center" justifyLastLine="1"/>
    </xf>
    <xf numFmtId="0" fontId="9" fillId="0" borderId="4" xfId="5" applyFont="1" applyFill="1" applyBorder="1" applyAlignment="1">
      <alignment horizontal="center" vertical="center" justifyLastLine="1"/>
    </xf>
    <xf numFmtId="0" fontId="9" fillId="0" borderId="62" xfId="5" applyFont="1" applyFill="1" applyBorder="1" applyAlignment="1">
      <alignment horizontal="center" vertical="center" wrapText="1" justifyLastLine="1"/>
    </xf>
    <xf numFmtId="0" fontId="4" fillId="0" borderId="86" xfId="5" applyFont="1" applyFill="1" applyBorder="1" applyAlignment="1">
      <alignment horizontal="right" vertical="top" justifyLastLine="1"/>
    </xf>
    <xf numFmtId="0" fontId="4" fillId="0" borderId="87" xfId="5" applyFont="1" applyFill="1" applyBorder="1" applyAlignment="1">
      <alignment horizontal="right" vertical="top" justifyLastLine="1"/>
    </xf>
    <xf numFmtId="0" fontId="4" fillId="0" borderId="88" xfId="5" applyFont="1" applyFill="1" applyBorder="1" applyAlignment="1">
      <alignment horizontal="right" vertical="top" justifyLastLine="1"/>
    </xf>
    <xf numFmtId="0" fontId="4" fillId="0" borderId="27" xfId="5" applyFont="1" applyFill="1" applyBorder="1" applyAlignment="1">
      <alignment horizontal="distributed" vertical="center" justifyLastLine="1"/>
    </xf>
    <xf numFmtId="0" fontId="4" fillId="0" borderId="24" xfId="5" applyFont="1" applyFill="1" applyBorder="1" applyAlignment="1">
      <alignment horizontal="distributed" vertical="center" justifyLastLine="1"/>
    </xf>
    <xf numFmtId="0" fontId="4" fillId="0" borderId="28" xfId="5" applyFont="1" applyFill="1" applyBorder="1" applyAlignment="1">
      <alignment horizontal="distributed" vertical="center" justifyLastLine="1"/>
    </xf>
    <xf numFmtId="0" fontId="4" fillId="0" borderId="82" xfId="5" applyFont="1" applyFill="1" applyBorder="1" applyAlignment="1">
      <alignment horizontal="distributed" vertical="center" justifyLastLine="1"/>
    </xf>
    <xf numFmtId="0" fontId="4" fillId="0" borderId="86" xfId="5" applyFont="1" applyFill="1" applyBorder="1" applyAlignment="1">
      <alignment vertical="top" wrapText="1" justifyLastLine="1"/>
    </xf>
    <xf numFmtId="0" fontId="4" fillId="0" borderId="87" xfId="5" applyFont="1" applyFill="1" applyBorder="1" applyAlignment="1">
      <alignment vertical="top" justifyLastLine="1"/>
    </xf>
    <xf numFmtId="0" fontId="4" fillId="0" borderId="88" xfId="5" applyFont="1" applyFill="1" applyBorder="1" applyAlignment="1">
      <alignment vertical="top" justifyLastLine="1"/>
    </xf>
    <xf numFmtId="0" fontId="4" fillId="0" borderId="81" xfId="5" applyFont="1" applyFill="1" applyBorder="1" applyAlignment="1">
      <alignment horizontal="distributed" vertical="center" justifyLastLine="1"/>
    </xf>
    <xf numFmtId="0" fontId="9" fillId="0" borderId="1" xfId="5" applyFont="1" applyFill="1" applyBorder="1" applyAlignment="1">
      <alignment horizontal="right"/>
    </xf>
    <xf numFmtId="0" fontId="4" fillId="0" borderId="86" xfId="5" applyFont="1" applyFill="1" applyBorder="1" applyAlignment="1">
      <alignment vertical="distributed" wrapText="1"/>
    </xf>
    <xf numFmtId="0" fontId="4" fillId="0" borderId="87" xfId="5" applyFont="1" applyFill="1" applyBorder="1" applyAlignment="1">
      <alignment vertical="distributed"/>
    </xf>
    <xf numFmtId="0" fontId="4" fillId="0" borderId="88" xfId="5" applyFont="1" applyFill="1" applyBorder="1" applyAlignment="1">
      <alignment vertical="distributed"/>
    </xf>
    <xf numFmtId="0" fontId="4" fillId="0" borderId="10" xfId="5" applyFont="1" applyFill="1" applyBorder="1" applyAlignment="1">
      <alignment horizontal="distributed" vertical="center" justifyLastLine="1"/>
    </xf>
    <xf numFmtId="0" fontId="4" fillId="0" borderId="11" xfId="5" applyFont="1" applyFill="1" applyBorder="1" applyAlignment="1">
      <alignment horizontal="distributed" vertical="center" justifyLastLine="1"/>
    </xf>
    <xf numFmtId="0" fontId="4" fillId="0" borderId="17" xfId="5" applyFont="1" applyFill="1" applyBorder="1" applyAlignment="1">
      <alignment horizontal="distributed" vertical="center" justifyLastLine="1"/>
    </xf>
    <xf numFmtId="0" fontId="4" fillId="0" borderId="27" xfId="5" applyFont="1" applyFill="1" applyBorder="1" applyAlignment="1">
      <alignment horizontal="center" vertical="center" justifyLastLine="1"/>
    </xf>
    <xf numFmtId="0" fontId="4" fillId="0" borderId="24" xfId="5" applyFont="1" applyFill="1" applyBorder="1" applyAlignment="1">
      <alignment horizontal="center" vertical="center" justifyLastLine="1"/>
    </xf>
    <xf numFmtId="0" fontId="4" fillId="0" borderId="28" xfId="5" applyFont="1" applyFill="1" applyBorder="1" applyAlignment="1">
      <alignment horizontal="center" vertical="center" justifyLastLine="1"/>
    </xf>
    <xf numFmtId="0" fontId="11" fillId="0" borderId="0" xfId="5" applyFont="1" applyFill="1" applyAlignment="1">
      <alignment horizontal="right" vertical="center"/>
    </xf>
    <xf numFmtId="0" fontId="4" fillId="0" borderId="113" xfId="5" applyFont="1" applyFill="1" applyBorder="1" applyAlignment="1">
      <alignment horizontal="justify" vertical="justify"/>
    </xf>
    <xf numFmtId="0" fontId="4" fillId="0" borderId="114" xfId="5" applyFont="1" applyFill="1" applyBorder="1" applyAlignment="1">
      <alignment horizontal="justify" vertical="justify"/>
    </xf>
    <xf numFmtId="0" fontId="4" fillId="0" borderId="22" xfId="5" applyFont="1" applyFill="1" applyBorder="1" applyAlignment="1">
      <alignment horizontal="distributed" vertical="center" justifyLastLine="1"/>
    </xf>
    <xf numFmtId="0" fontId="4" fillId="0" borderId="115" xfId="5" applyFont="1" applyFill="1" applyBorder="1" applyAlignment="1">
      <alignment horizontal="distributed" vertical="center" justifyLastLine="1"/>
    </xf>
    <xf numFmtId="0" fontId="15" fillId="0" borderId="0" xfId="5" applyFont="1" applyFill="1" applyAlignment="1">
      <alignment horizontal="right" vertical="center"/>
    </xf>
    <xf numFmtId="0" fontId="4" fillId="0" borderId="64" xfId="5" applyFont="1" applyFill="1" applyBorder="1" applyAlignment="1">
      <alignment horizontal="justify" vertical="justify"/>
    </xf>
    <xf numFmtId="0" fontId="6" fillId="0" borderId="65" xfId="5" applyFont="1" applyFill="1" applyBorder="1" applyAlignment="1">
      <alignment horizontal="center" vertical="center"/>
    </xf>
    <xf numFmtId="0" fontId="6" fillId="0" borderId="5" xfId="5" applyFont="1" applyFill="1" applyBorder="1" applyAlignment="1">
      <alignment horizontal="center" vertical="center"/>
    </xf>
    <xf numFmtId="0" fontId="4" fillId="0" borderId="32" xfId="5" applyFont="1" applyFill="1" applyBorder="1" applyAlignment="1">
      <alignment horizontal="center" vertical="center" justifyLastLine="1"/>
    </xf>
    <xf numFmtId="0" fontId="4" fillId="0" borderId="29" xfId="5" applyFont="1" applyFill="1" applyBorder="1" applyAlignment="1">
      <alignment horizontal="center" vertical="center" justifyLastLine="1"/>
    </xf>
    <xf numFmtId="0" fontId="9" fillId="2" borderId="0" xfId="5" applyFont="1" applyFill="1" applyBorder="1" applyAlignment="1">
      <alignment horizontal="right" vertical="center"/>
    </xf>
    <xf numFmtId="38" fontId="5" fillId="0" borderId="38" xfId="2" applyFont="1" applyFill="1" applyBorder="1" applyAlignment="1">
      <alignment horizontal="right" vertical="center" justifyLastLine="1"/>
    </xf>
    <xf numFmtId="38" fontId="5" fillId="0" borderId="21" xfId="2" applyFont="1" applyFill="1" applyBorder="1" applyAlignment="1">
      <alignment horizontal="right" vertical="center" justifyLastLine="1"/>
    </xf>
    <xf numFmtId="38" fontId="5" fillId="0" borderId="59" xfId="2" applyFont="1" applyFill="1" applyBorder="1" applyAlignment="1">
      <alignment horizontal="right" vertical="center" justifyLastLine="1"/>
    </xf>
    <xf numFmtId="38" fontId="5" fillId="0" borderId="27" xfId="2" applyFont="1" applyFill="1" applyBorder="1" applyAlignment="1">
      <alignment horizontal="right" vertical="center" justifyLastLine="1"/>
    </xf>
    <xf numFmtId="38" fontId="5" fillId="0" borderId="28" xfId="2" applyFont="1" applyFill="1" applyBorder="1" applyAlignment="1">
      <alignment horizontal="right" vertical="center" justifyLastLine="1"/>
    </xf>
    <xf numFmtId="38" fontId="5" fillId="0" borderId="82" xfId="2" applyFont="1" applyFill="1" applyBorder="1" applyAlignment="1">
      <alignment horizontal="right" vertical="center" justifyLastLine="1"/>
    </xf>
    <xf numFmtId="38" fontId="5" fillId="0" borderId="27" xfId="2" applyFont="1" applyFill="1" applyBorder="1" applyAlignment="1">
      <alignment horizontal="right" vertical="center" wrapText="1" justifyLastLine="1"/>
    </xf>
    <xf numFmtId="38" fontId="5" fillId="0" borderId="28" xfId="2" applyFont="1" applyFill="1" applyBorder="1" applyAlignment="1">
      <alignment horizontal="right" vertical="center" wrapText="1" justifyLastLine="1"/>
    </xf>
    <xf numFmtId="0" fontId="4" fillId="0" borderId="77" xfId="5" applyFont="1" applyFill="1" applyBorder="1" applyAlignment="1">
      <alignment horizontal="right" vertical="top" wrapText="1"/>
    </xf>
    <xf numFmtId="0" fontId="4" fillId="0" borderId="7" xfId="5" applyFont="1" applyFill="1" applyBorder="1" applyAlignment="1">
      <alignment horizontal="right" vertical="top" wrapText="1"/>
    </xf>
    <xf numFmtId="3" fontId="4" fillId="0" borderId="75" xfId="2" applyNumberFormat="1" applyFont="1" applyFill="1" applyBorder="1" applyAlignment="1">
      <alignment horizontal="center" vertical="center"/>
    </xf>
    <xf numFmtId="3" fontId="4" fillId="0" borderId="14" xfId="2" applyNumberFormat="1" applyFont="1" applyFill="1" applyBorder="1" applyAlignment="1">
      <alignment horizontal="center" vertical="center"/>
    </xf>
    <xf numFmtId="3" fontId="4" fillId="0" borderId="58" xfId="2" applyNumberFormat="1" applyFont="1" applyFill="1" applyBorder="1" applyAlignment="1">
      <alignment horizontal="center" vertical="center"/>
    </xf>
    <xf numFmtId="3" fontId="4" fillId="0" borderId="27" xfId="2" applyNumberFormat="1" applyFont="1" applyFill="1" applyBorder="1" applyAlignment="1">
      <alignment horizontal="center" vertical="center" wrapText="1" justifyLastLine="1"/>
    </xf>
    <xf numFmtId="3" fontId="4" fillId="0" borderId="28" xfId="2" applyNumberFormat="1" applyFont="1" applyFill="1" applyBorder="1" applyAlignment="1">
      <alignment horizontal="center" vertical="center" wrapText="1" justifyLastLine="1"/>
    </xf>
    <xf numFmtId="3" fontId="4" fillId="0" borderId="27" xfId="2" applyNumberFormat="1" applyFont="1" applyFill="1" applyBorder="1" applyAlignment="1">
      <alignment horizontal="center" vertical="center" justifyLastLine="1"/>
    </xf>
    <xf numFmtId="3" fontId="4" fillId="0" borderId="82" xfId="2" applyNumberFormat="1" applyFont="1" applyFill="1" applyBorder="1" applyAlignment="1">
      <alignment horizontal="center" vertical="center" justifyLastLine="1"/>
    </xf>
    <xf numFmtId="0" fontId="4" fillId="0" borderId="47" xfId="5" applyFont="1" applyFill="1" applyBorder="1" applyAlignment="1">
      <alignment horizontal="center" vertical="center"/>
    </xf>
    <xf numFmtId="0" fontId="4" fillId="0" borderId="30" xfId="5" applyFont="1" applyFill="1" applyBorder="1" applyAlignment="1">
      <alignment horizontal="center" vertical="center"/>
    </xf>
    <xf numFmtId="0" fontId="11" fillId="0" borderId="0" xfId="5" applyFont="1" applyFill="1" applyAlignment="1">
      <alignment horizontal="center"/>
    </xf>
    <xf numFmtId="0" fontId="4" fillId="0" borderId="66" xfId="5" applyFont="1" applyFill="1" applyBorder="1" applyAlignment="1">
      <alignment horizontal="right" vertical="top"/>
    </xf>
    <xf numFmtId="0" fontId="4" fillId="0" borderId="118" xfId="5" applyFont="1" applyFill="1" applyBorder="1" applyAlignment="1">
      <alignment horizontal="right" vertical="top"/>
    </xf>
    <xf numFmtId="0" fontId="4" fillId="0" borderId="68" xfId="5" applyFont="1" applyFill="1" applyBorder="1" applyAlignment="1">
      <alignment horizontal="center" vertical="center" textRotation="255"/>
    </xf>
    <xf numFmtId="0" fontId="4" fillId="0" borderId="16" xfId="5" applyFont="1" applyFill="1" applyBorder="1" applyAlignment="1">
      <alignment horizontal="center" vertical="center" textRotation="255"/>
    </xf>
    <xf numFmtId="0" fontId="4" fillId="0" borderId="45" xfId="5" applyFont="1" applyFill="1" applyBorder="1" applyAlignment="1">
      <alignment horizontal="center" vertical="center" textRotation="255"/>
    </xf>
    <xf numFmtId="0" fontId="4" fillId="0" borderId="16" xfId="5" applyFont="1" applyFill="1" applyBorder="1" applyAlignment="1">
      <alignment horizontal="center"/>
    </xf>
    <xf numFmtId="0" fontId="4" fillId="0" borderId="17" xfId="5" applyFont="1" applyFill="1" applyBorder="1" applyAlignment="1">
      <alignment horizontal="center"/>
    </xf>
    <xf numFmtId="0" fontId="4" fillId="0" borderId="16" xfId="5" applyFont="1" applyFill="1" applyBorder="1" applyAlignment="1">
      <alignment horizontal="center" vertical="top"/>
    </xf>
    <xf numFmtId="0" fontId="4" fillId="0" borderId="17" xfId="5" applyFont="1" applyFill="1" applyBorder="1" applyAlignment="1">
      <alignment horizontal="center" vertical="top"/>
    </xf>
    <xf numFmtId="0" fontId="4" fillId="0" borderId="74" xfId="5" applyFont="1" applyFill="1" applyBorder="1" applyAlignment="1">
      <alignment horizontal="center"/>
    </xf>
    <xf numFmtId="0" fontId="4" fillId="0" borderId="83" xfId="5" applyFont="1" applyFill="1" applyBorder="1" applyAlignment="1">
      <alignment horizontal="center"/>
    </xf>
    <xf numFmtId="0" fontId="6" fillId="0" borderId="45" xfId="5" applyFont="1" applyFill="1" applyBorder="1" applyAlignment="1">
      <alignment horizontal="center" vertical="top"/>
    </xf>
    <xf numFmtId="0" fontId="6" fillId="0" borderId="33" xfId="5" applyFont="1" applyFill="1" applyBorder="1" applyAlignment="1">
      <alignment horizontal="center" vertical="top"/>
    </xf>
    <xf numFmtId="0" fontId="4" fillId="0" borderId="20" xfId="5" applyFont="1" applyFill="1" applyBorder="1" applyAlignment="1">
      <alignment horizontal="center" vertical="center"/>
    </xf>
    <xf numFmtId="0" fontId="4" fillId="0" borderId="29" xfId="5" applyFont="1" applyFill="1" applyBorder="1" applyAlignment="1">
      <alignment horizontal="center" vertical="center"/>
    </xf>
    <xf numFmtId="0" fontId="11" fillId="0" borderId="0" xfId="5" applyFont="1" applyFill="1" applyBorder="1" applyAlignment="1">
      <alignment horizontal="center"/>
    </xf>
    <xf numFmtId="0" fontId="4" fillId="0" borderId="75" xfId="5" applyFont="1" applyFill="1" applyBorder="1" applyAlignment="1">
      <alignment horizontal="right" vertical="top"/>
    </xf>
    <xf numFmtId="0" fontId="4" fillId="0" borderId="14" xfId="5" applyFont="1" applyFill="1" applyBorder="1" applyAlignment="1">
      <alignment horizontal="right" vertical="top"/>
    </xf>
    <xf numFmtId="0" fontId="4" fillId="0" borderId="58" xfId="5" applyFont="1" applyFill="1" applyBorder="1" applyAlignment="1">
      <alignment horizontal="right" vertical="top"/>
    </xf>
    <xf numFmtId="0" fontId="4" fillId="0" borderId="40" xfId="5" applyFont="1" applyFill="1" applyBorder="1" applyAlignment="1">
      <alignment horizontal="right" vertical="top"/>
    </xf>
    <xf numFmtId="0" fontId="4" fillId="0" borderId="1" xfId="5" applyFont="1" applyFill="1" applyBorder="1" applyAlignment="1">
      <alignment horizontal="right" vertical="top"/>
    </xf>
    <xf numFmtId="0" fontId="4" fillId="0" borderId="59" xfId="5" applyFont="1" applyFill="1" applyBorder="1" applyAlignment="1">
      <alignment horizontal="right" vertical="top"/>
    </xf>
    <xf numFmtId="0" fontId="20" fillId="0" borderId="75" xfId="5" applyFont="1" applyFill="1" applyBorder="1" applyAlignment="1">
      <alignment horizontal="center" vertical="center"/>
    </xf>
    <xf numFmtId="0" fontId="20" fillId="0" borderId="14" xfId="5" applyFont="1" applyFill="1" applyBorder="1" applyAlignment="1">
      <alignment horizontal="center" vertical="center"/>
    </xf>
    <xf numFmtId="0" fontId="20" fillId="0" borderId="89" xfId="5" applyFont="1" applyFill="1" applyBorder="1" applyAlignment="1">
      <alignment horizontal="center" vertical="center"/>
    </xf>
    <xf numFmtId="0" fontId="20" fillId="0" borderId="40" xfId="5" applyFont="1" applyFill="1" applyBorder="1" applyAlignment="1">
      <alignment horizontal="center" vertical="center"/>
    </xf>
    <xf numFmtId="0" fontId="20" fillId="0" borderId="1" xfId="5" applyFont="1" applyFill="1" applyBorder="1" applyAlignment="1">
      <alignment horizontal="center" vertical="center"/>
    </xf>
    <xf numFmtId="0" fontId="20" fillId="0" borderId="21" xfId="5" applyFont="1" applyFill="1" applyBorder="1" applyAlignment="1">
      <alignment horizontal="center" vertical="center"/>
    </xf>
    <xf numFmtId="0" fontId="20" fillId="0" borderId="37" xfId="5" applyFont="1" applyFill="1" applyBorder="1" applyAlignment="1">
      <alignment horizontal="center" vertical="center"/>
    </xf>
    <xf numFmtId="0" fontId="1" fillId="0" borderId="14" xfId="5" applyFill="1" applyBorder="1"/>
    <xf numFmtId="0" fontId="1" fillId="0" borderId="58" xfId="5" applyFill="1" applyBorder="1"/>
    <xf numFmtId="0" fontId="1" fillId="0" borderId="38" xfId="5" applyFill="1" applyBorder="1"/>
    <xf numFmtId="0" fontId="1" fillId="0" borderId="1" xfId="5" applyFill="1" applyBorder="1"/>
    <xf numFmtId="0" fontId="1" fillId="0" borderId="59" xfId="5" applyFill="1" applyBorder="1"/>
    <xf numFmtId="181" fontId="22" fillId="0" borderId="18" xfId="5" applyNumberFormat="1" applyFont="1" applyFill="1" applyBorder="1" applyAlignment="1">
      <alignment horizontal="center" vertical="center"/>
    </xf>
    <xf numFmtId="181" fontId="22" fillId="0" borderId="0" xfId="5" applyNumberFormat="1" applyFont="1" applyFill="1" applyBorder="1" applyAlignment="1">
      <alignment horizontal="center" vertical="center"/>
    </xf>
    <xf numFmtId="181" fontId="22" fillId="0" borderId="10" xfId="5" applyNumberFormat="1" applyFont="1" applyFill="1" applyBorder="1" applyAlignment="1">
      <alignment horizontal="center" vertical="center"/>
    </xf>
    <xf numFmtId="38" fontId="22" fillId="0" borderId="60" xfId="2" applyFont="1" applyFill="1" applyBorder="1" applyAlignment="1">
      <alignment horizontal="center" vertical="center"/>
    </xf>
    <xf numFmtId="38" fontId="22" fillId="0" borderId="0" xfId="2" applyFont="1" applyFill="1" applyBorder="1" applyAlignment="1">
      <alignment horizontal="center" vertical="center"/>
    </xf>
    <xf numFmtId="38" fontId="22" fillId="0" borderId="57" xfId="2" applyFont="1" applyFill="1" applyBorder="1" applyAlignment="1">
      <alignment horizontal="center" vertical="center"/>
    </xf>
    <xf numFmtId="181" fontId="22" fillId="2" borderId="40" xfId="5" applyNumberFormat="1" applyFont="1" applyFill="1" applyBorder="1" applyAlignment="1">
      <alignment horizontal="center" vertical="center"/>
    </xf>
    <xf numFmtId="181" fontId="22" fillId="2" borderId="1" xfId="5" applyNumberFormat="1" applyFont="1" applyFill="1" applyBorder="1" applyAlignment="1">
      <alignment horizontal="center" vertical="center"/>
    </xf>
    <xf numFmtId="181" fontId="22" fillId="2" borderId="21" xfId="5" applyNumberFormat="1" applyFont="1" applyFill="1" applyBorder="1" applyAlignment="1">
      <alignment horizontal="center" vertical="center"/>
    </xf>
    <xf numFmtId="38" fontId="22" fillId="2" borderId="38" xfId="2" applyFont="1" applyFill="1" applyBorder="1" applyAlignment="1">
      <alignment horizontal="center" vertical="center"/>
    </xf>
    <xf numFmtId="38" fontId="22" fillId="2" borderId="1" xfId="2" applyFont="1" applyFill="1" applyBorder="1" applyAlignment="1">
      <alignment horizontal="center" vertical="center"/>
    </xf>
    <xf numFmtId="38" fontId="22" fillId="2" borderId="59" xfId="2" applyFont="1" applyFill="1" applyBorder="1" applyAlignment="1">
      <alignment horizontal="center" vertical="center"/>
    </xf>
    <xf numFmtId="181" fontId="22" fillId="0" borderId="60" xfId="5" applyNumberFormat="1" applyFont="1" applyFill="1" applyBorder="1" applyAlignment="1">
      <alignment horizontal="center" vertical="center"/>
    </xf>
    <xf numFmtId="181" fontId="22" fillId="0" borderId="57" xfId="5" applyNumberFormat="1" applyFont="1" applyFill="1" applyBorder="1" applyAlignment="1">
      <alignment horizontal="center" vertical="center"/>
    </xf>
    <xf numFmtId="0" fontId="6" fillId="0" borderId="63" xfId="5" applyFont="1" applyFill="1" applyBorder="1" applyAlignment="1">
      <alignment horizontal="center" vertical="top"/>
    </xf>
    <xf numFmtId="0" fontId="6" fillId="0" borderId="60" xfId="5" applyFont="1" applyFill="1" applyBorder="1" applyAlignment="1">
      <alignment horizontal="center" vertical="top"/>
    </xf>
    <xf numFmtId="0" fontId="6" fillId="0" borderId="38" xfId="5" applyFont="1" applyFill="1" applyBorder="1" applyAlignment="1">
      <alignment horizontal="center" vertical="top"/>
    </xf>
    <xf numFmtId="0" fontId="46" fillId="0" borderId="83" xfId="5" applyFont="1" applyFill="1" applyBorder="1" applyAlignment="1">
      <alignment horizontal="left" vertical="top" wrapText="1"/>
    </xf>
    <xf numFmtId="0" fontId="46" fillId="0" borderId="17" xfId="5" applyFont="1" applyFill="1" applyBorder="1" applyAlignment="1">
      <alignment horizontal="left" vertical="top" wrapText="1"/>
    </xf>
    <xf numFmtId="0" fontId="46" fillId="0" borderId="29" xfId="5" applyFont="1" applyFill="1" applyBorder="1" applyAlignment="1">
      <alignment horizontal="left" vertical="top" wrapText="1"/>
    </xf>
    <xf numFmtId="0" fontId="6" fillId="0" borderId="116" xfId="5" applyFont="1" applyFill="1" applyBorder="1" applyAlignment="1">
      <alignment horizontal="left" vertical="top" wrapText="1"/>
    </xf>
    <xf numFmtId="0" fontId="6" fillId="0" borderId="10" xfId="5" applyFont="1" applyFill="1" applyBorder="1" applyAlignment="1">
      <alignment horizontal="left" vertical="top" wrapText="1"/>
    </xf>
    <xf numFmtId="0" fontId="6" fillId="0" borderId="21" xfId="5" applyFont="1" applyFill="1" applyBorder="1" applyAlignment="1">
      <alignment horizontal="left" vertical="top" wrapText="1"/>
    </xf>
    <xf numFmtId="0" fontId="17" fillId="0" borderId="83" xfId="5" applyFont="1" applyFill="1" applyBorder="1" applyAlignment="1">
      <alignment horizontal="left" vertical="top" wrapText="1"/>
    </xf>
    <xf numFmtId="0" fontId="17" fillId="0" borderId="17" xfId="5" applyFont="1" applyFill="1" applyBorder="1" applyAlignment="1">
      <alignment horizontal="left" vertical="top" wrapText="1"/>
    </xf>
    <xf numFmtId="0" fontId="17" fillId="0" borderId="29" xfId="5" applyFont="1" applyFill="1" applyBorder="1" applyAlignment="1">
      <alignment horizontal="left" vertical="top" wrapText="1"/>
    </xf>
    <xf numFmtId="0" fontId="44" fillId="0" borderId="116" xfId="5" applyFont="1" applyFill="1" applyBorder="1" applyAlignment="1">
      <alignment horizontal="left" vertical="top" wrapText="1"/>
    </xf>
    <xf numFmtId="0" fontId="44" fillId="0" borderId="10" xfId="5" applyFont="1" applyFill="1" applyBorder="1" applyAlignment="1">
      <alignment horizontal="left" vertical="top" wrapText="1"/>
    </xf>
    <xf numFmtId="0" fontId="44" fillId="0" borderId="21" xfId="5" applyFont="1" applyFill="1" applyBorder="1" applyAlignment="1">
      <alignment horizontal="left" vertical="top" wrapText="1"/>
    </xf>
    <xf numFmtId="0" fontId="6" fillId="0" borderId="25" xfId="5" applyFont="1" applyFill="1" applyBorder="1" applyAlignment="1">
      <alignment horizontal="left" vertical="top" wrapText="1"/>
    </xf>
    <xf numFmtId="0" fontId="17" fillId="0" borderId="33" xfId="5" applyFont="1" applyFill="1" applyBorder="1" applyAlignment="1">
      <alignment horizontal="left" vertical="top" wrapText="1"/>
    </xf>
    <xf numFmtId="0" fontId="44" fillId="0" borderId="25" xfId="5" applyFont="1" applyFill="1" applyBorder="1" applyAlignment="1">
      <alignment horizontal="left" vertical="top" wrapText="1"/>
    </xf>
    <xf numFmtId="0" fontId="46" fillId="0" borderId="33" xfId="5" applyFont="1" applyFill="1" applyBorder="1" applyAlignment="1">
      <alignment horizontal="left" vertical="top" wrapText="1"/>
    </xf>
    <xf numFmtId="0" fontId="17" fillId="0" borderId="116" xfId="5" applyFont="1" applyFill="1" applyBorder="1" applyAlignment="1">
      <alignment horizontal="left" vertical="top" wrapText="1"/>
    </xf>
    <xf numFmtId="0" fontId="17" fillId="0" borderId="10" xfId="5" applyFont="1" applyFill="1" applyBorder="1" applyAlignment="1">
      <alignment horizontal="left" vertical="top" wrapText="1"/>
    </xf>
    <xf numFmtId="0" fontId="17" fillId="0" borderId="21" xfId="5" applyFont="1" applyFill="1" applyBorder="1" applyAlignment="1">
      <alignment horizontal="left" vertical="top" wrapText="1"/>
    </xf>
    <xf numFmtId="0" fontId="44" fillId="0" borderId="63" xfId="5" applyFont="1" applyFill="1" applyBorder="1" applyAlignment="1">
      <alignment horizontal="left" vertical="top" wrapText="1"/>
    </xf>
    <xf numFmtId="0" fontId="44" fillId="0" borderId="60" xfId="5" applyFont="1" applyFill="1" applyBorder="1" applyAlignment="1">
      <alignment horizontal="left" vertical="top" wrapText="1"/>
    </xf>
    <xf numFmtId="0" fontId="6" fillId="0" borderId="0" xfId="5" applyFont="1" applyFill="1" applyBorder="1" applyAlignment="1">
      <alignment horizontal="left" vertical="distributed" wrapText="1"/>
    </xf>
  </cellXfs>
  <cellStyles count="8">
    <cellStyle name="パーセント 2" xfId="1"/>
    <cellStyle name="桁区切り" xfId="2" builtinId="6"/>
    <cellStyle name="桁区切り 2" xfId="3"/>
    <cellStyle name="桁区切り 3" xfId="4"/>
    <cellStyle name="標準" xfId="0" builtinId="0"/>
    <cellStyle name="標準 2" xfId="5"/>
    <cellStyle name="標準 3" xfId="6"/>
    <cellStyle name="標準_グ ラ フ"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2.8490438695163104E-3"/>
          <c:y val="3.5972586759988332E-3"/>
        </c:manualLayout>
      </c:layout>
      <c:overlay val="0"/>
      <c:spPr>
        <a:noFill/>
        <a:ln w="25400">
          <a:noFill/>
        </a:ln>
      </c:spPr>
    </c:title>
    <c:autoTitleDeleted val="0"/>
    <c:plotArea>
      <c:layout>
        <c:manualLayout>
          <c:layoutTarget val="inner"/>
          <c:xMode val="edge"/>
          <c:yMode val="edge"/>
          <c:x val="0.11396043102416929"/>
          <c:y val="7.5539568345323743E-2"/>
          <c:w val="0.87749531888610355"/>
          <c:h val="0.82014388489208634"/>
        </c:manualLayout>
      </c:layout>
      <c:barChart>
        <c:barDir val="col"/>
        <c:grouping val="clustered"/>
        <c:varyColors val="0"/>
        <c:ser>
          <c:idx val="0"/>
          <c:order val="0"/>
          <c:tx>
            <c:strRef>
              <c:f>グラフ!$B$70</c:f>
              <c:strCache>
                <c:ptCount val="1"/>
                <c:pt idx="0">
                  <c:v>総数</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4.1787743320989635E-3"/>
                  <c:y val="1.2561456372962656E-2"/>
                </c:manualLayout>
              </c:layout>
              <c:spPr>
                <a:noFill/>
                <a:ln w="25400">
                  <a:noFill/>
                </a:ln>
              </c:spPr>
              <c:txPr>
                <a:bodyPr/>
                <a:lstStyle/>
                <a:p>
                  <a:pPr>
                    <a:defRPr sz="800"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526-4BC7-A71E-5832CD3705C6}"/>
                </c:ext>
              </c:extLst>
            </c:dLbl>
            <c:dLbl>
              <c:idx val="1"/>
              <c:layout>
                <c:manualLayout>
                  <c:x val="-6.9790617830615656E-17"/>
                  <c:y val="9.528060889560771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4AF-499A-BD4C-04ED4CFEB10A}"/>
                </c:ext>
              </c:extLst>
            </c:dLbl>
            <c:dLbl>
              <c:idx val="2"/>
              <c:layout>
                <c:manualLayout>
                  <c:x val="0"/>
                  <c:y val="9.658856049200800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4AF-499A-BD4C-04ED4CFEB10A}"/>
                </c:ext>
              </c:extLst>
            </c:dLbl>
            <c:dLbl>
              <c:idx val="3"/>
              <c:layout>
                <c:manualLayout>
                  <c:x val="0"/>
                  <c:y val="9.658856049200843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4AF-499A-BD4C-04ED4CFEB10A}"/>
                </c:ext>
              </c:extLst>
            </c:dLbl>
            <c:dLbl>
              <c:idx val="4"/>
              <c:layout>
                <c:manualLayout>
                  <c:x val="0"/>
                  <c:y val="1.44882840738012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4AF-499A-BD4C-04ED4CFEB10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グラフ!$A$71:$A$75</c:f>
              <c:strCache>
                <c:ptCount val="5"/>
                <c:pt idx="0">
                  <c:v>令和元年度</c:v>
                </c:pt>
                <c:pt idx="1">
                  <c:v>令和2年度</c:v>
                </c:pt>
                <c:pt idx="2">
                  <c:v>令和3年度</c:v>
                </c:pt>
                <c:pt idx="3">
                  <c:v>令和4年度</c:v>
                </c:pt>
                <c:pt idx="4">
                  <c:v>令和5年度</c:v>
                </c:pt>
              </c:strCache>
            </c:strRef>
          </c:cat>
          <c:val>
            <c:numRef>
              <c:f>グラフ!$B$71:$B$75</c:f>
              <c:numCache>
                <c:formatCode>#,##0_);[Red]\(#,##0\)</c:formatCode>
                <c:ptCount val="5"/>
                <c:pt idx="0">
                  <c:v>532</c:v>
                </c:pt>
                <c:pt idx="1">
                  <c:v>478</c:v>
                </c:pt>
                <c:pt idx="2">
                  <c:v>468</c:v>
                </c:pt>
                <c:pt idx="3">
                  <c:v>477</c:v>
                </c:pt>
                <c:pt idx="4">
                  <c:v>428</c:v>
                </c:pt>
              </c:numCache>
            </c:numRef>
          </c:val>
          <c:extLst>
            <c:ext xmlns:c16="http://schemas.microsoft.com/office/drawing/2014/chart" uri="{C3380CC4-5D6E-409C-BE32-E72D297353CC}">
              <c16:uniqueId val="{00000001-1526-4BC7-A71E-5832CD3705C6}"/>
            </c:ext>
          </c:extLst>
        </c:ser>
        <c:dLbls>
          <c:showLegendKey val="0"/>
          <c:showVal val="0"/>
          <c:showCatName val="0"/>
          <c:showSerName val="0"/>
          <c:showPercent val="0"/>
          <c:showBubbleSize val="0"/>
        </c:dLbls>
        <c:gapWidth val="70"/>
        <c:axId val="930248064"/>
        <c:axId val="1"/>
      </c:barChart>
      <c:catAx>
        <c:axId val="930248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8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8064"/>
        <c:crosses val="autoZero"/>
        <c:crossBetween val="between"/>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204545454545454E-2"/>
          <c:y val="1.7985564304461941E-2"/>
        </c:manualLayout>
      </c:layout>
      <c:overlay val="0"/>
      <c:spPr>
        <a:noFill/>
        <a:ln w="25400">
          <a:noFill/>
        </a:ln>
      </c:spPr>
    </c:title>
    <c:autoTitleDeleted val="0"/>
    <c:plotArea>
      <c:layout>
        <c:manualLayout>
          <c:layoutTarget val="inner"/>
          <c:xMode val="edge"/>
          <c:yMode val="edge"/>
          <c:x val="0.14488656461759342"/>
          <c:y val="0.10071942446043165"/>
          <c:w val="0.84375117042010284"/>
          <c:h val="0.79856115107913672"/>
        </c:manualLayout>
      </c:layout>
      <c:barChart>
        <c:barDir val="col"/>
        <c:grouping val="clustered"/>
        <c:varyColors val="0"/>
        <c:ser>
          <c:idx val="0"/>
          <c:order val="0"/>
          <c:tx>
            <c:strRef>
              <c:f>グラフ!$B$78</c:f>
              <c:strCache>
                <c:ptCount val="1"/>
                <c:pt idx="0">
                  <c:v>総数</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9.4991374110063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CDE-4014-855A-535F52A85AC1}"/>
                </c:ext>
              </c:extLst>
            </c:dLbl>
            <c:dLbl>
              <c:idx val="1"/>
              <c:layout>
                <c:manualLayout>
                  <c:x val="0"/>
                  <c:y val="9.4991374110063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CDE-4014-855A-535F52A85AC1}"/>
                </c:ext>
              </c:extLst>
            </c:dLbl>
            <c:dLbl>
              <c:idx val="2"/>
              <c:layout>
                <c:manualLayout>
                  <c:x val="0"/>
                  <c:y val="1.4248706116509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CDE-4014-855A-535F52A85AC1}"/>
                </c:ext>
              </c:extLst>
            </c:dLbl>
            <c:dLbl>
              <c:idx val="3"/>
              <c:layout>
                <c:manualLayout>
                  <c:x val="0"/>
                  <c:y val="1.4248706116509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CDE-4014-855A-535F52A85AC1}"/>
                </c:ext>
              </c:extLst>
            </c:dLbl>
            <c:dLbl>
              <c:idx val="4"/>
              <c:layout>
                <c:manualLayout>
                  <c:x val="-1.3870814871861956E-16"/>
                  <c:y val="9.4991374110063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CDE-4014-855A-535F52A85AC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グラフ!$A$79:$A$83</c:f>
              <c:strCache>
                <c:ptCount val="5"/>
                <c:pt idx="0">
                  <c:v>令和元年度</c:v>
                </c:pt>
                <c:pt idx="1">
                  <c:v>令和2年度</c:v>
                </c:pt>
                <c:pt idx="2">
                  <c:v>令和3年度</c:v>
                </c:pt>
                <c:pt idx="3">
                  <c:v>令和4年度</c:v>
                </c:pt>
                <c:pt idx="4">
                  <c:v>令和5年度</c:v>
                </c:pt>
              </c:strCache>
            </c:strRef>
          </c:cat>
          <c:val>
            <c:numRef>
              <c:f>グラフ!$B$79:$B$83</c:f>
              <c:numCache>
                <c:formatCode>#,##0_);[Red]\(#,##0\)</c:formatCode>
                <c:ptCount val="5"/>
                <c:pt idx="0">
                  <c:v>6530</c:v>
                </c:pt>
                <c:pt idx="1">
                  <c:v>6571</c:v>
                </c:pt>
                <c:pt idx="2">
                  <c:v>6545</c:v>
                </c:pt>
                <c:pt idx="3">
                  <c:v>6525</c:v>
                </c:pt>
                <c:pt idx="4">
                  <c:v>6420</c:v>
                </c:pt>
              </c:numCache>
            </c:numRef>
          </c:val>
          <c:extLst>
            <c:ext xmlns:c16="http://schemas.microsoft.com/office/drawing/2014/chart" uri="{C3380CC4-5D6E-409C-BE32-E72D297353CC}">
              <c16:uniqueId val="{00000000-80CC-4E15-9425-ADFB6165AAB4}"/>
            </c:ext>
          </c:extLst>
        </c:ser>
        <c:dLbls>
          <c:showLegendKey val="0"/>
          <c:showVal val="0"/>
          <c:showCatName val="0"/>
          <c:showSerName val="0"/>
          <c:showPercent val="0"/>
          <c:showBubbleSize val="0"/>
        </c:dLbls>
        <c:gapWidth val="70"/>
        <c:axId val="930240576"/>
        <c:axId val="1"/>
      </c:barChart>
      <c:catAx>
        <c:axId val="93024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in val="30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0576"/>
        <c:crosses val="autoZero"/>
        <c:crossBetween val="between"/>
        <c:majorUnit val="500"/>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204634677075622E-2"/>
          <c:y val="1.7921150859602757E-2"/>
        </c:manualLayout>
      </c:layout>
      <c:overlay val="0"/>
      <c:spPr>
        <a:noFill/>
        <a:ln w="25400">
          <a:noFill/>
        </a:ln>
      </c:spPr>
    </c:title>
    <c:autoTitleDeleted val="0"/>
    <c:plotArea>
      <c:layout>
        <c:manualLayout>
          <c:layoutTarget val="inner"/>
          <c:xMode val="edge"/>
          <c:yMode val="edge"/>
          <c:x val="0.14488656461759342"/>
          <c:y val="9.3190290344598262E-2"/>
          <c:w val="0.84375117042010284"/>
          <c:h val="0.81003867761073878"/>
        </c:manualLayout>
      </c:layout>
      <c:lineChart>
        <c:grouping val="standard"/>
        <c:varyColors val="0"/>
        <c:ser>
          <c:idx val="0"/>
          <c:order val="0"/>
          <c:tx>
            <c:strRef>
              <c:f>グラフ!$B$86</c:f>
              <c:strCache>
                <c:ptCount val="1"/>
                <c:pt idx="0">
                  <c:v>普天間中学校</c:v>
                </c:pt>
              </c:strCache>
            </c:strRef>
          </c:tx>
          <c:spPr>
            <a:ln w="12700">
              <a:solidFill>
                <a:srgbClr val="000000"/>
              </a:solidFill>
              <a:prstDash val="sysDash"/>
            </a:ln>
          </c:spPr>
          <c:marker>
            <c:symbol val="circle"/>
            <c:size val="6"/>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01-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02-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03-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04-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05-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06-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令和元年度</c:v>
                </c:pt>
                <c:pt idx="1">
                  <c:v>令和2年度</c:v>
                </c:pt>
                <c:pt idx="2">
                  <c:v>令和3年度</c:v>
                </c:pt>
                <c:pt idx="3">
                  <c:v>令和4年度</c:v>
                </c:pt>
                <c:pt idx="4">
                  <c:v>令和5年度</c:v>
                </c:pt>
              </c:strCache>
            </c:strRef>
          </c:cat>
          <c:val>
            <c:numRef>
              <c:f>グラフ!$B$87:$B$91</c:f>
              <c:numCache>
                <c:formatCode>#,##0_);[Red]\(#,##0\)</c:formatCode>
                <c:ptCount val="5"/>
                <c:pt idx="0">
                  <c:v>636</c:v>
                </c:pt>
                <c:pt idx="1">
                  <c:v>609</c:v>
                </c:pt>
                <c:pt idx="2">
                  <c:v>601</c:v>
                </c:pt>
                <c:pt idx="3">
                  <c:v>603</c:v>
                </c:pt>
                <c:pt idx="4">
                  <c:v>601</c:v>
                </c:pt>
              </c:numCache>
            </c:numRef>
          </c:val>
          <c:smooth val="0"/>
          <c:extLst>
            <c:ext xmlns:c16="http://schemas.microsoft.com/office/drawing/2014/chart" uri="{C3380CC4-5D6E-409C-BE32-E72D297353CC}">
              <c16:uniqueId val="{00000007-752B-44B5-85F0-4C94818E010D}"/>
            </c:ext>
          </c:extLst>
        </c:ser>
        <c:ser>
          <c:idx val="1"/>
          <c:order val="1"/>
          <c:tx>
            <c:strRef>
              <c:f>グラフ!$C$86</c:f>
              <c:strCache>
                <c:ptCount val="1"/>
                <c:pt idx="0">
                  <c:v>真志喜中学校</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8-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09-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0A-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0B-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0C-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0D-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0E-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令和元年度</c:v>
                </c:pt>
                <c:pt idx="1">
                  <c:v>令和2年度</c:v>
                </c:pt>
                <c:pt idx="2">
                  <c:v>令和3年度</c:v>
                </c:pt>
                <c:pt idx="3">
                  <c:v>令和4年度</c:v>
                </c:pt>
                <c:pt idx="4">
                  <c:v>令和5年度</c:v>
                </c:pt>
              </c:strCache>
            </c:strRef>
          </c:cat>
          <c:val>
            <c:numRef>
              <c:f>グラフ!$C$87:$C$91</c:f>
              <c:numCache>
                <c:formatCode>#,##0_);[Red]\(#,##0\)</c:formatCode>
                <c:ptCount val="5"/>
                <c:pt idx="0">
                  <c:v>866</c:v>
                </c:pt>
                <c:pt idx="1">
                  <c:v>886</c:v>
                </c:pt>
                <c:pt idx="2">
                  <c:v>919</c:v>
                </c:pt>
                <c:pt idx="3">
                  <c:v>938</c:v>
                </c:pt>
                <c:pt idx="4">
                  <c:v>980</c:v>
                </c:pt>
              </c:numCache>
            </c:numRef>
          </c:val>
          <c:smooth val="0"/>
          <c:extLst>
            <c:ext xmlns:c16="http://schemas.microsoft.com/office/drawing/2014/chart" uri="{C3380CC4-5D6E-409C-BE32-E72D297353CC}">
              <c16:uniqueId val="{0000000F-752B-44B5-85F0-4C94818E010D}"/>
            </c:ext>
          </c:extLst>
        </c:ser>
        <c:ser>
          <c:idx val="2"/>
          <c:order val="2"/>
          <c:tx>
            <c:strRef>
              <c:f>グラフ!$D$86</c:f>
              <c:strCache>
                <c:ptCount val="1"/>
                <c:pt idx="0">
                  <c:v>嘉数中学校</c:v>
                </c:pt>
              </c:strCache>
            </c:strRef>
          </c:tx>
          <c:spPr>
            <a:ln w="12700">
              <a:solidFill>
                <a:srgbClr val="000000"/>
              </a:solidFill>
              <a:prstDash val="sysDash"/>
            </a:ln>
          </c:spPr>
          <c:marker>
            <c:symbol val="squar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0-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11-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12-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13-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14-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15-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16-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令和元年度</c:v>
                </c:pt>
                <c:pt idx="1">
                  <c:v>令和2年度</c:v>
                </c:pt>
                <c:pt idx="2">
                  <c:v>令和3年度</c:v>
                </c:pt>
                <c:pt idx="3">
                  <c:v>令和4年度</c:v>
                </c:pt>
                <c:pt idx="4">
                  <c:v>令和5年度</c:v>
                </c:pt>
              </c:strCache>
            </c:strRef>
          </c:cat>
          <c:val>
            <c:numRef>
              <c:f>グラフ!$D$87:$D$91</c:f>
              <c:numCache>
                <c:formatCode>#,##0_);[Red]\(#,##0\)</c:formatCode>
                <c:ptCount val="5"/>
                <c:pt idx="0">
                  <c:v>731</c:v>
                </c:pt>
                <c:pt idx="1">
                  <c:v>766</c:v>
                </c:pt>
                <c:pt idx="2">
                  <c:v>770</c:v>
                </c:pt>
                <c:pt idx="3">
                  <c:v>776</c:v>
                </c:pt>
                <c:pt idx="4">
                  <c:v>797</c:v>
                </c:pt>
              </c:numCache>
            </c:numRef>
          </c:val>
          <c:smooth val="0"/>
          <c:extLst>
            <c:ext xmlns:c16="http://schemas.microsoft.com/office/drawing/2014/chart" uri="{C3380CC4-5D6E-409C-BE32-E72D297353CC}">
              <c16:uniqueId val="{00000017-752B-44B5-85F0-4C94818E010D}"/>
            </c:ext>
          </c:extLst>
        </c:ser>
        <c:ser>
          <c:idx val="3"/>
          <c:order val="3"/>
          <c:tx>
            <c:strRef>
              <c:f>グラフ!$E$86</c:f>
              <c:strCache>
                <c:ptCount val="1"/>
                <c:pt idx="0">
                  <c:v>宜野湾中学校</c:v>
                </c:pt>
              </c:strCache>
            </c:strRef>
          </c:tx>
          <c:spPr>
            <a:ln w="12700">
              <a:solidFill>
                <a:srgbClr val="000000"/>
              </a:solidFill>
              <a:prstDash val="solid"/>
            </a:ln>
          </c:spPr>
          <c:marker>
            <c:symbol val="circl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8-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19-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1A-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1B-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1C-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1D-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1E-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令和元年度</c:v>
                </c:pt>
                <c:pt idx="1">
                  <c:v>令和2年度</c:v>
                </c:pt>
                <c:pt idx="2">
                  <c:v>令和3年度</c:v>
                </c:pt>
                <c:pt idx="3">
                  <c:v>令和4年度</c:v>
                </c:pt>
                <c:pt idx="4">
                  <c:v>令和5年度</c:v>
                </c:pt>
              </c:strCache>
            </c:strRef>
          </c:cat>
          <c:val>
            <c:numRef>
              <c:f>グラフ!$E$87:$E$91</c:f>
              <c:numCache>
                <c:formatCode>#,##0_);[Red]\(#,##0\)</c:formatCode>
                <c:ptCount val="5"/>
                <c:pt idx="0">
                  <c:v>630</c:v>
                </c:pt>
                <c:pt idx="1">
                  <c:v>626</c:v>
                </c:pt>
                <c:pt idx="2">
                  <c:v>669</c:v>
                </c:pt>
                <c:pt idx="3">
                  <c:v>682</c:v>
                </c:pt>
                <c:pt idx="4">
                  <c:v>707</c:v>
                </c:pt>
              </c:numCache>
            </c:numRef>
          </c:val>
          <c:smooth val="0"/>
          <c:extLst>
            <c:ext xmlns:c16="http://schemas.microsoft.com/office/drawing/2014/chart" uri="{C3380CC4-5D6E-409C-BE32-E72D297353CC}">
              <c16:uniqueId val="{0000001F-752B-44B5-85F0-4C94818E010D}"/>
            </c:ext>
          </c:extLst>
        </c:ser>
        <c:dLbls>
          <c:showLegendKey val="0"/>
          <c:showVal val="0"/>
          <c:showCatName val="0"/>
          <c:showSerName val="0"/>
          <c:showPercent val="0"/>
          <c:showBubbleSize val="0"/>
        </c:dLbls>
        <c:marker val="1"/>
        <c:smooth val="0"/>
        <c:axId val="930245568"/>
        <c:axId val="1"/>
      </c:lineChart>
      <c:catAx>
        <c:axId val="930245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5568"/>
        <c:crosses val="autoZero"/>
        <c:crossBetween val="between"/>
      </c:valAx>
      <c:spPr>
        <a:noFill/>
        <a:ln w="25400">
          <a:noFill/>
        </a:ln>
      </c:spPr>
    </c:plotArea>
    <c:legend>
      <c:legendPos val="r"/>
      <c:layout>
        <c:manualLayout>
          <c:xMode val="edge"/>
          <c:yMode val="edge"/>
          <c:x val="0.59375103753056502"/>
          <c:y val="0.5806471768883561"/>
          <c:w val="0.36079592615025691"/>
          <c:h val="0.218638621729377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164305949008499E-2"/>
          <c:y val="1.7921150859602757E-2"/>
        </c:manualLayout>
      </c:layout>
      <c:overlay val="0"/>
      <c:spPr>
        <a:noFill/>
        <a:ln w="25400">
          <a:noFill/>
        </a:ln>
      </c:spPr>
    </c:title>
    <c:autoTitleDeleted val="0"/>
    <c:plotArea>
      <c:layout>
        <c:manualLayout>
          <c:layoutTarget val="inner"/>
          <c:xMode val="edge"/>
          <c:yMode val="edge"/>
          <c:x val="0.14447592067988668"/>
          <c:y val="9.3190290344598262E-2"/>
          <c:w val="0.84419263456090654"/>
          <c:h val="0.81003867761073878"/>
        </c:manualLayout>
      </c:layout>
      <c:lineChart>
        <c:grouping val="standard"/>
        <c:varyColors val="0"/>
        <c:ser>
          <c:idx val="0"/>
          <c:order val="0"/>
          <c:tx>
            <c:strRef>
              <c:f>グラフ!$B$94</c:f>
              <c:strCache>
                <c:ptCount val="1"/>
                <c:pt idx="0">
                  <c:v>普天間高校</c:v>
                </c:pt>
              </c:strCache>
            </c:strRef>
          </c:tx>
          <c:spPr>
            <a:ln w="12700">
              <a:solidFill>
                <a:srgbClr val="000000"/>
              </a:solidFill>
              <a:prstDash val="solid"/>
            </a:ln>
          </c:spPr>
          <c:marker>
            <c:symbol val="squar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01-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02-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03-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04-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05-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06-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令和元年度</c:v>
                </c:pt>
                <c:pt idx="1">
                  <c:v>令和2年度</c:v>
                </c:pt>
                <c:pt idx="2">
                  <c:v>令和3年度</c:v>
                </c:pt>
                <c:pt idx="3">
                  <c:v>令和4年度</c:v>
                </c:pt>
                <c:pt idx="4">
                  <c:v>令和5年度</c:v>
                </c:pt>
              </c:strCache>
            </c:strRef>
          </c:cat>
          <c:val>
            <c:numRef>
              <c:f>グラフ!$B$95:$B$99</c:f>
              <c:numCache>
                <c:formatCode>#,##0_);[Red]\(#,##0\)</c:formatCode>
                <c:ptCount val="5"/>
                <c:pt idx="0">
                  <c:v>1204</c:v>
                </c:pt>
                <c:pt idx="1">
                  <c:v>1159</c:v>
                </c:pt>
                <c:pt idx="2">
                  <c:v>1117</c:v>
                </c:pt>
                <c:pt idx="3">
                  <c:v>1078</c:v>
                </c:pt>
                <c:pt idx="4">
                  <c:v>1066</c:v>
                </c:pt>
              </c:numCache>
            </c:numRef>
          </c:val>
          <c:smooth val="0"/>
          <c:extLst>
            <c:ext xmlns:c16="http://schemas.microsoft.com/office/drawing/2014/chart" uri="{C3380CC4-5D6E-409C-BE32-E72D297353CC}">
              <c16:uniqueId val="{00000007-7E12-4B24-9008-E67FCE0C212D}"/>
            </c:ext>
          </c:extLst>
        </c:ser>
        <c:ser>
          <c:idx val="1"/>
          <c:order val="1"/>
          <c:tx>
            <c:strRef>
              <c:f>グラフ!$C$94</c:f>
              <c:strCache>
                <c:ptCount val="1"/>
                <c:pt idx="0">
                  <c:v>中部商業高校</c:v>
                </c:pt>
              </c:strCache>
            </c:strRef>
          </c:tx>
          <c:spPr>
            <a:ln w="12700">
              <a:solidFill>
                <a:srgbClr val="000000"/>
              </a:solidFill>
              <a:prstDash val="solid"/>
            </a:ln>
          </c:spPr>
          <c:marker>
            <c:symbol val="circl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8-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09-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0A-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0B-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0C-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0D-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0E-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令和元年度</c:v>
                </c:pt>
                <c:pt idx="1">
                  <c:v>令和2年度</c:v>
                </c:pt>
                <c:pt idx="2">
                  <c:v>令和3年度</c:v>
                </c:pt>
                <c:pt idx="3">
                  <c:v>令和4年度</c:v>
                </c:pt>
                <c:pt idx="4">
                  <c:v>令和5年度</c:v>
                </c:pt>
              </c:strCache>
            </c:strRef>
          </c:cat>
          <c:val>
            <c:numRef>
              <c:f>グラフ!$C$95:$C$99</c:f>
              <c:numCache>
                <c:formatCode>#,##0_);[Red]\(#,##0\)</c:formatCode>
                <c:ptCount val="5"/>
                <c:pt idx="0">
                  <c:v>785</c:v>
                </c:pt>
                <c:pt idx="1">
                  <c:v>768</c:v>
                </c:pt>
                <c:pt idx="2">
                  <c:v>759</c:v>
                </c:pt>
                <c:pt idx="3">
                  <c:v>721</c:v>
                </c:pt>
                <c:pt idx="4">
                  <c:v>637</c:v>
                </c:pt>
              </c:numCache>
            </c:numRef>
          </c:val>
          <c:smooth val="0"/>
          <c:extLst>
            <c:ext xmlns:c16="http://schemas.microsoft.com/office/drawing/2014/chart" uri="{C3380CC4-5D6E-409C-BE32-E72D297353CC}">
              <c16:uniqueId val="{0000000F-7E12-4B24-9008-E67FCE0C212D}"/>
            </c:ext>
          </c:extLst>
        </c:ser>
        <c:ser>
          <c:idx val="2"/>
          <c:order val="2"/>
          <c:tx>
            <c:strRef>
              <c:f>グラフ!$D$94</c:f>
              <c:strCache>
                <c:ptCount val="1"/>
                <c:pt idx="0">
                  <c:v>宜野湾全日</c:v>
                </c:pt>
              </c:strCache>
            </c:strRef>
          </c:tx>
          <c:spPr>
            <a:ln w="12700">
              <a:solidFill>
                <a:srgbClr val="000000"/>
              </a:solidFill>
              <a:prstDash val="sysDash"/>
            </a:ln>
          </c:spPr>
          <c:marker>
            <c:symbol val="triangl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0-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11-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12-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13-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14-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15-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16-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令和元年度</c:v>
                </c:pt>
                <c:pt idx="1">
                  <c:v>令和2年度</c:v>
                </c:pt>
                <c:pt idx="2">
                  <c:v>令和3年度</c:v>
                </c:pt>
                <c:pt idx="3">
                  <c:v>令和4年度</c:v>
                </c:pt>
                <c:pt idx="4">
                  <c:v>令和5年度</c:v>
                </c:pt>
              </c:strCache>
            </c:strRef>
          </c:cat>
          <c:val>
            <c:numRef>
              <c:f>グラフ!$D$95:$D$99</c:f>
              <c:numCache>
                <c:formatCode>#,##0_);[Red]\(#,##0\)</c:formatCode>
                <c:ptCount val="5"/>
                <c:pt idx="0">
                  <c:v>714</c:v>
                </c:pt>
                <c:pt idx="1">
                  <c:v>703</c:v>
                </c:pt>
                <c:pt idx="2">
                  <c:v>707</c:v>
                </c:pt>
                <c:pt idx="3">
                  <c:v>713</c:v>
                </c:pt>
                <c:pt idx="4">
                  <c:v>715</c:v>
                </c:pt>
              </c:numCache>
            </c:numRef>
          </c:val>
          <c:smooth val="0"/>
          <c:extLst>
            <c:ext xmlns:c16="http://schemas.microsoft.com/office/drawing/2014/chart" uri="{C3380CC4-5D6E-409C-BE32-E72D297353CC}">
              <c16:uniqueId val="{00000017-7E12-4B24-9008-E67FCE0C212D}"/>
            </c:ext>
          </c:extLst>
        </c:ser>
        <c:ser>
          <c:idx val="3"/>
          <c:order val="3"/>
          <c:tx>
            <c:strRef>
              <c:f>グラフ!$E$94</c:f>
              <c:strCache>
                <c:ptCount val="1"/>
                <c:pt idx="0">
                  <c:v>宜野湾通信</c:v>
                </c:pt>
              </c:strCache>
            </c:strRef>
          </c:tx>
          <c:spPr>
            <a:ln w="12700">
              <a:solidFill>
                <a:srgbClr val="000000"/>
              </a:solidFill>
            </a:ln>
          </c:spPr>
          <c:marker>
            <c:symbol val="triangle"/>
            <c:size val="7"/>
            <c:spPr>
              <a:solidFill>
                <a:schemeClr val="tx1"/>
              </a:solidFill>
              <a:ln cap="rnd"/>
            </c:spPr>
          </c:marker>
          <c:cat>
            <c:strRef>
              <c:f>グラフ!$A$95:$A$99</c:f>
              <c:strCache>
                <c:ptCount val="5"/>
                <c:pt idx="0">
                  <c:v>令和元年度</c:v>
                </c:pt>
                <c:pt idx="1">
                  <c:v>令和2年度</c:v>
                </c:pt>
                <c:pt idx="2">
                  <c:v>令和3年度</c:v>
                </c:pt>
                <c:pt idx="3">
                  <c:v>令和4年度</c:v>
                </c:pt>
                <c:pt idx="4">
                  <c:v>令和5年度</c:v>
                </c:pt>
              </c:strCache>
            </c:strRef>
          </c:cat>
          <c:val>
            <c:numRef>
              <c:f>グラフ!$E$95:$E$99</c:f>
              <c:numCache>
                <c:formatCode>#,##0_);[Red]\(#,##0\)</c:formatCode>
                <c:ptCount val="5"/>
                <c:pt idx="0">
                  <c:v>241</c:v>
                </c:pt>
                <c:pt idx="1">
                  <c:v>245</c:v>
                </c:pt>
                <c:pt idx="2">
                  <c:v>245</c:v>
                </c:pt>
                <c:pt idx="3">
                  <c:v>249</c:v>
                </c:pt>
                <c:pt idx="4">
                  <c:v>260</c:v>
                </c:pt>
              </c:numCache>
            </c:numRef>
          </c:val>
          <c:smooth val="0"/>
          <c:extLst>
            <c:ext xmlns:c16="http://schemas.microsoft.com/office/drawing/2014/chart" uri="{C3380CC4-5D6E-409C-BE32-E72D297353CC}">
              <c16:uniqueId val="{00000018-7E12-4B24-9008-E67FCE0C212D}"/>
            </c:ext>
          </c:extLst>
        </c:ser>
        <c:dLbls>
          <c:showLegendKey val="0"/>
          <c:showVal val="0"/>
          <c:showCatName val="0"/>
          <c:showSerName val="0"/>
          <c:showPercent val="0"/>
          <c:showBubbleSize val="0"/>
        </c:dLbls>
        <c:marker val="1"/>
        <c:smooth val="0"/>
        <c:axId val="930241408"/>
        <c:axId val="1"/>
      </c:lineChart>
      <c:catAx>
        <c:axId val="930241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125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1408"/>
        <c:crosses val="autoZero"/>
        <c:crossBetween val="between"/>
        <c:majorUnit val="200"/>
      </c:valAx>
      <c:spPr>
        <a:noFill/>
        <a:ln w="25400">
          <a:noFill/>
        </a:ln>
      </c:spPr>
    </c:plotArea>
    <c:legend>
      <c:legendPos val="r"/>
      <c:layout>
        <c:manualLayout>
          <c:xMode val="edge"/>
          <c:yMode val="edge"/>
          <c:x val="0.17658168083097261"/>
          <c:y val="0.47670476674286683"/>
          <c:w val="0.32332389046270071"/>
          <c:h val="0.2251191092462923"/>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a:t>
            </a:r>
          </a:p>
        </c:rich>
      </c:tx>
      <c:layout>
        <c:manualLayout>
          <c:xMode val="edge"/>
          <c:yMode val="edge"/>
          <c:x val="1.4164305949008499E-2"/>
          <c:y val="1.7857181645397773E-2"/>
        </c:manualLayout>
      </c:layout>
      <c:overlay val="0"/>
      <c:spPr>
        <a:noFill/>
        <a:ln w="25400">
          <a:noFill/>
        </a:ln>
      </c:spPr>
    </c:title>
    <c:autoTitleDeleted val="0"/>
    <c:plotArea>
      <c:layout>
        <c:manualLayout>
          <c:layoutTarget val="inner"/>
          <c:xMode val="edge"/>
          <c:yMode val="edge"/>
          <c:x val="0.11048158640226628"/>
          <c:y val="9.6428739586948226E-2"/>
          <c:w val="0.87818696883852687"/>
          <c:h val="0.80714426469075173"/>
        </c:manualLayout>
      </c:layout>
      <c:lineChart>
        <c:grouping val="standard"/>
        <c:varyColors val="0"/>
        <c:ser>
          <c:idx val="0"/>
          <c:order val="0"/>
          <c:tx>
            <c:strRef>
              <c:f>グラフ!$B$106</c:f>
              <c:strCache>
                <c:ptCount val="1"/>
                <c:pt idx="0">
                  <c:v>普天間高校</c:v>
                </c:pt>
              </c:strCache>
            </c:strRef>
          </c:tx>
          <c:spPr>
            <a:ln w="12700">
              <a:solidFill>
                <a:srgbClr val="000000"/>
              </a:solidFill>
              <a:prstDash val="solid"/>
            </a:ln>
          </c:spPr>
          <c:marker>
            <c:symbol val="squar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B77F-4E17-B1AB-4B5AC3CF1101}"/>
                </c:ext>
              </c:extLst>
            </c:dLbl>
            <c:dLbl>
              <c:idx val="1"/>
              <c:delete val="1"/>
              <c:extLst>
                <c:ext xmlns:c15="http://schemas.microsoft.com/office/drawing/2012/chart" uri="{CE6537A1-D6FC-4f65-9D91-7224C49458BB}"/>
                <c:ext xmlns:c16="http://schemas.microsoft.com/office/drawing/2014/chart" uri="{C3380CC4-5D6E-409C-BE32-E72D297353CC}">
                  <c16:uniqueId val="{00000001-B77F-4E17-B1AB-4B5AC3CF1101}"/>
                </c:ext>
              </c:extLst>
            </c:dLbl>
            <c:dLbl>
              <c:idx val="2"/>
              <c:delete val="1"/>
              <c:extLst>
                <c:ext xmlns:c15="http://schemas.microsoft.com/office/drawing/2012/chart" uri="{CE6537A1-D6FC-4f65-9D91-7224C49458BB}"/>
                <c:ext xmlns:c16="http://schemas.microsoft.com/office/drawing/2014/chart" uri="{C3380CC4-5D6E-409C-BE32-E72D297353CC}">
                  <c16:uniqueId val="{00000002-B77F-4E17-B1AB-4B5AC3CF1101}"/>
                </c:ext>
              </c:extLst>
            </c:dLbl>
            <c:dLbl>
              <c:idx val="3"/>
              <c:delete val="1"/>
              <c:extLst>
                <c:ext xmlns:c15="http://schemas.microsoft.com/office/drawing/2012/chart" uri="{CE6537A1-D6FC-4f65-9D91-7224C49458BB}"/>
                <c:ext xmlns:c16="http://schemas.microsoft.com/office/drawing/2014/chart" uri="{C3380CC4-5D6E-409C-BE32-E72D297353CC}">
                  <c16:uniqueId val="{00000003-B77F-4E17-B1AB-4B5AC3CF1101}"/>
                </c:ext>
              </c:extLst>
            </c:dLbl>
            <c:dLbl>
              <c:idx val="4"/>
              <c:delete val="1"/>
              <c:extLst>
                <c:ext xmlns:c15="http://schemas.microsoft.com/office/drawing/2012/chart" uri="{CE6537A1-D6FC-4f65-9D91-7224C49458BB}"/>
                <c:ext xmlns:c16="http://schemas.microsoft.com/office/drawing/2014/chart" uri="{C3380CC4-5D6E-409C-BE32-E72D297353CC}">
                  <c16:uniqueId val="{00000004-B77F-4E17-B1AB-4B5AC3CF1101}"/>
                </c:ext>
              </c:extLst>
            </c:dLbl>
            <c:dLbl>
              <c:idx val="5"/>
              <c:delete val="1"/>
              <c:extLst>
                <c:ext xmlns:c15="http://schemas.microsoft.com/office/drawing/2012/chart" uri="{CE6537A1-D6FC-4f65-9D91-7224C49458BB}"/>
                <c:ext xmlns:c16="http://schemas.microsoft.com/office/drawing/2014/chart" uri="{C3380CC4-5D6E-409C-BE32-E72D297353CC}">
                  <c16:uniqueId val="{00000005-B77F-4E17-B1AB-4B5AC3CF1101}"/>
                </c:ext>
              </c:extLst>
            </c:dLbl>
            <c:dLbl>
              <c:idx val="6"/>
              <c:delete val="1"/>
              <c:extLst>
                <c:ext xmlns:c15="http://schemas.microsoft.com/office/drawing/2012/chart" uri="{CE6537A1-D6FC-4f65-9D91-7224C49458BB}"/>
                <c:ext xmlns:c16="http://schemas.microsoft.com/office/drawing/2014/chart" uri="{C3380CC4-5D6E-409C-BE32-E72D297353CC}">
                  <c16:uniqueId val="{00000006-B77F-4E17-B1AB-4B5AC3CF1101}"/>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グラフ!$A$107:$A$111</c:f>
              <c:strCache>
                <c:ptCount val="5"/>
                <c:pt idx="0">
                  <c:v>平成31年</c:v>
                </c:pt>
                <c:pt idx="1">
                  <c:v>令和2年</c:v>
                </c:pt>
                <c:pt idx="2">
                  <c:v>令和3年</c:v>
                </c:pt>
                <c:pt idx="3">
                  <c:v>令和4年</c:v>
                </c:pt>
                <c:pt idx="4">
                  <c:v>令和5年</c:v>
                </c:pt>
              </c:strCache>
            </c:strRef>
          </c:cat>
          <c:val>
            <c:numRef>
              <c:f>グラフ!$B$107:$B$111</c:f>
              <c:numCache>
                <c:formatCode>0.0_);[Red]\(0.0\)</c:formatCode>
                <c:ptCount val="5"/>
                <c:pt idx="0">
                  <c:v>70</c:v>
                </c:pt>
                <c:pt idx="1">
                  <c:v>80.3</c:v>
                </c:pt>
                <c:pt idx="2">
                  <c:v>80.400000000000006</c:v>
                </c:pt>
                <c:pt idx="3">
                  <c:v>84.7</c:v>
                </c:pt>
                <c:pt idx="4">
                  <c:v>86.3</c:v>
                </c:pt>
              </c:numCache>
            </c:numRef>
          </c:val>
          <c:smooth val="0"/>
          <c:extLst>
            <c:ext xmlns:c16="http://schemas.microsoft.com/office/drawing/2014/chart" uri="{C3380CC4-5D6E-409C-BE32-E72D297353CC}">
              <c16:uniqueId val="{00000007-B77F-4E17-B1AB-4B5AC3CF1101}"/>
            </c:ext>
          </c:extLst>
        </c:ser>
        <c:ser>
          <c:idx val="1"/>
          <c:order val="1"/>
          <c:tx>
            <c:strRef>
              <c:f>グラフ!$C$106</c:f>
              <c:strCache>
                <c:ptCount val="1"/>
                <c:pt idx="0">
                  <c:v>中部商業高校</c:v>
                </c:pt>
              </c:strCache>
            </c:strRef>
          </c:tx>
          <c:spPr>
            <a:ln w="12700">
              <a:solidFill>
                <a:schemeClr val="tx1"/>
              </a:solidFill>
            </a:ln>
          </c:spPr>
          <c:marker>
            <c:symbol val="x"/>
            <c:size val="5"/>
            <c:spPr>
              <a:solidFill>
                <a:schemeClr val="bg1"/>
              </a:solidFill>
              <a:ln>
                <a:solidFill>
                  <a:schemeClr val="tx1"/>
                </a:solidFill>
              </a:ln>
            </c:spPr>
          </c:marker>
          <c:cat>
            <c:strRef>
              <c:f>グラフ!$A$107:$A$111</c:f>
              <c:strCache>
                <c:ptCount val="5"/>
                <c:pt idx="0">
                  <c:v>平成31年</c:v>
                </c:pt>
                <c:pt idx="1">
                  <c:v>令和2年</c:v>
                </c:pt>
                <c:pt idx="2">
                  <c:v>令和3年</c:v>
                </c:pt>
                <c:pt idx="3">
                  <c:v>令和4年</c:v>
                </c:pt>
                <c:pt idx="4">
                  <c:v>令和5年</c:v>
                </c:pt>
              </c:strCache>
            </c:strRef>
          </c:cat>
          <c:val>
            <c:numRef>
              <c:f>グラフ!$C$107:$C$111</c:f>
              <c:numCache>
                <c:formatCode>0.0_);[Red]\(0.0\)</c:formatCode>
                <c:ptCount val="5"/>
                <c:pt idx="0">
                  <c:v>51.9</c:v>
                </c:pt>
                <c:pt idx="1">
                  <c:v>45.4</c:v>
                </c:pt>
                <c:pt idx="2">
                  <c:v>54.8</c:v>
                </c:pt>
                <c:pt idx="3">
                  <c:v>63.6</c:v>
                </c:pt>
                <c:pt idx="4">
                  <c:v>54.9</c:v>
                </c:pt>
              </c:numCache>
            </c:numRef>
          </c:val>
          <c:smooth val="0"/>
          <c:extLst>
            <c:ext xmlns:c16="http://schemas.microsoft.com/office/drawing/2014/chart" uri="{C3380CC4-5D6E-409C-BE32-E72D297353CC}">
              <c16:uniqueId val="{00000008-B77F-4E17-B1AB-4B5AC3CF1101}"/>
            </c:ext>
          </c:extLst>
        </c:ser>
        <c:ser>
          <c:idx val="2"/>
          <c:order val="2"/>
          <c:tx>
            <c:strRef>
              <c:f>グラフ!$D$106</c:f>
              <c:strCache>
                <c:ptCount val="1"/>
                <c:pt idx="0">
                  <c:v>宜野湾全日</c:v>
                </c:pt>
              </c:strCache>
            </c:strRef>
          </c:tx>
          <c:spPr>
            <a:ln w="12700">
              <a:solidFill>
                <a:srgbClr val="000000"/>
              </a:solidFill>
              <a:prstDash val="sysDash"/>
            </a:ln>
          </c:spPr>
          <c:marker>
            <c:symbol val="triangl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9-B77F-4E17-B1AB-4B5AC3CF1101}"/>
                </c:ext>
              </c:extLst>
            </c:dLbl>
            <c:dLbl>
              <c:idx val="1"/>
              <c:delete val="1"/>
              <c:extLst>
                <c:ext xmlns:c15="http://schemas.microsoft.com/office/drawing/2012/chart" uri="{CE6537A1-D6FC-4f65-9D91-7224C49458BB}"/>
                <c:ext xmlns:c16="http://schemas.microsoft.com/office/drawing/2014/chart" uri="{C3380CC4-5D6E-409C-BE32-E72D297353CC}">
                  <c16:uniqueId val="{0000000A-B77F-4E17-B1AB-4B5AC3CF1101}"/>
                </c:ext>
              </c:extLst>
            </c:dLbl>
            <c:dLbl>
              <c:idx val="2"/>
              <c:delete val="1"/>
              <c:extLst>
                <c:ext xmlns:c15="http://schemas.microsoft.com/office/drawing/2012/chart" uri="{CE6537A1-D6FC-4f65-9D91-7224C49458BB}"/>
                <c:ext xmlns:c16="http://schemas.microsoft.com/office/drawing/2014/chart" uri="{C3380CC4-5D6E-409C-BE32-E72D297353CC}">
                  <c16:uniqueId val="{0000000B-B77F-4E17-B1AB-4B5AC3CF1101}"/>
                </c:ext>
              </c:extLst>
            </c:dLbl>
            <c:dLbl>
              <c:idx val="3"/>
              <c:delete val="1"/>
              <c:extLst>
                <c:ext xmlns:c15="http://schemas.microsoft.com/office/drawing/2012/chart" uri="{CE6537A1-D6FC-4f65-9D91-7224C49458BB}"/>
                <c:ext xmlns:c16="http://schemas.microsoft.com/office/drawing/2014/chart" uri="{C3380CC4-5D6E-409C-BE32-E72D297353CC}">
                  <c16:uniqueId val="{0000000C-B77F-4E17-B1AB-4B5AC3CF1101}"/>
                </c:ext>
              </c:extLst>
            </c:dLbl>
            <c:dLbl>
              <c:idx val="4"/>
              <c:delete val="1"/>
              <c:extLst>
                <c:ext xmlns:c15="http://schemas.microsoft.com/office/drawing/2012/chart" uri="{CE6537A1-D6FC-4f65-9D91-7224C49458BB}"/>
                <c:ext xmlns:c16="http://schemas.microsoft.com/office/drawing/2014/chart" uri="{C3380CC4-5D6E-409C-BE32-E72D297353CC}">
                  <c16:uniqueId val="{0000000D-B77F-4E17-B1AB-4B5AC3CF1101}"/>
                </c:ext>
              </c:extLst>
            </c:dLbl>
            <c:dLbl>
              <c:idx val="5"/>
              <c:delete val="1"/>
              <c:extLst>
                <c:ext xmlns:c15="http://schemas.microsoft.com/office/drawing/2012/chart" uri="{CE6537A1-D6FC-4f65-9D91-7224C49458BB}"/>
                <c:ext xmlns:c16="http://schemas.microsoft.com/office/drawing/2014/chart" uri="{C3380CC4-5D6E-409C-BE32-E72D297353CC}">
                  <c16:uniqueId val="{0000000E-B77F-4E17-B1AB-4B5AC3CF1101}"/>
                </c:ext>
              </c:extLst>
            </c:dLbl>
            <c:dLbl>
              <c:idx val="6"/>
              <c:delete val="1"/>
              <c:extLst>
                <c:ext xmlns:c15="http://schemas.microsoft.com/office/drawing/2012/chart" uri="{CE6537A1-D6FC-4f65-9D91-7224C49458BB}"/>
                <c:ext xmlns:c16="http://schemas.microsoft.com/office/drawing/2014/chart" uri="{C3380CC4-5D6E-409C-BE32-E72D297353CC}">
                  <c16:uniqueId val="{0000000F-B77F-4E17-B1AB-4B5AC3CF1101}"/>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グラフ!$A$107:$A$111</c:f>
              <c:strCache>
                <c:ptCount val="5"/>
                <c:pt idx="0">
                  <c:v>平成31年</c:v>
                </c:pt>
                <c:pt idx="1">
                  <c:v>令和2年</c:v>
                </c:pt>
                <c:pt idx="2">
                  <c:v>令和3年</c:v>
                </c:pt>
                <c:pt idx="3">
                  <c:v>令和4年</c:v>
                </c:pt>
                <c:pt idx="4">
                  <c:v>令和5年</c:v>
                </c:pt>
              </c:strCache>
            </c:strRef>
          </c:cat>
          <c:val>
            <c:numRef>
              <c:f>グラフ!$D$107:$D$111</c:f>
              <c:numCache>
                <c:formatCode>0.0_);[Red]\(0.0\)</c:formatCode>
                <c:ptCount val="5"/>
                <c:pt idx="0">
                  <c:v>81</c:v>
                </c:pt>
                <c:pt idx="1">
                  <c:v>86</c:v>
                </c:pt>
                <c:pt idx="2">
                  <c:v>82.2</c:v>
                </c:pt>
                <c:pt idx="3">
                  <c:v>87.9</c:v>
                </c:pt>
                <c:pt idx="4">
                  <c:v>89.1</c:v>
                </c:pt>
              </c:numCache>
            </c:numRef>
          </c:val>
          <c:smooth val="0"/>
          <c:extLst>
            <c:ext xmlns:c16="http://schemas.microsoft.com/office/drawing/2014/chart" uri="{C3380CC4-5D6E-409C-BE32-E72D297353CC}">
              <c16:uniqueId val="{00000010-B77F-4E17-B1AB-4B5AC3CF1101}"/>
            </c:ext>
          </c:extLst>
        </c:ser>
        <c:ser>
          <c:idx val="3"/>
          <c:order val="3"/>
          <c:tx>
            <c:strRef>
              <c:f>グラフ!$E$106</c:f>
              <c:strCache>
                <c:ptCount val="1"/>
                <c:pt idx="0">
                  <c:v>宜野湾通信</c:v>
                </c:pt>
              </c:strCache>
            </c:strRef>
          </c:tx>
          <c:spPr>
            <a:ln w="15875">
              <a:solidFill>
                <a:schemeClr val="tx1"/>
              </a:solidFill>
            </a:ln>
          </c:spPr>
          <c:marker>
            <c:symbol val="triangle"/>
            <c:size val="7"/>
            <c:spPr>
              <a:solidFill>
                <a:schemeClr val="tx1"/>
              </a:solidFill>
              <a:ln w="12700">
                <a:solidFill>
                  <a:schemeClr val="tx1"/>
                </a:solidFill>
              </a:ln>
            </c:spPr>
          </c:marker>
          <c:cat>
            <c:strRef>
              <c:f>グラフ!$A$107:$A$111</c:f>
              <c:strCache>
                <c:ptCount val="5"/>
                <c:pt idx="0">
                  <c:v>平成31年</c:v>
                </c:pt>
                <c:pt idx="1">
                  <c:v>令和2年</c:v>
                </c:pt>
                <c:pt idx="2">
                  <c:v>令和3年</c:v>
                </c:pt>
                <c:pt idx="3">
                  <c:v>令和4年</c:v>
                </c:pt>
                <c:pt idx="4">
                  <c:v>令和5年</c:v>
                </c:pt>
              </c:strCache>
            </c:strRef>
          </c:cat>
          <c:val>
            <c:numRef>
              <c:f>グラフ!$E$107:$E$111</c:f>
              <c:numCache>
                <c:formatCode>0.0_);[Red]\(0.0\)</c:formatCode>
                <c:ptCount val="5"/>
                <c:pt idx="0">
                  <c:v>19.2</c:v>
                </c:pt>
                <c:pt idx="1">
                  <c:v>11.1</c:v>
                </c:pt>
                <c:pt idx="2">
                  <c:v>21.2</c:v>
                </c:pt>
                <c:pt idx="3">
                  <c:v>23.2</c:v>
                </c:pt>
                <c:pt idx="4">
                  <c:v>16.3</c:v>
                </c:pt>
              </c:numCache>
            </c:numRef>
          </c:val>
          <c:smooth val="0"/>
          <c:extLst>
            <c:ext xmlns:c16="http://schemas.microsoft.com/office/drawing/2014/chart" uri="{C3380CC4-5D6E-409C-BE32-E72D297353CC}">
              <c16:uniqueId val="{00000011-B77F-4E17-B1AB-4B5AC3CF1101}"/>
            </c:ext>
          </c:extLst>
        </c:ser>
        <c:dLbls>
          <c:showLegendKey val="0"/>
          <c:showVal val="0"/>
          <c:showCatName val="0"/>
          <c:showSerName val="0"/>
          <c:showPercent val="0"/>
          <c:showBubbleSize val="0"/>
        </c:dLbls>
        <c:marker val="1"/>
        <c:smooth val="0"/>
        <c:axId val="930242240"/>
        <c:axId val="1"/>
      </c:lineChart>
      <c:catAx>
        <c:axId val="9302422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noMultiLvlLbl val="0"/>
      </c:catAx>
      <c:valAx>
        <c:axId val="1"/>
        <c:scaling>
          <c:orientation val="minMax"/>
          <c:max val="100"/>
          <c:min val="0"/>
        </c:scaling>
        <c:delete val="0"/>
        <c:axPos val="l"/>
        <c:numFmt formatCode="0.0_);[Red]\(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2240"/>
        <c:crosses val="autoZero"/>
        <c:crossBetween val="between"/>
        <c:majorUnit val="10"/>
      </c:valAx>
      <c:spPr>
        <a:noFill/>
        <a:ln w="25400">
          <a:noFill/>
        </a:ln>
      </c:spPr>
    </c:plotArea>
    <c:legend>
      <c:legendPos val="r"/>
      <c:layout>
        <c:manualLayout>
          <c:xMode val="edge"/>
          <c:yMode val="edge"/>
          <c:x val="0.25873465533522189"/>
          <c:y val="2.3820772403449573E-3"/>
          <c:w val="0.73820912612552325"/>
          <c:h val="0.10144319460067491"/>
        </c:manualLayout>
      </c:layout>
      <c:overlay val="0"/>
      <c:spPr>
        <a:solidFill>
          <a:srgbClr val="FFFFFF"/>
        </a:solidFill>
        <a:ln w="3175">
          <a:solidFill>
            <a:schemeClr val="tx1"/>
          </a:solid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22574447646493"/>
          <c:y val="0.15630363975587389"/>
          <c:w val="0.72622478386167144"/>
          <c:h val="0.84000273438390094"/>
        </c:manualLayout>
      </c:layout>
      <c:doughnutChart>
        <c:varyColors val="1"/>
        <c:ser>
          <c:idx val="0"/>
          <c:order val="0"/>
          <c:tx>
            <c:strRef>
              <c:f>グラフ!$A$103</c:f>
              <c:strCache>
                <c:ptCount val="1"/>
                <c:pt idx="0">
                  <c:v>令和4年3月卒</c:v>
                </c:pt>
              </c:strCache>
            </c:strRef>
          </c:tx>
          <c:spPr>
            <a:solidFill>
              <a:srgbClr val="9999FF"/>
            </a:solidFill>
            <a:ln w="12700">
              <a:solidFill>
                <a:srgbClr val="000000"/>
              </a:solidFill>
              <a:prstDash val="solid"/>
            </a:ln>
          </c:spPr>
          <c:dPt>
            <c:idx val="0"/>
            <c:bubble3D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0-59A1-4B7F-B3FA-C68A746B5C7F}"/>
              </c:ext>
            </c:extLst>
          </c:dPt>
          <c:dPt>
            <c:idx val="1"/>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extLst>
              <c:ext xmlns:c16="http://schemas.microsoft.com/office/drawing/2014/chart" uri="{C3380CC4-5D6E-409C-BE32-E72D297353CC}">
                <c16:uniqueId val="{00000001-59A1-4B7F-B3FA-C68A746B5C7F}"/>
              </c:ext>
            </c:extLst>
          </c:dPt>
          <c:dPt>
            <c:idx val="2"/>
            <c:bubble3D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2-59A1-4B7F-B3FA-C68A746B5C7F}"/>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3-59A1-4B7F-B3FA-C68A746B5C7F}"/>
              </c:ext>
            </c:extLst>
          </c:dPt>
          <c:dPt>
            <c:idx val="4"/>
            <c:bubble3D val="0"/>
            <c:spPr>
              <a:pattFill prst="lgGrid">
                <a:fgClr>
                  <a:schemeClr val="tx1"/>
                </a:fgClr>
                <a:bgClr>
                  <a:schemeClr val="bg1"/>
                </a:bgClr>
              </a:pattFill>
              <a:ln w="12700">
                <a:solidFill>
                  <a:schemeClr val="tx1"/>
                </a:solidFill>
                <a:prstDash val="solid"/>
              </a:ln>
            </c:spPr>
            <c:extLst>
              <c:ext xmlns:c16="http://schemas.microsoft.com/office/drawing/2014/chart" uri="{C3380CC4-5D6E-409C-BE32-E72D297353CC}">
                <c16:uniqueId val="{00000004-59A1-4B7F-B3FA-C68A746B5C7F}"/>
              </c:ext>
            </c:extLst>
          </c:dPt>
          <c:dLbls>
            <c:dLbl>
              <c:idx val="0"/>
              <c:layout>
                <c:manualLayout>
                  <c:x val="0.17675312199807877"/>
                  <c:y val="-0.40963855421686746"/>
                </c:manualLayout>
              </c:layout>
              <c:numFmt formatCode="0.0%" sourceLinked="0"/>
              <c:spPr>
                <a:solidFill>
                  <a:schemeClr val="bg1"/>
                </a:solidFill>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59A1-4B7F-B3FA-C68A746B5C7F}"/>
                </c:ext>
              </c:extLst>
            </c:dLbl>
            <c:dLbl>
              <c:idx val="1"/>
              <c:layout>
                <c:manualLayout>
                  <c:x val="-0.38032842436482184"/>
                  <c:y val="-3.8057742782152599E-3"/>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59A1-4B7F-B3FA-C68A746B5C7F}"/>
                </c:ext>
              </c:extLst>
            </c:dLbl>
            <c:dLbl>
              <c:idx val="2"/>
              <c:layout>
                <c:manualLayout>
                  <c:x val="-0.31123919308357351"/>
                  <c:y val="-0.18473895582329317"/>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59A1-4B7F-B3FA-C68A746B5C7F}"/>
                </c:ext>
              </c:extLst>
            </c:dLbl>
            <c:dLbl>
              <c:idx val="3"/>
              <c:layout>
                <c:manualLayout>
                  <c:x val="-0.14787550511198955"/>
                  <c:y val="-0.21285127453146657"/>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59A1-4B7F-B3FA-C68A746B5C7F}"/>
                </c:ext>
              </c:extLst>
            </c:dLbl>
            <c:dLbl>
              <c:idx val="4"/>
              <c:layout>
                <c:manualLayout>
                  <c:x val="1.921229586935639E-2"/>
                  <c:y val="-0.21916801062517788"/>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59A1-4B7F-B3FA-C68A746B5C7F}"/>
                </c:ext>
              </c:extLst>
            </c:dLbl>
            <c:numFmt formatCode="0.0%" sourceLinked="0"/>
            <c:spPr>
              <a:noFill/>
              <a:ln w="25400">
                <a:noFill/>
              </a:ln>
            </c:sp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グラフ!$B$102:$F$102</c:f>
              <c:strCache>
                <c:ptCount val="5"/>
                <c:pt idx="0">
                  <c:v>高等学校等</c:v>
                </c:pt>
                <c:pt idx="1">
                  <c:v>専修学校等</c:v>
                </c:pt>
                <c:pt idx="2">
                  <c:v>公共職業
能力開発
施設等</c:v>
                </c:pt>
                <c:pt idx="3">
                  <c:v>就職者等</c:v>
                </c:pt>
                <c:pt idx="4">
                  <c:v>その他</c:v>
                </c:pt>
              </c:strCache>
            </c:strRef>
          </c:cat>
          <c:val>
            <c:numRef>
              <c:f>グラフ!$B$103:$F$103</c:f>
              <c:numCache>
                <c:formatCode>#,##0"人"</c:formatCode>
                <c:ptCount val="5"/>
                <c:pt idx="0">
                  <c:v>973</c:v>
                </c:pt>
                <c:pt idx="1">
                  <c:v>2</c:v>
                </c:pt>
                <c:pt idx="2">
                  <c:v>0</c:v>
                </c:pt>
                <c:pt idx="3">
                  <c:v>2</c:v>
                </c:pt>
                <c:pt idx="4">
                  <c:v>6</c:v>
                </c:pt>
              </c:numCache>
            </c:numRef>
          </c:val>
          <c:extLst>
            <c:ext xmlns:c16="http://schemas.microsoft.com/office/drawing/2014/chart" uri="{C3380CC4-5D6E-409C-BE32-E72D297353CC}">
              <c16:uniqueId val="{00000005-59A1-4B7F-B3FA-C68A746B5C7F}"/>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4</xdr:row>
      <xdr:rowOff>0</xdr:rowOff>
    </xdr:from>
    <xdr:to>
      <xdr:col>6</xdr:col>
      <xdr:colOff>28575</xdr:colOff>
      <xdr:row>19</xdr:row>
      <xdr:rowOff>76200</xdr:rowOff>
    </xdr:to>
    <xdr:graphicFrame macro="">
      <xdr:nvGraphicFramePr>
        <xdr:cNvPr id="1305243" name="グラフ 1">
          <a:extLst>
            <a:ext uri="{FF2B5EF4-FFF2-40B4-BE49-F238E27FC236}">
              <a16:creationId xmlns:a16="http://schemas.microsoft.com/office/drawing/2014/main" id="{00000000-0008-0000-0000-00009B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238125</xdr:colOff>
      <xdr:row>4</xdr:row>
      <xdr:rowOff>0</xdr:rowOff>
    </xdr:from>
    <xdr:to>
      <xdr:col>11</xdr:col>
      <xdr:colOff>542925</xdr:colOff>
      <xdr:row>19</xdr:row>
      <xdr:rowOff>76200</xdr:rowOff>
    </xdr:to>
    <xdr:graphicFrame macro="">
      <xdr:nvGraphicFramePr>
        <xdr:cNvPr id="1305244" name="グラフ 2">
          <a:extLst>
            <a:ext uri="{FF2B5EF4-FFF2-40B4-BE49-F238E27FC236}">
              <a16:creationId xmlns:a16="http://schemas.microsoft.com/office/drawing/2014/main" id="{00000000-0008-0000-0000-00009C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533400</xdr:colOff>
      <xdr:row>24</xdr:row>
      <xdr:rowOff>0</xdr:rowOff>
    </xdr:from>
    <xdr:to>
      <xdr:col>6</xdr:col>
      <xdr:colOff>247650</xdr:colOff>
      <xdr:row>39</xdr:row>
      <xdr:rowOff>85725</xdr:rowOff>
    </xdr:to>
    <xdr:graphicFrame macro="">
      <xdr:nvGraphicFramePr>
        <xdr:cNvPr id="1305245" name="グラフ 3">
          <a:extLst>
            <a:ext uri="{FF2B5EF4-FFF2-40B4-BE49-F238E27FC236}">
              <a16:creationId xmlns:a16="http://schemas.microsoft.com/office/drawing/2014/main" id="{00000000-0008-0000-0000-00009D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247650</xdr:colOff>
      <xdr:row>24</xdr:row>
      <xdr:rowOff>0</xdr:rowOff>
    </xdr:from>
    <xdr:to>
      <xdr:col>11</xdr:col>
      <xdr:colOff>561975</xdr:colOff>
      <xdr:row>39</xdr:row>
      <xdr:rowOff>85725</xdr:rowOff>
    </xdr:to>
    <xdr:graphicFrame macro="">
      <xdr:nvGraphicFramePr>
        <xdr:cNvPr id="1305246" name="グラフ 4">
          <a:extLst>
            <a:ext uri="{FF2B5EF4-FFF2-40B4-BE49-F238E27FC236}">
              <a16:creationId xmlns:a16="http://schemas.microsoft.com/office/drawing/2014/main" id="{00000000-0008-0000-0000-00009E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247650</xdr:colOff>
      <xdr:row>46</xdr:row>
      <xdr:rowOff>0</xdr:rowOff>
    </xdr:from>
    <xdr:to>
      <xdr:col>11</xdr:col>
      <xdr:colOff>561975</xdr:colOff>
      <xdr:row>61</xdr:row>
      <xdr:rowOff>95250</xdr:rowOff>
    </xdr:to>
    <xdr:graphicFrame macro="">
      <xdr:nvGraphicFramePr>
        <xdr:cNvPr id="1305247" name="グラフ 5">
          <a:extLst>
            <a:ext uri="{FF2B5EF4-FFF2-40B4-BE49-F238E27FC236}">
              <a16:creationId xmlns:a16="http://schemas.microsoft.com/office/drawing/2014/main" id="{00000000-0008-0000-0000-00009F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419100</xdr:colOff>
      <xdr:row>44</xdr:row>
      <xdr:rowOff>76200</xdr:rowOff>
    </xdr:from>
    <xdr:to>
      <xdr:col>6</xdr:col>
      <xdr:colOff>85725</xdr:colOff>
      <xdr:row>63</xdr:row>
      <xdr:rowOff>47625</xdr:rowOff>
    </xdr:to>
    <xdr:graphicFrame macro="">
      <xdr:nvGraphicFramePr>
        <xdr:cNvPr id="1305248" name="グラフ 6">
          <a:extLst>
            <a:ext uri="{FF2B5EF4-FFF2-40B4-BE49-F238E27FC236}">
              <a16:creationId xmlns:a16="http://schemas.microsoft.com/office/drawing/2014/main" id="{00000000-0008-0000-0000-0000A0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28575</xdr:colOff>
      <xdr:row>53</xdr:row>
      <xdr:rowOff>114299</xdr:rowOff>
    </xdr:from>
    <xdr:to>
      <xdr:col>4</xdr:col>
      <xdr:colOff>57150</xdr:colOff>
      <xdr:row>56</xdr:row>
      <xdr:rowOff>161924</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847850" y="9296399"/>
          <a:ext cx="638175" cy="561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ＭＳ 明朝"/>
              <a:ea typeface="ＭＳ 明朝"/>
            </a:rPr>
            <a:t>卒業者</a:t>
          </a:r>
        </a:p>
        <a:p>
          <a:pPr algn="ctr" rtl="0">
            <a:lnSpc>
              <a:spcPts val="1100"/>
            </a:lnSpc>
            <a:defRPr sz="1000"/>
          </a:pPr>
          <a:r>
            <a:rPr lang="ja-JP" altLang="en-US" sz="900" b="0" i="0" u="none" strike="noStrike" baseline="0">
              <a:solidFill>
                <a:srgbClr val="000000"/>
              </a:solidFill>
              <a:latin typeface="ＭＳ 明朝"/>
              <a:ea typeface="ＭＳ 明朝"/>
            </a:rPr>
            <a:t>総　数</a:t>
          </a:r>
        </a:p>
        <a:p>
          <a:pPr algn="ctr" rtl="0">
            <a:lnSpc>
              <a:spcPts val="1000"/>
            </a:lnSpc>
            <a:defRPr sz="1000"/>
          </a:pPr>
          <a:r>
            <a:rPr lang="en-US" altLang="ja-JP" sz="900" b="0" i="0" u="none" strike="noStrike" baseline="0">
              <a:solidFill>
                <a:sysClr val="windowText" lastClr="000000"/>
              </a:solidFill>
              <a:latin typeface="ＭＳ 明朝"/>
              <a:ea typeface="ＭＳ 明朝"/>
            </a:rPr>
            <a:t>983</a:t>
          </a:r>
          <a:r>
            <a:rPr lang="ja-JP" altLang="en-US" sz="900" b="0" i="0" u="none" strike="noStrike" baseline="0">
              <a:solidFill>
                <a:sysClr val="windowText" lastClr="000000"/>
              </a:solidFill>
              <a:latin typeface="ＭＳ 明朝"/>
              <a:ea typeface="ＭＳ 明朝"/>
            </a:rPr>
            <a:t>人</a:t>
          </a:r>
          <a:endParaRPr lang="en-US" altLang="ja-JP" sz="900" b="0" i="0" u="none" strike="noStrike" baseline="0">
            <a:solidFill>
              <a:sysClr val="windowText" lastClr="000000"/>
            </a:solidFill>
            <a:latin typeface="ＭＳ 明朝"/>
            <a:ea typeface="ＭＳ 明朝"/>
          </a:endParaRPr>
        </a:p>
        <a:p>
          <a:pPr algn="ctr" rtl="0">
            <a:lnSpc>
              <a:spcPts val="1000"/>
            </a:lnSpc>
            <a:defRPr sz="1000"/>
          </a:pPr>
          <a:r>
            <a:rPr lang="en-US" altLang="ja-JP" sz="900" b="0" i="0" u="none" strike="noStrike" baseline="0">
              <a:solidFill>
                <a:srgbClr val="000000"/>
              </a:solidFill>
              <a:latin typeface="ＭＳ 明朝"/>
              <a:ea typeface="ＭＳ 明朝"/>
            </a:rPr>
            <a:t>(100%)</a:t>
          </a:r>
          <a:endParaRPr lang="ja-JP" altLang="en-US" sz="90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27</xdr:row>
      <xdr:rowOff>33618</xdr:rowOff>
    </xdr:from>
    <xdr:to>
      <xdr:col>0</xdr:col>
      <xdr:colOff>717177</xdr:colOff>
      <xdr:row>28</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0" y="6186768"/>
          <a:ext cx="717177" cy="233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22412</xdr:rowOff>
    </xdr:from>
    <xdr:to>
      <xdr:col>0</xdr:col>
      <xdr:colOff>717177</xdr:colOff>
      <xdr:row>16</xdr:row>
      <xdr:rowOff>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0" y="3451412"/>
          <a:ext cx="717177" cy="244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3</xdr:row>
      <xdr:rowOff>11206</xdr:rowOff>
    </xdr:from>
    <xdr:to>
      <xdr:col>0</xdr:col>
      <xdr:colOff>717177</xdr:colOff>
      <xdr:row>4</xdr:row>
      <xdr:rowOff>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0" y="716056"/>
          <a:ext cx="717177"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14</xdr:row>
      <xdr:rowOff>0</xdr:rowOff>
    </xdr:from>
    <xdr:to>
      <xdr:col>1</xdr:col>
      <xdr:colOff>0</xdr:colOff>
      <xdr:row>16</xdr:row>
      <xdr:rowOff>2381</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flipH="1" flipV="1">
          <a:off x="0" y="316230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6" name="直線コネクタ 5">
          <a:extLst>
            <a:ext uri="{FF2B5EF4-FFF2-40B4-BE49-F238E27FC236}">
              <a16:creationId xmlns:a16="http://schemas.microsoft.com/office/drawing/2014/main" id="{00000000-0008-0000-0A00-000007000000}"/>
            </a:ext>
          </a:extLst>
        </xdr:cNvPr>
        <xdr:cNvCxnSpPr/>
      </xdr:nvCxnSpPr>
      <xdr:spPr>
        <a:xfrm flipH="1" flipV="1">
          <a:off x="0" y="58864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xdr:row>
      <xdr:rowOff>0</xdr:rowOff>
    </xdr:from>
    <xdr:to>
      <xdr:col>1</xdr:col>
      <xdr:colOff>0</xdr:colOff>
      <xdr:row>4</xdr:row>
      <xdr:rowOff>2381</xdr:rowOff>
    </xdr:to>
    <xdr:cxnSp macro="">
      <xdr:nvCxnSpPr>
        <xdr:cNvPr id="7" name="直線コネクタ 6">
          <a:extLst>
            <a:ext uri="{FF2B5EF4-FFF2-40B4-BE49-F238E27FC236}">
              <a16:creationId xmlns:a16="http://schemas.microsoft.com/office/drawing/2014/main" id="{00000000-0008-0000-0A00-000008000000}"/>
            </a:ext>
          </a:extLst>
        </xdr:cNvPr>
        <xdr:cNvCxnSpPr/>
      </xdr:nvCxnSpPr>
      <xdr:spPr>
        <a:xfrm flipH="1" flipV="1">
          <a:off x="0" y="4381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27</xdr:row>
      <xdr:rowOff>11206</xdr:rowOff>
    </xdr:from>
    <xdr:to>
      <xdr:col>0</xdr:col>
      <xdr:colOff>717177</xdr:colOff>
      <xdr:row>28</xdr:row>
      <xdr:rowOff>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0" y="6164356"/>
          <a:ext cx="717177"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22411</xdr:rowOff>
    </xdr:from>
    <xdr:to>
      <xdr:col>0</xdr:col>
      <xdr:colOff>717177</xdr:colOff>
      <xdr:row>16</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0" y="3451411"/>
          <a:ext cx="717177" cy="244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22412</xdr:colOff>
      <xdr:row>3</xdr:row>
      <xdr:rowOff>-1</xdr:rowOff>
    </xdr:from>
    <xdr:to>
      <xdr:col>0</xdr:col>
      <xdr:colOff>739589</xdr:colOff>
      <xdr:row>4</xdr:row>
      <xdr:rowOff>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22412" y="704849"/>
          <a:ext cx="717177"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xdr:row>
      <xdr:rowOff>0</xdr:rowOff>
    </xdr:from>
    <xdr:to>
      <xdr:col>1</xdr:col>
      <xdr:colOff>0</xdr:colOff>
      <xdr:row>4</xdr:row>
      <xdr:rowOff>2381</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flipH="1" flipV="1">
          <a:off x="0" y="4381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2381</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flipH="1" flipV="1">
          <a:off x="0" y="316230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7" name="直線コネクタ 6">
          <a:extLst>
            <a:ext uri="{FF2B5EF4-FFF2-40B4-BE49-F238E27FC236}">
              <a16:creationId xmlns:a16="http://schemas.microsoft.com/office/drawing/2014/main" id="{00000000-0008-0000-0B00-000008000000}"/>
            </a:ext>
          </a:extLst>
        </xdr:cNvPr>
        <xdr:cNvCxnSpPr/>
      </xdr:nvCxnSpPr>
      <xdr:spPr>
        <a:xfrm flipH="1" flipV="1">
          <a:off x="0" y="58864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6568</xdr:colOff>
      <xdr:row>3</xdr:row>
      <xdr:rowOff>45984</xdr:rowOff>
    </xdr:from>
    <xdr:to>
      <xdr:col>0</xdr:col>
      <xdr:colOff>558361</xdr:colOff>
      <xdr:row>4</xdr:row>
      <xdr:rowOff>26276</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568" y="750834"/>
          <a:ext cx="551793" cy="246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2956</xdr:colOff>
      <xdr:row>13</xdr:row>
      <xdr:rowOff>51239</xdr:rowOff>
    </xdr:from>
    <xdr:to>
      <xdr:col>0</xdr:col>
      <xdr:colOff>545224</xdr:colOff>
      <xdr:row>14</xdr:row>
      <xdr:rowOff>26277</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2956" y="3204014"/>
          <a:ext cx="542268" cy="241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0</xdr:colOff>
      <xdr:row>23</xdr:row>
      <xdr:rowOff>52551</xdr:rowOff>
    </xdr:from>
    <xdr:to>
      <xdr:col>0</xdr:col>
      <xdr:colOff>538655</xdr:colOff>
      <xdr:row>24</xdr:row>
      <xdr:rowOff>19706</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0" y="5643726"/>
          <a:ext cx="538655" cy="233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33</xdr:row>
      <xdr:rowOff>45982</xdr:rowOff>
    </xdr:from>
    <xdr:to>
      <xdr:col>0</xdr:col>
      <xdr:colOff>578069</xdr:colOff>
      <xdr:row>33</xdr:row>
      <xdr:rowOff>262758</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0" y="8151757"/>
          <a:ext cx="578069" cy="216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0</xdr:colOff>
      <xdr:row>2</xdr:row>
      <xdr:rowOff>1</xdr:rowOff>
    </xdr:from>
    <xdr:to>
      <xdr:col>1</xdr:col>
      <xdr:colOff>0</xdr:colOff>
      <xdr:row>4</xdr:row>
      <xdr:rowOff>2381</xdr:rowOff>
    </xdr:to>
    <xdr:cxnSp macro="">
      <xdr:nvCxnSpPr>
        <xdr:cNvPr id="6" name="直線コネクタ 5">
          <a:extLst>
            <a:ext uri="{FF2B5EF4-FFF2-40B4-BE49-F238E27FC236}">
              <a16:creationId xmlns:a16="http://schemas.microsoft.com/office/drawing/2014/main" id="{00000000-0008-0000-0C00-000006000000}"/>
            </a:ext>
          </a:extLst>
        </xdr:cNvPr>
        <xdr:cNvCxnSpPr/>
      </xdr:nvCxnSpPr>
      <xdr:spPr>
        <a:xfrm flipH="1" flipV="1">
          <a:off x="0" y="438151"/>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1</xdr:col>
      <xdr:colOff>0</xdr:colOff>
      <xdr:row>14</xdr:row>
      <xdr:rowOff>2380</xdr:rowOff>
    </xdr:to>
    <xdr:cxnSp macro="">
      <xdr:nvCxnSpPr>
        <xdr:cNvPr id="7" name="直線コネクタ 6">
          <a:extLst>
            <a:ext uri="{FF2B5EF4-FFF2-40B4-BE49-F238E27FC236}">
              <a16:creationId xmlns:a16="http://schemas.microsoft.com/office/drawing/2014/main" id="{00000000-0008-0000-0C00-000008000000}"/>
            </a:ext>
          </a:extLst>
        </xdr:cNvPr>
        <xdr:cNvCxnSpPr/>
      </xdr:nvCxnSpPr>
      <xdr:spPr>
        <a:xfrm flipH="1" flipV="1">
          <a:off x="0" y="2886075"/>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22</xdr:row>
      <xdr:rowOff>0</xdr:rowOff>
    </xdr:from>
    <xdr:to>
      <xdr:col>1</xdr:col>
      <xdr:colOff>0</xdr:colOff>
      <xdr:row>24</xdr:row>
      <xdr:rowOff>2380</xdr:rowOff>
    </xdr:to>
    <xdr:cxnSp macro="">
      <xdr:nvCxnSpPr>
        <xdr:cNvPr id="8" name="直線コネクタ 7">
          <a:extLst>
            <a:ext uri="{FF2B5EF4-FFF2-40B4-BE49-F238E27FC236}">
              <a16:creationId xmlns:a16="http://schemas.microsoft.com/office/drawing/2014/main" id="{00000000-0008-0000-0C00-000009000000}"/>
            </a:ext>
          </a:extLst>
        </xdr:cNvPr>
        <xdr:cNvCxnSpPr/>
      </xdr:nvCxnSpPr>
      <xdr:spPr>
        <a:xfrm flipH="1" flipV="1">
          <a:off x="0" y="5324475"/>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32</xdr:row>
      <xdr:rowOff>0</xdr:rowOff>
    </xdr:from>
    <xdr:to>
      <xdr:col>1</xdr:col>
      <xdr:colOff>0</xdr:colOff>
      <xdr:row>34</xdr:row>
      <xdr:rowOff>2380</xdr:rowOff>
    </xdr:to>
    <xdr:cxnSp macro="">
      <xdr:nvCxnSpPr>
        <xdr:cNvPr id="9" name="直線コネクタ 8">
          <a:extLst>
            <a:ext uri="{FF2B5EF4-FFF2-40B4-BE49-F238E27FC236}">
              <a16:creationId xmlns:a16="http://schemas.microsoft.com/office/drawing/2014/main" id="{00000000-0008-0000-0C00-00000A000000}"/>
            </a:ext>
          </a:extLst>
        </xdr:cNvPr>
        <xdr:cNvCxnSpPr/>
      </xdr:nvCxnSpPr>
      <xdr:spPr>
        <a:xfrm flipH="1" flipV="1">
          <a:off x="0" y="7839075"/>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3</xdr:row>
      <xdr:rowOff>38100</xdr:rowOff>
    </xdr:from>
    <xdr:to>
      <xdr:col>0</xdr:col>
      <xdr:colOff>628651</xdr:colOff>
      <xdr:row>4</xdr:row>
      <xdr:rowOff>19050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 y="723900"/>
          <a:ext cx="628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1</xdr:colOff>
      <xdr:row>2</xdr:row>
      <xdr:rowOff>0</xdr:rowOff>
    </xdr:from>
    <xdr:to>
      <xdr:col>1</xdr:col>
      <xdr:colOff>2381</xdr:colOff>
      <xdr:row>4</xdr:row>
      <xdr:rowOff>2381</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flipH="1" flipV="1">
          <a:off x="1" y="409575"/>
          <a:ext cx="1193005" cy="55483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2</xdr:row>
      <xdr:rowOff>0</xdr:rowOff>
    </xdr:from>
    <xdr:to>
      <xdr:col>1</xdr:col>
      <xdr:colOff>0</xdr:colOff>
      <xdr:row>4</xdr:row>
      <xdr:rowOff>0</xdr:rowOff>
    </xdr:to>
    <xdr:cxnSp macro="">
      <xdr:nvCxnSpPr>
        <xdr:cNvPr id="2" name="直線コネクタ 1">
          <a:extLst>
            <a:ext uri="{FF2B5EF4-FFF2-40B4-BE49-F238E27FC236}">
              <a16:creationId xmlns:a16="http://schemas.microsoft.com/office/drawing/2014/main" id="{00000000-0008-0000-0F00-000003000000}"/>
            </a:ext>
          </a:extLst>
        </xdr:cNvPr>
        <xdr:cNvCxnSpPr/>
      </xdr:nvCxnSpPr>
      <xdr:spPr>
        <a:xfrm flipH="1" flipV="1">
          <a:off x="1" y="504825"/>
          <a:ext cx="1095374" cy="533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13</xdr:row>
      <xdr:rowOff>0</xdr:rowOff>
    </xdr:from>
    <xdr:to>
      <xdr:col>0</xdr:col>
      <xdr:colOff>1095374</xdr:colOff>
      <xdr:row>15</xdr:row>
      <xdr:rowOff>0</xdr:rowOff>
    </xdr:to>
    <xdr:cxnSp macro="">
      <xdr:nvCxnSpPr>
        <xdr:cNvPr id="3" name="直線コネクタ 2">
          <a:extLst>
            <a:ext uri="{FF2B5EF4-FFF2-40B4-BE49-F238E27FC236}">
              <a16:creationId xmlns:a16="http://schemas.microsoft.com/office/drawing/2014/main" id="{00000000-0008-0000-0F00-000005000000}"/>
            </a:ext>
          </a:extLst>
        </xdr:cNvPr>
        <xdr:cNvCxnSpPr/>
      </xdr:nvCxnSpPr>
      <xdr:spPr>
        <a:xfrm flipH="1" flipV="1">
          <a:off x="0" y="3248025"/>
          <a:ext cx="1095374" cy="533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24</xdr:row>
      <xdr:rowOff>0</xdr:rowOff>
    </xdr:from>
    <xdr:to>
      <xdr:col>0</xdr:col>
      <xdr:colOff>1095374</xdr:colOff>
      <xdr:row>26</xdr:row>
      <xdr:rowOff>0</xdr:rowOff>
    </xdr:to>
    <xdr:cxnSp macro="">
      <xdr:nvCxnSpPr>
        <xdr:cNvPr id="4" name="直線コネクタ 3">
          <a:extLst>
            <a:ext uri="{FF2B5EF4-FFF2-40B4-BE49-F238E27FC236}">
              <a16:creationId xmlns:a16="http://schemas.microsoft.com/office/drawing/2014/main" id="{00000000-0008-0000-0F00-000006000000}"/>
            </a:ext>
          </a:extLst>
        </xdr:cNvPr>
        <xdr:cNvCxnSpPr/>
      </xdr:nvCxnSpPr>
      <xdr:spPr>
        <a:xfrm flipH="1" flipV="1">
          <a:off x="0" y="5991225"/>
          <a:ext cx="1095374" cy="533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57150</xdr:colOff>
      <xdr:row>3</xdr:row>
      <xdr:rowOff>152400</xdr:rowOff>
    </xdr:from>
    <xdr:to>
      <xdr:col>1</xdr:col>
      <xdr:colOff>476250</xdr:colOff>
      <xdr:row>4</xdr:row>
      <xdr:rowOff>171450</xdr:rowOff>
    </xdr:to>
    <xdr:sp macro="" textlink="">
      <xdr:nvSpPr>
        <xdr:cNvPr id="2" name="Rectangle 8">
          <a:extLst>
            <a:ext uri="{FF2B5EF4-FFF2-40B4-BE49-F238E27FC236}">
              <a16:creationId xmlns:a16="http://schemas.microsoft.com/office/drawing/2014/main" id="{00000000-0008-0000-1100-000008000000}"/>
            </a:ext>
          </a:extLst>
        </xdr:cNvPr>
        <xdr:cNvSpPr>
          <a:spLocks noChangeArrowheads="1"/>
        </xdr:cNvSpPr>
      </xdr:nvSpPr>
      <xdr:spPr bwMode="auto">
        <a:xfrm>
          <a:off x="57150" y="80962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twoCellAnchor>
    <xdr:from>
      <xdr:col>1</xdr:col>
      <xdr:colOff>857250</xdr:colOff>
      <xdr:row>2</xdr:row>
      <xdr:rowOff>28575</xdr:rowOff>
    </xdr:from>
    <xdr:to>
      <xdr:col>1</xdr:col>
      <xdr:colOff>1419225</xdr:colOff>
      <xdr:row>3</xdr:row>
      <xdr:rowOff>47625</xdr:rowOff>
    </xdr:to>
    <xdr:sp macro="" textlink="">
      <xdr:nvSpPr>
        <xdr:cNvPr id="3" name="Rectangle 9">
          <a:extLst>
            <a:ext uri="{FF2B5EF4-FFF2-40B4-BE49-F238E27FC236}">
              <a16:creationId xmlns:a16="http://schemas.microsoft.com/office/drawing/2014/main" id="{00000000-0008-0000-1100-000009000000}"/>
            </a:ext>
          </a:extLst>
        </xdr:cNvPr>
        <xdr:cNvSpPr>
          <a:spLocks noChangeArrowheads="1"/>
        </xdr:cNvSpPr>
      </xdr:nvSpPr>
      <xdr:spPr bwMode="auto">
        <a:xfrm>
          <a:off x="1143000" y="466725"/>
          <a:ext cx="5619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事　項</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22411</xdr:colOff>
      <xdr:row>5</xdr:row>
      <xdr:rowOff>11206</xdr:rowOff>
    </xdr:from>
    <xdr:to>
      <xdr:col>0</xdr:col>
      <xdr:colOff>638734</xdr:colOff>
      <xdr:row>6</xdr:row>
      <xdr:rowOff>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22411" y="944656"/>
          <a:ext cx="616323" cy="359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22411</xdr:colOff>
      <xdr:row>15</xdr:row>
      <xdr:rowOff>11206</xdr:rowOff>
    </xdr:from>
    <xdr:to>
      <xdr:col>0</xdr:col>
      <xdr:colOff>638734</xdr:colOff>
      <xdr:row>16</xdr:row>
      <xdr:rowOff>0</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22411" y="3773581"/>
          <a:ext cx="616323"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22411</xdr:colOff>
      <xdr:row>25</xdr:row>
      <xdr:rowOff>11206</xdr:rowOff>
    </xdr:from>
    <xdr:to>
      <xdr:col>0</xdr:col>
      <xdr:colOff>638734</xdr:colOff>
      <xdr:row>26</xdr:row>
      <xdr:rowOff>0</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2411" y="6297706"/>
          <a:ext cx="616323"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533400</xdr:colOff>
      <xdr:row>2</xdr:row>
      <xdr:rowOff>9525</xdr:rowOff>
    </xdr:from>
    <xdr:to>
      <xdr:col>1</xdr:col>
      <xdr:colOff>38100</xdr:colOff>
      <xdr:row>2</xdr:row>
      <xdr:rowOff>200025</xdr:rowOff>
    </xdr:to>
    <xdr:sp macro="" textlink="">
      <xdr:nvSpPr>
        <xdr:cNvPr id="2" name="Rectangle 1">
          <a:extLst>
            <a:ext uri="{FF2B5EF4-FFF2-40B4-BE49-F238E27FC236}">
              <a16:creationId xmlns:a16="http://schemas.microsoft.com/office/drawing/2014/main" id="{00000000-0008-0000-1600-000002000000}"/>
            </a:ext>
          </a:extLst>
        </xdr:cNvPr>
        <xdr:cNvSpPr>
          <a:spLocks noChangeArrowheads="1"/>
        </xdr:cNvSpPr>
      </xdr:nvSpPr>
      <xdr:spPr bwMode="auto">
        <a:xfrm>
          <a:off x="533400" y="523875"/>
          <a:ext cx="4286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28575</xdr:colOff>
      <xdr:row>2</xdr:row>
      <xdr:rowOff>219075</xdr:rowOff>
    </xdr:from>
    <xdr:to>
      <xdr:col>0</xdr:col>
      <xdr:colOff>495300</xdr:colOff>
      <xdr:row>3</xdr:row>
      <xdr:rowOff>219075</xdr:rowOff>
    </xdr:to>
    <xdr:sp macro="" textlink="">
      <xdr:nvSpPr>
        <xdr:cNvPr id="3" name="Rectangle 2">
          <a:extLst>
            <a:ext uri="{FF2B5EF4-FFF2-40B4-BE49-F238E27FC236}">
              <a16:creationId xmlns:a16="http://schemas.microsoft.com/office/drawing/2014/main" id="{00000000-0008-0000-1600-000003000000}"/>
            </a:ext>
          </a:extLst>
        </xdr:cNvPr>
        <xdr:cNvSpPr>
          <a:spLocks noChangeArrowheads="1"/>
        </xdr:cNvSpPr>
      </xdr:nvSpPr>
      <xdr:spPr bwMode="auto">
        <a:xfrm>
          <a:off x="28575" y="733425"/>
          <a:ext cx="4667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533400</xdr:colOff>
      <xdr:row>2</xdr:row>
      <xdr:rowOff>9525</xdr:rowOff>
    </xdr:from>
    <xdr:to>
      <xdr:col>1</xdr:col>
      <xdr:colOff>38100</xdr:colOff>
      <xdr:row>2</xdr:row>
      <xdr:rowOff>200025</xdr:rowOff>
    </xdr:to>
    <xdr:sp macro="" textlink="">
      <xdr:nvSpPr>
        <xdr:cNvPr id="2" name="Rectangle 1">
          <a:extLst>
            <a:ext uri="{FF2B5EF4-FFF2-40B4-BE49-F238E27FC236}">
              <a16:creationId xmlns:a16="http://schemas.microsoft.com/office/drawing/2014/main" id="{00000000-0008-0000-1700-000002000000}"/>
            </a:ext>
          </a:extLst>
        </xdr:cNvPr>
        <xdr:cNvSpPr>
          <a:spLocks noChangeArrowheads="1"/>
        </xdr:cNvSpPr>
      </xdr:nvSpPr>
      <xdr:spPr bwMode="auto">
        <a:xfrm>
          <a:off x="533400" y="4476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0</xdr:colOff>
      <xdr:row>2</xdr:row>
      <xdr:rowOff>190500</xdr:rowOff>
    </xdr:from>
    <xdr:to>
      <xdr:col>0</xdr:col>
      <xdr:colOff>466725</xdr:colOff>
      <xdr:row>3</xdr:row>
      <xdr:rowOff>209550</xdr:rowOff>
    </xdr:to>
    <xdr:sp macro="" textlink="">
      <xdr:nvSpPr>
        <xdr:cNvPr id="3" name="Rectangle 2">
          <a:extLst>
            <a:ext uri="{FF2B5EF4-FFF2-40B4-BE49-F238E27FC236}">
              <a16:creationId xmlns:a16="http://schemas.microsoft.com/office/drawing/2014/main" id="{00000000-0008-0000-1700-000003000000}"/>
            </a:ext>
          </a:extLst>
        </xdr:cNvPr>
        <xdr:cNvSpPr>
          <a:spLocks noChangeArrowheads="1"/>
        </xdr:cNvSpPr>
      </xdr:nvSpPr>
      <xdr:spPr bwMode="auto">
        <a:xfrm>
          <a:off x="0" y="628650"/>
          <a:ext cx="4667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4" name="Rectangle 3">
          <a:extLst>
            <a:ext uri="{FF2B5EF4-FFF2-40B4-BE49-F238E27FC236}">
              <a16:creationId xmlns:a16="http://schemas.microsoft.com/office/drawing/2014/main" id="{00000000-0008-0000-1700-000004000000}"/>
            </a:ext>
          </a:extLst>
        </xdr:cNvPr>
        <xdr:cNvSpPr>
          <a:spLocks noChangeArrowheads="1"/>
        </xdr:cNvSpPr>
      </xdr:nvSpPr>
      <xdr:spPr bwMode="auto">
        <a:xfrm>
          <a:off x="62198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5" name="Rectangle 4">
          <a:extLst>
            <a:ext uri="{FF2B5EF4-FFF2-40B4-BE49-F238E27FC236}">
              <a16:creationId xmlns:a16="http://schemas.microsoft.com/office/drawing/2014/main" id="{00000000-0008-0000-1700-000005000000}"/>
            </a:ext>
          </a:extLst>
        </xdr:cNvPr>
        <xdr:cNvSpPr>
          <a:spLocks noChangeArrowheads="1"/>
        </xdr:cNvSpPr>
      </xdr:nvSpPr>
      <xdr:spPr bwMode="auto">
        <a:xfrm>
          <a:off x="62198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6" name="Rectangle 5">
          <a:extLst>
            <a:ext uri="{FF2B5EF4-FFF2-40B4-BE49-F238E27FC236}">
              <a16:creationId xmlns:a16="http://schemas.microsoft.com/office/drawing/2014/main" id="{00000000-0008-0000-1700-000006000000}"/>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7" name="Rectangle 6">
          <a:extLst>
            <a:ext uri="{FF2B5EF4-FFF2-40B4-BE49-F238E27FC236}">
              <a16:creationId xmlns:a16="http://schemas.microsoft.com/office/drawing/2014/main" id="{00000000-0008-0000-1700-000007000000}"/>
            </a:ext>
          </a:extLst>
        </xdr:cNvPr>
        <xdr:cNvSpPr>
          <a:spLocks noChangeArrowheads="1"/>
        </xdr:cNvSpPr>
      </xdr:nvSpPr>
      <xdr:spPr bwMode="auto">
        <a:xfrm>
          <a:off x="62198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390525</xdr:colOff>
      <xdr:row>2</xdr:row>
      <xdr:rowOff>28575</xdr:rowOff>
    </xdr:from>
    <xdr:to>
      <xdr:col>10</xdr:col>
      <xdr:colOff>123825</xdr:colOff>
      <xdr:row>2</xdr:row>
      <xdr:rowOff>219075</xdr:rowOff>
    </xdr:to>
    <xdr:sp macro="" textlink="">
      <xdr:nvSpPr>
        <xdr:cNvPr id="8" name="Rectangle 7">
          <a:extLst>
            <a:ext uri="{FF2B5EF4-FFF2-40B4-BE49-F238E27FC236}">
              <a16:creationId xmlns:a16="http://schemas.microsoft.com/office/drawing/2014/main" id="{00000000-0008-0000-1700-000008000000}"/>
            </a:ext>
          </a:extLst>
        </xdr:cNvPr>
        <xdr:cNvSpPr>
          <a:spLocks noChangeArrowheads="1"/>
        </xdr:cNvSpPr>
      </xdr:nvSpPr>
      <xdr:spPr bwMode="auto">
        <a:xfrm>
          <a:off x="6610350" y="46672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用途別</a:t>
          </a:r>
        </a:p>
      </xdr:txBody>
    </xdr:sp>
    <xdr:clientData/>
  </xdr:twoCellAnchor>
  <xdr:twoCellAnchor>
    <xdr:from>
      <xdr:col>9</xdr:col>
      <xdr:colOff>9525</xdr:colOff>
      <xdr:row>3</xdr:row>
      <xdr:rowOff>9525</xdr:rowOff>
    </xdr:from>
    <xdr:to>
      <xdr:col>9</xdr:col>
      <xdr:colOff>600075</xdr:colOff>
      <xdr:row>4</xdr:row>
      <xdr:rowOff>0</xdr:rowOff>
    </xdr:to>
    <xdr:sp macro="" textlink="">
      <xdr:nvSpPr>
        <xdr:cNvPr id="9" name="Rectangle 8">
          <a:extLst>
            <a:ext uri="{FF2B5EF4-FFF2-40B4-BE49-F238E27FC236}">
              <a16:creationId xmlns:a16="http://schemas.microsoft.com/office/drawing/2014/main" id="{00000000-0008-0000-1700-000009000000}"/>
            </a:ext>
          </a:extLst>
        </xdr:cNvPr>
        <xdr:cNvSpPr>
          <a:spLocks noChangeArrowheads="1"/>
        </xdr:cNvSpPr>
      </xdr:nvSpPr>
      <xdr:spPr bwMode="auto">
        <a:xfrm>
          <a:off x="6229350" y="666750"/>
          <a:ext cx="590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0" name="Rectangle 9">
          <a:extLst>
            <a:ext uri="{FF2B5EF4-FFF2-40B4-BE49-F238E27FC236}">
              <a16:creationId xmlns:a16="http://schemas.microsoft.com/office/drawing/2014/main" id="{00000000-0008-0000-1700-00000A000000}"/>
            </a:ext>
          </a:extLst>
        </xdr:cNvPr>
        <xdr:cNvSpPr>
          <a:spLocks noChangeArrowheads="1"/>
        </xdr:cNvSpPr>
      </xdr:nvSpPr>
      <xdr:spPr bwMode="auto">
        <a:xfrm>
          <a:off x="62198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1" name="Rectangle 10">
          <a:extLst>
            <a:ext uri="{FF2B5EF4-FFF2-40B4-BE49-F238E27FC236}">
              <a16:creationId xmlns:a16="http://schemas.microsoft.com/office/drawing/2014/main" id="{00000000-0008-0000-1700-00000B000000}"/>
            </a:ext>
          </a:extLst>
        </xdr:cNvPr>
        <xdr:cNvSpPr>
          <a:spLocks noChangeArrowheads="1"/>
        </xdr:cNvSpPr>
      </xdr:nvSpPr>
      <xdr:spPr bwMode="auto">
        <a:xfrm>
          <a:off x="62198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12" name="Rectangle 11">
          <a:extLst>
            <a:ext uri="{FF2B5EF4-FFF2-40B4-BE49-F238E27FC236}">
              <a16:creationId xmlns:a16="http://schemas.microsoft.com/office/drawing/2014/main" id="{00000000-0008-0000-1700-00000C000000}"/>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13" name="Rectangle 12">
          <a:extLst>
            <a:ext uri="{FF2B5EF4-FFF2-40B4-BE49-F238E27FC236}">
              <a16:creationId xmlns:a16="http://schemas.microsoft.com/office/drawing/2014/main" id="{00000000-0008-0000-1700-00000D000000}"/>
            </a:ext>
          </a:extLst>
        </xdr:cNvPr>
        <xdr:cNvSpPr>
          <a:spLocks noChangeArrowheads="1"/>
        </xdr:cNvSpPr>
      </xdr:nvSpPr>
      <xdr:spPr bwMode="auto">
        <a:xfrm>
          <a:off x="62198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4" name="Rectangle 3">
          <a:extLst>
            <a:ext uri="{FF2B5EF4-FFF2-40B4-BE49-F238E27FC236}">
              <a16:creationId xmlns:a16="http://schemas.microsoft.com/office/drawing/2014/main" id="{00000000-0008-0000-1700-000012000000}"/>
            </a:ext>
          </a:extLst>
        </xdr:cNvPr>
        <xdr:cNvSpPr>
          <a:spLocks noChangeArrowheads="1"/>
        </xdr:cNvSpPr>
      </xdr:nvSpPr>
      <xdr:spPr bwMode="auto">
        <a:xfrm>
          <a:off x="62198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5" name="Rectangle 4">
          <a:extLst>
            <a:ext uri="{FF2B5EF4-FFF2-40B4-BE49-F238E27FC236}">
              <a16:creationId xmlns:a16="http://schemas.microsoft.com/office/drawing/2014/main" id="{00000000-0008-0000-1700-000013000000}"/>
            </a:ext>
          </a:extLst>
        </xdr:cNvPr>
        <xdr:cNvSpPr>
          <a:spLocks noChangeArrowheads="1"/>
        </xdr:cNvSpPr>
      </xdr:nvSpPr>
      <xdr:spPr bwMode="auto">
        <a:xfrm>
          <a:off x="62198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16" name="Rectangle 5">
          <a:extLst>
            <a:ext uri="{FF2B5EF4-FFF2-40B4-BE49-F238E27FC236}">
              <a16:creationId xmlns:a16="http://schemas.microsoft.com/office/drawing/2014/main" id="{00000000-0008-0000-1700-000014000000}"/>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17" name="Rectangle 6">
          <a:extLst>
            <a:ext uri="{FF2B5EF4-FFF2-40B4-BE49-F238E27FC236}">
              <a16:creationId xmlns:a16="http://schemas.microsoft.com/office/drawing/2014/main" id="{00000000-0008-0000-1700-000015000000}"/>
            </a:ext>
          </a:extLst>
        </xdr:cNvPr>
        <xdr:cNvSpPr>
          <a:spLocks noChangeArrowheads="1"/>
        </xdr:cNvSpPr>
      </xdr:nvSpPr>
      <xdr:spPr bwMode="auto">
        <a:xfrm>
          <a:off x="62198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8" name="Rectangle 9">
          <a:extLst>
            <a:ext uri="{FF2B5EF4-FFF2-40B4-BE49-F238E27FC236}">
              <a16:creationId xmlns:a16="http://schemas.microsoft.com/office/drawing/2014/main" id="{00000000-0008-0000-1700-000018000000}"/>
            </a:ext>
          </a:extLst>
        </xdr:cNvPr>
        <xdr:cNvSpPr>
          <a:spLocks noChangeArrowheads="1"/>
        </xdr:cNvSpPr>
      </xdr:nvSpPr>
      <xdr:spPr bwMode="auto">
        <a:xfrm>
          <a:off x="62198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9" name="Rectangle 10">
          <a:extLst>
            <a:ext uri="{FF2B5EF4-FFF2-40B4-BE49-F238E27FC236}">
              <a16:creationId xmlns:a16="http://schemas.microsoft.com/office/drawing/2014/main" id="{00000000-0008-0000-1700-000019000000}"/>
            </a:ext>
          </a:extLst>
        </xdr:cNvPr>
        <xdr:cNvSpPr>
          <a:spLocks noChangeArrowheads="1"/>
        </xdr:cNvSpPr>
      </xdr:nvSpPr>
      <xdr:spPr bwMode="auto">
        <a:xfrm>
          <a:off x="62198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0" name="Rectangle 11">
          <a:extLst>
            <a:ext uri="{FF2B5EF4-FFF2-40B4-BE49-F238E27FC236}">
              <a16:creationId xmlns:a16="http://schemas.microsoft.com/office/drawing/2014/main" id="{00000000-0008-0000-1700-00001A000000}"/>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156882</xdr:colOff>
      <xdr:row>15</xdr:row>
      <xdr:rowOff>67236</xdr:rowOff>
    </xdr:from>
    <xdr:to>
      <xdr:col>9</xdr:col>
      <xdr:colOff>747432</xdr:colOff>
      <xdr:row>15</xdr:row>
      <xdr:rowOff>67236</xdr:rowOff>
    </xdr:to>
    <xdr:sp macro="" textlink="">
      <xdr:nvSpPr>
        <xdr:cNvPr id="21" name="Rectangle 12">
          <a:extLst>
            <a:ext uri="{FF2B5EF4-FFF2-40B4-BE49-F238E27FC236}">
              <a16:creationId xmlns:a16="http://schemas.microsoft.com/office/drawing/2014/main" id="{00000000-0008-0000-1700-00001B000000}"/>
            </a:ext>
          </a:extLst>
        </xdr:cNvPr>
        <xdr:cNvSpPr>
          <a:spLocks noChangeArrowheads="1"/>
        </xdr:cNvSpPr>
      </xdr:nvSpPr>
      <xdr:spPr bwMode="auto">
        <a:xfrm>
          <a:off x="6376707" y="3067611"/>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22" name="Rectangle 3">
          <a:extLst>
            <a:ext uri="{FF2B5EF4-FFF2-40B4-BE49-F238E27FC236}">
              <a16:creationId xmlns:a16="http://schemas.microsoft.com/office/drawing/2014/main" id="{00000000-0008-0000-1700-000020000000}"/>
            </a:ext>
          </a:extLst>
        </xdr:cNvPr>
        <xdr:cNvSpPr>
          <a:spLocks noChangeArrowheads="1"/>
        </xdr:cNvSpPr>
      </xdr:nvSpPr>
      <xdr:spPr bwMode="auto">
        <a:xfrm>
          <a:off x="62198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23" name="Rectangle 4">
          <a:extLst>
            <a:ext uri="{FF2B5EF4-FFF2-40B4-BE49-F238E27FC236}">
              <a16:creationId xmlns:a16="http://schemas.microsoft.com/office/drawing/2014/main" id="{00000000-0008-0000-1700-000021000000}"/>
            </a:ext>
          </a:extLst>
        </xdr:cNvPr>
        <xdr:cNvSpPr>
          <a:spLocks noChangeArrowheads="1"/>
        </xdr:cNvSpPr>
      </xdr:nvSpPr>
      <xdr:spPr bwMode="auto">
        <a:xfrm>
          <a:off x="62198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24" name="Rectangle 9">
          <a:extLst>
            <a:ext uri="{FF2B5EF4-FFF2-40B4-BE49-F238E27FC236}">
              <a16:creationId xmlns:a16="http://schemas.microsoft.com/office/drawing/2014/main" id="{00000000-0008-0000-1700-000024000000}"/>
            </a:ext>
          </a:extLst>
        </xdr:cNvPr>
        <xdr:cNvSpPr>
          <a:spLocks noChangeArrowheads="1"/>
        </xdr:cNvSpPr>
      </xdr:nvSpPr>
      <xdr:spPr bwMode="auto">
        <a:xfrm>
          <a:off x="62198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25" name="Rectangle 10">
          <a:extLst>
            <a:ext uri="{FF2B5EF4-FFF2-40B4-BE49-F238E27FC236}">
              <a16:creationId xmlns:a16="http://schemas.microsoft.com/office/drawing/2014/main" id="{00000000-0008-0000-1700-000025000000}"/>
            </a:ext>
          </a:extLst>
        </xdr:cNvPr>
        <xdr:cNvSpPr>
          <a:spLocks noChangeArrowheads="1"/>
        </xdr:cNvSpPr>
      </xdr:nvSpPr>
      <xdr:spPr bwMode="auto">
        <a:xfrm>
          <a:off x="62198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6" name="Rectangle 5">
          <a:extLst>
            <a:ext uri="{FF2B5EF4-FFF2-40B4-BE49-F238E27FC236}">
              <a16:creationId xmlns:a16="http://schemas.microsoft.com/office/drawing/2014/main" id="{00000000-0008-0000-1700-000034000000}"/>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27" name="Rectangle 6">
          <a:extLst>
            <a:ext uri="{FF2B5EF4-FFF2-40B4-BE49-F238E27FC236}">
              <a16:creationId xmlns:a16="http://schemas.microsoft.com/office/drawing/2014/main" id="{00000000-0008-0000-1700-000035000000}"/>
            </a:ext>
          </a:extLst>
        </xdr:cNvPr>
        <xdr:cNvSpPr>
          <a:spLocks noChangeArrowheads="1"/>
        </xdr:cNvSpPr>
      </xdr:nvSpPr>
      <xdr:spPr bwMode="auto">
        <a:xfrm>
          <a:off x="62198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8" name="Rectangle 11">
          <a:extLst>
            <a:ext uri="{FF2B5EF4-FFF2-40B4-BE49-F238E27FC236}">
              <a16:creationId xmlns:a16="http://schemas.microsoft.com/office/drawing/2014/main" id="{00000000-0008-0000-1700-000038000000}"/>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29" name="Rectangle 12">
          <a:extLst>
            <a:ext uri="{FF2B5EF4-FFF2-40B4-BE49-F238E27FC236}">
              <a16:creationId xmlns:a16="http://schemas.microsoft.com/office/drawing/2014/main" id="{00000000-0008-0000-1700-000039000000}"/>
            </a:ext>
          </a:extLst>
        </xdr:cNvPr>
        <xdr:cNvSpPr>
          <a:spLocks noChangeArrowheads="1"/>
        </xdr:cNvSpPr>
      </xdr:nvSpPr>
      <xdr:spPr bwMode="auto">
        <a:xfrm>
          <a:off x="62198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30" name="Rectangle 5">
          <a:extLst>
            <a:ext uri="{FF2B5EF4-FFF2-40B4-BE49-F238E27FC236}">
              <a16:creationId xmlns:a16="http://schemas.microsoft.com/office/drawing/2014/main" id="{00000000-0008-0000-1700-00003C000000}"/>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31" name="Rectangle 6">
          <a:extLst>
            <a:ext uri="{FF2B5EF4-FFF2-40B4-BE49-F238E27FC236}">
              <a16:creationId xmlns:a16="http://schemas.microsoft.com/office/drawing/2014/main" id="{00000000-0008-0000-1700-00003D000000}"/>
            </a:ext>
          </a:extLst>
        </xdr:cNvPr>
        <xdr:cNvSpPr>
          <a:spLocks noChangeArrowheads="1"/>
        </xdr:cNvSpPr>
      </xdr:nvSpPr>
      <xdr:spPr bwMode="auto">
        <a:xfrm>
          <a:off x="62198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32" name="Rectangle 11">
          <a:extLst>
            <a:ext uri="{FF2B5EF4-FFF2-40B4-BE49-F238E27FC236}">
              <a16:creationId xmlns:a16="http://schemas.microsoft.com/office/drawing/2014/main" id="{00000000-0008-0000-1700-000040000000}"/>
            </a:ext>
          </a:extLst>
        </xdr:cNvPr>
        <xdr:cNvSpPr>
          <a:spLocks noChangeArrowheads="1"/>
        </xdr:cNvSpPr>
      </xdr:nvSpPr>
      <xdr:spPr bwMode="auto">
        <a:xfrm>
          <a:off x="65722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352425</xdr:colOff>
      <xdr:row>13</xdr:row>
      <xdr:rowOff>0</xdr:rowOff>
    </xdr:from>
    <xdr:to>
      <xdr:col>10</xdr:col>
      <xdr:colOff>85725</xdr:colOff>
      <xdr:row>13</xdr:row>
      <xdr:rowOff>0</xdr:rowOff>
    </xdr:to>
    <xdr:sp macro="" textlink="">
      <xdr:nvSpPr>
        <xdr:cNvPr id="33" name="Rectangle 5">
          <a:extLst>
            <a:ext uri="{FF2B5EF4-FFF2-40B4-BE49-F238E27FC236}">
              <a16:creationId xmlns:a16="http://schemas.microsoft.com/office/drawing/2014/main" id="{00000000-0008-0000-1700-000006000000}"/>
            </a:ext>
          </a:extLst>
        </xdr:cNvPr>
        <xdr:cNvSpPr>
          <a:spLocks noChangeArrowheads="1"/>
        </xdr:cNvSpPr>
      </xdr:nvSpPr>
      <xdr:spPr bwMode="auto">
        <a:xfrm>
          <a:off x="6572250" y="265747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13</xdr:row>
      <xdr:rowOff>0</xdr:rowOff>
    </xdr:from>
    <xdr:to>
      <xdr:col>9</xdr:col>
      <xdr:colOff>590550</xdr:colOff>
      <xdr:row>13</xdr:row>
      <xdr:rowOff>0</xdr:rowOff>
    </xdr:to>
    <xdr:sp macro="" textlink="">
      <xdr:nvSpPr>
        <xdr:cNvPr id="34" name="Rectangle 6">
          <a:extLst>
            <a:ext uri="{FF2B5EF4-FFF2-40B4-BE49-F238E27FC236}">
              <a16:creationId xmlns:a16="http://schemas.microsoft.com/office/drawing/2014/main" id="{00000000-0008-0000-1700-000007000000}"/>
            </a:ext>
          </a:extLst>
        </xdr:cNvPr>
        <xdr:cNvSpPr>
          <a:spLocks noChangeArrowheads="1"/>
        </xdr:cNvSpPr>
      </xdr:nvSpPr>
      <xdr:spPr bwMode="auto">
        <a:xfrm>
          <a:off x="6219825" y="265747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13</xdr:row>
      <xdr:rowOff>0</xdr:rowOff>
    </xdr:from>
    <xdr:to>
      <xdr:col>10</xdr:col>
      <xdr:colOff>85725</xdr:colOff>
      <xdr:row>13</xdr:row>
      <xdr:rowOff>0</xdr:rowOff>
    </xdr:to>
    <xdr:sp macro="" textlink="">
      <xdr:nvSpPr>
        <xdr:cNvPr id="35" name="Rectangle 11">
          <a:extLst>
            <a:ext uri="{FF2B5EF4-FFF2-40B4-BE49-F238E27FC236}">
              <a16:creationId xmlns:a16="http://schemas.microsoft.com/office/drawing/2014/main" id="{00000000-0008-0000-1700-00000C000000}"/>
            </a:ext>
          </a:extLst>
        </xdr:cNvPr>
        <xdr:cNvSpPr>
          <a:spLocks noChangeArrowheads="1"/>
        </xdr:cNvSpPr>
      </xdr:nvSpPr>
      <xdr:spPr bwMode="auto">
        <a:xfrm>
          <a:off x="6572250" y="265747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13</xdr:row>
      <xdr:rowOff>0</xdr:rowOff>
    </xdr:from>
    <xdr:to>
      <xdr:col>9</xdr:col>
      <xdr:colOff>590550</xdr:colOff>
      <xdr:row>13</xdr:row>
      <xdr:rowOff>0</xdr:rowOff>
    </xdr:to>
    <xdr:sp macro="" textlink="">
      <xdr:nvSpPr>
        <xdr:cNvPr id="36" name="Rectangle 12">
          <a:extLst>
            <a:ext uri="{FF2B5EF4-FFF2-40B4-BE49-F238E27FC236}">
              <a16:creationId xmlns:a16="http://schemas.microsoft.com/office/drawing/2014/main" id="{00000000-0008-0000-1700-00000D000000}"/>
            </a:ext>
          </a:extLst>
        </xdr:cNvPr>
        <xdr:cNvSpPr>
          <a:spLocks noChangeArrowheads="1"/>
        </xdr:cNvSpPr>
      </xdr:nvSpPr>
      <xdr:spPr bwMode="auto">
        <a:xfrm>
          <a:off x="6219825" y="265747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13</xdr:row>
      <xdr:rowOff>0</xdr:rowOff>
    </xdr:from>
    <xdr:to>
      <xdr:col>10</xdr:col>
      <xdr:colOff>85725</xdr:colOff>
      <xdr:row>13</xdr:row>
      <xdr:rowOff>0</xdr:rowOff>
    </xdr:to>
    <xdr:sp macro="" textlink="">
      <xdr:nvSpPr>
        <xdr:cNvPr id="37" name="Rectangle 5">
          <a:extLst>
            <a:ext uri="{FF2B5EF4-FFF2-40B4-BE49-F238E27FC236}">
              <a16:creationId xmlns:a16="http://schemas.microsoft.com/office/drawing/2014/main" id="{00000000-0008-0000-1700-000014000000}"/>
            </a:ext>
          </a:extLst>
        </xdr:cNvPr>
        <xdr:cNvSpPr>
          <a:spLocks noChangeArrowheads="1"/>
        </xdr:cNvSpPr>
      </xdr:nvSpPr>
      <xdr:spPr bwMode="auto">
        <a:xfrm>
          <a:off x="6572250" y="265747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13</xdr:row>
      <xdr:rowOff>0</xdr:rowOff>
    </xdr:from>
    <xdr:to>
      <xdr:col>9</xdr:col>
      <xdr:colOff>590550</xdr:colOff>
      <xdr:row>13</xdr:row>
      <xdr:rowOff>0</xdr:rowOff>
    </xdr:to>
    <xdr:sp macro="" textlink="">
      <xdr:nvSpPr>
        <xdr:cNvPr id="38" name="Rectangle 6">
          <a:extLst>
            <a:ext uri="{FF2B5EF4-FFF2-40B4-BE49-F238E27FC236}">
              <a16:creationId xmlns:a16="http://schemas.microsoft.com/office/drawing/2014/main" id="{00000000-0008-0000-1700-000015000000}"/>
            </a:ext>
          </a:extLst>
        </xdr:cNvPr>
        <xdr:cNvSpPr>
          <a:spLocks noChangeArrowheads="1"/>
        </xdr:cNvSpPr>
      </xdr:nvSpPr>
      <xdr:spPr bwMode="auto">
        <a:xfrm>
          <a:off x="6219825" y="265747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13</xdr:row>
      <xdr:rowOff>0</xdr:rowOff>
    </xdr:from>
    <xdr:to>
      <xdr:col>10</xdr:col>
      <xdr:colOff>85725</xdr:colOff>
      <xdr:row>13</xdr:row>
      <xdr:rowOff>0</xdr:rowOff>
    </xdr:to>
    <xdr:sp macro="" textlink="">
      <xdr:nvSpPr>
        <xdr:cNvPr id="39" name="Rectangle 11">
          <a:extLst>
            <a:ext uri="{FF2B5EF4-FFF2-40B4-BE49-F238E27FC236}">
              <a16:creationId xmlns:a16="http://schemas.microsoft.com/office/drawing/2014/main" id="{00000000-0008-0000-1700-00001A000000}"/>
            </a:ext>
          </a:extLst>
        </xdr:cNvPr>
        <xdr:cNvSpPr>
          <a:spLocks noChangeArrowheads="1"/>
        </xdr:cNvSpPr>
      </xdr:nvSpPr>
      <xdr:spPr bwMode="auto">
        <a:xfrm>
          <a:off x="6572250" y="265747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13</xdr:row>
      <xdr:rowOff>0</xdr:rowOff>
    </xdr:from>
    <xdr:to>
      <xdr:col>9</xdr:col>
      <xdr:colOff>590550</xdr:colOff>
      <xdr:row>13</xdr:row>
      <xdr:rowOff>0</xdr:rowOff>
    </xdr:to>
    <xdr:sp macro="" textlink="">
      <xdr:nvSpPr>
        <xdr:cNvPr id="40" name="Rectangle 6">
          <a:extLst>
            <a:ext uri="{FF2B5EF4-FFF2-40B4-BE49-F238E27FC236}">
              <a16:creationId xmlns:a16="http://schemas.microsoft.com/office/drawing/2014/main" id="{00000000-0008-0000-1700-000035000000}"/>
            </a:ext>
          </a:extLst>
        </xdr:cNvPr>
        <xdr:cNvSpPr>
          <a:spLocks noChangeArrowheads="1"/>
        </xdr:cNvSpPr>
      </xdr:nvSpPr>
      <xdr:spPr bwMode="auto">
        <a:xfrm>
          <a:off x="6219825" y="265747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3</xdr:row>
      <xdr:rowOff>378619</xdr:rowOff>
    </xdr:to>
    <xdr:cxnSp macro="">
      <xdr:nvCxnSpPr>
        <xdr:cNvPr id="2" name="直線コネクタ 1">
          <a:extLst>
            <a:ext uri="{FF2B5EF4-FFF2-40B4-BE49-F238E27FC236}">
              <a16:creationId xmlns:a16="http://schemas.microsoft.com/office/drawing/2014/main" id="{00000000-0008-0000-1800-000005000000}"/>
            </a:ext>
          </a:extLst>
        </xdr:cNvPr>
        <xdr:cNvCxnSpPr/>
      </xdr:nvCxnSpPr>
      <xdr:spPr>
        <a:xfrm flipH="1" flipV="1">
          <a:off x="0" y="438150"/>
          <a:ext cx="1238250" cy="55006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xdr:row>
      <xdr:rowOff>123825</xdr:rowOff>
    </xdr:from>
    <xdr:to>
      <xdr:col>0</xdr:col>
      <xdr:colOff>666750</xdr:colOff>
      <xdr:row>3</xdr:row>
      <xdr:rowOff>371475</xdr:rowOff>
    </xdr:to>
    <xdr:sp macro="" textlink="">
      <xdr:nvSpPr>
        <xdr:cNvPr id="3" name="テキスト ボックス 2">
          <a:extLst>
            <a:ext uri="{FF2B5EF4-FFF2-40B4-BE49-F238E27FC236}">
              <a16:creationId xmlns:a16="http://schemas.microsoft.com/office/drawing/2014/main" id="{00000000-0008-0000-1800-000006000000}"/>
            </a:ext>
          </a:extLst>
        </xdr:cNvPr>
        <xdr:cNvSpPr txBox="1"/>
      </xdr:nvSpPr>
      <xdr:spPr>
        <a:xfrm>
          <a:off x="0" y="733425"/>
          <a:ext cx="6667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200025</xdr:rowOff>
    </xdr:from>
    <xdr:to>
      <xdr:col>0</xdr:col>
      <xdr:colOff>590550</xdr:colOff>
      <xdr:row>4</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638175"/>
          <a:ext cx="5905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xdr:colOff>
      <xdr:row>2</xdr:row>
      <xdr:rowOff>1</xdr:rowOff>
    </xdr:from>
    <xdr:to>
      <xdr:col>1</xdr:col>
      <xdr:colOff>2381</xdr:colOff>
      <xdr:row>4</xdr:row>
      <xdr:rowOff>2381</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flipV="1">
          <a:off x="1" y="438151"/>
          <a:ext cx="964405" cy="44053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67235</xdr:rowOff>
    </xdr:from>
    <xdr:to>
      <xdr:col>1</xdr:col>
      <xdr:colOff>168088</xdr:colOff>
      <xdr:row>3</xdr:row>
      <xdr:rowOff>47064</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0" y="553010"/>
          <a:ext cx="739588" cy="313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xdr:row>
      <xdr:rowOff>1</xdr:rowOff>
    </xdr:from>
    <xdr:to>
      <xdr:col>2</xdr:col>
      <xdr:colOff>0</xdr:colOff>
      <xdr:row>2</xdr:row>
      <xdr:rowOff>330994</xdr:rowOff>
    </xdr:to>
    <xdr:cxnSp macro="">
      <xdr:nvCxnSpPr>
        <xdr:cNvPr id="3" name="直線コネクタ 2">
          <a:extLst>
            <a:ext uri="{FF2B5EF4-FFF2-40B4-BE49-F238E27FC236}">
              <a16:creationId xmlns:a16="http://schemas.microsoft.com/office/drawing/2014/main" id="{00000000-0008-0000-1900-000003000000}"/>
            </a:ext>
          </a:extLst>
        </xdr:cNvPr>
        <xdr:cNvCxnSpPr/>
      </xdr:nvCxnSpPr>
      <xdr:spPr>
        <a:xfrm flipH="1" flipV="1">
          <a:off x="0" y="485776"/>
          <a:ext cx="1809750" cy="330993"/>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1A00-000002000000}"/>
            </a:ext>
          </a:extLst>
        </xdr:cNvPr>
        <xdr:cNvSpPr>
          <a:spLocks noChangeArrowheads="1"/>
        </xdr:cNvSpPr>
      </xdr:nvSpPr>
      <xdr:spPr bwMode="auto">
        <a:xfrm>
          <a:off x="1143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1</xdr:col>
      <xdr:colOff>0</xdr:colOff>
      <xdr:row>0</xdr:row>
      <xdr:rowOff>0</xdr:rowOff>
    </xdr:from>
    <xdr:to>
      <xdr:col>1</xdr:col>
      <xdr:colOff>0</xdr:colOff>
      <xdr:row>0</xdr:row>
      <xdr:rowOff>0</xdr:rowOff>
    </xdr:to>
    <xdr:sp macro="" textlink="">
      <xdr:nvSpPr>
        <xdr:cNvPr id="3" name="Rectangle 2">
          <a:extLst>
            <a:ext uri="{FF2B5EF4-FFF2-40B4-BE49-F238E27FC236}">
              <a16:creationId xmlns:a16="http://schemas.microsoft.com/office/drawing/2014/main" id="{00000000-0008-0000-1A00-000003000000}"/>
            </a:ext>
          </a:extLst>
        </xdr:cNvPr>
        <xdr:cNvSpPr>
          <a:spLocks noChangeArrowheads="1"/>
        </xdr:cNvSpPr>
      </xdr:nvSpPr>
      <xdr:spPr bwMode="auto">
        <a:xfrm>
          <a:off x="1143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a:extLst>
            <a:ext uri="{FF2B5EF4-FFF2-40B4-BE49-F238E27FC236}">
              <a16:creationId xmlns:a16="http://schemas.microsoft.com/office/drawing/2014/main" id="{00000000-0008-0000-1A00-000004000000}"/>
            </a:ext>
          </a:extLst>
        </xdr:cNvPr>
        <xdr:cNvSpPr>
          <a:spLocks noChangeArrowheads="1"/>
        </xdr:cNvSpPr>
      </xdr:nvSpPr>
      <xdr:spPr bwMode="auto">
        <a:xfrm>
          <a:off x="33718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a:extLst>
            <a:ext uri="{FF2B5EF4-FFF2-40B4-BE49-F238E27FC236}">
              <a16:creationId xmlns:a16="http://schemas.microsoft.com/office/drawing/2014/main" id="{00000000-0008-0000-1A00-000005000000}"/>
            </a:ext>
          </a:extLst>
        </xdr:cNvPr>
        <xdr:cNvSpPr>
          <a:spLocks noChangeArrowheads="1"/>
        </xdr:cNvSpPr>
      </xdr:nvSpPr>
      <xdr:spPr bwMode="auto">
        <a:xfrm>
          <a:off x="33718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a:extLst>
            <a:ext uri="{FF2B5EF4-FFF2-40B4-BE49-F238E27FC236}">
              <a16:creationId xmlns:a16="http://schemas.microsoft.com/office/drawing/2014/main" id="{00000000-0008-0000-1A00-000006000000}"/>
            </a:ext>
          </a:extLst>
        </xdr:cNvPr>
        <xdr:cNvSpPr>
          <a:spLocks noChangeArrowheads="1"/>
        </xdr:cNvSpPr>
      </xdr:nvSpPr>
      <xdr:spPr bwMode="auto">
        <a:xfrm>
          <a:off x="33718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a:extLst>
            <a:ext uri="{FF2B5EF4-FFF2-40B4-BE49-F238E27FC236}">
              <a16:creationId xmlns:a16="http://schemas.microsoft.com/office/drawing/2014/main" id="{00000000-0008-0000-1A00-000007000000}"/>
            </a:ext>
          </a:extLst>
        </xdr:cNvPr>
        <xdr:cNvSpPr>
          <a:spLocks noChangeArrowheads="1"/>
        </xdr:cNvSpPr>
      </xdr:nvSpPr>
      <xdr:spPr bwMode="auto">
        <a:xfrm>
          <a:off x="33718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 name="Rectangle 7">
          <a:extLst>
            <a:ext uri="{FF2B5EF4-FFF2-40B4-BE49-F238E27FC236}">
              <a16:creationId xmlns:a16="http://schemas.microsoft.com/office/drawing/2014/main" id="{00000000-0008-0000-1A00-000008000000}"/>
            </a:ext>
          </a:extLst>
        </xdr:cNvPr>
        <xdr:cNvSpPr>
          <a:spLocks noChangeArrowheads="1"/>
        </xdr:cNvSpPr>
      </xdr:nvSpPr>
      <xdr:spPr bwMode="auto">
        <a:xfrm>
          <a:off x="33718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9" name="Rectangle 8">
          <a:extLst>
            <a:ext uri="{FF2B5EF4-FFF2-40B4-BE49-F238E27FC236}">
              <a16:creationId xmlns:a16="http://schemas.microsoft.com/office/drawing/2014/main" id="{00000000-0008-0000-1A00-000009000000}"/>
            </a:ext>
          </a:extLst>
        </xdr:cNvPr>
        <xdr:cNvSpPr>
          <a:spLocks noChangeArrowheads="1"/>
        </xdr:cNvSpPr>
      </xdr:nvSpPr>
      <xdr:spPr bwMode="auto">
        <a:xfrm>
          <a:off x="337185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0" name="Rectangle 9">
          <a:extLst>
            <a:ext uri="{FF2B5EF4-FFF2-40B4-BE49-F238E27FC236}">
              <a16:creationId xmlns:a16="http://schemas.microsoft.com/office/drawing/2014/main" id="{00000000-0008-0000-1A00-00000A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1" name="Rectangle 10">
          <a:extLst>
            <a:ext uri="{FF2B5EF4-FFF2-40B4-BE49-F238E27FC236}">
              <a16:creationId xmlns:a16="http://schemas.microsoft.com/office/drawing/2014/main" id="{00000000-0008-0000-1A00-00000B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2" name="Rectangle 13">
          <a:extLst>
            <a:ext uri="{FF2B5EF4-FFF2-40B4-BE49-F238E27FC236}">
              <a16:creationId xmlns:a16="http://schemas.microsoft.com/office/drawing/2014/main" id="{00000000-0008-0000-1A00-00000E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3" name="Rectangle 14">
          <a:extLst>
            <a:ext uri="{FF2B5EF4-FFF2-40B4-BE49-F238E27FC236}">
              <a16:creationId xmlns:a16="http://schemas.microsoft.com/office/drawing/2014/main" id="{00000000-0008-0000-1A00-00000F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4" name="Rectangle 17">
          <a:extLst>
            <a:ext uri="{FF2B5EF4-FFF2-40B4-BE49-F238E27FC236}">
              <a16:creationId xmlns:a16="http://schemas.microsoft.com/office/drawing/2014/main" id="{00000000-0008-0000-1A00-00001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5" name="Rectangle 18">
          <a:extLst>
            <a:ext uri="{FF2B5EF4-FFF2-40B4-BE49-F238E27FC236}">
              <a16:creationId xmlns:a16="http://schemas.microsoft.com/office/drawing/2014/main" id="{00000000-0008-0000-1A00-000013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6" name="Rectangle 21">
          <a:extLst>
            <a:ext uri="{FF2B5EF4-FFF2-40B4-BE49-F238E27FC236}">
              <a16:creationId xmlns:a16="http://schemas.microsoft.com/office/drawing/2014/main" id="{00000000-0008-0000-1A00-000016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7" name="Rectangle 22">
          <a:extLst>
            <a:ext uri="{FF2B5EF4-FFF2-40B4-BE49-F238E27FC236}">
              <a16:creationId xmlns:a16="http://schemas.microsoft.com/office/drawing/2014/main" id="{00000000-0008-0000-1A00-000017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8" name="Rectangle 9">
          <a:extLst>
            <a:ext uri="{FF2B5EF4-FFF2-40B4-BE49-F238E27FC236}">
              <a16:creationId xmlns:a16="http://schemas.microsoft.com/office/drawing/2014/main" id="{00000000-0008-0000-1A00-000015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9" name="Rectangle 10">
          <a:extLst>
            <a:ext uri="{FF2B5EF4-FFF2-40B4-BE49-F238E27FC236}">
              <a16:creationId xmlns:a16="http://schemas.microsoft.com/office/drawing/2014/main" id="{00000000-0008-0000-1A00-000018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0" name="Rectangle 13">
          <a:extLst>
            <a:ext uri="{FF2B5EF4-FFF2-40B4-BE49-F238E27FC236}">
              <a16:creationId xmlns:a16="http://schemas.microsoft.com/office/drawing/2014/main" id="{00000000-0008-0000-1A00-00001B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1" name="Rectangle 14">
          <a:extLst>
            <a:ext uri="{FF2B5EF4-FFF2-40B4-BE49-F238E27FC236}">
              <a16:creationId xmlns:a16="http://schemas.microsoft.com/office/drawing/2014/main" id="{00000000-0008-0000-1A00-00001C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2" name="Rectangle 17">
          <a:extLst>
            <a:ext uri="{FF2B5EF4-FFF2-40B4-BE49-F238E27FC236}">
              <a16:creationId xmlns:a16="http://schemas.microsoft.com/office/drawing/2014/main" id="{00000000-0008-0000-1A00-00001F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3" name="Rectangle 18">
          <a:extLst>
            <a:ext uri="{FF2B5EF4-FFF2-40B4-BE49-F238E27FC236}">
              <a16:creationId xmlns:a16="http://schemas.microsoft.com/office/drawing/2014/main" id="{00000000-0008-0000-1A00-000020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4" name="Rectangle 21">
          <a:extLst>
            <a:ext uri="{FF2B5EF4-FFF2-40B4-BE49-F238E27FC236}">
              <a16:creationId xmlns:a16="http://schemas.microsoft.com/office/drawing/2014/main" id="{00000000-0008-0000-1A00-000023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5" name="Rectangle 22">
          <a:extLst>
            <a:ext uri="{FF2B5EF4-FFF2-40B4-BE49-F238E27FC236}">
              <a16:creationId xmlns:a16="http://schemas.microsoft.com/office/drawing/2014/main" id="{00000000-0008-0000-1A00-000024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6" name="Rectangle 9">
          <a:extLst>
            <a:ext uri="{FF2B5EF4-FFF2-40B4-BE49-F238E27FC236}">
              <a16:creationId xmlns:a16="http://schemas.microsoft.com/office/drawing/2014/main" id="{00000000-0008-0000-1A00-00002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7" name="Rectangle 10">
          <a:extLst>
            <a:ext uri="{FF2B5EF4-FFF2-40B4-BE49-F238E27FC236}">
              <a16:creationId xmlns:a16="http://schemas.microsoft.com/office/drawing/2014/main" id="{00000000-0008-0000-1A00-000026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8" name="Rectangle 13">
          <a:extLst>
            <a:ext uri="{FF2B5EF4-FFF2-40B4-BE49-F238E27FC236}">
              <a16:creationId xmlns:a16="http://schemas.microsoft.com/office/drawing/2014/main" id="{00000000-0008-0000-1A00-000029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9" name="Rectangle 14">
          <a:extLst>
            <a:ext uri="{FF2B5EF4-FFF2-40B4-BE49-F238E27FC236}">
              <a16:creationId xmlns:a16="http://schemas.microsoft.com/office/drawing/2014/main" id="{00000000-0008-0000-1A00-00002A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0" name="Rectangle 17">
          <a:extLst>
            <a:ext uri="{FF2B5EF4-FFF2-40B4-BE49-F238E27FC236}">
              <a16:creationId xmlns:a16="http://schemas.microsoft.com/office/drawing/2014/main" id="{00000000-0008-0000-1A00-00002C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1" name="Rectangle 18">
          <a:extLst>
            <a:ext uri="{FF2B5EF4-FFF2-40B4-BE49-F238E27FC236}">
              <a16:creationId xmlns:a16="http://schemas.microsoft.com/office/drawing/2014/main" id="{00000000-0008-0000-1A00-00002D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2" name="Rectangle 21">
          <a:extLst>
            <a:ext uri="{FF2B5EF4-FFF2-40B4-BE49-F238E27FC236}">
              <a16:creationId xmlns:a16="http://schemas.microsoft.com/office/drawing/2014/main" id="{00000000-0008-0000-1A00-00002F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3" name="Rectangle 22">
          <a:extLst>
            <a:ext uri="{FF2B5EF4-FFF2-40B4-BE49-F238E27FC236}">
              <a16:creationId xmlns:a16="http://schemas.microsoft.com/office/drawing/2014/main" id="{00000000-0008-0000-1A00-000030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4" name="Rectangle 9">
          <a:extLst>
            <a:ext uri="{FF2B5EF4-FFF2-40B4-BE49-F238E27FC236}">
              <a16:creationId xmlns:a16="http://schemas.microsoft.com/office/drawing/2014/main" id="{00000000-0008-0000-1A00-00003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5" name="Rectangle 10">
          <a:extLst>
            <a:ext uri="{FF2B5EF4-FFF2-40B4-BE49-F238E27FC236}">
              <a16:creationId xmlns:a16="http://schemas.microsoft.com/office/drawing/2014/main" id="{00000000-0008-0000-1A00-000033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36" name="Rectangle 11">
          <a:extLst>
            <a:ext uri="{FF2B5EF4-FFF2-40B4-BE49-F238E27FC236}">
              <a16:creationId xmlns:a16="http://schemas.microsoft.com/office/drawing/2014/main" id="{00000000-0008-0000-1A00-000034000000}"/>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0</xdr:colOff>
      <xdr:row>12</xdr:row>
      <xdr:rowOff>104775</xdr:rowOff>
    </xdr:from>
    <xdr:to>
      <xdr:col>0</xdr:col>
      <xdr:colOff>552450</xdr:colOff>
      <xdr:row>13</xdr:row>
      <xdr:rowOff>19050</xdr:rowOff>
    </xdr:to>
    <xdr:sp macro="" textlink="">
      <xdr:nvSpPr>
        <xdr:cNvPr id="37" name="Rectangle 12">
          <a:extLst>
            <a:ext uri="{FF2B5EF4-FFF2-40B4-BE49-F238E27FC236}">
              <a16:creationId xmlns:a16="http://schemas.microsoft.com/office/drawing/2014/main" id="{00000000-0008-0000-1A00-000035000000}"/>
            </a:ext>
          </a:extLst>
        </xdr:cNvPr>
        <xdr:cNvSpPr>
          <a:spLocks noChangeArrowheads="1"/>
        </xdr:cNvSpPr>
      </xdr:nvSpPr>
      <xdr:spPr bwMode="auto">
        <a:xfrm>
          <a:off x="0" y="317182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8" name="Rectangle 13">
          <a:extLst>
            <a:ext uri="{FF2B5EF4-FFF2-40B4-BE49-F238E27FC236}">
              <a16:creationId xmlns:a16="http://schemas.microsoft.com/office/drawing/2014/main" id="{00000000-0008-0000-1A00-000036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9" name="Rectangle 14">
          <a:extLst>
            <a:ext uri="{FF2B5EF4-FFF2-40B4-BE49-F238E27FC236}">
              <a16:creationId xmlns:a16="http://schemas.microsoft.com/office/drawing/2014/main" id="{00000000-0008-0000-1A00-000037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40" name="Rectangle 15">
          <a:extLst>
            <a:ext uri="{FF2B5EF4-FFF2-40B4-BE49-F238E27FC236}">
              <a16:creationId xmlns:a16="http://schemas.microsoft.com/office/drawing/2014/main" id="{00000000-0008-0000-1A00-000038000000}"/>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1" name="Rectangle 17">
          <a:extLst>
            <a:ext uri="{FF2B5EF4-FFF2-40B4-BE49-F238E27FC236}">
              <a16:creationId xmlns:a16="http://schemas.microsoft.com/office/drawing/2014/main" id="{00000000-0008-0000-1A00-000039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2" name="Rectangle 18">
          <a:extLst>
            <a:ext uri="{FF2B5EF4-FFF2-40B4-BE49-F238E27FC236}">
              <a16:creationId xmlns:a16="http://schemas.microsoft.com/office/drawing/2014/main" id="{00000000-0008-0000-1A00-00003A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3" name="Rectangle 21">
          <a:extLst>
            <a:ext uri="{FF2B5EF4-FFF2-40B4-BE49-F238E27FC236}">
              <a16:creationId xmlns:a16="http://schemas.microsoft.com/office/drawing/2014/main" id="{00000000-0008-0000-1A00-00003B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4" name="Rectangle 22">
          <a:extLst>
            <a:ext uri="{FF2B5EF4-FFF2-40B4-BE49-F238E27FC236}">
              <a16:creationId xmlns:a16="http://schemas.microsoft.com/office/drawing/2014/main" id="{00000000-0008-0000-1A00-00003C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5" name="Rectangle 9">
          <a:extLst>
            <a:ext uri="{FF2B5EF4-FFF2-40B4-BE49-F238E27FC236}">
              <a16:creationId xmlns:a16="http://schemas.microsoft.com/office/drawing/2014/main" id="{00000000-0008-0000-1A00-00003D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6" name="Rectangle 10">
          <a:extLst>
            <a:ext uri="{FF2B5EF4-FFF2-40B4-BE49-F238E27FC236}">
              <a16:creationId xmlns:a16="http://schemas.microsoft.com/office/drawing/2014/main" id="{00000000-0008-0000-1A00-00003E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47" name="Rectangle 11">
          <a:extLst>
            <a:ext uri="{FF2B5EF4-FFF2-40B4-BE49-F238E27FC236}">
              <a16:creationId xmlns:a16="http://schemas.microsoft.com/office/drawing/2014/main" id="{00000000-0008-0000-1A00-00003F000000}"/>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8" name="Rectangle 13">
          <a:extLst>
            <a:ext uri="{FF2B5EF4-FFF2-40B4-BE49-F238E27FC236}">
              <a16:creationId xmlns:a16="http://schemas.microsoft.com/office/drawing/2014/main" id="{00000000-0008-0000-1A00-000040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9" name="Rectangle 14">
          <a:extLst>
            <a:ext uri="{FF2B5EF4-FFF2-40B4-BE49-F238E27FC236}">
              <a16:creationId xmlns:a16="http://schemas.microsoft.com/office/drawing/2014/main" id="{00000000-0008-0000-1A00-000041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0" name="Rectangle 15">
          <a:extLst>
            <a:ext uri="{FF2B5EF4-FFF2-40B4-BE49-F238E27FC236}">
              <a16:creationId xmlns:a16="http://schemas.microsoft.com/office/drawing/2014/main" id="{00000000-0008-0000-1A00-000042000000}"/>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1" name="Rectangle 17">
          <a:extLst>
            <a:ext uri="{FF2B5EF4-FFF2-40B4-BE49-F238E27FC236}">
              <a16:creationId xmlns:a16="http://schemas.microsoft.com/office/drawing/2014/main" id="{00000000-0008-0000-1A00-000043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2" name="Rectangle 18">
          <a:extLst>
            <a:ext uri="{FF2B5EF4-FFF2-40B4-BE49-F238E27FC236}">
              <a16:creationId xmlns:a16="http://schemas.microsoft.com/office/drawing/2014/main" id="{00000000-0008-0000-1A00-000044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3" name="Rectangle 19">
          <a:extLst>
            <a:ext uri="{FF2B5EF4-FFF2-40B4-BE49-F238E27FC236}">
              <a16:creationId xmlns:a16="http://schemas.microsoft.com/office/drawing/2014/main" id="{00000000-0008-0000-1A00-000045000000}"/>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4" name="Rectangle 21">
          <a:extLst>
            <a:ext uri="{FF2B5EF4-FFF2-40B4-BE49-F238E27FC236}">
              <a16:creationId xmlns:a16="http://schemas.microsoft.com/office/drawing/2014/main" id="{00000000-0008-0000-1A00-000046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5" name="Rectangle 22">
          <a:extLst>
            <a:ext uri="{FF2B5EF4-FFF2-40B4-BE49-F238E27FC236}">
              <a16:creationId xmlns:a16="http://schemas.microsoft.com/office/drawing/2014/main" id="{00000000-0008-0000-1A00-000047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6" name="Rectangle 23">
          <a:extLst>
            <a:ext uri="{FF2B5EF4-FFF2-40B4-BE49-F238E27FC236}">
              <a16:creationId xmlns:a16="http://schemas.microsoft.com/office/drawing/2014/main" id="{00000000-0008-0000-1A00-000048000000}"/>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7" name="Rectangle 9">
          <a:extLst>
            <a:ext uri="{FF2B5EF4-FFF2-40B4-BE49-F238E27FC236}">
              <a16:creationId xmlns:a16="http://schemas.microsoft.com/office/drawing/2014/main" id="{00000000-0008-0000-1A00-000049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8" name="Rectangle 10">
          <a:extLst>
            <a:ext uri="{FF2B5EF4-FFF2-40B4-BE49-F238E27FC236}">
              <a16:creationId xmlns:a16="http://schemas.microsoft.com/office/drawing/2014/main" id="{00000000-0008-0000-1A00-00004A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9" name="Rectangle 11">
          <a:extLst>
            <a:ext uri="{FF2B5EF4-FFF2-40B4-BE49-F238E27FC236}">
              <a16:creationId xmlns:a16="http://schemas.microsoft.com/office/drawing/2014/main" id="{00000000-0008-0000-1A00-00004B000000}"/>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0" name="Rectangle 13">
          <a:extLst>
            <a:ext uri="{FF2B5EF4-FFF2-40B4-BE49-F238E27FC236}">
              <a16:creationId xmlns:a16="http://schemas.microsoft.com/office/drawing/2014/main" id="{00000000-0008-0000-1A00-00004C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1" name="Rectangle 14">
          <a:extLst>
            <a:ext uri="{FF2B5EF4-FFF2-40B4-BE49-F238E27FC236}">
              <a16:creationId xmlns:a16="http://schemas.microsoft.com/office/drawing/2014/main" id="{00000000-0008-0000-1A00-00004D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2" name="Rectangle 15">
          <a:extLst>
            <a:ext uri="{FF2B5EF4-FFF2-40B4-BE49-F238E27FC236}">
              <a16:creationId xmlns:a16="http://schemas.microsoft.com/office/drawing/2014/main" id="{00000000-0008-0000-1A00-00004E000000}"/>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3" name="Rectangle 17">
          <a:extLst>
            <a:ext uri="{FF2B5EF4-FFF2-40B4-BE49-F238E27FC236}">
              <a16:creationId xmlns:a16="http://schemas.microsoft.com/office/drawing/2014/main" id="{00000000-0008-0000-1A00-00004F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4" name="Rectangle 18">
          <a:extLst>
            <a:ext uri="{FF2B5EF4-FFF2-40B4-BE49-F238E27FC236}">
              <a16:creationId xmlns:a16="http://schemas.microsoft.com/office/drawing/2014/main" id="{00000000-0008-0000-1A00-000050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5" name="Rectangle 19">
          <a:extLst>
            <a:ext uri="{FF2B5EF4-FFF2-40B4-BE49-F238E27FC236}">
              <a16:creationId xmlns:a16="http://schemas.microsoft.com/office/drawing/2014/main" id="{00000000-0008-0000-1A00-000051000000}"/>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6" name="Rectangle 21">
          <a:extLst>
            <a:ext uri="{FF2B5EF4-FFF2-40B4-BE49-F238E27FC236}">
              <a16:creationId xmlns:a16="http://schemas.microsoft.com/office/drawing/2014/main" id="{00000000-0008-0000-1A00-00005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7" name="Rectangle 22">
          <a:extLst>
            <a:ext uri="{FF2B5EF4-FFF2-40B4-BE49-F238E27FC236}">
              <a16:creationId xmlns:a16="http://schemas.microsoft.com/office/drawing/2014/main" id="{00000000-0008-0000-1A00-000053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8" name="Rectangle 23">
          <a:extLst>
            <a:ext uri="{FF2B5EF4-FFF2-40B4-BE49-F238E27FC236}">
              <a16:creationId xmlns:a16="http://schemas.microsoft.com/office/drawing/2014/main" id="{00000000-0008-0000-1A00-000054000000}"/>
            </a:ext>
          </a:extLst>
        </xdr:cNvPr>
        <xdr:cNvSpPr>
          <a:spLocks noChangeArrowheads="1"/>
        </xdr:cNvSpPr>
      </xdr:nvSpPr>
      <xdr:spPr bwMode="auto">
        <a:xfrm>
          <a:off x="800100" y="30861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28575</xdr:colOff>
      <xdr:row>4</xdr:row>
      <xdr:rowOff>47625</xdr:rowOff>
    </xdr:from>
    <xdr:to>
      <xdr:col>1</xdr:col>
      <xdr:colOff>561975</xdr:colOff>
      <xdr:row>5</xdr:row>
      <xdr:rowOff>0</xdr:rowOff>
    </xdr:to>
    <xdr:sp macro="" textlink="">
      <xdr:nvSpPr>
        <xdr:cNvPr id="2" name="テキスト ボックス 1">
          <a:extLst>
            <a:ext uri="{FF2B5EF4-FFF2-40B4-BE49-F238E27FC236}">
              <a16:creationId xmlns:a16="http://schemas.microsoft.com/office/drawing/2014/main" id="{00000000-0008-0000-1B00-000002000000}"/>
            </a:ext>
          </a:extLst>
        </xdr:cNvPr>
        <xdr:cNvSpPr txBox="1"/>
      </xdr:nvSpPr>
      <xdr:spPr>
        <a:xfrm>
          <a:off x="28575" y="962025"/>
          <a:ext cx="7334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xdr:row>
      <xdr:rowOff>1</xdr:rowOff>
    </xdr:from>
    <xdr:to>
      <xdr:col>3</xdr:col>
      <xdr:colOff>2381</xdr:colOff>
      <xdr:row>5</xdr:row>
      <xdr:rowOff>0</xdr:rowOff>
    </xdr:to>
    <xdr:cxnSp macro="">
      <xdr:nvCxnSpPr>
        <xdr:cNvPr id="3" name="直線コネクタ 2">
          <a:extLst>
            <a:ext uri="{FF2B5EF4-FFF2-40B4-BE49-F238E27FC236}">
              <a16:creationId xmlns:a16="http://schemas.microsoft.com/office/drawing/2014/main" id="{00000000-0008-0000-1B00-000003000000}"/>
            </a:ext>
          </a:extLst>
        </xdr:cNvPr>
        <xdr:cNvCxnSpPr/>
      </xdr:nvCxnSpPr>
      <xdr:spPr>
        <a:xfrm flipH="1" flipV="1">
          <a:off x="0" y="609601"/>
          <a:ext cx="1631156" cy="60959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xdr:row>
      <xdr:rowOff>200025</xdr:rowOff>
    </xdr:from>
    <xdr:to>
      <xdr:col>0</xdr:col>
      <xdr:colOff>590550</xdr:colOff>
      <xdr:row>5</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9050" y="866775"/>
          <a:ext cx="571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13</xdr:row>
      <xdr:rowOff>209550</xdr:rowOff>
    </xdr:from>
    <xdr:to>
      <xdr:col>0</xdr:col>
      <xdr:colOff>609600</xdr:colOff>
      <xdr:row>15</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0" y="3238500"/>
          <a:ext cx="609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0</xdr:rowOff>
    </xdr:from>
    <xdr:to>
      <xdr:col>1</xdr:col>
      <xdr:colOff>0</xdr:colOff>
      <xdr:row>5</xdr:row>
      <xdr:rowOff>2381</xdr:rowOff>
    </xdr:to>
    <xdr:cxnSp macro="">
      <xdr:nvCxnSpPr>
        <xdr:cNvPr id="4" name="直線コネクタ 3">
          <a:extLst>
            <a:ext uri="{FF2B5EF4-FFF2-40B4-BE49-F238E27FC236}">
              <a16:creationId xmlns:a16="http://schemas.microsoft.com/office/drawing/2014/main" id="{00000000-0008-0000-0200-000005000000}"/>
            </a:ext>
          </a:extLst>
        </xdr:cNvPr>
        <xdr:cNvCxnSpPr/>
      </xdr:nvCxnSpPr>
      <xdr:spPr>
        <a:xfrm flipH="1" flipV="1">
          <a:off x="0" y="438150"/>
          <a:ext cx="904875" cy="6881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1</xdr:col>
      <xdr:colOff>0</xdr:colOff>
      <xdr:row>15</xdr:row>
      <xdr:rowOff>2381</xdr:rowOff>
    </xdr:to>
    <xdr:cxnSp macro="">
      <xdr:nvCxnSpPr>
        <xdr:cNvPr id="5" name="直線コネクタ 4">
          <a:extLst>
            <a:ext uri="{FF2B5EF4-FFF2-40B4-BE49-F238E27FC236}">
              <a16:creationId xmlns:a16="http://schemas.microsoft.com/office/drawing/2014/main" id="{00000000-0008-0000-0200-000007000000}"/>
            </a:ext>
          </a:extLst>
        </xdr:cNvPr>
        <xdr:cNvCxnSpPr/>
      </xdr:nvCxnSpPr>
      <xdr:spPr>
        <a:xfrm flipH="1" flipV="1">
          <a:off x="0" y="2800350"/>
          <a:ext cx="904875" cy="6881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2</xdr:row>
      <xdr:rowOff>1</xdr:rowOff>
    </xdr:from>
    <xdr:to>
      <xdr:col>1</xdr:col>
      <xdr:colOff>0</xdr:colOff>
      <xdr:row>4</xdr:row>
      <xdr:rowOff>2381</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H="1" flipV="1">
          <a:off x="1" y="514351"/>
          <a:ext cx="847724"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847724</xdr:colOff>
      <xdr:row>4</xdr:row>
      <xdr:rowOff>2380</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flipH="1" flipV="1">
          <a:off x="0" y="514350"/>
          <a:ext cx="847724"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228600</xdr:rowOff>
    </xdr:from>
    <xdr:to>
      <xdr:col>0</xdr:col>
      <xdr:colOff>533400</xdr:colOff>
      <xdr:row>3</xdr:row>
      <xdr:rowOff>238125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0" y="742950"/>
          <a:ext cx="5334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0</xdr:rowOff>
    </xdr:from>
    <xdr:to>
      <xdr:col>0</xdr:col>
      <xdr:colOff>847724</xdr:colOff>
      <xdr:row>4</xdr:row>
      <xdr:rowOff>2380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H="1" flipV="1">
          <a:off x="0" y="514350"/>
          <a:ext cx="847724"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609600</xdr:colOff>
      <xdr:row>2</xdr:row>
      <xdr:rowOff>9524</xdr:rowOff>
    </xdr:from>
    <xdr:to>
      <xdr:col>2</xdr:col>
      <xdr:colOff>981075</xdr:colOff>
      <xdr:row>3</xdr:row>
      <xdr:rowOff>95249</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1085850" y="447674"/>
          <a:ext cx="3714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xdr:row>
      <xdr:rowOff>123825</xdr:rowOff>
    </xdr:from>
    <xdr:to>
      <xdr:col>2</xdr:col>
      <xdr:colOff>9525</xdr:colOff>
      <xdr:row>4</xdr:row>
      <xdr:rowOff>19050</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28575" y="561975"/>
          <a:ext cx="4572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27</xdr:row>
      <xdr:rowOff>0</xdr:rowOff>
    </xdr:from>
    <xdr:to>
      <xdr:col>2</xdr:col>
      <xdr:colOff>981075</xdr:colOff>
      <xdr:row>27</xdr:row>
      <xdr:rowOff>0</xdr:rowOff>
    </xdr:to>
    <xdr:sp macro="" textlink="">
      <xdr:nvSpPr>
        <xdr:cNvPr id="4" name="Rectangle 3">
          <a:extLst>
            <a:ext uri="{FF2B5EF4-FFF2-40B4-BE49-F238E27FC236}">
              <a16:creationId xmlns:a16="http://schemas.microsoft.com/office/drawing/2014/main" id="{00000000-0008-0000-0700-000004000000}"/>
            </a:ext>
          </a:extLst>
        </xdr:cNvPr>
        <xdr:cNvSpPr>
          <a:spLocks noChangeArrowheads="1"/>
        </xdr:cNvSpPr>
      </xdr:nvSpPr>
      <xdr:spPr bwMode="auto">
        <a:xfrm>
          <a:off x="1085850" y="57150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25</xdr:row>
      <xdr:rowOff>0</xdr:rowOff>
    </xdr:from>
    <xdr:to>
      <xdr:col>1</xdr:col>
      <xdr:colOff>161925</xdr:colOff>
      <xdr:row>25</xdr:row>
      <xdr:rowOff>0</xdr:rowOff>
    </xdr:to>
    <xdr:sp macro="" textlink="">
      <xdr:nvSpPr>
        <xdr:cNvPr id="5" name="Rectangle 4">
          <a:extLst>
            <a:ext uri="{FF2B5EF4-FFF2-40B4-BE49-F238E27FC236}">
              <a16:creationId xmlns:a16="http://schemas.microsoft.com/office/drawing/2014/main" id="{00000000-0008-0000-0700-000005000000}"/>
            </a:ext>
          </a:extLst>
        </xdr:cNvPr>
        <xdr:cNvSpPr>
          <a:spLocks noChangeArrowheads="1"/>
        </xdr:cNvSpPr>
      </xdr:nvSpPr>
      <xdr:spPr bwMode="auto">
        <a:xfrm>
          <a:off x="28575" y="53721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27</xdr:row>
      <xdr:rowOff>0</xdr:rowOff>
    </xdr:from>
    <xdr:to>
      <xdr:col>2</xdr:col>
      <xdr:colOff>981075</xdr:colOff>
      <xdr:row>27</xdr:row>
      <xdr:rowOff>0</xdr:rowOff>
    </xdr:to>
    <xdr:sp macro="" textlink="">
      <xdr:nvSpPr>
        <xdr:cNvPr id="6" name="Rectangle 5">
          <a:extLst>
            <a:ext uri="{FF2B5EF4-FFF2-40B4-BE49-F238E27FC236}">
              <a16:creationId xmlns:a16="http://schemas.microsoft.com/office/drawing/2014/main" id="{00000000-0008-0000-0700-000006000000}"/>
            </a:ext>
          </a:extLst>
        </xdr:cNvPr>
        <xdr:cNvSpPr>
          <a:spLocks noChangeArrowheads="1"/>
        </xdr:cNvSpPr>
      </xdr:nvSpPr>
      <xdr:spPr bwMode="auto">
        <a:xfrm>
          <a:off x="1085850" y="57150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25</xdr:row>
      <xdr:rowOff>0</xdr:rowOff>
    </xdr:from>
    <xdr:to>
      <xdr:col>1</xdr:col>
      <xdr:colOff>161925</xdr:colOff>
      <xdr:row>25</xdr:row>
      <xdr:rowOff>0</xdr:rowOff>
    </xdr:to>
    <xdr:sp macro="" textlink="">
      <xdr:nvSpPr>
        <xdr:cNvPr id="7" name="Rectangle 6">
          <a:extLst>
            <a:ext uri="{FF2B5EF4-FFF2-40B4-BE49-F238E27FC236}">
              <a16:creationId xmlns:a16="http://schemas.microsoft.com/office/drawing/2014/main" id="{00000000-0008-0000-0700-000007000000}"/>
            </a:ext>
          </a:extLst>
        </xdr:cNvPr>
        <xdr:cNvSpPr>
          <a:spLocks noChangeArrowheads="1"/>
        </xdr:cNvSpPr>
      </xdr:nvSpPr>
      <xdr:spPr bwMode="auto">
        <a:xfrm>
          <a:off x="28575" y="53721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609600</xdr:colOff>
      <xdr:row>0</xdr:row>
      <xdr:rowOff>0</xdr:rowOff>
    </xdr:from>
    <xdr:to>
      <xdr:col>2</xdr:col>
      <xdr:colOff>981075</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1085850" y="0"/>
          <a:ext cx="3714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2</xdr:col>
      <xdr:colOff>609600</xdr:colOff>
      <xdr:row>2</xdr:row>
      <xdr:rowOff>9524</xdr:rowOff>
    </xdr:from>
    <xdr:to>
      <xdr:col>3</xdr:col>
      <xdr:colOff>28575</xdr:colOff>
      <xdr:row>3</xdr:row>
      <xdr:rowOff>95249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85850" y="447674"/>
          <a:ext cx="46672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2</xdr:row>
      <xdr:rowOff>142875</xdr:rowOff>
    </xdr:from>
    <xdr:to>
      <xdr:col>2</xdr:col>
      <xdr:colOff>114300</xdr:colOff>
      <xdr:row>4</xdr:row>
      <xdr:rowOff>47625</xdr:rowOff>
    </xdr:to>
    <xdr:sp macro="" textlink="">
      <xdr:nvSpPr>
        <xdr:cNvPr id="4" name="Rectangle 4">
          <a:extLst>
            <a:ext uri="{FF2B5EF4-FFF2-40B4-BE49-F238E27FC236}">
              <a16:creationId xmlns:a16="http://schemas.microsoft.com/office/drawing/2014/main" id="{00000000-0008-0000-0800-000004000000}"/>
            </a:ext>
          </a:extLst>
        </xdr:cNvPr>
        <xdr:cNvSpPr>
          <a:spLocks noChangeArrowheads="1"/>
        </xdr:cNvSpPr>
      </xdr:nvSpPr>
      <xdr:spPr bwMode="auto">
        <a:xfrm>
          <a:off x="28575" y="581025"/>
          <a:ext cx="561975" cy="285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22411</xdr:colOff>
      <xdr:row>3</xdr:row>
      <xdr:rowOff>11206</xdr:rowOff>
    </xdr:from>
    <xdr:to>
      <xdr:col>0</xdr:col>
      <xdr:colOff>739588</xdr:colOff>
      <xdr:row>4</xdr:row>
      <xdr:rowOff>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2411" y="744631"/>
          <a:ext cx="717177"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0</xdr:rowOff>
    </xdr:from>
    <xdr:to>
      <xdr:col>0</xdr:col>
      <xdr:colOff>717177</xdr:colOff>
      <xdr:row>16</xdr:row>
      <xdr:rowOff>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0" y="3600450"/>
          <a:ext cx="717177"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27</xdr:row>
      <xdr:rowOff>11206</xdr:rowOff>
    </xdr:from>
    <xdr:to>
      <xdr:col>0</xdr:col>
      <xdr:colOff>717177</xdr:colOff>
      <xdr:row>28</xdr:row>
      <xdr:rowOff>0</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0" y="6478681"/>
          <a:ext cx="717177"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xdr:row>
      <xdr:rowOff>0</xdr:rowOff>
    </xdr:from>
    <xdr:to>
      <xdr:col>1</xdr:col>
      <xdr:colOff>0</xdr:colOff>
      <xdr:row>4</xdr:row>
      <xdr:rowOff>2381</xdr:rowOff>
    </xdr:to>
    <xdr:cxnSp macro="">
      <xdr:nvCxnSpPr>
        <xdr:cNvPr id="5" name="直線コネクタ 4">
          <a:extLst>
            <a:ext uri="{FF2B5EF4-FFF2-40B4-BE49-F238E27FC236}">
              <a16:creationId xmlns:a16="http://schemas.microsoft.com/office/drawing/2014/main" id="{00000000-0008-0000-0900-000007000000}"/>
            </a:ext>
          </a:extLst>
        </xdr:cNvPr>
        <xdr:cNvCxnSpPr/>
      </xdr:nvCxnSpPr>
      <xdr:spPr>
        <a:xfrm flipH="1" flipV="1">
          <a:off x="0" y="466725"/>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2381</xdr:rowOff>
    </xdr:to>
    <xdr:cxnSp macro="">
      <xdr:nvCxnSpPr>
        <xdr:cNvPr id="6" name="直線コネクタ 5">
          <a:extLst>
            <a:ext uri="{FF2B5EF4-FFF2-40B4-BE49-F238E27FC236}">
              <a16:creationId xmlns:a16="http://schemas.microsoft.com/office/drawing/2014/main" id="{00000000-0008-0000-0900-000009000000}"/>
            </a:ext>
          </a:extLst>
        </xdr:cNvPr>
        <xdr:cNvCxnSpPr/>
      </xdr:nvCxnSpPr>
      <xdr:spPr>
        <a:xfrm flipH="1" flipV="1">
          <a:off x="0" y="33337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7" name="直線コネクタ 6">
          <a:extLst>
            <a:ext uri="{FF2B5EF4-FFF2-40B4-BE49-F238E27FC236}">
              <a16:creationId xmlns:a16="http://schemas.microsoft.com/office/drawing/2014/main" id="{00000000-0008-0000-0900-00000A000000}"/>
            </a:ext>
          </a:extLst>
        </xdr:cNvPr>
        <xdr:cNvCxnSpPr/>
      </xdr:nvCxnSpPr>
      <xdr:spPr>
        <a:xfrm flipH="1" flipV="1">
          <a:off x="0" y="6200775"/>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3:K121"/>
  <sheetViews>
    <sheetView showGridLines="0" tabSelected="1" view="pageBreakPreview" zoomScaleNormal="40" zoomScaleSheetLayoutView="100" workbookViewId="0">
      <selection activeCell="O67" sqref="O67"/>
    </sheetView>
  </sheetViews>
  <sheetFormatPr defaultRowHeight="13.5" x14ac:dyDescent="0.15"/>
  <cols>
    <col min="1" max="2" width="8" style="1" customWidth="1"/>
    <col min="3" max="3" width="7.875" style="1" customWidth="1"/>
    <col min="4" max="4" width="8" style="1" customWidth="1"/>
    <col min="5" max="5" width="7.875" style="1" customWidth="1"/>
    <col min="6" max="13" width="8" style="1" customWidth="1"/>
    <col min="14" max="16384" width="9" style="1"/>
  </cols>
  <sheetData>
    <row r="3" spans="1:11" s="206" customFormat="1" ht="17.25" x14ac:dyDescent="0.15">
      <c r="A3" s="206" t="s">
        <v>0</v>
      </c>
      <c r="G3" s="206" t="s">
        <v>130</v>
      </c>
    </row>
    <row r="4" spans="1:11" s="206" customFormat="1" ht="16.5" customHeight="1" x14ac:dyDescent="0.15">
      <c r="C4" s="674" t="s">
        <v>94</v>
      </c>
      <c r="D4" s="674"/>
      <c r="E4" s="674"/>
      <c r="I4" s="674" t="s">
        <v>94</v>
      </c>
      <c r="J4" s="674"/>
      <c r="K4" s="674"/>
    </row>
    <row r="23" spans="1:11" s="206" customFormat="1" ht="17.25" x14ac:dyDescent="0.15">
      <c r="A23" s="676" t="s">
        <v>1</v>
      </c>
      <c r="B23" s="676"/>
      <c r="C23" s="676"/>
      <c r="D23" s="676"/>
      <c r="E23" s="676"/>
      <c r="F23" s="676"/>
      <c r="G23" s="206" t="s">
        <v>131</v>
      </c>
    </row>
    <row r="24" spans="1:11" x14ac:dyDescent="0.15">
      <c r="C24" s="674" t="s">
        <v>94</v>
      </c>
      <c r="D24" s="674"/>
      <c r="E24" s="674"/>
      <c r="I24" s="674" t="s">
        <v>94</v>
      </c>
      <c r="J24" s="674"/>
      <c r="K24" s="674"/>
    </row>
    <row r="43" spans="1:11" s="206" customFormat="1" ht="17.25" x14ac:dyDescent="0.15">
      <c r="A43" s="676" t="s">
        <v>2</v>
      </c>
      <c r="B43" s="676"/>
      <c r="C43" s="676"/>
      <c r="D43" s="676"/>
      <c r="E43" s="676"/>
      <c r="F43" s="676"/>
      <c r="G43" s="206" t="s">
        <v>132</v>
      </c>
    </row>
    <row r="44" spans="1:11" s="206" customFormat="1" ht="12" customHeight="1" x14ac:dyDescent="0.15">
      <c r="B44" s="285"/>
      <c r="C44" s="675" t="s">
        <v>92</v>
      </c>
      <c r="D44" s="676"/>
      <c r="E44" s="676"/>
      <c r="F44" s="285"/>
      <c r="I44" s="674" t="s">
        <v>93</v>
      </c>
      <c r="J44" s="674"/>
      <c r="K44" s="674"/>
    </row>
    <row r="45" spans="1:11" x14ac:dyDescent="0.15">
      <c r="B45" s="674" t="s">
        <v>617</v>
      </c>
      <c r="C45" s="674"/>
      <c r="D45" s="674"/>
      <c r="E45" s="674"/>
      <c r="F45" s="674"/>
    </row>
    <row r="46" spans="1:11" ht="8.25" customHeight="1" x14ac:dyDescent="0.15"/>
    <row r="64" spans="2:2" x14ac:dyDescent="0.15">
      <c r="B64" s="292"/>
    </row>
    <row r="68" spans="1:9" s="207" customFormat="1" x14ac:dyDescent="0.15">
      <c r="A68" s="327"/>
      <c r="B68" s="327"/>
      <c r="C68" s="327"/>
      <c r="D68" s="327"/>
      <c r="E68" s="327"/>
      <c r="F68" s="327"/>
      <c r="G68" s="327"/>
      <c r="H68" s="327"/>
      <c r="I68" s="327"/>
    </row>
    <row r="69" spans="1:9" s="207" customFormat="1" x14ac:dyDescent="0.15">
      <c r="A69" s="327" t="s">
        <v>3</v>
      </c>
      <c r="B69" s="327"/>
      <c r="C69" s="327"/>
      <c r="D69" s="327"/>
      <c r="E69" s="327"/>
      <c r="F69" s="327"/>
      <c r="G69" s="327"/>
      <c r="H69" s="327"/>
      <c r="I69" s="327"/>
    </row>
    <row r="70" spans="1:9" s="207" customFormat="1" x14ac:dyDescent="0.15">
      <c r="A70" s="327"/>
      <c r="B70" s="327" t="s">
        <v>4</v>
      </c>
      <c r="C70" s="327"/>
      <c r="D70" s="327"/>
      <c r="E70" s="327"/>
      <c r="F70" s="327"/>
      <c r="G70" s="327"/>
      <c r="H70" s="327"/>
      <c r="I70" s="327"/>
    </row>
    <row r="71" spans="1:9" s="207" customFormat="1" x14ac:dyDescent="0.15">
      <c r="A71" s="328" t="s">
        <v>543</v>
      </c>
      <c r="B71" s="327">
        <v>532</v>
      </c>
      <c r="C71" s="327"/>
      <c r="D71" s="327"/>
      <c r="E71" s="327"/>
      <c r="F71" s="327"/>
      <c r="G71" s="327"/>
      <c r="H71" s="327"/>
      <c r="I71" s="327"/>
    </row>
    <row r="72" spans="1:9" s="207" customFormat="1" x14ac:dyDescent="0.15">
      <c r="A72" s="328" t="s">
        <v>134</v>
      </c>
      <c r="B72" s="327">
        <v>478</v>
      </c>
      <c r="C72" s="327"/>
      <c r="D72" s="327"/>
      <c r="E72" s="327"/>
      <c r="F72" s="327"/>
      <c r="G72" s="327"/>
      <c r="H72" s="327"/>
      <c r="I72" s="327"/>
    </row>
    <row r="73" spans="1:9" s="207" customFormat="1" x14ac:dyDescent="0.15">
      <c r="A73" s="328" t="s">
        <v>140</v>
      </c>
      <c r="B73" s="327">
        <v>468</v>
      </c>
      <c r="C73" s="327"/>
      <c r="D73" s="327"/>
      <c r="E73" s="327"/>
      <c r="F73" s="327"/>
      <c r="G73" s="327"/>
      <c r="H73" s="327"/>
      <c r="I73" s="327"/>
    </row>
    <row r="74" spans="1:9" s="207" customFormat="1" x14ac:dyDescent="0.15">
      <c r="A74" s="328" t="s">
        <v>400</v>
      </c>
      <c r="B74" s="327">
        <v>477</v>
      </c>
      <c r="C74" s="327"/>
      <c r="D74" s="327"/>
      <c r="E74" s="327"/>
      <c r="F74" s="327"/>
      <c r="G74" s="327"/>
      <c r="H74" s="327"/>
      <c r="I74" s="327"/>
    </row>
    <row r="75" spans="1:9" s="207" customFormat="1" x14ac:dyDescent="0.15">
      <c r="A75" s="328" t="s">
        <v>544</v>
      </c>
      <c r="B75" s="327">
        <v>428</v>
      </c>
      <c r="C75" s="327"/>
      <c r="D75" s="327"/>
      <c r="E75" s="327"/>
      <c r="F75" s="327"/>
      <c r="G75" s="327"/>
      <c r="H75" s="327"/>
      <c r="I75" s="327"/>
    </row>
    <row r="76" spans="1:9" s="207" customFormat="1" x14ac:dyDescent="0.15">
      <c r="A76" s="327"/>
      <c r="B76" s="327"/>
      <c r="C76" s="327"/>
      <c r="D76" s="327"/>
      <c r="E76" s="327"/>
      <c r="F76" s="327"/>
      <c r="G76" s="327"/>
      <c r="H76" s="327"/>
      <c r="I76" s="327"/>
    </row>
    <row r="77" spans="1:9" s="207" customFormat="1" x14ac:dyDescent="0.15">
      <c r="A77" s="327" t="s">
        <v>5</v>
      </c>
      <c r="B77" s="327"/>
      <c r="C77" s="327"/>
      <c r="D77" s="327"/>
      <c r="E77" s="327"/>
      <c r="F77" s="327"/>
      <c r="G77" s="327"/>
      <c r="H77" s="327"/>
      <c r="I77" s="327"/>
    </row>
    <row r="78" spans="1:9" s="207" customFormat="1" x14ac:dyDescent="0.15">
      <c r="A78" s="327"/>
      <c r="B78" s="327" t="s">
        <v>4</v>
      </c>
      <c r="C78" s="327"/>
      <c r="D78" s="327"/>
      <c r="E78" s="327"/>
      <c r="F78" s="327"/>
      <c r="G78" s="327"/>
      <c r="H78" s="327"/>
      <c r="I78" s="327"/>
    </row>
    <row r="79" spans="1:9" s="207" customFormat="1" x14ac:dyDescent="0.15">
      <c r="A79" s="328" t="s">
        <v>550</v>
      </c>
      <c r="B79" s="327">
        <v>6530</v>
      </c>
      <c r="C79" s="327"/>
      <c r="D79" s="327"/>
      <c r="E79" s="327"/>
      <c r="F79" s="327"/>
      <c r="G79" s="327"/>
      <c r="H79" s="327"/>
      <c r="I79" s="327"/>
    </row>
    <row r="80" spans="1:9" s="207" customFormat="1" x14ac:dyDescent="0.15">
      <c r="A80" s="328" t="s">
        <v>551</v>
      </c>
      <c r="B80" s="327">
        <v>6571</v>
      </c>
      <c r="C80" s="327"/>
      <c r="D80" s="327"/>
      <c r="E80" s="327"/>
      <c r="F80" s="327"/>
      <c r="G80" s="327"/>
      <c r="H80" s="327"/>
      <c r="I80" s="327"/>
    </row>
    <row r="81" spans="1:9" s="207" customFormat="1" x14ac:dyDescent="0.15">
      <c r="A81" s="328" t="s">
        <v>552</v>
      </c>
      <c r="B81" s="327">
        <v>6545</v>
      </c>
      <c r="C81" s="327"/>
      <c r="D81" s="327"/>
      <c r="E81" s="327"/>
      <c r="F81" s="327"/>
      <c r="G81" s="327"/>
      <c r="H81" s="327"/>
      <c r="I81" s="327"/>
    </row>
    <row r="82" spans="1:9" s="207" customFormat="1" x14ac:dyDescent="0.15">
      <c r="A82" s="328" t="s">
        <v>553</v>
      </c>
      <c r="B82" s="327">
        <v>6525</v>
      </c>
      <c r="C82" s="327"/>
      <c r="D82" s="327"/>
      <c r="E82" s="327"/>
      <c r="F82" s="327"/>
      <c r="G82" s="327"/>
      <c r="H82" s="327"/>
      <c r="I82" s="327"/>
    </row>
    <row r="83" spans="1:9" s="207" customFormat="1" x14ac:dyDescent="0.15">
      <c r="A83" s="328" t="s">
        <v>554</v>
      </c>
      <c r="B83" s="327">
        <v>6420</v>
      </c>
      <c r="C83" s="327"/>
      <c r="D83" s="327"/>
      <c r="E83" s="327"/>
      <c r="F83" s="327"/>
      <c r="G83" s="327"/>
      <c r="H83" s="327"/>
      <c r="I83" s="327"/>
    </row>
    <row r="84" spans="1:9" s="207" customFormat="1" x14ac:dyDescent="0.15">
      <c r="A84" s="327"/>
      <c r="B84" s="327"/>
      <c r="C84" s="327"/>
      <c r="D84" s="327"/>
      <c r="E84" s="327"/>
      <c r="F84" s="327"/>
      <c r="G84" s="327"/>
      <c r="H84" s="327"/>
      <c r="I84" s="327"/>
    </row>
    <row r="85" spans="1:9" s="207" customFormat="1" x14ac:dyDescent="0.15">
      <c r="A85" s="327" t="s">
        <v>6</v>
      </c>
      <c r="B85" s="327"/>
      <c r="C85" s="327"/>
      <c r="D85" s="327"/>
      <c r="E85" s="327"/>
      <c r="F85" s="327"/>
      <c r="G85" s="327"/>
      <c r="H85" s="327"/>
      <c r="I85" s="327"/>
    </row>
    <row r="86" spans="1:9" s="207" customFormat="1" x14ac:dyDescent="0.15">
      <c r="A86" s="327"/>
      <c r="B86" s="327" t="s">
        <v>7</v>
      </c>
      <c r="C86" s="327" t="s">
        <v>8</v>
      </c>
      <c r="D86" s="327" t="s">
        <v>9</v>
      </c>
      <c r="E86" s="327" t="s">
        <v>10</v>
      </c>
      <c r="F86" s="327"/>
      <c r="G86" s="327"/>
      <c r="H86" s="327"/>
      <c r="I86" s="327"/>
    </row>
    <row r="87" spans="1:9" s="207" customFormat="1" x14ac:dyDescent="0.15">
      <c r="A87" s="328" t="s">
        <v>550</v>
      </c>
      <c r="B87" s="327">
        <v>636</v>
      </c>
      <c r="C87" s="327">
        <v>866</v>
      </c>
      <c r="D87" s="327">
        <v>731</v>
      </c>
      <c r="E87" s="327">
        <v>630</v>
      </c>
      <c r="F87" s="327"/>
      <c r="G87" s="327"/>
      <c r="H87" s="327"/>
      <c r="I87" s="327"/>
    </row>
    <row r="88" spans="1:9" s="207" customFormat="1" x14ac:dyDescent="0.15">
      <c r="A88" s="328" t="s">
        <v>555</v>
      </c>
      <c r="B88" s="327">
        <v>609</v>
      </c>
      <c r="C88" s="327">
        <v>886</v>
      </c>
      <c r="D88" s="327">
        <v>766</v>
      </c>
      <c r="E88" s="327">
        <v>626</v>
      </c>
      <c r="F88" s="327"/>
      <c r="G88" s="327"/>
      <c r="H88" s="327"/>
      <c r="I88" s="327"/>
    </row>
    <row r="89" spans="1:9" s="207" customFormat="1" x14ac:dyDescent="0.15">
      <c r="A89" s="328" t="s">
        <v>556</v>
      </c>
      <c r="B89" s="327">
        <v>601</v>
      </c>
      <c r="C89" s="327">
        <v>919</v>
      </c>
      <c r="D89" s="327">
        <v>770</v>
      </c>
      <c r="E89" s="327">
        <v>669</v>
      </c>
      <c r="F89" s="327"/>
      <c r="G89" s="327"/>
      <c r="H89" s="329"/>
      <c r="I89" s="327"/>
    </row>
    <row r="90" spans="1:9" s="207" customFormat="1" x14ac:dyDescent="0.15">
      <c r="A90" s="328" t="s">
        <v>553</v>
      </c>
      <c r="B90" s="327">
        <v>603</v>
      </c>
      <c r="C90" s="327">
        <v>938</v>
      </c>
      <c r="D90" s="327">
        <v>776</v>
      </c>
      <c r="E90" s="327">
        <v>682</v>
      </c>
      <c r="F90" s="327"/>
      <c r="G90" s="327"/>
      <c r="H90" s="329"/>
      <c r="I90" s="327"/>
    </row>
    <row r="91" spans="1:9" s="207" customFormat="1" x14ac:dyDescent="0.15">
      <c r="A91" s="328" t="s">
        <v>557</v>
      </c>
      <c r="B91" s="327">
        <v>601</v>
      </c>
      <c r="C91" s="327">
        <v>980</v>
      </c>
      <c r="D91" s="327">
        <v>797</v>
      </c>
      <c r="E91" s="327">
        <v>707</v>
      </c>
      <c r="F91" s="327"/>
      <c r="G91" s="327"/>
      <c r="H91" s="329"/>
      <c r="I91" s="327"/>
    </row>
    <row r="92" spans="1:9" s="207" customFormat="1" x14ac:dyDescent="0.15">
      <c r="A92" s="327"/>
      <c r="B92" s="327"/>
      <c r="C92" s="327"/>
      <c r="D92" s="327"/>
      <c r="E92" s="327"/>
      <c r="F92" s="327"/>
      <c r="G92" s="327"/>
      <c r="H92" s="329"/>
      <c r="I92" s="327"/>
    </row>
    <row r="93" spans="1:9" s="207" customFormat="1" x14ac:dyDescent="0.15">
      <c r="A93" s="327" t="s">
        <v>11</v>
      </c>
      <c r="B93" s="327"/>
      <c r="C93" s="327"/>
      <c r="D93" s="327"/>
      <c r="E93" s="327"/>
      <c r="F93" s="327"/>
      <c r="G93" s="327"/>
      <c r="H93" s="327"/>
      <c r="I93" s="327"/>
    </row>
    <row r="94" spans="1:9" s="207" customFormat="1" x14ac:dyDescent="0.15">
      <c r="A94" s="327"/>
      <c r="B94" s="327" t="s">
        <v>12</v>
      </c>
      <c r="C94" s="327" t="s">
        <v>13</v>
      </c>
      <c r="D94" s="327" t="s">
        <v>98</v>
      </c>
      <c r="E94" s="327" t="s">
        <v>97</v>
      </c>
      <c r="F94" s="327"/>
      <c r="G94" s="327"/>
      <c r="H94" s="327"/>
      <c r="I94" s="327"/>
    </row>
    <row r="95" spans="1:9" s="207" customFormat="1" x14ac:dyDescent="0.15">
      <c r="A95" s="328" t="s">
        <v>126</v>
      </c>
      <c r="B95" s="327">
        <v>1204</v>
      </c>
      <c r="C95" s="327">
        <v>785</v>
      </c>
      <c r="D95" s="327">
        <v>714</v>
      </c>
      <c r="E95" s="327">
        <v>241</v>
      </c>
      <c r="F95" s="327"/>
      <c r="G95" s="327"/>
      <c r="H95" s="327"/>
      <c r="I95" s="327"/>
    </row>
    <row r="96" spans="1:9" s="207" customFormat="1" x14ac:dyDescent="0.15">
      <c r="A96" s="328" t="s">
        <v>141</v>
      </c>
      <c r="B96" s="327">
        <v>1159</v>
      </c>
      <c r="C96" s="327">
        <v>768</v>
      </c>
      <c r="D96" s="327">
        <v>703</v>
      </c>
      <c r="E96" s="327">
        <v>245</v>
      </c>
      <c r="F96" s="327"/>
      <c r="G96" s="327"/>
      <c r="H96" s="327"/>
      <c r="I96" s="327"/>
    </row>
    <row r="97" spans="1:11" s="207" customFormat="1" x14ac:dyDescent="0.15">
      <c r="A97" s="328" t="s">
        <v>213</v>
      </c>
      <c r="B97" s="329">
        <v>1117</v>
      </c>
      <c r="C97" s="327">
        <v>759</v>
      </c>
      <c r="D97" s="327">
        <v>707</v>
      </c>
      <c r="E97" s="327">
        <v>245</v>
      </c>
      <c r="F97" s="327"/>
      <c r="G97" s="327"/>
      <c r="H97" s="327"/>
      <c r="I97" s="327"/>
    </row>
    <row r="98" spans="1:11" s="207" customFormat="1" x14ac:dyDescent="0.15">
      <c r="A98" s="328" t="s">
        <v>415</v>
      </c>
      <c r="B98" s="327">
        <v>1078</v>
      </c>
      <c r="C98" s="327">
        <v>721</v>
      </c>
      <c r="D98" s="327">
        <v>713</v>
      </c>
      <c r="E98" s="327">
        <v>249</v>
      </c>
      <c r="F98" s="327"/>
      <c r="G98" s="327"/>
      <c r="H98" s="327"/>
      <c r="I98" s="327"/>
    </row>
    <row r="99" spans="1:11" s="207" customFormat="1" x14ac:dyDescent="0.15">
      <c r="A99" s="328" t="s">
        <v>616</v>
      </c>
      <c r="B99" s="327">
        <v>1066</v>
      </c>
      <c r="C99" s="327">
        <v>637</v>
      </c>
      <c r="D99" s="327">
        <v>715</v>
      </c>
      <c r="E99" s="327">
        <v>260</v>
      </c>
      <c r="F99" s="327"/>
      <c r="G99" s="327"/>
      <c r="H99" s="327"/>
      <c r="I99" s="327"/>
    </row>
    <row r="100" spans="1:11" s="207" customFormat="1" ht="13.5" customHeight="1" x14ac:dyDescent="0.15">
      <c r="A100" s="327"/>
      <c r="B100" s="327"/>
      <c r="C100" s="327"/>
      <c r="D100" s="327"/>
      <c r="E100" s="327"/>
      <c r="F100" s="327"/>
      <c r="G100" s="327"/>
      <c r="H100" s="327"/>
      <c r="I100" s="327"/>
    </row>
    <row r="101" spans="1:11" s="207" customFormat="1" ht="13.5" customHeight="1" x14ac:dyDescent="0.15">
      <c r="A101" s="327" t="s">
        <v>558</v>
      </c>
      <c r="B101" s="327"/>
      <c r="C101" s="327"/>
      <c r="D101" s="327"/>
      <c r="E101" s="327"/>
      <c r="F101" s="327"/>
      <c r="G101" s="327"/>
      <c r="H101" s="327"/>
      <c r="I101" s="327"/>
    </row>
    <row r="102" spans="1:11" s="207" customFormat="1" ht="67.5" x14ac:dyDescent="0.15">
      <c r="A102" s="327"/>
      <c r="B102" s="327" t="s">
        <v>14</v>
      </c>
      <c r="C102" s="327" t="s">
        <v>15</v>
      </c>
      <c r="D102" s="330" t="s">
        <v>139</v>
      </c>
      <c r="E102" s="327" t="s">
        <v>16</v>
      </c>
      <c r="F102" s="327" t="s">
        <v>17</v>
      </c>
      <c r="G102" s="327" t="s">
        <v>18</v>
      </c>
      <c r="H102" s="327"/>
      <c r="I102" s="327"/>
    </row>
    <row r="103" spans="1:11" s="207" customFormat="1" x14ac:dyDescent="0.15">
      <c r="A103" s="327" t="s">
        <v>402</v>
      </c>
      <c r="B103" s="331">
        <v>973</v>
      </c>
      <c r="C103" s="331">
        <v>2</v>
      </c>
      <c r="D103" s="331" t="s">
        <v>559</v>
      </c>
      <c r="E103" s="331">
        <v>2</v>
      </c>
      <c r="F103" s="331">
        <v>6</v>
      </c>
      <c r="G103" s="331">
        <v>983</v>
      </c>
      <c r="H103" s="327"/>
      <c r="I103" s="327"/>
    </row>
    <row r="104" spans="1:11" s="207" customFormat="1" x14ac:dyDescent="0.15">
      <c r="A104" s="327"/>
      <c r="B104" s="327"/>
      <c r="C104" s="327"/>
      <c r="D104" s="327"/>
      <c r="E104" s="327"/>
      <c r="F104" s="327"/>
      <c r="G104" s="327"/>
      <c r="H104" s="327"/>
      <c r="I104" s="327"/>
    </row>
    <row r="105" spans="1:11" s="207" customFormat="1" x14ac:dyDescent="0.15">
      <c r="A105" s="327" t="s">
        <v>19</v>
      </c>
      <c r="B105" s="327"/>
      <c r="C105" s="327"/>
      <c r="D105" s="327"/>
      <c r="E105" s="327"/>
      <c r="F105" s="327"/>
      <c r="G105" s="327"/>
      <c r="H105" s="327"/>
      <c r="I105" s="327"/>
    </row>
    <row r="106" spans="1:11" s="207" customFormat="1" ht="13.5" customHeight="1" x14ac:dyDescent="0.15">
      <c r="A106" s="327"/>
      <c r="B106" s="327" t="s">
        <v>20</v>
      </c>
      <c r="C106" s="327" t="s">
        <v>13</v>
      </c>
      <c r="D106" s="327" t="s">
        <v>98</v>
      </c>
      <c r="E106" s="327" t="s">
        <v>99</v>
      </c>
      <c r="F106" s="327"/>
      <c r="G106" s="332"/>
      <c r="H106" s="332"/>
      <c r="I106" s="333"/>
      <c r="J106" s="163"/>
      <c r="K106" s="163"/>
    </row>
    <row r="107" spans="1:11" s="207" customFormat="1" x14ac:dyDescent="0.15">
      <c r="A107" s="334" t="s">
        <v>127</v>
      </c>
      <c r="B107" s="335">
        <v>70</v>
      </c>
      <c r="C107" s="335">
        <v>51.9</v>
      </c>
      <c r="D107" s="335">
        <v>81</v>
      </c>
      <c r="E107" s="335">
        <v>19.2</v>
      </c>
      <c r="F107" s="327"/>
      <c r="G107" s="327"/>
      <c r="H107" s="327"/>
      <c r="I107" s="327"/>
    </row>
    <row r="108" spans="1:11" s="207" customFormat="1" x14ac:dyDescent="0.15">
      <c r="A108" s="334" t="s">
        <v>135</v>
      </c>
      <c r="B108" s="335">
        <v>80.3</v>
      </c>
      <c r="C108" s="335">
        <v>45.4</v>
      </c>
      <c r="D108" s="335">
        <v>86</v>
      </c>
      <c r="E108" s="335">
        <v>11.1</v>
      </c>
      <c r="F108" s="327"/>
      <c r="G108" s="327"/>
      <c r="H108" s="327"/>
      <c r="I108" s="327"/>
    </row>
    <row r="109" spans="1:11" s="207" customFormat="1" x14ac:dyDescent="0.15">
      <c r="A109" s="334" t="s">
        <v>142</v>
      </c>
      <c r="B109" s="335">
        <v>80.400000000000006</v>
      </c>
      <c r="C109" s="335">
        <v>54.8</v>
      </c>
      <c r="D109" s="336">
        <v>82.2</v>
      </c>
      <c r="E109" s="336">
        <v>21.2</v>
      </c>
      <c r="F109" s="327"/>
      <c r="G109" s="327"/>
      <c r="H109" s="327"/>
      <c r="I109" s="327"/>
    </row>
    <row r="110" spans="1:11" s="207" customFormat="1" x14ac:dyDescent="0.15">
      <c r="A110" s="334" t="s">
        <v>403</v>
      </c>
      <c r="B110" s="335">
        <v>84.7</v>
      </c>
      <c r="C110" s="335">
        <v>63.6</v>
      </c>
      <c r="D110" s="335">
        <v>87.9</v>
      </c>
      <c r="E110" s="335">
        <v>23.2</v>
      </c>
      <c r="F110" s="327"/>
      <c r="G110" s="327"/>
      <c r="H110" s="327"/>
      <c r="I110" s="327"/>
    </row>
    <row r="111" spans="1:11" s="207" customFormat="1" x14ac:dyDescent="0.15">
      <c r="A111" s="334" t="s">
        <v>618</v>
      </c>
      <c r="B111" s="335">
        <v>86.3</v>
      </c>
      <c r="C111" s="335">
        <v>54.9</v>
      </c>
      <c r="D111" s="335">
        <v>89.1</v>
      </c>
      <c r="E111" s="335">
        <v>16.3</v>
      </c>
      <c r="F111" s="327"/>
      <c r="G111" s="327"/>
      <c r="H111" s="327"/>
      <c r="I111" s="327"/>
    </row>
    <row r="112" spans="1:11" s="207" customFormat="1" x14ac:dyDescent="0.15">
      <c r="A112" s="327"/>
      <c r="B112" s="327"/>
      <c r="C112" s="327"/>
      <c r="D112" s="327"/>
      <c r="E112" s="327"/>
      <c r="F112" s="327"/>
      <c r="G112" s="327"/>
      <c r="H112" s="327"/>
      <c r="I112" s="327"/>
    </row>
    <row r="113" spans="1:10" s="207" customFormat="1" x14ac:dyDescent="0.15">
      <c r="A113" s="327"/>
      <c r="B113" s="327"/>
      <c r="C113" s="327"/>
      <c r="D113" s="327"/>
      <c r="E113" s="327"/>
      <c r="F113" s="327"/>
      <c r="G113" s="327"/>
      <c r="H113" s="327"/>
      <c r="I113" s="327"/>
    </row>
    <row r="114" spans="1:10" x14ac:dyDescent="0.15">
      <c r="A114" s="337"/>
      <c r="B114" s="337"/>
      <c r="C114" s="337"/>
      <c r="D114" s="337"/>
      <c r="E114" s="337"/>
      <c r="F114" s="337"/>
      <c r="G114" s="337"/>
      <c r="H114" s="337"/>
      <c r="I114" s="337"/>
    </row>
    <row r="115" spans="1:10" x14ac:dyDescent="0.15">
      <c r="A115" s="338"/>
      <c r="B115" s="337"/>
      <c r="C115" s="337"/>
      <c r="D115" s="337"/>
      <c r="E115" s="337"/>
      <c r="F115" s="337"/>
      <c r="G115" s="337"/>
      <c r="H115" s="337"/>
      <c r="I115" s="337"/>
    </row>
    <row r="116" spans="1:10" x14ac:dyDescent="0.15">
      <c r="A116" s="291"/>
    </row>
    <row r="117" spans="1:10" x14ac:dyDescent="0.15">
      <c r="A117" s="291"/>
      <c r="B117" s="324"/>
      <c r="C117" s="324"/>
      <c r="D117" s="324"/>
      <c r="E117" s="324"/>
    </row>
    <row r="118" spans="1:10" x14ac:dyDescent="0.15">
      <c r="A118" s="291"/>
      <c r="B118" s="324"/>
      <c r="C118" s="324"/>
      <c r="D118" s="324"/>
      <c r="E118" s="324"/>
    </row>
    <row r="119" spans="1:10" x14ac:dyDescent="0.15">
      <c r="A119" s="291"/>
      <c r="B119" s="324"/>
      <c r="C119" s="324"/>
      <c r="D119" s="324"/>
      <c r="E119" s="324"/>
    </row>
    <row r="120" spans="1:10" x14ac:dyDescent="0.15">
      <c r="A120" s="210"/>
      <c r="B120" s="324"/>
      <c r="C120" s="324"/>
      <c r="D120" s="324"/>
      <c r="E120" s="324"/>
      <c r="F120" s="210"/>
      <c r="I120" s="210"/>
      <c r="J120" s="210"/>
    </row>
    <row r="121" spans="1:10" x14ac:dyDescent="0.15">
      <c r="B121" s="324"/>
      <c r="C121" s="324"/>
      <c r="D121" s="324"/>
      <c r="E121" s="324"/>
    </row>
  </sheetData>
  <mergeCells count="9">
    <mergeCell ref="C4:E4"/>
    <mergeCell ref="I4:K4"/>
    <mergeCell ref="B45:F45"/>
    <mergeCell ref="C44:E44"/>
    <mergeCell ref="I44:K44"/>
    <mergeCell ref="C24:E24"/>
    <mergeCell ref="I24:K24"/>
    <mergeCell ref="A43:F43"/>
    <mergeCell ref="A23:F23"/>
  </mergeCells>
  <phoneticPr fontId="2"/>
  <pageMargins left="0.13" right="0.14000000000000001" top="0.12" bottom="0.56999999999999995" header="0.12" footer="0.54"/>
  <pageSetup paperSize="9" scale="99" orientation="portrait"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N35"/>
  <sheetViews>
    <sheetView showGridLines="0" view="pageBreakPreview" zoomScale="85" zoomScaleNormal="100" zoomScaleSheetLayoutView="85" workbookViewId="0">
      <selection activeCell="I39" sqref="I39"/>
    </sheetView>
  </sheetViews>
  <sheetFormatPr defaultRowHeight="15.75" customHeight="1" x14ac:dyDescent="0.15"/>
  <cols>
    <col min="1" max="1" width="14.25" style="2" customWidth="1"/>
    <col min="2" max="10" width="8.375" style="2" customWidth="1"/>
    <col min="11" max="22" width="7.25" style="2" customWidth="1"/>
    <col min="23" max="23" width="9" style="2"/>
    <col min="24" max="24" width="10.25" style="174" customWidth="1"/>
    <col min="25" max="25" width="8" style="174" bestFit="1" customWidth="1"/>
    <col min="26" max="26" width="6.25" style="174" customWidth="1"/>
    <col min="27" max="27" width="5" style="174" bestFit="1" customWidth="1"/>
    <col min="28" max="28" width="6.25" style="174" customWidth="1"/>
    <col min="29" max="29" width="5" style="174" bestFit="1" customWidth="1"/>
    <col min="30" max="30" width="6.25" style="174" customWidth="1"/>
    <col min="31" max="31" width="5.75" style="174" bestFit="1" customWidth="1"/>
    <col min="32" max="32" width="6.25" style="174" customWidth="1"/>
    <col min="33" max="33" width="5" style="174" bestFit="1" customWidth="1"/>
    <col min="34" max="34" width="6.25" style="174" customWidth="1"/>
    <col min="35" max="35" width="5" style="174" bestFit="1" customWidth="1"/>
    <col min="36" max="36" width="6.25" style="174" customWidth="1"/>
    <col min="37" max="37" width="6" style="174" bestFit="1" customWidth="1"/>
    <col min="38" max="38" width="6.25" style="174" customWidth="1"/>
    <col min="39" max="39" width="5.875" style="174" bestFit="1" customWidth="1"/>
    <col min="40" max="40" width="4" style="174" customWidth="1"/>
    <col min="41" max="16384" width="9" style="2"/>
  </cols>
  <sheetData>
    <row r="1" spans="1:40" s="7" customFormat="1" ht="21" x14ac:dyDescent="0.15">
      <c r="A1" s="677" t="s">
        <v>285</v>
      </c>
      <c r="B1" s="677"/>
      <c r="C1" s="677"/>
      <c r="D1" s="677"/>
      <c r="E1" s="677"/>
      <c r="F1" s="677"/>
      <c r="G1" s="677"/>
      <c r="H1" s="677"/>
      <c r="I1" s="677"/>
      <c r="J1" s="677"/>
      <c r="K1" s="3"/>
      <c r="L1" s="3"/>
      <c r="M1" s="3"/>
      <c r="N1" s="3"/>
      <c r="O1" s="3"/>
      <c r="P1" s="3"/>
      <c r="Q1" s="3"/>
      <c r="R1" s="3"/>
      <c r="S1" s="3"/>
      <c r="T1" s="3"/>
      <c r="U1" s="3"/>
      <c r="V1" s="3"/>
      <c r="X1" s="174"/>
      <c r="Y1" s="174"/>
      <c r="Z1" s="174"/>
      <c r="AA1" s="174"/>
      <c r="AB1" s="174"/>
      <c r="AC1" s="174"/>
      <c r="AD1" s="174"/>
      <c r="AE1" s="174"/>
      <c r="AF1" s="174"/>
      <c r="AG1" s="174"/>
      <c r="AH1" s="174"/>
      <c r="AI1" s="174"/>
      <c r="AJ1" s="174"/>
      <c r="AK1" s="174"/>
      <c r="AL1" s="174"/>
      <c r="AM1" s="174"/>
      <c r="AN1" s="174"/>
    </row>
    <row r="2" spans="1:40" s="7" customFormat="1" ht="15.75" customHeight="1" x14ac:dyDescent="0.15">
      <c r="A2" s="38" t="s">
        <v>286</v>
      </c>
      <c r="B2" s="3"/>
      <c r="C2" s="3"/>
      <c r="D2" s="3"/>
      <c r="E2" s="3"/>
      <c r="F2" s="3"/>
      <c r="G2" s="3"/>
      <c r="H2" s="3"/>
      <c r="I2" s="3"/>
      <c r="J2" s="3"/>
      <c r="K2" s="3"/>
      <c r="L2" s="3"/>
      <c r="M2" s="3"/>
      <c r="N2" s="3"/>
      <c r="O2" s="3"/>
      <c r="P2" s="3"/>
      <c r="Q2" s="3"/>
      <c r="R2" s="3"/>
      <c r="S2" s="3"/>
      <c r="T2" s="776" t="s">
        <v>287</v>
      </c>
      <c r="U2" s="776"/>
      <c r="V2" s="776"/>
    </row>
    <row r="3" spans="1:40" s="7" customFormat="1" ht="21" customHeight="1" x14ac:dyDescent="0.15">
      <c r="A3" s="680" t="s">
        <v>288</v>
      </c>
      <c r="B3" s="777" t="s">
        <v>26</v>
      </c>
      <c r="C3" s="778"/>
      <c r="D3" s="779"/>
      <c r="E3" s="780" t="s">
        <v>43</v>
      </c>
      <c r="F3" s="778"/>
      <c r="G3" s="779"/>
      <c r="H3" s="780" t="s">
        <v>44</v>
      </c>
      <c r="I3" s="778"/>
      <c r="J3" s="779"/>
      <c r="K3" s="780" t="s">
        <v>45</v>
      </c>
      <c r="L3" s="778"/>
      <c r="M3" s="779"/>
      <c r="N3" s="780" t="s">
        <v>46</v>
      </c>
      <c r="O3" s="778"/>
      <c r="P3" s="779"/>
      <c r="Q3" s="780" t="s">
        <v>47</v>
      </c>
      <c r="R3" s="778"/>
      <c r="S3" s="779"/>
      <c r="T3" s="780" t="s">
        <v>48</v>
      </c>
      <c r="U3" s="778"/>
      <c r="V3" s="781"/>
    </row>
    <row r="4" spans="1:40" s="7" customFormat="1" ht="21" customHeight="1" x14ac:dyDescent="0.15">
      <c r="A4" s="681"/>
      <c r="B4" s="434" t="s">
        <v>26</v>
      </c>
      <c r="C4" s="433" t="s">
        <v>27</v>
      </c>
      <c r="D4" s="433" t="s">
        <v>28</v>
      </c>
      <c r="E4" s="171" t="s">
        <v>49</v>
      </c>
      <c r="F4" s="433" t="s">
        <v>27</v>
      </c>
      <c r="G4" s="433" t="s">
        <v>28</v>
      </c>
      <c r="H4" s="171" t="s">
        <v>49</v>
      </c>
      <c r="I4" s="433" t="s">
        <v>27</v>
      </c>
      <c r="J4" s="433" t="s">
        <v>28</v>
      </c>
      <c r="K4" s="171" t="s">
        <v>26</v>
      </c>
      <c r="L4" s="433" t="s">
        <v>27</v>
      </c>
      <c r="M4" s="433" t="s">
        <v>28</v>
      </c>
      <c r="N4" s="171" t="s">
        <v>26</v>
      </c>
      <c r="O4" s="433" t="s">
        <v>27</v>
      </c>
      <c r="P4" s="433" t="s">
        <v>28</v>
      </c>
      <c r="Q4" s="171" t="s">
        <v>26</v>
      </c>
      <c r="R4" s="433" t="s">
        <v>27</v>
      </c>
      <c r="S4" s="433" t="s">
        <v>28</v>
      </c>
      <c r="T4" s="171" t="s">
        <v>26</v>
      </c>
      <c r="U4" s="433" t="s">
        <v>27</v>
      </c>
      <c r="V4" s="4" t="s">
        <v>28</v>
      </c>
    </row>
    <row r="5" spans="1:40" s="7" customFormat="1" ht="21" customHeight="1" x14ac:dyDescent="0.15">
      <c r="A5" s="19" t="s">
        <v>126</v>
      </c>
      <c r="B5" s="40">
        <v>606</v>
      </c>
      <c r="C5" s="41">
        <v>286</v>
      </c>
      <c r="D5" s="41">
        <v>320</v>
      </c>
      <c r="E5" s="41">
        <v>85</v>
      </c>
      <c r="F5" s="41">
        <v>30</v>
      </c>
      <c r="G5" s="41">
        <v>55</v>
      </c>
      <c r="H5" s="41">
        <v>114</v>
      </c>
      <c r="I5" s="41">
        <v>50</v>
      </c>
      <c r="J5" s="41">
        <v>64</v>
      </c>
      <c r="K5" s="41">
        <v>96</v>
      </c>
      <c r="L5" s="41">
        <v>51</v>
      </c>
      <c r="M5" s="41">
        <v>45</v>
      </c>
      <c r="N5" s="41">
        <v>108</v>
      </c>
      <c r="O5" s="41">
        <v>57</v>
      </c>
      <c r="P5" s="41">
        <v>51</v>
      </c>
      <c r="Q5" s="41">
        <v>102</v>
      </c>
      <c r="R5" s="41">
        <v>45</v>
      </c>
      <c r="S5" s="41">
        <v>57</v>
      </c>
      <c r="T5" s="41">
        <v>101</v>
      </c>
      <c r="U5" s="41">
        <v>53</v>
      </c>
      <c r="V5" s="42">
        <v>48</v>
      </c>
    </row>
    <row r="6" spans="1:40" s="7" customFormat="1" ht="21" customHeight="1" x14ac:dyDescent="0.15">
      <c r="A6" s="19" t="s">
        <v>141</v>
      </c>
      <c r="B6" s="40">
        <v>601</v>
      </c>
      <c r="C6" s="41">
        <v>287</v>
      </c>
      <c r="D6" s="41">
        <v>314</v>
      </c>
      <c r="E6" s="41">
        <v>92</v>
      </c>
      <c r="F6" s="41">
        <v>53</v>
      </c>
      <c r="G6" s="41">
        <v>39</v>
      </c>
      <c r="H6" s="41">
        <v>85</v>
      </c>
      <c r="I6" s="41">
        <v>29</v>
      </c>
      <c r="J6" s="41">
        <v>56</v>
      </c>
      <c r="K6" s="41">
        <v>114</v>
      </c>
      <c r="L6" s="41">
        <v>50</v>
      </c>
      <c r="M6" s="41">
        <v>64</v>
      </c>
      <c r="N6" s="41">
        <v>97</v>
      </c>
      <c r="O6" s="41">
        <v>51</v>
      </c>
      <c r="P6" s="41">
        <v>46</v>
      </c>
      <c r="Q6" s="41">
        <v>112</v>
      </c>
      <c r="R6" s="41">
        <v>60</v>
      </c>
      <c r="S6" s="41">
        <v>52</v>
      </c>
      <c r="T6" s="41">
        <v>101</v>
      </c>
      <c r="U6" s="41">
        <v>44</v>
      </c>
      <c r="V6" s="42">
        <v>57</v>
      </c>
    </row>
    <row r="7" spans="1:40" s="7" customFormat="1" ht="21" customHeight="1" x14ac:dyDescent="0.15">
      <c r="A7" s="19" t="s">
        <v>213</v>
      </c>
      <c r="B7" s="40">
        <v>584</v>
      </c>
      <c r="C7" s="41">
        <v>293</v>
      </c>
      <c r="D7" s="41">
        <v>291</v>
      </c>
      <c r="E7" s="41">
        <v>76</v>
      </c>
      <c r="F7" s="41">
        <v>42</v>
      </c>
      <c r="G7" s="41">
        <v>34</v>
      </c>
      <c r="H7" s="41">
        <v>93</v>
      </c>
      <c r="I7" s="41">
        <v>56</v>
      </c>
      <c r="J7" s="41">
        <v>37</v>
      </c>
      <c r="K7" s="41">
        <v>88</v>
      </c>
      <c r="L7" s="41">
        <v>32</v>
      </c>
      <c r="M7" s="41">
        <v>56</v>
      </c>
      <c r="N7" s="41">
        <v>116</v>
      </c>
      <c r="O7" s="41">
        <v>52</v>
      </c>
      <c r="P7" s="41">
        <v>64</v>
      </c>
      <c r="Q7" s="41">
        <v>98</v>
      </c>
      <c r="R7" s="41">
        <v>50</v>
      </c>
      <c r="S7" s="41">
        <v>48</v>
      </c>
      <c r="T7" s="41">
        <v>113</v>
      </c>
      <c r="U7" s="41">
        <v>61</v>
      </c>
      <c r="V7" s="42">
        <v>52</v>
      </c>
    </row>
    <row r="8" spans="1:40" s="7" customFormat="1" ht="21" customHeight="1" x14ac:dyDescent="0.15">
      <c r="A8" s="19" t="s">
        <v>404</v>
      </c>
      <c r="B8" s="40">
        <f>C8+D8</f>
        <v>555</v>
      </c>
      <c r="C8" s="41">
        <v>276</v>
      </c>
      <c r="D8" s="41">
        <v>279</v>
      </c>
      <c r="E8" s="41">
        <f>F8+G8</f>
        <v>88</v>
      </c>
      <c r="F8" s="41">
        <v>46</v>
      </c>
      <c r="G8" s="41">
        <v>42</v>
      </c>
      <c r="H8" s="41">
        <f>I8+J8</f>
        <v>76</v>
      </c>
      <c r="I8" s="41">
        <v>44</v>
      </c>
      <c r="J8" s="41">
        <v>32</v>
      </c>
      <c r="K8" s="41">
        <f>L8+M8</f>
        <v>93</v>
      </c>
      <c r="L8" s="41">
        <v>56</v>
      </c>
      <c r="M8" s="41">
        <v>37</v>
      </c>
      <c r="N8" s="41">
        <f>O8+P8</f>
        <v>89</v>
      </c>
      <c r="O8" s="41">
        <v>32</v>
      </c>
      <c r="P8" s="41">
        <v>57</v>
      </c>
      <c r="Q8" s="41">
        <f>R8+S8</f>
        <v>116</v>
      </c>
      <c r="R8" s="41">
        <v>50</v>
      </c>
      <c r="S8" s="41">
        <v>66</v>
      </c>
      <c r="T8" s="41">
        <f>U8+V8</f>
        <v>93</v>
      </c>
      <c r="U8" s="41">
        <v>48</v>
      </c>
      <c r="V8" s="42">
        <v>45</v>
      </c>
    </row>
    <row r="9" spans="1:40" s="7" customFormat="1" ht="21" customHeight="1" x14ac:dyDescent="0.15">
      <c r="A9" s="24" t="s">
        <v>545</v>
      </c>
      <c r="B9" s="268">
        <f>SUM(C9:D9)</f>
        <v>547</v>
      </c>
      <c r="C9" s="638">
        <f>F9+I9+L9+O9+R9+U9</f>
        <v>267</v>
      </c>
      <c r="D9" s="638">
        <f>G9+J9+M9+P9+S9+V9</f>
        <v>280</v>
      </c>
      <c r="E9" s="638">
        <f>SUM(F9:G9)</f>
        <v>84</v>
      </c>
      <c r="F9" s="638">
        <v>37</v>
      </c>
      <c r="G9" s="638">
        <v>47</v>
      </c>
      <c r="H9" s="638">
        <f>SUM(I9:J9)</f>
        <v>90</v>
      </c>
      <c r="I9" s="638">
        <v>48</v>
      </c>
      <c r="J9" s="638">
        <v>42</v>
      </c>
      <c r="K9" s="638">
        <f>SUM(L9:M9)</f>
        <v>77</v>
      </c>
      <c r="L9" s="638">
        <v>43</v>
      </c>
      <c r="M9" s="638">
        <v>34</v>
      </c>
      <c r="N9" s="638">
        <f>SUM(O9:P9)</f>
        <v>88</v>
      </c>
      <c r="O9" s="638">
        <v>54</v>
      </c>
      <c r="P9" s="638">
        <v>34</v>
      </c>
      <c r="Q9" s="638">
        <f>SUM(R9:S9)</f>
        <v>92</v>
      </c>
      <c r="R9" s="638">
        <v>34</v>
      </c>
      <c r="S9" s="638">
        <v>58</v>
      </c>
      <c r="T9" s="638">
        <f>SUM(U9:V9)</f>
        <v>116</v>
      </c>
      <c r="U9" s="638">
        <v>51</v>
      </c>
      <c r="V9" s="639">
        <v>65</v>
      </c>
    </row>
    <row r="10" spans="1:40" s="7" customFormat="1" ht="15.75" customHeight="1" x14ac:dyDescent="0.15">
      <c r="A10" s="27"/>
      <c r="B10" s="43"/>
      <c r="C10" s="43"/>
      <c r="D10" s="43"/>
      <c r="E10" s="43"/>
      <c r="F10" s="43"/>
      <c r="G10" s="43"/>
      <c r="H10" s="43"/>
      <c r="I10" s="43"/>
      <c r="J10" s="43"/>
      <c r="K10" s="43"/>
      <c r="L10" s="43"/>
      <c r="M10" s="43"/>
      <c r="N10" s="43"/>
      <c r="O10" s="43"/>
      <c r="P10" s="43"/>
      <c r="Q10" s="43"/>
      <c r="R10" s="43"/>
      <c r="S10" s="43"/>
      <c r="T10" s="43"/>
      <c r="U10" s="435"/>
      <c r="V10" s="438" t="s">
        <v>217</v>
      </c>
    </row>
    <row r="11" spans="1:40" s="7" customFormat="1" ht="15.75" customHeight="1" x14ac:dyDescent="0.15">
      <c r="A11" s="27"/>
      <c r="B11" s="43"/>
      <c r="C11" s="43"/>
      <c r="D11" s="43"/>
      <c r="E11" s="43"/>
      <c r="F11" s="43"/>
      <c r="G11" s="43"/>
      <c r="H11" s="43"/>
      <c r="I11" s="43"/>
      <c r="J11" s="43"/>
      <c r="K11" s="43"/>
      <c r="L11" s="43"/>
      <c r="M11" s="43"/>
      <c r="N11" s="43"/>
      <c r="O11" s="43"/>
      <c r="P11" s="43"/>
      <c r="Q11" s="43"/>
      <c r="R11" s="43"/>
      <c r="S11" s="43"/>
      <c r="T11" s="43"/>
      <c r="U11" s="435"/>
      <c r="V11" s="435"/>
    </row>
    <row r="12" spans="1:40" s="7" customFormat="1" ht="15.75" customHeight="1" x14ac:dyDescent="0.15">
      <c r="A12" s="27"/>
      <c r="B12" s="43"/>
      <c r="C12" s="43"/>
      <c r="D12" s="43"/>
      <c r="E12" s="43"/>
      <c r="F12" s="43"/>
      <c r="G12" s="43"/>
      <c r="H12" s="43"/>
      <c r="I12" s="43"/>
      <c r="J12" s="43"/>
      <c r="K12" s="43"/>
      <c r="L12" s="43"/>
      <c r="M12" s="43"/>
      <c r="N12" s="43"/>
      <c r="O12" s="43"/>
      <c r="P12" s="43"/>
      <c r="Q12" s="43"/>
      <c r="R12" s="43"/>
      <c r="S12" s="43"/>
      <c r="T12" s="43"/>
      <c r="U12" s="435"/>
      <c r="V12" s="435"/>
    </row>
    <row r="13" spans="1:40" s="7" customFormat="1" ht="15.75" customHeight="1" x14ac:dyDescent="0.15">
      <c r="A13" s="3"/>
      <c r="B13" s="3"/>
      <c r="C13" s="3"/>
      <c r="D13" s="3"/>
      <c r="E13" s="3"/>
      <c r="F13" s="3"/>
      <c r="G13" s="3"/>
      <c r="H13" s="3"/>
      <c r="I13" s="3"/>
      <c r="J13" s="3"/>
      <c r="K13" s="3"/>
      <c r="L13" s="3"/>
      <c r="M13" s="3"/>
      <c r="N13" s="3"/>
      <c r="O13" s="3"/>
      <c r="P13" s="3"/>
      <c r="Q13" s="3"/>
      <c r="R13" s="3"/>
      <c r="S13" s="3"/>
      <c r="T13" s="3"/>
      <c r="U13" s="39"/>
      <c r="V13" s="3"/>
    </row>
    <row r="14" spans="1:40" s="7" customFormat="1" ht="15.75" customHeight="1" x14ac:dyDescent="0.15">
      <c r="A14" s="38" t="s">
        <v>289</v>
      </c>
      <c r="B14" s="3"/>
      <c r="C14" s="3"/>
      <c r="D14" s="3"/>
      <c r="E14" s="3"/>
      <c r="F14" s="3"/>
      <c r="G14" s="3"/>
      <c r="H14" s="3"/>
      <c r="I14" s="3"/>
      <c r="J14" s="3"/>
      <c r="K14" s="3"/>
      <c r="L14" s="3"/>
      <c r="M14" s="3"/>
      <c r="N14" s="3"/>
      <c r="O14" s="3"/>
      <c r="P14" s="3"/>
      <c r="Q14" s="3"/>
      <c r="R14" s="3"/>
      <c r="S14" s="3"/>
      <c r="T14" s="776" t="s">
        <v>287</v>
      </c>
      <c r="U14" s="776"/>
      <c r="V14" s="776"/>
    </row>
    <row r="15" spans="1:40" s="7" customFormat="1" ht="21" customHeight="1" x14ac:dyDescent="0.15">
      <c r="A15" s="680" t="s">
        <v>288</v>
      </c>
      <c r="B15" s="777" t="s">
        <v>26</v>
      </c>
      <c r="C15" s="778"/>
      <c r="D15" s="779"/>
      <c r="E15" s="780" t="s">
        <v>43</v>
      </c>
      <c r="F15" s="778"/>
      <c r="G15" s="779"/>
      <c r="H15" s="780" t="s">
        <v>44</v>
      </c>
      <c r="I15" s="778"/>
      <c r="J15" s="779"/>
      <c r="K15" s="780" t="s">
        <v>45</v>
      </c>
      <c r="L15" s="778"/>
      <c r="M15" s="779"/>
      <c r="N15" s="780" t="s">
        <v>46</v>
      </c>
      <c r="O15" s="778"/>
      <c r="P15" s="779"/>
      <c r="Q15" s="780" t="s">
        <v>47</v>
      </c>
      <c r="R15" s="778"/>
      <c r="S15" s="779"/>
      <c r="T15" s="780" t="s">
        <v>48</v>
      </c>
      <c r="U15" s="778"/>
      <c r="V15" s="781"/>
    </row>
    <row r="16" spans="1:40" s="7" customFormat="1" ht="21" customHeight="1" x14ac:dyDescent="0.15">
      <c r="A16" s="681"/>
      <c r="B16" s="170" t="s">
        <v>26</v>
      </c>
      <c r="C16" s="433" t="s">
        <v>27</v>
      </c>
      <c r="D16" s="433" t="s">
        <v>28</v>
      </c>
      <c r="E16" s="171" t="s">
        <v>49</v>
      </c>
      <c r="F16" s="433" t="s">
        <v>27</v>
      </c>
      <c r="G16" s="433" t="s">
        <v>28</v>
      </c>
      <c r="H16" s="171" t="s">
        <v>49</v>
      </c>
      <c r="I16" s="433" t="s">
        <v>27</v>
      </c>
      <c r="J16" s="433" t="s">
        <v>28</v>
      </c>
      <c r="K16" s="171" t="s">
        <v>26</v>
      </c>
      <c r="L16" s="433" t="s">
        <v>27</v>
      </c>
      <c r="M16" s="433" t="s">
        <v>28</v>
      </c>
      <c r="N16" s="171" t="s">
        <v>26</v>
      </c>
      <c r="O16" s="433" t="s">
        <v>27</v>
      </c>
      <c r="P16" s="433" t="s">
        <v>28</v>
      </c>
      <c r="Q16" s="171" t="s">
        <v>26</v>
      </c>
      <c r="R16" s="433" t="s">
        <v>27</v>
      </c>
      <c r="S16" s="433" t="s">
        <v>28</v>
      </c>
      <c r="T16" s="171" t="s">
        <v>26</v>
      </c>
      <c r="U16" s="433" t="s">
        <v>27</v>
      </c>
      <c r="V16" s="4" t="s">
        <v>28</v>
      </c>
    </row>
    <row r="17" spans="1:22" s="7" customFormat="1" ht="21" customHeight="1" x14ac:dyDescent="0.15">
      <c r="A17" s="19" t="s">
        <v>126</v>
      </c>
      <c r="B17" s="40">
        <v>636</v>
      </c>
      <c r="C17" s="41">
        <v>313</v>
      </c>
      <c r="D17" s="41">
        <v>323</v>
      </c>
      <c r="E17" s="41">
        <v>100</v>
      </c>
      <c r="F17" s="41">
        <v>51</v>
      </c>
      <c r="G17" s="41">
        <v>49</v>
      </c>
      <c r="H17" s="41">
        <v>103</v>
      </c>
      <c r="I17" s="41">
        <v>50</v>
      </c>
      <c r="J17" s="41">
        <v>53</v>
      </c>
      <c r="K17" s="41">
        <v>108</v>
      </c>
      <c r="L17" s="41">
        <v>47</v>
      </c>
      <c r="M17" s="41">
        <v>61</v>
      </c>
      <c r="N17" s="41">
        <v>110</v>
      </c>
      <c r="O17" s="41">
        <v>55</v>
      </c>
      <c r="P17" s="41">
        <v>55</v>
      </c>
      <c r="Q17" s="41">
        <v>109</v>
      </c>
      <c r="R17" s="41">
        <v>48</v>
      </c>
      <c r="S17" s="41">
        <v>61</v>
      </c>
      <c r="T17" s="41">
        <v>106</v>
      </c>
      <c r="U17" s="41">
        <v>62</v>
      </c>
      <c r="V17" s="42">
        <v>44</v>
      </c>
    </row>
    <row r="18" spans="1:22" s="7" customFormat="1" ht="21" customHeight="1" x14ac:dyDescent="0.15">
      <c r="A18" s="19" t="s">
        <v>141</v>
      </c>
      <c r="B18" s="40">
        <v>630</v>
      </c>
      <c r="C18" s="41">
        <v>307</v>
      </c>
      <c r="D18" s="41">
        <v>323</v>
      </c>
      <c r="E18" s="41">
        <v>92</v>
      </c>
      <c r="F18" s="41">
        <v>53</v>
      </c>
      <c r="G18" s="41">
        <v>39</v>
      </c>
      <c r="H18" s="41">
        <v>101</v>
      </c>
      <c r="I18" s="41">
        <v>50</v>
      </c>
      <c r="J18" s="41">
        <v>51</v>
      </c>
      <c r="K18" s="41">
        <v>106</v>
      </c>
      <c r="L18" s="41">
        <v>53</v>
      </c>
      <c r="M18" s="41">
        <v>53</v>
      </c>
      <c r="N18" s="41">
        <v>109</v>
      </c>
      <c r="O18" s="41">
        <v>48</v>
      </c>
      <c r="P18" s="41">
        <v>61</v>
      </c>
      <c r="Q18" s="41">
        <v>113</v>
      </c>
      <c r="R18" s="41">
        <v>56</v>
      </c>
      <c r="S18" s="41">
        <v>57</v>
      </c>
      <c r="T18" s="41">
        <v>109</v>
      </c>
      <c r="U18" s="41">
        <v>47</v>
      </c>
      <c r="V18" s="42">
        <v>62</v>
      </c>
    </row>
    <row r="19" spans="1:22" s="7" customFormat="1" ht="21" customHeight="1" x14ac:dyDescent="0.15">
      <c r="A19" s="19" t="s">
        <v>213</v>
      </c>
      <c r="B19" s="40">
        <v>609</v>
      </c>
      <c r="C19" s="41">
        <v>299</v>
      </c>
      <c r="D19" s="41">
        <v>310</v>
      </c>
      <c r="E19" s="41">
        <v>101</v>
      </c>
      <c r="F19" s="41">
        <v>46</v>
      </c>
      <c r="G19" s="41">
        <v>55</v>
      </c>
      <c r="H19" s="41">
        <v>92</v>
      </c>
      <c r="I19" s="41">
        <v>52</v>
      </c>
      <c r="J19" s="41">
        <v>40</v>
      </c>
      <c r="K19" s="41">
        <v>96</v>
      </c>
      <c r="L19" s="41">
        <v>46</v>
      </c>
      <c r="M19" s="41">
        <v>50</v>
      </c>
      <c r="N19" s="41">
        <v>104</v>
      </c>
      <c r="O19" s="41">
        <v>53</v>
      </c>
      <c r="P19" s="41">
        <v>51</v>
      </c>
      <c r="Q19" s="41">
        <v>103</v>
      </c>
      <c r="R19" s="41">
        <v>47</v>
      </c>
      <c r="S19" s="41">
        <v>56</v>
      </c>
      <c r="T19" s="41">
        <v>113</v>
      </c>
      <c r="U19" s="41">
        <v>55</v>
      </c>
      <c r="V19" s="42">
        <v>58</v>
      </c>
    </row>
    <row r="20" spans="1:22" s="7" customFormat="1" ht="21" customHeight="1" x14ac:dyDescent="0.15">
      <c r="A20" s="19" t="s">
        <v>404</v>
      </c>
      <c r="B20" s="40">
        <f>C20+D20</f>
        <v>572</v>
      </c>
      <c r="C20" s="41">
        <v>290</v>
      </c>
      <c r="D20" s="41">
        <v>282</v>
      </c>
      <c r="E20" s="41">
        <f>F20+G20</f>
        <v>80</v>
      </c>
      <c r="F20" s="41">
        <v>46</v>
      </c>
      <c r="G20" s="41">
        <v>34</v>
      </c>
      <c r="H20" s="41">
        <f>I20+J20</f>
        <v>100</v>
      </c>
      <c r="I20" s="41">
        <v>46</v>
      </c>
      <c r="J20" s="41">
        <v>54</v>
      </c>
      <c r="K20" s="41">
        <f>L20+M20</f>
        <v>92</v>
      </c>
      <c r="L20" s="41">
        <v>52</v>
      </c>
      <c r="M20" s="41">
        <v>40</v>
      </c>
      <c r="N20" s="41">
        <f>O20+P20</f>
        <v>94</v>
      </c>
      <c r="O20" s="41">
        <v>45</v>
      </c>
      <c r="P20" s="41">
        <v>49</v>
      </c>
      <c r="Q20" s="41">
        <f>R20+S20</f>
        <v>104</v>
      </c>
      <c r="R20" s="41">
        <v>54</v>
      </c>
      <c r="S20" s="41">
        <v>50</v>
      </c>
      <c r="T20" s="41">
        <f>U20+V20</f>
        <v>102</v>
      </c>
      <c r="U20" s="41">
        <v>47</v>
      </c>
      <c r="V20" s="42">
        <v>55</v>
      </c>
    </row>
    <row r="21" spans="1:22" s="7" customFormat="1" ht="21" customHeight="1" x14ac:dyDescent="0.15">
      <c r="A21" s="24" t="s">
        <v>545</v>
      </c>
      <c r="B21" s="268">
        <f>SUM(C21:D21)</f>
        <v>555</v>
      </c>
      <c r="C21" s="638">
        <f>F21+I21+L21+O21+R21+U21</f>
        <v>298</v>
      </c>
      <c r="D21" s="638">
        <f>G21+J21+M21+P21+S21+V21</f>
        <v>257</v>
      </c>
      <c r="E21" s="638">
        <f>SUM(F21:G21)</f>
        <v>89</v>
      </c>
      <c r="F21" s="638">
        <v>53</v>
      </c>
      <c r="G21" s="638">
        <v>36</v>
      </c>
      <c r="H21" s="638">
        <f>SUM(I21:J21)</f>
        <v>83</v>
      </c>
      <c r="I21" s="638">
        <v>48</v>
      </c>
      <c r="J21" s="638">
        <v>35</v>
      </c>
      <c r="K21" s="638">
        <f>SUM(L21:M21)</f>
        <v>99</v>
      </c>
      <c r="L21" s="638">
        <v>47</v>
      </c>
      <c r="M21" s="638">
        <v>52</v>
      </c>
      <c r="N21" s="638">
        <f>SUM(O21:P21)</f>
        <v>91</v>
      </c>
      <c r="O21" s="638">
        <v>53</v>
      </c>
      <c r="P21" s="638">
        <v>38</v>
      </c>
      <c r="Q21" s="638">
        <f>SUM(R21:S21)</f>
        <v>91</v>
      </c>
      <c r="R21" s="638">
        <v>45</v>
      </c>
      <c r="S21" s="638">
        <v>46</v>
      </c>
      <c r="T21" s="638">
        <f>SUM(U21:V21)</f>
        <v>102</v>
      </c>
      <c r="U21" s="638">
        <v>52</v>
      </c>
      <c r="V21" s="639">
        <v>50</v>
      </c>
    </row>
    <row r="22" spans="1:22" s="7" customFormat="1" ht="15.75" customHeight="1" x14ac:dyDescent="0.15">
      <c r="A22" s="27"/>
      <c r="B22" s="43"/>
      <c r="C22" s="641"/>
      <c r="D22" s="641"/>
      <c r="E22" s="641"/>
      <c r="F22" s="641"/>
      <c r="G22" s="641"/>
      <c r="H22" s="641"/>
      <c r="I22" s="641"/>
      <c r="J22" s="641"/>
      <c r="K22" s="641"/>
      <c r="L22" s="641"/>
      <c r="M22" s="641"/>
      <c r="N22" s="641"/>
      <c r="O22" s="641"/>
      <c r="P22" s="641"/>
      <c r="Q22" s="641"/>
      <c r="R22" s="641"/>
      <c r="S22" s="641"/>
      <c r="T22" s="641"/>
      <c r="U22" s="642"/>
      <c r="V22" s="611" t="s">
        <v>217</v>
      </c>
    </row>
    <row r="23" spans="1:22" s="7" customFormat="1" ht="15.75" customHeight="1" x14ac:dyDescent="0.15">
      <c r="A23" s="27"/>
      <c r="B23" s="43"/>
      <c r="C23" s="43"/>
      <c r="D23" s="43"/>
      <c r="E23" s="43"/>
      <c r="F23" s="43"/>
      <c r="G23" s="43"/>
      <c r="H23" s="43"/>
      <c r="I23" s="43"/>
      <c r="J23" s="43"/>
      <c r="K23" s="43"/>
      <c r="L23" s="43"/>
      <c r="M23" s="43"/>
      <c r="N23" s="43"/>
      <c r="O23" s="43"/>
      <c r="P23" s="43"/>
      <c r="Q23" s="43"/>
      <c r="R23" s="43"/>
      <c r="S23" s="43"/>
      <c r="T23" s="43"/>
      <c r="U23" s="435"/>
      <c r="V23" s="435"/>
    </row>
    <row r="24" spans="1:22" s="7" customFormat="1" ht="15.75" customHeight="1" x14ac:dyDescent="0.15">
      <c r="A24" s="27"/>
      <c r="B24" s="43"/>
      <c r="C24" s="43"/>
      <c r="D24" s="43"/>
      <c r="E24" s="43"/>
      <c r="F24" s="43"/>
      <c r="G24" s="43"/>
      <c r="H24" s="43"/>
      <c r="I24" s="43"/>
      <c r="J24" s="43"/>
      <c r="K24" s="43"/>
      <c r="L24" s="43"/>
      <c r="M24" s="43"/>
      <c r="N24" s="43"/>
      <c r="O24" s="43"/>
      <c r="P24" s="43"/>
      <c r="Q24" s="43"/>
      <c r="R24" s="43"/>
      <c r="S24" s="43"/>
      <c r="T24" s="43"/>
      <c r="U24" s="435"/>
      <c r="V24" s="435"/>
    </row>
    <row r="25" spans="1:22" s="7" customFormat="1" ht="15.75" customHeight="1" x14ac:dyDescent="0.15">
      <c r="A25" s="27"/>
      <c r="B25" s="43"/>
      <c r="C25" s="43"/>
      <c r="D25" s="43"/>
      <c r="E25" s="43"/>
      <c r="F25" s="43"/>
      <c r="G25" s="43"/>
      <c r="H25" s="43"/>
      <c r="I25" s="43"/>
      <c r="J25" s="43"/>
      <c r="K25" s="43"/>
      <c r="L25" s="43"/>
      <c r="M25" s="43"/>
      <c r="N25" s="43"/>
      <c r="O25" s="43"/>
      <c r="P25" s="43"/>
      <c r="Q25" s="43"/>
      <c r="R25" s="43"/>
      <c r="S25" s="43"/>
      <c r="T25" s="43"/>
      <c r="U25" s="435"/>
      <c r="V25" s="435"/>
    </row>
    <row r="26" spans="1:22" s="7" customFormat="1" ht="15.75" customHeight="1" x14ac:dyDescent="0.15">
      <c r="A26" s="38" t="s">
        <v>290</v>
      </c>
      <c r="B26" s="3"/>
      <c r="C26" s="3"/>
      <c r="D26" s="3"/>
      <c r="E26" s="3"/>
      <c r="F26" s="3"/>
      <c r="G26" s="3"/>
      <c r="H26" s="3"/>
      <c r="I26" s="3"/>
      <c r="J26" s="3"/>
      <c r="K26" s="3"/>
      <c r="L26" s="3"/>
      <c r="M26" s="3"/>
      <c r="T26" s="776" t="s">
        <v>287</v>
      </c>
      <c r="U26" s="776"/>
      <c r="V26" s="776"/>
    </row>
    <row r="27" spans="1:22" s="7" customFormat="1" ht="21" customHeight="1" x14ac:dyDescent="0.15">
      <c r="A27" s="680" t="s">
        <v>288</v>
      </c>
      <c r="B27" s="777" t="s">
        <v>26</v>
      </c>
      <c r="C27" s="778"/>
      <c r="D27" s="779"/>
      <c r="E27" s="780" t="s">
        <v>43</v>
      </c>
      <c r="F27" s="778"/>
      <c r="G27" s="779"/>
      <c r="H27" s="780" t="s">
        <v>44</v>
      </c>
      <c r="I27" s="778"/>
      <c r="J27" s="779"/>
      <c r="K27" s="780" t="s">
        <v>45</v>
      </c>
      <c r="L27" s="778"/>
      <c r="M27" s="779"/>
      <c r="N27" s="780" t="s">
        <v>46</v>
      </c>
      <c r="O27" s="778"/>
      <c r="P27" s="779"/>
      <c r="Q27" s="780" t="s">
        <v>47</v>
      </c>
      <c r="R27" s="778"/>
      <c r="S27" s="779"/>
      <c r="T27" s="780" t="s">
        <v>48</v>
      </c>
      <c r="U27" s="778"/>
      <c r="V27" s="781"/>
    </row>
    <row r="28" spans="1:22" s="7" customFormat="1" ht="21" customHeight="1" x14ac:dyDescent="0.15">
      <c r="A28" s="681"/>
      <c r="B28" s="170" t="s">
        <v>26</v>
      </c>
      <c r="C28" s="433" t="s">
        <v>27</v>
      </c>
      <c r="D28" s="433" t="s">
        <v>28</v>
      </c>
      <c r="E28" s="171" t="s">
        <v>49</v>
      </c>
      <c r="F28" s="433" t="s">
        <v>27</v>
      </c>
      <c r="G28" s="433" t="s">
        <v>28</v>
      </c>
      <c r="H28" s="171" t="s">
        <v>49</v>
      </c>
      <c r="I28" s="433" t="s">
        <v>27</v>
      </c>
      <c r="J28" s="433" t="s">
        <v>28</v>
      </c>
      <c r="K28" s="171" t="s">
        <v>26</v>
      </c>
      <c r="L28" s="433" t="s">
        <v>27</v>
      </c>
      <c r="M28" s="433" t="s">
        <v>28</v>
      </c>
      <c r="N28" s="171" t="s">
        <v>26</v>
      </c>
      <c r="O28" s="433" t="s">
        <v>27</v>
      </c>
      <c r="P28" s="433" t="s">
        <v>28</v>
      </c>
      <c r="Q28" s="171" t="s">
        <v>26</v>
      </c>
      <c r="R28" s="433" t="s">
        <v>27</v>
      </c>
      <c r="S28" s="433" t="s">
        <v>28</v>
      </c>
      <c r="T28" s="171" t="s">
        <v>26</v>
      </c>
      <c r="U28" s="433" t="s">
        <v>27</v>
      </c>
      <c r="V28" s="4" t="s">
        <v>28</v>
      </c>
    </row>
    <row r="29" spans="1:22" s="7" customFormat="1" ht="21" customHeight="1" x14ac:dyDescent="0.15">
      <c r="A29" s="19" t="s">
        <v>126</v>
      </c>
      <c r="B29" s="40">
        <v>633</v>
      </c>
      <c r="C29" s="41">
        <v>323</v>
      </c>
      <c r="D29" s="41">
        <v>310</v>
      </c>
      <c r="E29" s="41">
        <v>96</v>
      </c>
      <c r="F29" s="41">
        <v>46</v>
      </c>
      <c r="G29" s="41">
        <v>50</v>
      </c>
      <c r="H29" s="41">
        <v>99</v>
      </c>
      <c r="I29" s="41">
        <v>55</v>
      </c>
      <c r="J29" s="41">
        <v>44</v>
      </c>
      <c r="K29" s="41">
        <v>118</v>
      </c>
      <c r="L29" s="41">
        <v>59</v>
      </c>
      <c r="M29" s="41">
        <v>59</v>
      </c>
      <c r="N29" s="41">
        <v>111</v>
      </c>
      <c r="O29" s="41">
        <v>58</v>
      </c>
      <c r="P29" s="41">
        <v>53</v>
      </c>
      <c r="Q29" s="41">
        <v>107</v>
      </c>
      <c r="R29" s="41">
        <v>50</v>
      </c>
      <c r="S29" s="41">
        <v>57</v>
      </c>
      <c r="T29" s="41">
        <v>102</v>
      </c>
      <c r="U29" s="41">
        <v>55</v>
      </c>
      <c r="V29" s="42">
        <v>47</v>
      </c>
    </row>
    <row r="30" spans="1:22" s="7" customFormat="1" ht="21" customHeight="1" x14ac:dyDescent="0.15">
      <c r="A30" s="19" t="s">
        <v>141</v>
      </c>
      <c r="B30" s="40">
        <v>623</v>
      </c>
      <c r="C30" s="41">
        <v>309</v>
      </c>
      <c r="D30" s="41">
        <v>314</v>
      </c>
      <c r="E30" s="41">
        <v>102</v>
      </c>
      <c r="F30" s="41">
        <v>47</v>
      </c>
      <c r="G30" s="41">
        <v>55</v>
      </c>
      <c r="H30" s="41">
        <v>96</v>
      </c>
      <c r="I30" s="41">
        <v>46</v>
      </c>
      <c r="J30" s="41">
        <v>50</v>
      </c>
      <c r="K30" s="41">
        <v>94</v>
      </c>
      <c r="L30" s="41">
        <v>53</v>
      </c>
      <c r="M30" s="41">
        <v>41</v>
      </c>
      <c r="N30" s="41">
        <v>118</v>
      </c>
      <c r="O30" s="41">
        <v>60</v>
      </c>
      <c r="P30" s="41">
        <v>58</v>
      </c>
      <c r="Q30" s="41">
        <v>109</v>
      </c>
      <c r="R30" s="41">
        <v>55</v>
      </c>
      <c r="S30" s="41">
        <v>54</v>
      </c>
      <c r="T30" s="41">
        <v>104</v>
      </c>
      <c r="U30" s="41">
        <v>48</v>
      </c>
      <c r="V30" s="42">
        <v>56</v>
      </c>
    </row>
    <row r="31" spans="1:22" s="7" customFormat="1" ht="21" customHeight="1" x14ac:dyDescent="0.15">
      <c r="A31" s="19" t="s">
        <v>213</v>
      </c>
      <c r="B31" s="40">
        <v>604</v>
      </c>
      <c r="C31" s="41">
        <v>312</v>
      </c>
      <c r="D31" s="41">
        <v>292</v>
      </c>
      <c r="E31" s="41">
        <v>102</v>
      </c>
      <c r="F31" s="41">
        <v>57</v>
      </c>
      <c r="G31" s="41">
        <v>45</v>
      </c>
      <c r="H31" s="41">
        <v>96</v>
      </c>
      <c r="I31" s="41">
        <v>43</v>
      </c>
      <c r="J31" s="41">
        <v>53</v>
      </c>
      <c r="K31" s="41">
        <v>94</v>
      </c>
      <c r="L31" s="41">
        <v>46</v>
      </c>
      <c r="M31" s="41">
        <v>48</v>
      </c>
      <c r="N31" s="41">
        <v>90</v>
      </c>
      <c r="O31" s="41">
        <v>54</v>
      </c>
      <c r="P31" s="41">
        <v>36</v>
      </c>
      <c r="Q31" s="41">
        <v>116</v>
      </c>
      <c r="R31" s="41">
        <v>57</v>
      </c>
      <c r="S31" s="41">
        <v>59</v>
      </c>
      <c r="T31" s="41">
        <v>106</v>
      </c>
      <c r="U31" s="41">
        <v>55</v>
      </c>
      <c r="V31" s="42">
        <v>51</v>
      </c>
    </row>
    <row r="32" spans="1:22" s="7" customFormat="1" ht="21" customHeight="1" x14ac:dyDescent="0.15">
      <c r="A32" s="19" t="s">
        <v>404</v>
      </c>
      <c r="B32" s="40">
        <f>C32+D32</f>
        <v>599</v>
      </c>
      <c r="C32" s="636">
        <v>314</v>
      </c>
      <c r="D32" s="636">
        <v>285</v>
      </c>
      <c r="E32" s="636">
        <f>F32+G32:G32</f>
        <v>92</v>
      </c>
      <c r="F32" s="636">
        <v>50</v>
      </c>
      <c r="G32" s="636">
        <v>42</v>
      </c>
      <c r="H32" s="636">
        <f>I32+J32</f>
        <v>99</v>
      </c>
      <c r="I32" s="636">
        <v>58</v>
      </c>
      <c r="J32" s="636">
        <v>41</v>
      </c>
      <c r="K32" s="636">
        <f>L32+M32</f>
        <v>100</v>
      </c>
      <c r="L32" s="636">
        <v>45</v>
      </c>
      <c r="M32" s="636">
        <v>55</v>
      </c>
      <c r="N32" s="636">
        <f>O32+P32</f>
        <v>97</v>
      </c>
      <c r="O32" s="636">
        <v>46</v>
      </c>
      <c r="P32" s="636">
        <v>51</v>
      </c>
      <c r="Q32" s="636">
        <f>R32+S32</f>
        <v>92</v>
      </c>
      <c r="R32" s="636">
        <v>56</v>
      </c>
      <c r="S32" s="636">
        <v>36</v>
      </c>
      <c r="T32" s="636">
        <f>U32+V32</f>
        <v>119</v>
      </c>
      <c r="U32" s="636">
        <v>59</v>
      </c>
      <c r="V32" s="637">
        <v>60</v>
      </c>
    </row>
    <row r="33" spans="1:40" s="7" customFormat="1" ht="21" customHeight="1" x14ac:dyDescent="0.15">
      <c r="A33" s="24" t="s">
        <v>545</v>
      </c>
      <c r="B33" s="268">
        <f>SUM(C33:D33)</f>
        <v>570</v>
      </c>
      <c r="C33" s="638">
        <f>F33+I33+L33+O33+R33+U33</f>
        <v>309</v>
      </c>
      <c r="D33" s="638">
        <f>G33+J33+M33+P33+S33+V33</f>
        <v>261</v>
      </c>
      <c r="E33" s="638">
        <f>SUM(F33:G33)</f>
        <v>97</v>
      </c>
      <c r="F33" s="638">
        <v>57</v>
      </c>
      <c r="G33" s="638">
        <v>40</v>
      </c>
      <c r="H33" s="638">
        <f>SUM(I33:J33)</f>
        <v>87</v>
      </c>
      <c r="I33" s="638">
        <v>45</v>
      </c>
      <c r="J33" s="638">
        <v>42</v>
      </c>
      <c r="K33" s="638">
        <f>SUM(L33:M33)</f>
        <v>100</v>
      </c>
      <c r="L33" s="638">
        <v>61</v>
      </c>
      <c r="M33" s="638">
        <v>39</v>
      </c>
      <c r="N33" s="638">
        <f>SUM(O33:P33)</f>
        <v>98</v>
      </c>
      <c r="O33" s="638">
        <v>44</v>
      </c>
      <c r="P33" s="638">
        <v>54</v>
      </c>
      <c r="Q33" s="638">
        <f>SUM(R33:S33)</f>
        <v>93</v>
      </c>
      <c r="R33" s="638">
        <v>44</v>
      </c>
      <c r="S33" s="638">
        <v>49</v>
      </c>
      <c r="T33" s="638">
        <f>SUM(U33:V33)</f>
        <v>95</v>
      </c>
      <c r="U33" s="638">
        <v>58</v>
      </c>
      <c r="V33" s="639">
        <v>37</v>
      </c>
      <c r="X33" s="174"/>
      <c r="Y33" s="174"/>
      <c r="Z33" s="174"/>
      <c r="AA33" s="174"/>
      <c r="AB33" s="174"/>
      <c r="AC33" s="174"/>
      <c r="AD33" s="174"/>
      <c r="AE33" s="174"/>
      <c r="AF33" s="174"/>
      <c r="AG33" s="174"/>
      <c r="AH33" s="174"/>
      <c r="AI33" s="174"/>
      <c r="AJ33" s="174"/>
      <c r="AK33" s="174"/>
      <c r="AL33" s="174"/>
      <c r="AM33" s="174"/>
      <c r="AN33" s="174"/>
    </row>
    <row r="34" spans="1:40" s="7" customFormat="1" ht="15.75" customHeight="1" x14ac:dyDescent="0.15">
      <c r="A34" s="39"/>
      <c r="C34" s="640"/>
      <c r="D34" s="640"/>
      <c r="E34" s="640"/>
      <c r="F34" s="640"/>
      <c r="G34" s="640"/>
      <c r="H34" s="640"/>
      <c r="I34" s="640"/>
      <c r="J34" s="640"/>
      <c r="K34" s="640"/>
      <c r="L34" s="640"/>
      <c r="M34" s="640"/>
      <c r="N34" s="640"/>
      <c r="O34" s="640"/>
      <c r="P34" s="640"/>
      <c r="Q34" s="640"/>
      <c r="R34" s="640"/>
      <c r="S34" s="640"/>
      <c r="T34" s="640"/>
      <c r="U34" s="640"/>
      <c r="V34" s="611" t="s">
        <v>217</v>
      </c>
      <c r="X34" s="174"/>
      <c r="Y34" s="174"/>
      <c r="Z34" s="174"/>
      <c r="AA34" s="174"/>
      <c r="AB34" s="174"/>
      <c r="AC34" s="174"/>
      <c r="AD34" s="174"/>
      <c r="AE34" s="174"/>
      <c r="AF34" s="174"/>
      <c r="AG34" s="174"/>
      <c r="AH34" s="174"/>
      <c r="AI34" s="174"/>
      <c r="AJ34" s="174"/>
      <c r="AK34" s="174"/>
      <c r="AL34" s="174"/>
      <c r="AM34" s="174"/>
      <c r="AN34" s="174"/>
    </row>
    <row r="35" spans="1:40" s="7" customFormat="1" ht="15.75" customHeight="1" x14ac:dyDescent="0.15">
      <c r="X35" s="174"/>
      <c r="Y35" s="174"/>
      <c r="Z35" s="174"/>
      <c r="AA35" s="174"/>
      <c r="AB35" s="174"/>
      <c r="AC35" s="174"/>
      <c r="AD35" s="174"/>
      <c r="AE35" s="174"/>
      <c r="AF35" s="174"/>
      <c r="AG35" s="174"/>
      <c r="AH35" s="174"/>
      <c r="AI35" s="174"/>
      <c r="AJ35" s="174"/>
      <c r="AK35" s="174"/>
      <c r="AL35" s="174"/>
      <c r="AM35" s="174"/>
      <c r="AN35" s="174"/>
    </row>
  </sheetData>
  <mergeCells count="28">
    <mergeCell ref="A1:J1"/>
    <mergeCell ref="T2:V2"/>
    <mergeCell ref="A3:A4"/>
    <mergeCell ref="B3:D3"/>
    <mergeCell ref="E3:G3"/>
    <mergeCell ref="H3:J3"/>
    <mergeCell ref="K3:M3"/>
    <mergeCell ref="N3:P3"/>
    <mergeCell ref="Q3:S3"/>
    <mergeCell ref="T3:V3"/>
    <mergeCell ref="T14:V14"/>
    <mergeCell ref="A15:A16"/>
    <mergeCell ref="B15:D15"/>
    <mergeCell ref="E15:G15"/>
    <mergeCell ref="H15:J15"/>
    <mergeCell ref="K15:M15"/>
    <mergeCell ref="N15:P15"/>
    <mergeCell ref="Q15:S15"/>
    <mergeCell ref="T15:V15"/>
    <mergeCell ref="T26:V26"/>
    <mergeCell ref="A27:A28"/>
    <mergeCell ref="B27:D27"/>
    <mergeCell ref="E27:G27"/>
    <mergeCell ref="H27:J27"/>
    <mergeCell ref="K27:M27"/>
    <mergeCell ref="N27:P27"/>
    <mergeCell ref="Q27:S27"/>
    <mergeCell ref="T27:V27"/>
  </mergeCells>
  <phoneticPr fontId="30"/>
  <pageMargins left="0.78740157480314965" right="0.78740157480314965" top="0.98425196850393704" bottom="0.98425196850393704" header="0.51181102362204722" footer="0.51181102362204722"/>
  <pageSetup paperSize="9" scale="49" fitToHeight="0" orientation="portrait"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N43"/>
  <sheetViews>
    <sheetView showGridLines="0" view="pageBreakPreview" zoomScale="85" zoomScaleNormal="100" zoomScaleSheetLayoutView="85" workbookViewId="0">
      <selection activeCell="W9" sqref="W9"/>
    </sheetView>
  </sheetViews>
  <sheetFormatPr defaultRowHeight="13.5" x14ac:dyDescent="0.15"/>
  <cols>
    <col min="1" max="1" width="14.25" style="2" customWidth="1"/>
    <col min="2" max="10" width="8.375" style="2" customWidth="1"/>
    <col min="11" max="22" width="7.25" style="2" customWidth="1"/>
    <col min="23" max="23" width="9" style="2"/>
    <col min="24" max="40" width="9" style="175"/>
    <col min="41" max="16384" width="9" style="2"/>
  </cols>
  <sheetData>
    <row r="1" spans="1:22" s="7" customFormat="1" ht="21" x14ac:dyDescent="0.15">
      <c r="A1" s="677" t="s">
        <v>291</v>
      </c>
      <c r="B1" s="677"/>
      <c r="C1" s="677"/>
      <c r="D1" s="677"/>
      <c r="E1" s="677"/>
      <c r="F1" s="677"/>
      <c r="G1" s="677"/>
      <c r="H1" s="677"/>
      <c r="I1" s="677"/>
      <c r="J1" s="677"/>
      <c r="K1" s="3"/>
      <c r="L1" s="3"/>
      <c r="M1" s="3"/>
      <c r="N1" s="3"/>
      <c r="O1" s="3"/>
      <c r="P1" s="3"/>
      <c r="Q1" s="3"/>
      <c r="R1" s="3"/>
      <c r="S1" s="3"/>
      <c r="T1" s="3"/>
      <c r="U1" s="3"/>
      <c r="V1" s="3"/>
    </row>
    <row r="2" spans="1:22" s="7" customFormat="1" x14ac:dyDescent="0.15">
      <c r="A2" s="38" t="s">
        <v>292</v>
      </c>
      <c r="B2" s="3"/>
      <c r="C2" s="3"/>
      <c r="D2" s="3"/>
      <c r="E2" s="3"/>
      <c r="F2" s="3"/>
      <c r="G2" s="3"/>
      <c r="H2" s="3"/>
      <c r="I2" s="3"/>
      <c r="J2" s="3"/>
      <c r="K2" s="3"/>
      <c r="L2" s="3"/>
      <c r="M2" s="3"/>
      <c r="N2" s="3"/>
      <c r="O2" s="3"/>
      <c r="P2" s="3"/>
      <c r="Q2" s="3"/>
      <c r="R2" s="3"/>
      <c r="S2" s="3"/>
      <c r="T2" s="782" t="s">
        <v>287</v>
      </c>
      <c r="U2" s="782"/>
      <c r="V2" s="782"/>
    </row>
    <row r="3" spans="1:22" s="7" customFormat="1" ht="21" customHeight="1" x14ac:dyDescent="0.15">
      <c r="A3" s="783" t="s">
        <v>288</v>
      </c>
      <c r="B3" s="779" t="s">
        <v>26</v>
      </c>
      <c r="C3" s="684"/>
      <c r="D3" s="684"/>
      <c r="E3" s="686" t="s">
        <v>43</v>
      </c>
      <c r="F3" s="684"/>
      <c r="G3" s="684"/>
      <c r="H3" s="686" t="s">
        <v>44</v>
      </c>
      <c r="I3" s="684"/>
      <c r="J3" s="684"/>
      <c r="K3" s="686" t="s">
        <v>45</v>
      </c>
      <c r="L3" s="684"/>
      <c r="M3" s="684"/>
      <c r="N3" s="686" t="s">
        <v>46</v>
      </c>
      <c r="O3" s="684"/>
      <c r="P3" s="684"/>
      <c r="Q3" s="686" t="s">
        <v>47</v>
      </c>
      <c r="R3" s="684"/>
      <c r="S3" s="684"/>
      <c r="T3" s="686" t="s">
        <v>48</v>
      </c>
      <c r="U3" s="684"/>
      <c r="V3" s="687"/>
    </row>
    <row r="4" spans="1:22" s="7" customFormat="1" ht="21" customHeight="1" x14ac:dyDescent="0.15">
      <c r="A4" s="784"/>
      <c r="B4" s="170" t="s">
        <v>26</v>
      </c>
      <c r="C4" s="433" t="s">
        <v>27</v>
      </c>
      <c r="D4" s="433" t="s">
        <v>28</v>
      </c>
      <c r="E4" s="171" t="s">
        <v>49</v>
      </c>
      <c r="F4" s="433" t="s">
        <v>27</v>
      </c>
      <c r="G4" s="433" t="s">
        <v>28</v>
      </c>
      <c r="H4" s="171" t="s">
        <v>49</v>
      </c>
      <c r="I4" s="433" t="s">
        <v>27</v>
      </c>
      <c r="J4" s="433" t="s">
        <v>28</v>
      </c>
      <c r="K4" s="171" t="s">
        <v>26</v>
      </c>
      <c r="L4" s="433" t="s">
        <v>27</v>
      </c>
      <c r="M4" s="433" t="s">
        <v>28</v>
      </c>
      <c r="N4" s="171" t="s">
        <v>26</v>
      </c>
      <c r="O4" s="433" t="s">
        <v>27</v>
      </c>
      <c r="P4" s="433" t="s">
        <v>28</v>
      </c>
      <c r="Q4" s="171" t="s">
        <v>26</v>
      </c>
      <c r="R4" s="433" t="s">
        <v>27</v>
      </c>
      <c r="S4" s="433" t="s">
        <v>28</v>
      </c>
      <c r="T4" s="171" t="s">
        <v>26</v>
      </c>
      <c r="U4" s="433" t="s">
        <v>27</v>
      </c>
      <c r="V4" s="4" t="s">
        <v>28</v>
      </c>
    </row>
    <row r="5" spans="1:22" s="11" customFormat="1" ht="21" customHeight="1" x14ac:dyDescent="0.15">
      <c r="A5" s="19" t="s">
        <v>126</v>
      </c>
      <c r="B5" s="9">
        <v>564</v>
      </c>
      <c r="C5" s="41">
        <v>290</v>
      </c>
      <c r="D5" s="41">
        <v>274</v>
      </c>
      <c r="E5" s="41">
        <v>103</v>
      </c>
      <c r="F5" s="41">
        <v>47</v>
      </c>
      <c r="G5" s="41">
        <v>56</v>
      </c>
      <c r="H5" s="41">
        <v>98</v>
      </c>
      <c r="I5" s="41">
        <v>48</v>
      </c>
      <c r="J5" s="41">
        <v>50</v>
      </c>
      <c r="K5" s="41">
        <v>99</v>
      </c>
      <c r="L5" s="41">
        <v>55</v>
      </c>
      <c r="M5" s="41">
        <v>44</v>
      </c>
      <c r="N5" s="41">
        <v>73</v>
      </c>
      <c r="O5" s="41">
        <v>44</v>
      </c>
      <c r="P5" s="41">
        <v>29</v>
      </c>
      <c r="Q5" s="41">
        <v>110</v>
      </c>
      <c r="R5" s="41">
        <v>55</v>
      </c>
      <c r="S5" s="41">
        <v>55</v>
      </c>
      <c r="T5" s="41">
        <v>81</v>
      </c>
      <c r="U5" s="41">
        <v>41</v>
      </c>
      <c r="V5" s="42">
        <v>40</v>
      </c>
    </row>
    <row r="6" spans="1:22" s="11" customFormat="1" ht="21" customHeight="1" x14ac:dyDescent="0.15">
      <c r="A6" s="19" t="s">
        <v>141</v>
      </c>
      <c r="B6" s="9">
        <v>587</v>
      </c>
      <c r="C6" s="41">
        <v>296</v>
      </c>
      <c r="D6" s="41">
        <v>291</v>
      </c>
      <c r="E6" s="41">
        <v>100</v>
      </c>
      <c r="F6" s="41">
        <v>47</v>
      </c>
      <c r="G6" s="41">
        <v>53</v>
      </c>
      <c r="H6" s="41">
        <v>106</v>
      </c>
      <c r="I6" s="41">
        <v>48</v>
      </c>
      <c r="J6" s="41">
        <v>58</v>
      </c>
      <c r="K6" s="41">
        <v>99</v>
      </c>
      <c r="L6" s="41">
        <v>47</v>
      </c>
      <c r="M6" s="41">
        <v>52</v>
      </c>
      <c r="N6" s="41">
        <v>101</v>
      </c>
      <c r="O6" s="41">
        <v>56</v>
      </c>
      <c r="P6" s="41">
        <v>45</v>
      </c>
      <c r="Q6" s="41">
        <v>73</v>
      </c>
      <c r="R6" s="41">
        <v>44</v>
      </c>
      <c r="S6" s="41">
        <v>29</v>
      </c>
      <c r="T6" s="41">
        <v>108</v>
      </c>
      <c r="U6" s="41">
        <v>54</v>
      </c>
      <c r="V6" s="42">
        <v>54</v>
      </c>
    </row>
    <row r="7" spans="1:22" s="11" customFormat="1" ht="21" customHeight="1" x14ac:dyDescent="0.15">
      <c r="A7" s="19" t="s">
        <v>213</v>
      </c>
      <c r="B7" s="9">
        <v>576</v>
      </c>
      <c r="C7" s="41">
        <v>291</v>
      </c>
      <c r="D7" s="41">
        <v>285</v>
      </c>
      <c r="E7" s="41">
        <v>93</v>
      </c>
      <c r="F7" s="41">
        <v>49</v>
      </c>
      <c r="G7" s="41">
        <v>44</v>
      </c>
      <c r="H7" s="41">
        <v>101</v>
      </c>
      <c r="I7" s="41">
        <v>46</v>
      </c>
      <c r="J7" s="41">
        <v>55</v>
      </c>
      <c r="K7" s="41">
        <v>108</v>
      </c>
      <c r="L7" s="41">
        <v>50</v>
      </c>
      <c r="M7" s="41">
        <v>58</v>
      </c>
      <c r="N7" s="41">
        <v>100</v>
      </c>
      <c r="O7" s="41">
        <v>48</v>
      </c>
      <c r="P7" s="41">
        <v>52</v>
      </c>
      <c r="Q7" s="41">
        <v>99</v>
      </c>
      <c r="R7" s="41">
        <v>54</v>
      </c>
      <c r="S7" s="41">
        <v>45</v>
      </c>
      <c r="T7" s="41">
        <v>75</v>
      </c>
      <c r="U7" s="41">
        <v>44</v>
      </c>
      <c r="V7" s="42">
        <v>31</v>
      </c>
    </row>
    <row r="8" spans="1:22" s="11" customFormat="1" ht="21" customHeight="1" x14ac:dyDescent="0.15">
      <c r="A8" s="19" t="s">
        <v>404</v>
      </c>
      <c r="B8" s="9">
        <f>C8+D8</f>
        <v>608</v>
      </c>
      <c r="C8" s="636">
        <v>298</v>
      </c>
      <c r="D8" s="636">
        <v>310</v>
      </c>
      <c r="E8" s="636">
        <f>F8+G8</f>
        <v>95</v>
      </c>
      <c r="F8" s="636">
        <v>45</v>
      </c>
      <c r="G8" s="636">
        <v>50</v>
      </c>
      <c r="H8" s="636">
        <f>I8+J8</f>
        <v>96</v>
      </c>
      <c r="I8" s="636">
        <v>51</v>
      </c>
      <c r="J8" s="636">
        <v>45</v>
      </c>
      <c r="K8" s="636">
        <f>L8+M8</f>
        <v>107</v>
      </c>
      <c r="L8" s="636">
        <v>48</v>
      </c>
      <c r="M8" s="636">
        <v>59</v>
      </c>
      <c r="N8" s="636">
        <f>O8+P8</f>
        <v>109</v>
      </c>
      <c r="O8" s="636">
        <v>51</v>
      </c>
      <c r="P8" s="636">
        <v>58</v>
      </c>
      <c r="Q8" s="636">
        <f>R8+S8</f>
        <v>102</v>
      </c>
      <c r="R8" s="636">
        <v>49</v>
      </c>
      <c r="S8" s="636">
        <v>53</v>
      </c>
      <c r="T8" s="636">
        <f>U8+V8</f>
        <v>99</v>
      </c>
      <c r="U8" s="636">
        <v>54</v>
      </c>
      <c r="V8" s="637">
        <v>45</v>
      </c>
    </row>
    <row r="9" spans="1:22" s="11" customFormat="1" ht="21" customHeight="1" x14ac:dyDescent="0.15">
      <c r="A9" s="24" t="s">
        <v>546</v>
      </c>
      <c r="B9" s="264">
        <f>SUM(C9:D9)</f>
        <v>600</v>
      </c>
      <c r="C9" s="638">
        <f>F9+I9+L9+O9+R9+U9</f>
        <v>290</v>
      </c>
      <c r="D9" s="638">
        <f>G9+J9+M9+P9+S9+V9</f>
        <v>310</v>
      </c>
      <c r="E9" s="638">
        <f>SUM(F9:G9)</f>
        <v>99</v>
      </c>
      <c r="F9" s="638">
        <v>47</v>
      </c>
      <c r="G9" s="638">
        <v>52</v>
      </c>
      <c r="H9" s="638">
        <f>SUM(I9:J9)</f>
        <v>95</v>
      </c>
      <c r="I9" s="638">
        <v>46</v>
      </c>
      <c r="J9" s="638">
        <v>49</v>
      </c>
      <c r="K9" s="638">
        <f>SUM(L9:M9)</f>
        <v>91</v>
      </c>
      <c r="L9" s="638">
        <v>49</v>
      </c>
      <c r="M9" s="638">
        <v>42</v>
      </c>
      <c r="N9" s="638">
        <f>SUM(O9:P9)</f>
        <v>104</v>
      </c>
      <c r="O9" s="638">
        <v>48</v>
      </c>
      <c r="P9" s="638">
        <v>56</v>
      </c>
      <c r="Q9" s="638">
        <f>SUM(R9:S9)</f>
        <v>108</v>
      </c>
      <c r="R9" s="638">
        <v>51</v>
      </c>
      <c r="S9" s="638">
        <v>57</v>
      </c>
      <c r="T9" s="638">
        <f>SUM(U9:V9)</f>
        <v>103</v>
      </c>
      <c r="U9" s="638">
        <v>49</v>
      </c>
      <c r="V9" s="639">
        <v>54</v>
      </c>
    </row>
    <row r="10" spans="1:22" s="11" customFormat="1" ht="13.5" customHeight="1" x14ac:dyDescent="0.15">
      <c r="A10" s="39"/>
      <c r="B10" s="44"/>
      <c r="C10" s="45"/>
      <c r="D10" s="45"/>
      <c r="E10" s="45"/>
      <c r="F10" s="45"/>
      <c r="G10" s="45"/>
      <c r="H10" s="45"/>
      <c r="I10" s="45"/>
      <c r="J10" s="45"/>
      <c r="K10" s="45"/>
      <c r="L10" s="45"/>
      <c r="M10" s="45"/>
      <c r="N10" s="45"/>
      <c r="O10" s="45"/>
      <c r="P10" s="45"/>
      <c r="Q10" s="45"/>
      <c r="R10" s="45"/>
      <c r="S10" s="45"/>
      <c r="T10" s="45"/>
      <c r="U10" s="45"/>
      <c r="V10" s="438" t="s">
        <v>217</v>
      </c>
    </row>
    <row r="11" spans="1:22" s="11" customFormat="1" ht="13.5" customHeight="1" x14ac:dyDescent="0.15">
      <c r="A11" s="27"/>
      <c r="B11" s="44"/>
      <c r="C11" s="45"/>
      <c r="D11" s="45"/>
      <c r="E11" s="45"/>
      <c r="F11" s="45"/>
      <c r="G11" s="45"/>
      <c r="H11" s="45"/>
      <c r="I11" s="45"/>
      <c r="J11" s="45"/>
      <c r="K11" s="45"/>
      <c r="L11" s="45"/>
      <c r="M11" s="45"/>
      <c r="N11" s="45"/>
      <c r="O11" s="45"/>
      <c r="P11" s="45"/>
      <c r="Q11" s="45"/>
      <c r="R11" s="45"/>
      <c r="S11" s="45"/>
      <c r="T11" s="45"/>
      <c r="U11" s="45"/>
      <c r="V11" s="45"/>
    </row>
    <row r="12" spans="1:22" s="11" customFormat="1" ht="13.5" customHeight="1" x14ac:dyDescent="0.15">
      <c r="A12" s="27"/>
      <c r="B12" s="44"/>
      <c r="C12" s="45"/>
      <c r="D12" s="45"/>
      <c r="E12" s="45"/>
      <c r="F12" s="45"/>
      <c r="G12" s="45"/>
      <c r="H12" s="45"/>
      <c r="I12" s="45"/>
      <c r="J12" s="45"/>
      <c r="K12" s="45"/>
      <c r="L12" s="45"/>
      <c r="M12" s="45"/>
      <c r="N12" s="45"/>
      <c r="O12" s="45"/>
      <c r="P12" s="45"/>
      <c r="Q12" s="45"/>
      <c r="R12" s="45"/>
      <c r="S12" s="45"/>
      <c r="T12" s="45"/>
      <c r="U12" s="45"/>
      <c r="V12" s="45"/>
    </row>
    <row r="13" spans="1:22" s="11" customFormat="1" ht="13.5" customHeight="1" x14ac:dyDescent="0.15">
      <c r="A13" s="27"/>
      <c r="B13" s="44"/>
      <c r="C13" s="45"/>
      <c r="D13" s="45"/>
      <c r="E13" s="45"/>
      <c r="F13" s="45"/>
      <c r="G13" s="45"/>
      <c r="H13" s="45"/>
      <c r="I13" s="45"/>
      <c r="J13" s="45"/>
      <c r="K13" s="45"/>
      <c r="L13" s="45"/>
      <c r="M13" s="45"/>
      <c r="N13" s="45"/>
      <c r="O13" s="45"/>
      <c r="P13" s="45"/>
      <c r="Q13" s="45"/>
      <c r="R13" s="45"/>
      <c r="S13" s="45"/>
      <c r="T13" s="45"/>
      <c r="U13" s="45"/>
      <c r="V13" s="45"/>
    </row>
    <row r="14" spans="1:22" s="7" customFormat="1" x14ac:dyDescent="0.15">
      <c r="A14" s="38" t="s">
        <v>293</v>
      </c>
      <c r="B14" s="3"/>
      <c r="C14" s="3"/>
      <c r="D14" s="3"/>
      <c r="E14" s="3"/>
      <c r="F14" s="3"/>
      <c r="G14" s="3"/>
      <c r="H14" s="3"/>
      <c r="I14" s="3"/>
      <c r="J14" s="3"/>
      <c r="K14" s="3"/>
      <c r="L14" s="3"/>
      <c r="M14" s="3"/>
      <c r="N14" s="3"/>
      <c r="O14" s="3"/>
      <c r="P14" s="3"/>
      <c r="Q14" s="3"/>
      <c r="R14" s="3"/>
      <c r="S14" s="3"/>
      <c r="T14" s="782" t="s">
        <v>287</v>
      </c>
      <c r="U14" s="782"/>
      <c r="V14" s="782"/>
    </row>
    <row r="15" spans="1:22" s="7" customFormat="1" ht="21" customHeight="1" x14ac:dyDescent="0.15">
      <c r="A15" s="783" t="s">
        <v>288</v>
      </c>
      <c r="B15" s="779" t="s">
        <v>26</v>
      </c>
      <c r="C15" s="684"/>
      <c r="D15" s="684"/>
      <c r="E15" s="686" t="s">
        <v>43</v>
      </c>
      <c r="F15" s="684"/>
      <c r="G15" s="684"/>
      <c r="H15" s="686" t="s">
        <v>44</v>
      </c>
      <c r="I15" s="684"/>
      <c r="J15" s="684"/>
      <c r="K15" s="686" t="s">
        <v>45</v>
      </c>
      <c r="L15" s="684"/>
      <c r="M15" s="684"/>
      <c r="N15" s="686" t="s">
        <v>46</v>
      </c>
      <c r="O15" s="684"/>
      <c r="P15" s="684"/>
      <c r="Q15" s="686" t="s">
        <v>47</v>
      </c>
      <c r="R15" s="684"/>
      <c r="S15" s="684"/>
      <c r="T15" s="686" t="s">
        <v>48</v>
      </c>
      <c r="U15" s="684"/>
      <c r="V15" s="687"/>
    </row>
    <row r="16" spans="1:22" s="7" customFormat="1" ht="21" customHeight="1" x14ac:dyDescent="0.15">
      <c r="A16" s="784"/>
      <c r="B16" s="170" t="s">
        <v>26</v>
      </c>
      <c r="C16" s="433" t="s">
        <v>27</v>
      </c>
      <c r="D16" s="433" t="s">
        <v>28</v>
      </c>
      <c r="E16" s="171" t="s">
        <v>49</v>
      </c>
      <c r="F16" s="433" t="s">
        <v>27</v>
      </c>
      <c r="G16" s="433" t="s">
        <v>28</v>
      </c>
      <c r="H16" s="171" t="s">
        <v>49</v>
      </c>
      <c r="I16" s="433" t="s">
        <v>27</v>
      </c>
      <c r="J16" s="433" t="s">
        <v>28</v>
      </c>
      <c r="K16" s="171" t="s">
        <v>26</v>
      </c>
      <c r="L16" s="433" t="s">
        <v>27</v>
      </c>
      <c r="M16" s="433" t="s">
        <v>28</v>
      </c>
      <c r="N16" s="171" t="s">
        <v>26</v>
      </c>
      <c r="O16" s="433" t="s">
        <v>27</v>
      </c>
      <c r="P16" s="433" t="s">
        <v>28</v>
      </c>
      <c r="Q16" s="171" t="s">
        <v>26</v>
      </c>
      <c r="R16" s="433" t="s">
        <v>27</v>
      </c>
      <c r="S16" s="433" t="s">
        <v>28</v>
      </c>
      <c r="T16" s="171" t="s">
        <v>26</v>
      </c>
      <c r="U16" s="433" t="s">
        <v>27</v>
      </c>
      <c r="V16" s="4" t="s">
        <v>28</v>
      </c>
    </row>
    <row r="17" spans="1:22" s="11" customFormat="1" ht="21" customHeight="1" x14ac:dyDescent="0.15">
      <c r="A17" s="19" t="s">
        <v>126</v>
      </c>
      <c r="B17" s="9">
        <v>859</v>
      </c>
      <c r="C17" s="41">
        <v>423</v>
      </c>
      <c r="D17" s="41">
        <v>436</v>
      </c>
      <c r="E17" s="41">
        <v>133</v>
      </c>
      <c r="F17" s="41">
        <v>74</v>
      </c>
      <c r="G17" s="41">
        <v>59</v>
      </c>
      <c r="H17" s="41">
        <v>158</v>
      </c>
      <c r="I17" s="41">
        <v>93</v>
      </c>
      <c r="J17" s="41">
        <v>65</v>
      </c>
      <c r="K17" s="41">
        <v>152</v>
      </c>
      <c r="L17" s="41">
        <v>75</v>
      </c>
      <c r="M17" s="41">
        <v>77</v>
      </c>
      <c r="N17" s="41">
        <v>153</v>
      </c>
      <c r="O17" s="41">
        <v>67</v>
      </c>
      <c r="P17" s="41">
        <v>86</v>
      </c>
      <c r="Q17" s="41">
        <v>134</v>
      </c>
      <c r="R17" s="41">
        <v>59</v>
      </c>
      <c r="S17" s="41">
        <v>75</v>
      </c>
      <c r="T17" s="41">
        <v>129</v>
      </c>
      <c r="U17" s="41">
        <v>55</v>
      </c>
      <c r="V17" s="42">
        <v>74</v>
      </c>
    </row>
    <row r="18" spans="1:22" s="11" customFormat="1" ht="21" customHeight="1" x14ac:dyDescent="0.15">
      <c r="A18" s="19" t="s">
        <v>141</v>
      </c>
      <c r="B18" s="9">
        <v>877</v>
      </c>
      <c r="C18" s="41">
        <v>442</v>
      </c>
      <c r="D18" s="41">
        <v>435</v>
      </c>
      <c r="E18" s="41">
        <v>146</v>
      </c>
      <c r="F18" s="41">
        <v>74</v>
      </c>
      <c r="G18" s="41">
        <v>72</v>
      </c>
      <c r="H18" s="41">
        <v>134</v>
      </c>
      <c r="I18" s="41">
        <v>72</v>
      </c>
      <c r="J18" s="41">
        <v>62</v>
      </c>
      <c r="K18" s="41">
        <v>154</v>
      </c>
      <c r="L18" s="41">
        <v>91</v>
      </c>
      <c r="M18" s="41">
        <v>63</v>
      </c>
      <c r="N18" s="41">
        <v>150</v>
      </c>
      <c r="O18" s="41">
        <v>74</v>
      </c>
      <c r="P18" s="41">
        <v>76</v>
      </c>
      <c r="Q18" s="41">
        <v>158</v>
      </c>
      <c r="R18" s="41">
        <v>69</v>
      </c>
      <c r="S18" s="41">
        <v>89</v>
      </c>
      <c r="T18" s="41">
        <v>135</v>
      </c>
      <c r="U18" s="41">
        <v>62</v>
      </c>
      <c r="V18" s="42">
        <v>73</v>
      </c>
    </row>
    <row r="19" spans="1:22" s="11" customFormat="1" ht="21" customHeight="1" x14ac:dyDescent="0.15">
      <c r="A19" s="19" t="s">
        <v>213</v>
      </c>
      <c r="B19" s="9">
        <v>909</v>
      </c>
      <c r="C19" s="41">
        <v>469</v>
      </c>
      <c r="D19" s="41">
        <v>440</v>
      </c>
      <c r="E19" s="41">
        <v>165</v>
      </c>
      <c r="F19" s="41">
        <v>87</v>
      </c>
      <c r="G19" s="41">
        <v>78</v>
      </c>
      <c r="H19" s="41">
        <v>142</v>
      </c>
      <c r="I19" s="41">
        <v>71</v>
      </c>
      <c r="J19" s="41">
        <v>71</v>
      </c>
      <c r="K19" s="41">
        <v>137</v>
      </c>
      <c r="L19" s="41">
        <v>74</v>
      </c>
      <c r="M19" s="41">
        <v>63</v>
      </c>
      <c r="N19" s="41">
        <v>153</v>
      </c>
      <c r="O19" s="41">
        <v>91</v>
      </c>
      <c r="P19" s="41">
        <v>62</v>
      </c>
      <c r="Q19" s="41">
        <v>152</v>
      </c>
      <c r="R19" s="41">
        <v>76</v>
      </c>
      <c r="S19" s="41">
        <v>76</v>
      </c>
      <c r="T19" s="41">
        <v>160</v>
      </c>
      <c r="U19" s="41">
        <v>70</v>
      </c>
      <c r="V19" s="42">
        <v>90</v>
      </c>
    </row>
    <row r="20" spans="1:22" s="11" customFormat="1" ht="21" customHeight="1" x14ac:dyDescent="0.15">
      <c r="A20" s="19" t="s">
        <v>404</v>
      </c>
      <c r="B20" s="9">
        <f>C20+D20</f>
        <v>887</v>
      </c>
      <c r="C20" s="636">
        <v>468</v>
      </c>
      <c r="D20" s="636">
        <v>419</v>
      </c>
      <c r="E20" s="636">
        <f>F20+G20</f>
        <v>141</v>
      </c>
      <c r="F20" s="636">
        <v>71</v>
      </c>
      <c r="G20" s="636">
        <v>70</v>
      </c>
      <c r="H20" s="636">
        <f>I20+J20</f>
        <v>162</v>
      </c>
      <c r="I20" s="636">
        <v>85</v>
      </c>
      <c r="J20" s="636">
        <v>77</v>
      </c>
      <c r="K20" s="636">
        <f>L20+M20</f>
        <v>140</v>
      </c>
      <c r="L20" s="636">
        <v>71</v>
      </c>
      <c r="M20" s="636">
        <v>69</v>
      </c>
      <c r="N20" s="636">
        <f>O20+P20</f>
        <v>139</v>
      </c>
      <c r="O20" s="636">
        <v>76</v>
      </c>
      <c r="P20" s="636">
        <v>63</v>
      </c>
      <c r="Q20" s="636">
        <f>R20+S20</f>
        <v>154</v>
      </c>
      <c r="R20" s="636">
        <v>90</v>
      </c>
      <c r="S20" s="636">
        <v>64</v>
      </c>
      <c r="T20" s="636">
        <f>U20+V20</f>
        <v>151</v>
      </c>
      <c r="U20" s="636">
        <v>75</v>
      </c>
      <c r="V20" s="637">
        <v>76</v>
      </c>
    </row>
    <row r="21" spans="1:22" s="11" customFormat="1" ht="21" customHeight="1" x14ac:dyDescent="0.15">
      <c r="A21" s="24" t="s">
        <v>521</v>
      </c>
      <c r="B21" s="264">
        <f>SUM(C21:D21)</f>
        <v>914</v>
      </c>
      <c r="C21" s="638">
        <f>F21+I21+L21+O21+R21+U21</f>
        <v>487</v>
      </c>
      <c r="D21" s="638">
        <f>G21+J21+M21+P21+S21+V21</f>
        <v>427</v>
      </c>
      <c r="E21" s="638">
        <f>SUM(F21:G21)</f>
        <v>177</v>
      </c>
      <c r="F21" s="638">
        <v>97</v>
      </c>
      <c r="G21" s="638">
        <v>80</v>
      </c>
      <c r="H21" s="638">
        <f>SUM(I21:J21)</f>
        <v>140</v>
      </c>
      <c r="I21" s="638">
        <v>68</v>
      </c>
      <c r="J21" s="638">
        <v>72</v>
      </c>
      <c r="K21" s="638">
        <f>SUM(L21:M21)</f>
        <v>165</v>
      </c>
      <c r="L21" s="638">
        <v>88</v>
      </c>
      <c r="M21" s="638">
        <v>77</v>
      </c>
      <c r="N21" s="638">
        <f>SUM(O21:P21)</f>
        <v>136</v>
      </c>
      <c r="O21" s="638">
        <v>67</v>
      </c>
      <c r="P21" s="638">
        <v>69</v>
      </c>
      <c r="Q21" s="638">
        <f>SUM(R21:S21)</f>
        <v>143</v>
      </c>
      <c r="R21" s="638">
        <v>76</v>
      </c>
      <c r="S21" s="638">
        <v>67</v>
      </c>
      <c r="T21" s="638">
        <f>SUM(U21:V21)</f>
        <v>153</v>
      </c>
      <c r="U21" s="638">
        <v>91</v>
      </c>
      <c r="V21" s="639">
        <v>62</v>
      </c>
    </row>
    <row r="22" spans="1:22" s="7" customFormat="1" x14ac:dyDescent="0.15">
      <c r="A22" s="3"/>
      <c r="B22" s="3"/>
      <c r="C22" s="3"/>
      <c r="D22" s="3"/>
      <c r="E22" s="3"/>
      <c r="F22" s="3"/>
      <c r="G22" s="3"/>
      <c r="H22" s="3"/>
      <c r="I22" s="3"/>
      <c r="J22" s="3"/>
      <c r="K22" s="3"/>
      <c r="L22" s="3"/>
      <c r="M22" s="3"/>
      <c r="N22" s="3"/>
      <c r="O22" s="3"/>
      <c r="P22" s="3"/>
      <c r="Q22" s="3"/>
      <c r="R22" s="3"/>
      <c r="S22" s="3"/>
      <c r="T22" s="3"/>
      <c r="U22" s="438"/>
      <c r="V22" s="438" t="s">
        <v>217</v>
      </c>
    </row>
    <row r="23" spans="1:22" s="7" customFormat="1" x14ac:dyDescent="0.15">
      <c r="A23" s="3"/>
      <c r="B23" s="3"/>
      <c r="C23" s="3"/>
      <c r="D23" s="3"/>
      <c r="E23" s="3"/>
      <c r="F23" s="3"/>
      <c r="G23" s="3"/>
      <c r="H23" s="3"/>
      <c r="I23" s="3"/>
      <c r="J23" s="3"/>
      <c r="K23" s="3"/>
      <c r="L23" s="3"/>
      <c r="M23" s="3"/>
      <c r="N23" s="3"/>
      <c r="O23" s="3"/>
      <c r="P23" s="3"/>
      <c r="Q23" s="3"/>
      <c r="R23" s="3"/>
      <c r="S23" s="3"/>
      <c r="T23" s="3"/>
      <c r="U23" s="435"/>
      <c r="V23" s="435"/>
    </row>
    <row r="24" spans="1:22" s="7" customFormat="1" x14ac:dyDescent="0.15">
      <c r="A24" s="3"/>
      <c r="B24" s="3"/>
      <c r="C24" s="3"/>
      <c r="D24" s="3"/>
      <c r="E24" s="3"/>
      <c r="F24" s="3"/>
      <c r="G24" s="3"/>
      <c r="H24" s="3"/>
      <c r="I24" s="3"/>
      <c r="J24" s="3"/>
      <c r="K24" s="3"/>
      <c r="L24" s="3"/>
      <c r="M24" s="3"/>
      <c r="N24" s="3"/>
      <c r="O24" s="3"/>
      <c r="P24" s="3"/>
      <c r="Q24" s="3"/>
      <c r="R24" s="3"/>
      <c r="S24" s="3"/>
      <c r="T24" s="3"/>
      <c r="U24" s="435"/>
      <c r="V24" s="435"/>
    </row>
    <row r="25" spans="1:22" s="7" customFormat="1" x14ac:dyDescent="0.15">
      <c r="A25" s="3"/>
      <c r="B25" s="3"/>
      <c r="C25" s="3"/>
      <c r="D25" s="3"/>
      <c r="E25" s="3"/>
      <c r="F25" s="3"/>
      <c r="G25" s="3"/>
      <c r="H25" s="3"/>
      <c r="I25" s="3"/>
      <c r="J25" s="3"/>
      <c r="K25" s="3"/>
      <c r="L25" s="3"/>
      <c r="M25" s="3"/>
      <c r="N25" s="3"/>
      <c r="O25" s="3"/>
      <c r="P25" s="3"/>
      <c r="Q25" s="3"/>
      <c r="R25" s="3"/>
      <c r="S25" s="3"/>
      <c r="T25" s="3"/>
      <c r="U25" s="435"/>
      <c r="V25" s="435"/>
    </row>
    <row r="26" spans="1:22" s="7" customFormat="1" x14ac:dyDescent="0.15">
      <c r="A26" s="38" t="s">
        <v>294</v>
      </c>
      <c r="B26" s="3"/>
      <c r="C26" s="3"/>
      <c r="D26" s="3"/>
      <c r="E26" s="3"/>
      <c r="F26" s="3"/>
      <c r="G26" s="3"/>
      <c r="H26" s="3"/>
      <c r="I26" s="3"/>
      <c r="J26" s="3"/>
      <c r="K26" s="3"/>
      <c r="L26" s="3"/>
      <c r="M26" s="3"/>
      <c r="N26" s="3"/>
      <c r="O26" s="3"/>
      <c r="P26" s="3"/>
      <c r="Q26" s="3"/>
      <c r="R26" s="3"/>
      <c r="S26" s="3"/>
      <c r="T26" s="782" t="s">
        <v>287</v>
      </c>
      <c r="U26" s="782"/>
      <c r="V26" s="782"/>
    </row>
    <row r="27" spans="1:22" s="7" customFormat="1" ht="21" customHeight="1" x14ac:dyDescent="0.15">
      <c r="A27" s="783" t="s">
        <v>288</v>
      </c>
      <c r="B27" s="779" t="s">
        <v>26</v>
      </c>
      <c r="C27" s="684"/>
      <c r="D27" s="684"/>
      <c r="E27" s="686" t="s">
        <v>43</v>
      </c>
      <c r="F27" s="684"/>
      <c r="G27" s="684"/>
      <c r="H27" s="686" t="s">
        <v>44</v>
      </c>
      <c r="I27" s="684"/>
      <c r="J27" s="684"/>
      <c r="K27" s="686" t="s">
        <v>45</v>
      </c>
      <c r="L27" s="684"/>
      <c r="M27" s="684"/>
      <c r="N27" s="686" t="s">
        <v>46</v>
      </c>
      <c r="O27" s="684"/>
      <c r="P27" s="684"/>
      <c r="Q27" s="686" t="s">
        <v>47</v>
      </c>
      <c r="R27" s="684"/>
      <c r="S27" s="684"/>
      <c r="T27" s="686" t="s">
        <v>48</v>
      </c>
      <c r="U27" s="684"/>
      <c r="V27" s="687"/>
    </row>
    <row r="28" spans="1:22" s="7" customFormat="1" ht="21" customHeight="1" x14ac:dyDescent="0.15">
      <c r="A28" s="784"/>
      <c r="B28" s="170" t="s">
        <v>26</v>
      </c>
      <c r="C28" s="433" t="s">
        <v>27</v>
      </c>
      <c r="D28" s="433" t="s">
        <v>28</v>
      </c>
      <c r="E28" s="171" t="s">
        <v>49</v>
      </c>
      <c r="F28" s="433" t="s">
        <v>27</v>
      </c>
      <c r="G28" s="433" t="s">
        <v>28</v>
      </c>
      <c r="H28" s="171" t="s">
        <v>49</v>
      </c>
      <c r="I28" s="433" t="s">
        <v>27</v>
      </c>
      <c r="J28" s="433" t="s">
        <v>28</v>
      </c>
      <c r="K28" s="171" t="s">
        <v>26</v>
      </c>
      <c r="L28" s="433" t="s">
        <v>27</v>
      </c>
      <c r="M28" s="433" t="s">
        <v>28</v>
      </c>
      <c r="N28" s="171" t="s">
        <v>26</v>
      </c>
      <c r="O28" s="433" t="s">
        <v>27</v>
      </c>
      <c r="P28" s="433" t="s">
        <v>28</v>
      </c>
      <c r="Q28" s="171" t="s">
        <v>26</v>
      </c>
      <c r="R28" s="433" t="s">
        <v>27</v>
      </c>
      <c r="S28" s="433" t="s">
        <v>28</v>
      </c>
      <c r="T28" s="171" t="s">
        <v>26</v>
      </c>
      <c r="U28" s="433" t="s">
        <v>27</v>
      </c>
      <c r="V28" s="4" t="s">
        <v>28</v>
      </c>
    </row>
    <row r="29" spans="1:22" s="11" customFormat="1" ht="21" customHeight="1" x14ac:dyDescent="0.15">
      <c r="A29" s="19" t="s">
        <v>126</v>
      </c>
      <c r="B29" s="9">
        <v>792</v>
      </c>
      <c r="C29" s="41">
        <v>384</v>
      </c>
      <c r="D29" s="41">
        <v>408</v>
      </c>
      <c r="E29" s="41">
        <v>141</v>
      </c>
      <c r="F29" s="41">
        <v>68</v>
      </c>
      <c r="G29" s="41">
        <v>73</v>
      </c>
      <c r="H29" s="41">
        <v>137</v>
      </c>
      <c r="I29" s="41">
        <v>59</v>
      </c>
      <c r="J29" s="41">
        <v>78</v>
      </c>
      <c r="K29" s="41">
        <v>137</v>
      </c>
      <c r="L29" s="41">
        <v>63</v>
      </c>
      <c r="M29" s="41">
        <v>74</v>
      </c>
      <c r="N29" s="41">
        <v>124</v>
      </c>
      <c r="O29" s="41">
        <v>70</v>
      </c>
      <c r="P29" s="41">
        <v>54</v>
      </c>
      <c r="Q29" s="41">
        <v>122</v>
      </c>
      <c r="R29" s="41">
        <v>64</v>
      </c>
      <c r="S29" s="41">
        <v>58</v>
      </c>
      <c r="T29" s="41">
        <v>131</v>
      </c>
      <c r="U29" s="41">
        <v>60</v>
      </c>
      <c r="V29" s="42">
        <v>71</v>
      </c>
    </row>
    <row r="30" spans="1:22" s="11" customFormat="1" ht="21" customHeight="1" x14ac:dyDescent="0.15">
      <c r="A30" s="19" t="s">
        <v>141</v>
      </c>
      <c r="B30" s="9">
        <v>794</v>
      </c>
      <c r="C30" s="41">
        <v>388</v>
      </c>
      <c r="D30" s="41">
        <v>406</v>
      </c>
      <c r="E30" s="41">
        <v>137</v>
      </c>
      <c r="F30" s="41">
        <v>69</v>
      </c>
      <c r="G30" s="41">
        <v>68</v>
      </c>
      <c r="H30" s="41">
        <v>138</v>
      </c>
      <c r="I30" s="41">
        <v>68</v>
      </c>
      <c r="J30" s="41">
        <v>70</v>
      </c>
      <c r="K30" s="41">
        <v>137</v>
      </c>
      <c r="L30" s="41">
        <v>57</v>
      </c>
      <c r="M30" s="41">
        <v>80</v>
      </c>
      <c r="N30" s="41">
        <v>133</v>
      </c>
      <c r="O30" s="41">
        <v>61</v>
      </c>
      <c r="P30" s="41">
        <v>72</v>
      </c>
      <c r="Q30" s="41">
        <v>123</v>
      </c>
      <c r="R30" s="41">
        <v>69</v>
      </c>
      <c r="S30" s="41">
        <v>54</v>
      </c>
      <c r="T30" s="41">
        <v>126</v>
      </c>
      <c r="U30" s="41">
        <v>64</v>
      </c>
      <c r="V30" s="42">
        <v>62</v>
      </c>
    </row>
    <row r="31" spans="1:22" s="11" customFormat="1" ht="21" customHeight="1" x14ac:dyDescent="0.15">
      <c r="A31" s="19" t="s">
        <v>213</v>
      </c>
      <c r="B31" s="9">
        <v>810</v>
      </c>
      <c r="C31" s="41">
        <v>398</v>
      </c>
      <c r="D31" s="41">
        <v>412</v>
      </c>
      <c r="E31" s="41">
        <v>137</v>
      </c>
      <c r="F31" s="41">
        <v>76</v>
      </c>
      <c r="G31" s="41">
        <v>61</v>
      </c>
      <c r="H31" s="41">
        <v>137</v>
      </c>
      <c r="I31" s="41">
        <v>66</v>
      </c>
      <c r="J31" s="41">
        <v>71</v>
      </c>
      <c r="K31" s="41">
        <v>139</v>
      </c>
      <c r="L31" s="41">
        <v>67</v>
      </c>
      <c r="M31" s="41">
        <v>72</v>
      </c>
      <c r="N31" s="41">
        <v>141</v>
      </c>
      <c r="O31" s="41">
        <v>62</v>
      </c>
      <c r="P31" s="41">
        <v>79</v>
      </c>
      <c r="Q31" s="41">
        <v>134</v>
      </c>
      <c r="R31" s="41">
        <v>59</v>
      </c>
      <c r="S31" s="41">
        <v>75</v>
      </c>
      <c r="T31" s="41">
        <v>122</v>
      </c>
      <c r="U31" s="41">
        <v>68</v>
      </c>
      <c r="V31" s="42">
        <v>54</v>
      </c>
    </row>
    <row r="32" spans="1:22" s="11" customFormat="1" ht="21" customHeight="1" x14ac:dyDescent="0.15">
      <c r="A32" s="19" t="s">
        <v>404</v>
      </c>
      <c r="B32" s="9">
        <f>C32+D32</f>
        <v>854</v>
      </c>
      <c r="C32" s="41">
        <v>423</v>
      </c>
      <c r="D32" s="41">
        <v>431</v>
      </c>
      <c r="E32" s="41">
        <f>F32+G32</f>
        <v>159</v>
      </c>
      <c r="F32" s="41">
        <v>91</v>
      </c>
      <c r="G32" s="41">
        <v>68</v>
      </c>
      <c r="H32" s="41">
        <f>I32+J32</f>
        <v>141</v>
      </c>
      <c r="I32" s="41">
        <v>77</v>
      </c>
      <c r="J32" s="41">
        <v>64</v>
      </c>
      <c r="K32" s="41">
        <f>L32+M32</f>
        <v>139</v>
      </c>
      <c r="L32" s="41">
        <v>66</v>
      </c>
      <c r="M32" s="41">
        <v>73</v>
      </c>
      <c r="N32" s="41">
        <f>O32+P32</f>
        <v>138</v>
      </c>
      <c r="O32" s="41">
        <v>66</v>
      </c>
      <c r="P32" s="41">
        <v>72</v>
      </c>
      <c r="Q32" s="41">
        <f>R32+S32</f>
        <v>140</v>
      </c>
      <c r="R32" s="41">
        <v>61</v>
      </c>
      <c r="S32" s="41">
        <v>79</v>
      </c>
      <c r="T32" s="41">
        <f>U32+V32</f>
        <v>137</v>
      </c>
      <c r="U32" s="41">
        <v>62</v>
      </c>
      <c r="V32" s="42">
        <v>75</v>
      </c>
    </row>
    <row r="33" spans="1:22" s="11" customFormat="1" ht="21" customHeight="1" x14ac:dyDescent="0.15">
      <c r="A33" s="24" t="s">
        <v>546</v>
      </c>
      <c r="B33" s="264">
        <f>SUM(C33:D33)</f>
        <v>859</v>
      </c>
      <c r="C33" s="638">
        <f>F33+I33+L33+O33+R33+U33</f>
        <v>428</v>
      </c>
      <c r="D33" s="638">
        <f>G33+J33+M33+P33+S33+V33</f>
        <v>431</v>
      </c>
      <c r="E33" s="638">
        <f>SUM(F33:G33)</f>
        <v>147</v>
      </c>
      <c r="F33" s="638">
        <v>69</v>
      </c>
      <c r="G33" s="638">
        <v>78</v>
      </c>
      <c r="H33" s="638">
        <f>SUM(I33:J33)</f>
        <v>159</v>
      </c>
      <c r="I33" s="638">
        <v>90</v>
      </c>
      <c r="J33" s="638">
        <v>69</v>
      </c>
      <c r="K33" s="638">
        <f>SUM(L33:M33)</f>
        <v>140</v>
      </c>
      <c r="L33" s="638">
        <v>76</v>
      </c>
      <c r="M33" s="638">
        <v>64</v>
      </c>
      <c r="N33" s="638">
        <f>SUM(O33:P33)</f>
        <v>137</v>
      </c>
      <c r="O33" s="638">
        <v>65</v>
      </c>
      <c r="P33" s="638">
        <v>72</v>
      </c>
      <c r="Q33" s="638">
        <f>SUM(R33:S33)</f>
        <v>140</v>
      </c>
      <c r="R33" s="638">
        <v>68</v>
      </c>
      <c r="S33" s="638">
        <v>72</v>
      </c>
      <c r="T33" s="638">
        <f>SUM(U33:V33)</f>
        <v>136</v>
      </c>
      <c r="U33" s="638">
        <v>60</v>
      </c>
      <c r="V33" s="639">
        <v>76</v>
      </c>
    </row>
    <row r="34" spans="1:22" x14ac:dyDescent="0.15">
      <c r="V34" s="438" t="s">
        <v>217</v>
      </c>
    </row>
    <row r="39" spans="1:22" s="7" customFormat="1" x14ac:dyDescent="0.15">
      <c r="A39" s="3"/>
      <c r="B39" s="3"/>
      <c r="C39" s="3"/>
      <c r="D39" s="3"/>
      <c r="E39" s="3"/>
      <c r="F39" s="3"/>
      <c r="G39" s="3"/>
      <c r="H39" s="3"/>
      <c r="I39" s="3"/>
      <c r="J39" s="3"/>
      <c r="K39" s="3"/>
      <c r="L39" s="3"/>
      <c r="M39" s="3"/>
      <c r="N39" s="3"/>
      <c r="O39" s="3"/>
      <c r="P39" s="3"/>
      <c r="Q39" s="3"/>
      <c r="R39" s="3"/>
      <c r="S39" s="3"/>
      <c r="T39" s="3"/>
      <c r="U39" s="3"/>
      <c r="V39" s="3"/>
    </row>
    <row r="40" spans="1:22" s="7" customFormat="1" x14ac:dyDescent="0.15">
      <c r="A40" s="3"/>
      <c r="B40" s="3"/>
      <c r="C40" s="3"/>
      <c r="D40" s="3"/>
      <c r="E40" s="3"/>
      <c r="F40" s="3"/>
      <c r="G40" s="3"/>
      <c r="H40" s="3"/>
      <c r="I40" s="3"/>
      <c r="J40" s="3"/>
      <c r="K40" s="3"/>
      <c r="L40" s="3"/>
      <c r="M40" s="3"/>
      <c r="N40" s="3"/>
      <c r="O40" s="3"/>
      <c r="P40" s="3"/>
      <c r="Q40" s="3"/>
      <c r="R40" s="3"/>
      <c r="S40" s="3"/>
      <c r="T40" s="3"/>
      <c r="U40" s="3"/>
      <c r="V40" s="3"/>
    </row>
    <row r="41" spans="1:22" s="7" customFormat="1" x14ac:dyDescent="0.15">
      <c r="A41" s="3"/>
      <c r="B41" s="3"/>
      <c r="C41" s="3"/>
      <c r="D41" s="3"/>
      <c r="E41" s="3"/>
      <c r="F41" s="3"/>
      <c r="G41" s="3"/>
      <c r="H41" s="3"/>
      <c r="I41" s="3"/>
      <c r="J41" s="3"/>
      <c r="K41" s="3"/>
      <c r="L41" s="3"/>
      <c r="M41" s="3"/>
      <c r="N41" s="3"/>
      <c r="O41" s="3"/>
      <c r="P41" s="3"/>
      <c r="Q41" s="3"/>
      <c r="R41" s="3"/>
      <c r="S41" s="3"/>
      <c r="T41" s="3"/>
      <c r="U41" s="3"/>
      <c r="V41" s="3"/>
    </row>
    <row r="42" spans="1:22" s="7" customFormat="1" x14ac:dyDescent="0.15"/>
    <row r="43" spans="1:22" s="7" customFormat="1" x14ac:dyDescent="0.15"/>
  </sheetData>
  <mergeCells count="28">
    <mergeCell ref="A1:J1"/>
    <mergeCell ref="T2:V2"/>
    <mergeCell ref="A3:A4"/>
    <mergeCell ref="B3:D3"/>
    <mergeCell ref="E3:G3"/>
    <mergeCell ref="H3:J3"/>
    <mergeCell ref="K3:M3"/>
    <mergeCell ref="N3:P3"/>
    <mergeCell ref="Q3:S3"/>
    <mergeCell ref="T3:V3"/>
    <mergeCell ref="T14:V14"/>
    <mergeCell ref="A15:A16"/>
    <mergeCell ref="B15:D15"/>
    <mergeCell ref="E15:G15"/>
    <mergeCell ref="H15:J15"/>
    <mergeCell ref="K15:M15"/>
    <mergeCell ref="N15:P15"/>
    <mergeCell ref="Q15:S15"/>
    <mergeCell ref="T15:V15"/>
    <mergeCell ref="T26:V26"/>
    <mergeCell ref="A27:A28"/>
    <mergeCell ref="B27:D27"/>
    <mergeCell ref="E27:G27"/>
    <mergeCell ref="H27:J27"/>
    <mergeCell ref="K27:M27"/>
    <mergeCell ref="N27:P27"/>
    <mergeCell ref="Q27:S27"/>
    <mergeCell ref="T27:V27"/>
  </mergeCells>
  <phoneticPr fontId="30"/>
  <pageMargins left="0.78740157480314965" right="0.78740157480314965" top="0.98425196850393704" bottom="0.98425196850393704" header="0.51181102362204722" footer="0.51181102362204722"/>
  <pageSetup paperSize="9" scale="49" fitToHeight="0" orientation="portrait" r:id="rId1"/>
  <headerFooter alignWithMargins="0"/>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W38"/>
  <sheetViews>
    <sheetView showGridLines="0" view="pageBreakPreview" zoomScale="85" zoomScaleNormal="100" zoomScaleSheetLayoutView="85" workbookViewId="0">
      <selection activeCell="P23" sqref="P23"/>
    </sheetView>
  </sheetViews>
  <sheetFormatPr defaultRowHeight="13.5" x14ac:dyDescent="0.15"/>
  <cols>
    <col min="1" max="1" width="14.25" style="2" customWidth="1"/>
    <col min="2" max="10" width="8.375" style="2" customWidth="1"/>
    <col min="11" max="22" width="7.25" style="2" customWidth="1"/>
    <col min="23" max="16384" width="9" style="2"/>
  </cols>
  <sheetData>
    <row r="1" spans="1:22" s="7" customFormat="1" ht="21" x14ac:dyDescent="0.15">
      <c r="A1" s="677" t="s">
        <v>295</v>
      </c>
      <c r="B1" s="677"/>
      <c r="C1" s="677"/>
      <c r="D1" s="677"/>
      <c r="E1" s="677"/>
      <c r="F1" s="677"/>
      <c r="G1" s="677"/>
      <c r="H1" s="677"/>
      <c r="I1" s="677"/>
      <c r="J1" s="677"/>
      <c r="K1" s="3"/>
      <c r="L1" s="3"/>
      <c r="M1" s="3"/>
    </row>
    <row r="2" spans="1:22" s="7" customFormat="1" x14ac:dyDescent="0.15">
      <c r="A2" s="38" t="s">
        <v>296</v>
      </c>
      <c r="B2" s="3"/>
      <c r="C2" s="3"/>
      <c r="D2" s="3"/>
      <c r="E2" s="3"/>
      <c r="F2" s="3"/>
      <c r="G2" s="3"/>
      <c r="H2" s="3"/>
      <c r="I2" s="3"/>
      <c r="J2" s="3"/>
      <c r="K2" s="3"/>
      <c r="L2" s="3"/>
      <c r="M2" s="3"/>
      <c r="N2" s="3"/>
      <c r="O2" s="3"/>
      <c r="P2" s="3"/>
      <c r="Q2" s="3"/>
      <c r="R2" s="3"/>
      <c r="S2" s="3"/>
      <c r="T2" s="782" t="s">
        <v>287</v>
      </c>
      <c r="U2" s="782"/>
      <c r="V2" s="782"/>
    </row>
    <row r="3" spans="1:22" s="7" customFormat="1" ht="21" customHeight="1" x14ac:dyDescent="0.15">
      <c r="A3" s="783" t="s">
        <v>288</v>
      </c>
      <c r="B3" s="779" t="s">
        <v>26</v>
      </c>
      <c r="C3" s="684"/>
      <c r="D3" s="684"/>
      <c r="E3" s="686" t="s">
        <v>43</v>
      </c>
      <c r="F3" s="684"/>
      <c r="G3" s="684"/>
      <c r="H3" s="686" t="s">
        <v>44</v>
      </c>
      <c r="I3" s="684"/>
      <c r="J3" s="684"/>
      <c r="K3" s="686" t="s">
        <v>45</v>
      </c>
      <c r="L3" s="684"/>
      <c r="M3" s="684"/>
      <c r="N3" s="686" t="s">
        <v>46</v>
      </c>
      <c r="O3" s="684"/>
      <c r="P3" s="684"/>
      <c r="Q3" s="686" t="s">
        <v>47</v>
      </c>
      <c r="R3" s="684"/>
      <c r="S3" s="684"/>
      <c r="T3" s="686" t="s">
        <v>48</v>
      </c>
      <c r="U3" s="684"/>
      <c r="V3" s="687"/>
    </row>
    <row r="4" spans="1:22" s="7" customFormat="1" ht="21" customHeight="1" x14ac:dyDescent="0.15">
      <c r="A4" s="784"/>
      <c r="B4" s="170" t="s">
        <v>26</v>
      </c>
      <c r="C4" s="433" t="s">
        <v>27</v>
      </c>
      <c r="D4" s="433" t="s">
        <v>28</v>
      </c>
      <c r="E4" s="171" t="s">
        <v>49</v>
      </c>
      <c r="F4" s="433" t="s">
        <v>27</v>
      </c>
      <c r="G4" s="433" t="s">
        <v>28</v>
      </c>
      <c r="H4" s="171" t="s">
        <v>49</v>
      </c>
      <c r="I4" s="433" t="s">
        <v>27</v>
      </c>
      <c r="J4" s="433" t="s">
        <v>28</v>
      </c>
      <c r="K4" s="171" t="s">
        <v>26</v>
      </c>
      <c r="L4" s="433" t="s">
        <v>27</v>
      </c>
      <c r="M4" s="433" t="s">
        <v>28</v>
      </c>
      <c r="N4" s="171" t="s">
        <v>26</v>
      </c>
      <c r="O4" s="433" t="s">
        <v>27</v>
      </c>
      <c r="P4" s="433" t="s">
        <v>28</v>
      </c>
      <c r="Q4" s="171" t="s">
        <v>26</v>
      </c>
      <c r="R4" s="433" t="s">
        <v>27</v>
      </c>
      <c r="S4" s="433" t="s">
        <v>28</v>
      </c>
      <c r="T4" s="171" t="s">
        <v>26</v>
      </c>
      <c r="U4" s="433" t="s">
        <v>27</v>
      </c>
      <c r="V4" s="4" t="s">
        <v>28</v>
      </c>
    </row>
    <row r="5" spans="1:22" s="11" customFormat="1" ht="21" customHeight="1" x14ac:dyDescent="0.15">
      <c r="A5" s="19" t="s">
        <v>126</v>
      </c>
      <c r="B5" s="9">
        <v>831</v>
      </c>
      <c r="C5" s="41">
        <v>417</v>
      </c>
      <c r="D5" s="41">
        <v>414</v>
      </c>
      <c r="E5" s="41">
        <v>129</v>
      </c>
      <c r="F5" s="41">
        <v>63</v>
      </c>
      <c r="G5" s="41">
        <v>66</v>
      </c>
      <c r="H5" s="41">
        <v>146</v>
      </c>
      <c r="I5" s="41">
        <v>77</v>
      </c>
      <c r="J5" s="41">
        <v>69</v>
      </c>
      <c r="K5" s="41">
        <v>139</v>
      </c>
      <c r="L5" s="41">
        <v>63</v>
      </c>
      <c r="M5" s="41">
        <v>76</v>
      </c>
      <c r="N5" s="41">
        <v>139</v>
      </c>
      <c r="O5" s="41">
        <v>78</v>
      </c>
      <c r="P5" s="41">
        <v>61</v>
      </c>
      <c r="Q5" s="41">
        <v>134</v>
      </c>
      <c r="R5" s="41">
        <v>64</v>
      </c>
      <c r="S5" s="41">
        <v>70</v>
      </c>
      <c r="T5" s="41">
        <v>144</v>
      </c>
      <c r="U5" s="41">
        <v>72</v>
      </c>
      <c r="V5" s="42">
        <v>72</v>
      </c>
    </row>
    <row r="6" spans="1:22" s="11" customFormat="1" ht="21" customHeight="1" x14ac:dyDescent="0.15">
      <c r="A6" s="19" t="s">
        <v>141</v>
      </c>
      <c r="B6" s="9">
        <v>846</v>
      </c>
      <c r="C6" s="41">
        <v>412</v>
      </c>
      <c r="D6" s="41">
        <v>434</v>
      </c>
      <c r="E6" s="41">
        <v>158</v>
      </c>
      <c r="F6" s="41">
        <v>67</v>
      </c>
      <c r="G6" s="41">
        <v>91</v>
      </c>
      <c r="H6" s="41">
        <v>130</v>
      </c>
      <c r="I6" s="41">
        <v>64</v>
      </c>
      <c r="J6" s="41">
        <v>66</v>
      </c>
      <c r="K6" s="41">
        <v>146</v>
      </c>
      <c r="L6" s="41">
        <v>78</v>
      </c>
      <c r="M6" s="41">
        <v>68</v>
      </c>
      <c r="N6" s="41">
        <v>142</v>
      </c>
      <c r="O6" s="41">
        <v>65</v>
      </c>
      <c r="P6" s="41">
        <v>77</v>
      </c>
      <c r="Q6" s="41">
        <v>137</v>
      </c>
      <c r="R6" s="41">
        <v>76</v>
      </c>
      <c r="S6" s="41">
        <v>61</v>
      </c>
      <c r="T6" s="41">
        <v>133</v>
      </c>
      <c r="U6" s="41">
        <v>62</v>
      </c>
      <c r="V6" s="42">
        <v>71</v>
      </c>
    </row>
    <row r="7" spans="1:22" s="11" customFormat="1" ht="21" customHeight="1" x14ac:dyDescent="0.15">
      <c r="A7" s="19" t="s">
        <v>213</v>
      </c>
      <c r="B7" s="9">
        <v>838</v>
      </c>
      <c r="C7" s="41">
        <v>408</v>
      </c>
      <c r="D7" s="41">
        <v>430</v>
      </c>
      <c r="E7" s="41">
        <v>129</v>
      </c>
      <c r="F7" s="41">
        <v>61</v>
      </c>
      <c r="G7" s="41">
        <v>68</v>
      </c>
      <c r="H7" s="41">
        <v>158</v>
      </c>
      <c r="I7" s="41">
        <v>68</v>
      </c>
      <c r="J7" s="41">
        <v>90</v>
      </c>
      <c r="K7" s="41">
        <v>128</v>
      </c>
      <c r="L7" s="41">
        <v>62</v>
      </c>
      <c r="M7" s="41">
        <v>66</v>
      </c>
      <c r="N7" s="41">
        <v>144</v>
      </c>
      <c r="O7" s="41">
        <v>76</v>
      </c>
      <c r="P7" s="41">
        <v>68</v>
      </c>
      <c r="Q7" s="41">
        <v>141</v>
      </c>
      <c r="R7" s="41">
        <v>65</v>
      </c>
      <c r="S7" s="41">
        <v>76</v>
      </c>
      <c r="T7" s="41">
        <v>138</v>
      </c>
      <c r="U7" s="41">
        <v>76</v>
      </c>
      <c r="V7" s="42">
        <v>62</v>
      </c>
    </row>
    <row r="8" spans="1:22" s="11" customFormat="1" ht="21" customHeight="1" x14ac:dyDescent="0.15">
      <c r="A8" s="19" t="s">
        <v>404</v>
      </c>
      <c r="B8" s="9">
        <f>C8+D8</f>
        <v>837</v>
      </c>
      <c r="C8" s="41">
        <v>394</v>
      </c>
      <c r="D8" s="41">
        <v>443</v>
      </c>
      <c r="E8" s="41">
        <f>F8+G8</f>
        <v>141</v>
      </c>
      <c r="F8" s="41">
        <v>64</v>
      </c>
      <c r="G8" s="41">
        <v>77</v>
      </c>
      <c r="H8" s="41">
        <f>I8+J8</f>
        <v>127</v>
      </c>
      <c r="I8" s="41">
        <v>59</v>
      </c>
      <c r="J8" s="41">
        <v>68</v>
      </c>
      <c r="K8" s="41">
        <f>L8+M8</f>
        <v>154</v>
      </c>
      <c r="L8" s="41">
        <v>67</v>
      </c>
      <c r="M8" s="41">
        <v>87</v>
      </c>
      <c r="N8" s="41">
        <f>O8+P8</f>
        <v>126</v>
      </c>
      <c r="O8" s="41">
        <v>63</v>
      </c>
      <c r="P8" s="41">
        <v>63</v>
      </c>
      <c r="Q8" s="41">
        <f>R8+S8</f>
        <v>143</v>
      </c>
      <c r="R8" s="41">
        <v>75</v>
      </c>
      <c r="S8" s="41">
        <v>68</v>
      </c>
      <c r="T8" s="41">
        <f>U8+V8</f>
        <v>146</v>
      </c>
      <c r="U8" s="41">
        <v>66</v>
      </c>
      <c r="V8" s="42">
        <v>80</v>
      </c>
    </row>
    <row r="9" spans="1:22" s="11" customFormat="1" ht="21" customHeight="1" x14ac:dyDescent="0.15">
      <c r="A9" s="24" t="s">
        <v>521</v>
      </c>
      <c r="B9" s="264">
        <f>SUM(C9:D9)</f>
        <v>820</v>
      </c>
      <c r="C9" s="638">
        <f>F9+I9+L9+O9+R9+U9</f>
        <v>393</v>
      </c>
      <c r="D9" s="638">
        <f>G9+J9+M9+P9+S9+V9</f>
        <v>427</v>
      </c>
      <c r="E9" s="638">
        <f>SUM(F9:G9)</f>
        <v>133</v>
      </c>
      <c r="F9" s="638">
        <v>67</v>
      </c>
      <c r="G9" s="638">
        <v>66</v>
      </c>
      <c r="H9" s="638">
        <f>SUM(I9:J9)</f>
        <v>139</v>
      </c>
      <c r="I9" s="638">
        <v>62</v>
      </c>
      <c r="J9" s="638">
        <v>77</v>
      </c>
      <c r="K9" s="638">
        <f>SUM(L9:M9)</f>
        <v>128</v>
      </c>
      <c r="L9" s="638">
        <v>60</v>
      </c>
      <c r="M9" s="638">
        <v>68</v>
      </c>
      <c r="N9" s="638">
        <f>SUM(O9:P9)</f>
        <v>155</v>
      </c>
      <c r="O9" s="638">
        <v>68</v>
      </c>
      <c r="P9" s="638">
        <v>87</v>
      </c>
      <c r="Q9" s="638">
        <f>SUM(R9:S9)</f>
        <v>123</v>
      </c>
      <c r="R9" s="638">
        <v>61</v>
      </c>
      <c r="S9" s="638">
        <v>62</v>
      </c>
      <c r="T9" s="638">
        <f>SUM(U9:V9)</f>
        <v>142</v>
      </c>
      <c r="U9" s="638">
        <v>75</v>
      </c>
      <c r="V9" s="639">
        <v>67</v>
      </c>
    </row>
    <row r="10" spans="1:22" x14ac:dyDescent="0.15">
      <c r="C10" s="645"/>
      <c r="D10" s="645"/>
      <c r="E10" s="645"/>
      <c r="F10" s="645"/>
      <c r="G10" s="645"/>
      <c r="H10" s="645"/>
      <c r="I10" s="645"/>
      <c r="J10" s="645"/>
      <c r="K10" s="645"/>
      <c r="L10" s="645"/>
      <c r="M10" s="645"/>
      <c r="N10" s="645"/>
      <c r="O10" s="645"/>
      <c r="P10" s="645"/>
      <c r="Q10" s="645"/>
      <c r="R10" s="645"/>
      <c r="S10" s="645"/>
      <c r="T10" s="645"/>
      <c r="U10" s="645"/>
      <c r="V10" s="611" t="s">
        <v>217</v>
      </c>
    </row>
    <row r="13" spans="1:22" s="7" customFormat="1" x14ac:dyDescent="0.15">
      <c r="A13" s="3"/>
      <c r="B13" s="3"/>
      <c r="C13" s="3"/>
      <c r="D13" s="3"/>
      <c r="E13" s="3"/>
      <c r="F13" s="3"/>
      <c r="G13" s="3"/>
      <c r="H13" s="3"/>
      <c r="I13" s="3"/>
      <c r="J13" s="3"/>
      <c r="K13" s="3"/>
      <c r="L13" s="3"/>
      <c r="M13" s="3"/>
    </row>
    <row r="14" spans="1:22" s="7" customFormat="1" x14ac:dyDescent="0.15">
      <c r="A14" s="38" t="s">
        <v>297</v>
      </c>
      <c r="B14" s="3"/>
      <c r="C14" s="3"/>
      <c r="D14" s="3"/>
      <c r="E14" s="3"/>
      <c r="F14" s="3"/>
      <c r="G14" s="3"/>
      <c r="H14" s="3"/>
      <c r="I14" s="3"/>
      <c r="J14" s="3"/>
      <c r="K14" s="3"/>
      <c r="L14" s="3"/>
      <c r="M14" s="3"/>
      <c r="N14" s="3"/>
      <c r="O14" s="3"/>
      <c r="P14" s="3"/>
      <c r="Q14" s="3"/>
      <c r="R14" s="3"/>
      <c r="S14" s="3"/>
      <c r="T14" s="782" t="s">
        <v>287</v>
      </c>
      <c r="U14" s="782"/>
      <c r="V14" s="782"/>
    </row>
    <row r="15" spans="1:22" s="7" customFormat="1" ht="21" customHeight="1" x14ac:dyDescent="0.15">
      <c r="A15" s="783" t="s">
        <v>288</v>
      </c>
      <c r="B15" s="779" t="s">
        <v>26</v>
      </c>
      <c r="C15" s="684"/>
      <c r="D15" s="684"/>
      <c r="E15" s="686" t="s">
        <v>43</v>
      </c>
      <c r="F15" s="684"/>
      <c r="G15" s="684"/>
      <c r="H15" s="686" t="s">
        <v>44</v>
      </c>
      <c r="I15" s="684"/>
      <c r="J15" s="684"/>
      <c r="K15" s="686" t="s">
        <v>45</v>
      </c>
      <c r="L15" s="684"/>
      <c r="M15" s="684"/>
      <c r="N15" s="686" t="s">
        <v>46</v>
      </c>
      <c r="O15" s="684"/>
      <c r="P15" s="684"/>
      <c r="Q15" s="686" t="s">
        <v>47</v>
      </c>
      <c r="R15" s="684"/>
      <c r="S15" s="684"/>
      <c r="T15" s="686" t="s">
        <v>48</v>
      </c>
      <c r="U15" s="684"/>
      <c r="V15" s="687"/>
    </row>
    <row r="16" spans="1:22" s="7" customFormat="1" ht="21" customHeight="1" x14ac:dyDescent="0.15">
      <c r="A16" s="784"/>
      <c r="B16" s="170" t="s">
        <v>26</v>
      </c>
      <c r="C16" s="433" t="s">
        <v>27</v>
      </c>
      <c r="D16" s="433" t="s">
        <v>28</v>
      </c>
      <c r="E16" s="171" t="s">
        <v>49</v>
      </c>
      <c r="F16" s="433" t="s">
        <v>27</v>
      </c>
      <c r="G16" s="433" t="s">
        <v>28</v>
      </c>
      <c r="H16" s="171" t="s">
        <v>49</v>
      </c>
      <c r="I16" s="433" t="s">
        <v>27</v>
      </c>
      <c r="J16" s="433" t="s">
        <v>28</v>
      </c>
      <c r="K16" s="171" t="s">
        <v>26</v>
      </c>
      <c r="L16" s="433" t="s">
        <v>27</v>
      </c>
      <c r="M16" s="433" t="s">
        <v>28</v>
      </c>
      <c r="N16" s="171" t="s">
        <v>26</v>
      </c>
      <c r="O16" s="433" t="s">
        <v>27</v>
      </c>
      <c r="P16" s="433" t="s">
        <v>28</v>
      </c>
      <c r="Q16" s="171" t="s">
        <v>26</v>
      </c>
      <c r="R16" s="433" t="s">
        <v>27</v>
      </c>
      <c r="S16" s="433" t="s">
        <v>28</v>
      </c>
      <c r="T16" s="171" t="s">
        <v>26</v>
      </c>
      <c r="U16" s="433" t="s">
        <v>27</v>
      </c>
      <c r="V16" s="4" t="s">
        <v>28</v>
      </c>
    </row>
    <row r="17" spans="1:22" s="11" customFormat="1" ht="21" customHeight="1" x14ac:dyDescent="0.15">
      <c r="A17" s="19" t="s">
        <v>126</v>
      </c>
      <c r="B17" s="9">
        <v>688</v>
      </c>
      <c r="C17" s="41">
        <v>357</v>
      </c>
      <c r="D17" s="41">
        <v>331</v>
      </c>
      <c r="E17" s="41">
        <v>107</v>
      </c>
      <c r="F17" s="41">
        <v>50</v>
      </c>
      <c r="G17" s="41">
        <v>57</v>
      </c>
      <c r="H17" s="41">
        <v>107</v>
      </c>
      <c r="I17" s="41">
        <v>54</v>
      </c>
      <c r="J17" s="41">
        <v>53</v>
      </c>
      <c r="K17" s="41">
        <v>130</v>
      </c>
      <c r="L17" s="41">
        <v>65</v>
      </c>
      <c r="M17" s="41">
        <v>65</v>
      </c>
      <c r="N17" s="41">
        <v>119</v>
      </c>
      <c r="O17" s="41">
        <v>62</v>
      </c>
      <c r="P17" s="41">
        <v>57</v>
      </c>
      <c r="Q17" s="41">
        <v>110</v>
      </c>
      <c r="R17" s="41">
        <v>52</v>
      </c>
      <c r="S17" s="41">
        <v>58</v>
      </c>
      <c r="T17" s="41">
        <v>115</v>
      </c>
      <c r="U17" s="41">
        <v>74</v>
      </c>
      <c r="V17" s="42">
        <v>41</v>
      </c>
    </row>
    <row r="18" spans="1:22" s="11" customFormat="1" ht="21" customHeight="1" x14ac:dyDescent="0.15">
      <c r="A18" s="19" t="s">
        <v>141</v>
      </c>
      <c r="B18" s="9">
        <v>695</v>
      </c>
      <c r="C18" s="41">
        <v>337</v>
      </c>
      <c r="D18" s="41">
        <v>358</v>
      </c>
      <c r="E18" s="41">
        <v>118</v>
      </c>
      <c r="F18" s="41">
        <v>58</v>
      </c>
      <c r="G18" s="41">
        <v>60</v>
      </c>
      <c r="H18" s="41">
        <v>107</v>
      </c>
      <c r="I18" s="41">
        <v>48</v>
      </c>
      <c r="J18" s="41">
        <v>59</v>
      </c>
      <c r="K18" s="41">
        <v>107</v>
      </c>
      <c r="L18" s="41">
        <v>53</v>
      </c>
      <c r="M18" s="41">
        <v>54</v>
      </c>
      <c r="N18" s="41">
        <v>133</v>
      </c>
      <c r="O18" s="41">
        <v>65</v>
      </c>
      <c r="P18" s="41">
        <v>68</v>
      </c>
      <c r="Q18" s="41">
        <v>119</v>
      </c>
      <c r="R18" s="41">
        <v>61</v>
      </c>
      <c r="S18" s="41">
        <v>58</v>
      </c>
      <c r="T18" s="41">
        <v>111</v>
      </c>
      <c r="U18" s="41">
        <v>52</v>
      </c>
      <c r="V18" s="42">
        <v>59</v>
      </c>
    </row>
    <row r="19" spans="1:22" s="11" customFormat="1" ht="21" customHeight="1" x14ac:dyDescent="0.15">
      <c r="A19" s="19" t="s">
        <v>213</v>
      </c>
      <c r="B19" s="9">
        <v>714</v>
      </c>
      <c r="C19" s="41">
        <v>343</v>
      </c>
      <c r="D19" s="41">
        <v>371</v>
      </c>
      <c r="E19" s="41">
        <v>121</v>
      </c>
      <c r="F19" s="41">
        <v>53</v>
      </c>
      <c r="G19" s="41">
        <v>68</v>
      </c>
      <c r="H19" s="41">
        <v>121</v>
      </c>
      <c r="I19" s="41">
        <v>60</v>
      </c>
      <c r="J19" s="41">
        <v>61</v>
      </c>
      <c r="K19" s="41">
        <v>108</v>
      </c>
      <c r="L19" s="41">
        <v>49</v>
      </c>
      <c r="M19" s="41">
        <v>59</v>
      </c>
      <c r="N19" s="41">
        <v>109</v>
      </c>
      <c r="O19" s="41">
        <v>53</v>
      </c>
      <c r="P19" s="41">
        <v>56</v>
      </c>
      <c r="Q19" s="41">
        <v>134</v>
      </c>
      <c r="R19" s="41">
        <v>66</v>
      </c>
      <c r="S19" s="41">
        <v>68</v>
      </c>
      <c r="T19" s="41">
        <v>121</v>
      </c>
      <c r="U19" s="41">
        <v>62</v>
      </c>
      <c r="V19" s="42">
        <v>59</v>
      </c>
    </row>
    <row r="20" spans="1:22" s="11" customFormat="1" ht="21" customHeight="1" x14ac:dyDescent="0.15">
      <c r="A20" s="19" t="s">
        <v>404</v>
      </c>
      <c r="B20" s="9">
        <f>C20+D20</f>
        <v>700</v>
      </c>
      <c r="C20" s="41">
        <v>345</v>
      </c>
      <c r="D20" s="41">
        <v>355</v>
      </c>
      <c r="E20" s="41">
        <f>F20+G20</f>
        <v>109</v>
      </c>
      <c r="F20" s="41">
        <v>62</v>
      </c>
      <c r="G20" s="41">
        <v>47</v>
      </c>
      <c r="H20" s="41">
        <f>I20+J20</f>
        <v>121</v>
      </c>
      <c r="I20" s="41">
        <v>55</v>
      </c>
      <c r="J20" s="41">
        <v>66</v>
      </c>
      <c r="K20" s="41">
        <f>L20+M20</f>
        <v>121</v>
      </c>
      <c r="L20" s="41">
        <v>58</v>
      </c>
      <c r="M20" s="41">
        <v>63</v>
      </c>
      <c r="N20" s="41">
        <f>O20+P20</f>
        <v>108</v>
      </c>
      <c r="O20" s="41">
        <v>49</v>
      </c>
      <c r="P20" s="41">
        <v>59</v>
      </c>
      <c r="Q20" s="41">
        <f>R20+S20</f>
        <v>108</v>
      </c>
      <c r="R20" s="41">
        <v>53</v>
      </c>
      <c r="S20" s="41">
        <v>55</v>
      </c>
      <c r="T20" s="41">
        <f>U20+V20</f>
        <v>133</v>
      </c>
      <c r="U20" s="41">
        <v>68</v>
      </c>
      <c r="V20" s="42">
        <v>65</v>
      </c>
    </row>
    <row r="21" spans="1:22" s="11" customFormat="1" ht="21" customHeight="1" x14ac:dyDescent="0.15">
      <c r="A21" s="24" t="s">
        <v>547</v>
      </c>
      <c r="B21" s="264">
        <f>SUM(C21:D21)</f>
        <v>659</v>
      </c>
      <c r="C21" s="638">
        <f>F21+I21+L21+O21+R21+U21</f>
        <v>314</v>
      </c>
      <c r="D21" s="638">
        <f>G21+J21+M21+P21+S21+V21</f>
        <v>345</v>
      </c>
      <c r="E21" s="638">
        <f>SUM(F21:G21)</f>
        <v>96</v>
      </c>
      <c r="F21" s="638">
        <v>42</v>
      </c>
      <c r="G21" s="638">
        <v>54</v>
      </c>
      <c r="H21" s="638">
        <f>SUM(I21:J21)</f>
        <v>108</v>
      </c>
      <c r="I21" s="638">
        <v>59</v>
      </c>
      <c r="J21" s="638">
        <v>49</v>
      </c>
      <c r="K21" s="638">
        <f>SUM(L21:M21)</f>
        <v>120</v>
      </c>
      <c r="L21" s="638">
        <v>56</v>
      </c>
      <c r="M21" s="638">
        <v>64</v>
      </c>
      <c r="N21" s="638">
        <f>SUM(O21:P21)</f>
        <v>122</v>
      </c>
      <c r="O21" s="638">
        <v>58</v>
      </c>
      <c r="P21" s="638">
        <v>64</v>
      </c>
      <c r="Q21" s="638">
        <f>SUM(R21:S21)</f>
        <v>106</v>
      </c>
      <c r="R21" s="638">
        <v>47</v>
      </c>
      <c r="S21" s="638">
        <v>59</v>
      </c>
      <c r="T21" s="638">
        <f>SUM(U21:V21)</f>
        <v>107</v>
      </c>
      <c r="U21" s="638">
        <v>52</v>
      </c>
      <c r="V21" s="639">
        <v>55</v>
      </c>
    </row>
    <row r="22" spans="1:22" s="7" customFormat="1" x14ac:dyDescent="0.15">
      <c r="A22" s="3"/>
      <c r="B22" s="3"/>
      <c r="C22" s="3"/>
      <c r="D22" s="3"/>
      <c r="E22" s="3"/>
      <c r="F22" s="3"/>
      <c r="G22" s="3"/>
      <c r="H22" s="3"/>
      <c r="I22" s="3"/>
      <c r="J22" s="3"/>
      <c r="K22" s="3"/>
      <c r="L22" s="3"/>
      <c r="M22" s="3"/>
      <c r="N22" s="3"/>
      <c r="O22" s="3"/>
      <c r="P22" s="3"/>
      <c r="Q22" s="3"/>
      <c r="R22" s="3"/>
      <c r="S22" s="3"/>
      <c r="T22" s="3"/>
      <c r="U22" s="435"/>
      <c r="V22" s="438" t="s">
        <v>217</v>
      </c>
    </row>
    <row r="23" spans="1:22" s="7" customFormat="1" x14ac:dyDescent="0.15"/>
    <row r="24" spans="1:22" s="7" customFormat="1" x14ac:dyDescent="0.15"/>
    <row r="25" spans="1:22" s="7" customFormat="1" x14ac:dyDescent="0.15"/>
    <row r="26" spans="1:22" s="7" customFormat="1" x14ac:dyDescent="0.15">
      <c r="A26" s="38" t="s">
        <v>298</v>
      </c>
      <c r="B26" s="3"/>
      <c r="C26" s="3"/>
      <c r="D26" s="3"/>
      <c r="E26" s="3"/>
      <c r="F26" s="3"/>
      <c r="G26" s="3"/>
      <c r="H26" s="3"/>
      <c r="I26" s="3"/>
      <c r="J26" s="3"/>
      <c r="K26" s="3"/>
      <c r="L26" s="3"/>
      <c r="M26" s="3"/>
      <c r="N26" s="3"/>
      <c r="O26" s="3"/>
      <c r="P26" s="3"/>
      <c r="Q26" s="3"/>
      <c r="R26" s="3"/>
      <c r="S26" s="3"/>
      <c r="T26" s="782" t="s">
        <v>287</v>
      </c>
      <c r="U26" s="782"/>
      <c r="V26" s="782"/>
    </row>
    <row r="27" spans="1:22" s="7" customFormat="1" ht="21" customHeight="1" x14ac:dyDescent="0.15">
      <c r="A27" s="783" t="s">
        <v>288</v>
      </c>
      <c r="B27" s="779" t="s">
        <v>26</v>
      </c>
      <c r="C27" s="684"/>
      <c r="D27" s="684"/>
      <c r="E27" s="686" t="s">
        <v>43</v>
      </c>
      <c r="F27" s="684"/>
      <c r="G27" s="684"/>
      <c r="H27" s="686" t="s">
        <v>44</v>
      </c>
      <c r="I27" s="684"/>
      <c r="J27" s="684"/>
      <c r="K27" s="686" t="s">
        <v>45</v>
      </c>
      <c r="L27" s="684"/>
      <c r="M27" s="684"/>
      <c r="N27" s="686" t="s">
        <v>46</v>
      </c>
      <c r="O27" s="684"/>
      <c r="P27" s="684"/>
      <c r="Q27" s="686" t="s">
        <v>47</v>
      </c>
      <c r="R27" s="684"/>
      <c r="S27" s="684"/>
      <c r="T27" s="686" t="s">
        <v>48</v>
      </c>
      <c r="U27" s="684"/>
      <c r="V27" s="687"/>
    </row>
    <row r="28" spans="1:22" s="7" customFormat="1" ht="21" customHeight="1" x14ac:dyDescent="0.15">
      <c r="A28" s="784"/>
      <c r="B28" s="170" t="s">
        <v>26</v>
      </c>
      <c r="C28" s="433" t="s">
        <v>27</v>
      </c>
      <c r="D28" s="433" t="s">
        <v>28</v>
      </c>
      <c r="E28" s="171" t="s">
        <v>49</v>
      </c>
      <c r="F28" s="433" t="s">
        <v>27</v>
      </c>
      <c r="G28" s="433" t="s">
        <v>28</v>
      </c>
      <c r="H28" s="171" t="s">
        <v>49</v>
      </c>
      <c r="I28" s="433" t="s">
        <v>27</v>
      </c>
      <c r="J28" s="433" t="s">
        <v>28</v>
      </c>
      <c r="K28" s="171" t="s">
        <v>26</v>
      </c>
      <c r="L28" s="433" t="s">
        <v>27</v>
      </c>
      <c r="M28" s="433" t="s">
        <v>28</v>
      </c>
      <c r="N28" s="171" t="s">
        <v>26</v>
      </c>
      <c r="O28" s="433" t="s">
        <v>27</v>
      </c>
      <c r="P28" s="433" t="s">
        <v>28</v>
      </c>
      <c r="Q28" s="171" t="s">
        <v>26</v>
      </c>
      <c r="R28" s="433" t="s">
        <v>27</v>
      </c>
      <c r="S28" s="433" t="s">
        <v>28</v>
      </c>
      <c r="T28" s="171" t="s">
        <v>26</v>
      </c>
      <c r="U28" s="433" t="s">
        <v>27</v>
      </c>
      <c r="V28" s="4" t="s">
        <v>28</v>
      </c>
    </row>
    <row r="29" spans="1:22" s="7" customFormat="1" ht="21" customHeight="1" x14ac:dyDescent="0.15">
      <c r="A29" s="19" t="s">
        <v>126</v>
      </c>
      <c r="B29" s="21">
        <v>921</v>
      </c>
      <c r="C29" s="50">
        <v>476</v>
      </c>
      <c r="D29" s="50">
        <v>445</v>
      </c>
      <c r="E29" s="50">
        <v>165</v>
      </c>
      <c r="F29" s="50">
        <v>86</v>
      </c>
      <c r="G29" s="50">
        <v>79</v>
      </c>
      <c r="H29" s="50">
        <v>137</v>
      </c>
      <c r="I29" s="50">
        <v>73</v>
      </c>
      <c r="J29" s="50">
        <v>64</v>
      </c>
      <c r="K29" s="50">
        <v>159</v>
      </c>
      <c r="L29" s="50">
        <v>88</v>
      </c>
      <c r="M29" s="50">
        <v>71</v>
      </c>
      <c r="N29" s="50">
        <v>160</v>
      </c>
      <c r="O29" s="50">
        <v>76</v>
      </c>
      <c r="P29" s="50">
        <v>84</v>
      </c>
      <c r="Q29" s="50">
        <v>155</v>
      </c>
      <c r="R29" s="50">
        <v>80</v>
      </c>
      <c r="S29" s="50">
        <v>75</v>
      </c>
      <c r="T29" s="50">
        <v>145</v>
      </c>
      <c r="U29" s="50">
        <v>73</v>
      </c>
      <c r="V29" s="51">
        <v>72</v>
      </c>
    </row>
    <row r="30" spans="1:22" s="7" customFormat="1" ht="21" customHeight="1" x14ac:dyDescent="0.15">
      <c r="A30" s="19" t="s">
        <v>141</v>
      </c>
      <c r="B30" s="21">
        <v>918</v>
      </c>
      <c r="C30" s="50">
        <v>470</v>
      </c>
      <c r="D30" s="50">
        <v>448</v>
      </c>
      <c r="E30" s="50">
        <v>146</v>
      </c>
      <c r="F30" s="50">
        <v>63</v>
      </c>
      <c r="G30" s="50">
        <v>83</v>
      </c>
      <c r="H30" s="50">
        <v>162</v>
      </c>
      <c r="I30" s="50">
        <v>88</v>
      </c>
      <c r="J30" s="50">
        <v>74</v>
      </c>
      <c r="K30" s="50">
        <v>141</v>
      </c>
      <c r="L30" s="50">
        <v>76</v>
      </c>
      <c r="M30" s="50">
        <v>65</v>
      </c>
      <c r="N30" s="50">
        <v>155</v>
      </c>
      <c r="O30" s="50">
        <v>86</v>
      </c>
      <c r="P30" s="50">
        <v>69</v>
      </c>
      <c r="Q30" s="50">
        <v>156</v>
      </c>
      <c r="R30" s="50">
        <v>75</v>
      </c>
      <c r="S30" s="50">
        <v>81</v>
      </c>
      <c r="T30" s="50">
        <v>158</v>
      </c>
      <c r="U30" s="50">
        <v>82</v>
      </c>
      <c r="V30" s="51">
        <v>76</v>
      </c>
    </row>
    <row r="31" spans="1:22" s="7" customFormat="1" ht="21" customHeight="1" x14ac:dyDescent="0.15">
      <c r="A31" s="19" t="s">
        <v>213</v>
      </c>
      <c r="B31" s="21">
        <v>901</v>
      </c>
      <c r="C31" s="50">
        <v>462</v>
      </c>
      <c r="D31" s="50">
        <v>439</v>
      </c>
      <c r="E31" s="50">
        <v>142</v>
      </c>
      <c r="F31" s="50">
        <v>70</v>
      </c>
      <c r="G31" s="50">
        <v>72</v>
      </c>
      <c r="H31" s="50">
        <v>142</v>
      </c>
      <c r="I31" s="50">
        <v>65</v>
      </c>
      <c r="J31" s="50">
        <v>77</v>
      </c>
      <c r="K31" s="50">
        <v>160</v>
      </c>
      <c r="L31" s="50">
        <v>88</v>
      </c>
      <c r="M31" s="50">
        <v>72</v>
      </c>
      <c r="N31" s="50">
        <v>146</v>
      </c>
      <c r="O31" s="50">
        <v>78</v>
      </c>
      <c r="P31" s="50">
        <v>68</v>
      </c>
      <c r="Q31" s="50">
        <v>153</v>
      </c>
      <c r="R31" s="50">
        <v>85</v>
      </c>
      <c r="S31" s="50">
        <v>68</v>
      </c>
      <c r="T31" s="50">
        <v>158</v>
      </c>
      <c r="U31" s="50">
        <v>76</v>
      </c>
      <c r="V31" s="51">
        <v>82</v>
      </c>
    </row>
    <row r="32" spans="1:22" s="7" customFormat="1" ht="21" customHeight="1" x14ac:dyDescent="0.15">
      <c r="A32" s="19" t="s">
        <v>404</v>
      </c>
      <c r="B32" s="21">
        <f>C32+D32</f>
        <v>913</v>
      </c>
      <c r="C32" s="50">
        <v>469</v>
      </c>
      <c r="D32" s="50">
        <v>444</v>
      </c>
      <c r="E32" s="50">
        <f>F32+G32</f>
        <v>170</v>
      </c>
      <c r="F32" s="50">
        <v>82</v>
      </c>
      <c r="G32" s="50">
        <v>88</v>
      </c>
      <c r="H32" s="50">
        <f>I32+J32</f>
        <v>145</v>
      </c>
      <c r="I32" s="50">
        <v>70</v>
      </c>
      <c r="J32" s="50">
        <v>75</v>
      </c>
      <c r="K32" s="50">
        <f>L32+M32</f>
        <v>139</v>
      </c>
      <c r="L32" s="50">
        <v>65</v>
      </c>
      <c r="M32" s="50">
        <v>74</v>
      </c>
      <c r="N32" s="50">
        <f>O32+P32</f>
        <v>161</v>
      </c>
      <c r="O32" s="50">
        <v>91</v>
      </c>
      <c r="P32" s="50">
        <v>70</v>
      </c>
      <c r="Q32" s="50">
        <f>R32+S32</f>
        <v>146</v>
      </c>
      <c r="R32" s="50">
        <v>75</v>
      </c>
      <c r="S32" s="50">
        <v>71</v>
      </c>
      <c r="T32" s="50">
        <f>U32+V32</f>
        <v>152</v>
      </c>
      <c r="U32" s="50">
        <v>86</v>
      </c>
      <c r="V32" s="51">
        <v>66</v>
      </c>
    </row>
    <row r="33" spans="1:23" s="7" customFormat="1" ht="21" customHeight="1" x14ac:dyDescent="0.15">
      <c r="A33" s="24" t="s">
        <v>548</v>
      </c>
      <c r="B33" s="266">
        <f>SUM(C33:D33)</f>
        <v>896</v>
      </c>
      <c r="C33" s="638">
        <f>F33+I33+L33+O33+R33+U33</f>
        <v>444</v>
      </c>
      <c r="D33" s="638">
        <f>G33+J33+M33+P33+S33+V33</f>
        <v>452</v>
      </c>
      <c r="E33" s="643">
        <f>SUM(F33:G33)</f>
        <v>142</v>
      </c>
      <c r="F33" s="643">
        <v>66</v>
      </c>
      <c r="G33" s="643">
        <v>76</v>
      </c>
      <c r="H33" s="643">
        <f>SUM(I33:J33)</f>
        <v>166</v>
      </c>
      <c r="I33" s="643">
        <v>81</v>
      </c>
      <c r="J33" s="643">
        <v>85</v>
      </c>
      <c r="K33" s="643">
        <f>SUM(L33:M33)</f>
        <v>143</v>
      </c>
      <c r="L33" s="643">
        <v>66</v>
      </c>
      <c r="M33" s="643">
        <v>77</v>
      </c>
      <c r="N33" s="643">
        <f>SUM(O33:P33)</f>
        <v>140</v>
      </c>
      <c r="O33" s="643">
        <v>64</v>
      </c>
      <c r="P33" s="643">
        <v>76</v>
      </c>
      <c r="Q33" s="643">
        <f>SUM(R33:S33)</f>
        <v>156</v>
      </c>
      <c r="R33" s="643">
        <v>89</v>
      </c>
      <c r="S33" s="643">
        <v>67</v>
      </c>
      <c r="T33" s="643">
        <f>SUM(U33:V33)</f>
        <v>149</v>
      </c>
      <c r="U33" s="643">
        <v>78</v>
      </c>
      <c r="V33" s="644">
        <v>71</v>
      </c>
      <c r="W33" s="640"/>
    </row>
    <row r="34" spans="1:23" s="7" customFormat="1" x14ac:dyDescent="0.15">
      <c r="A34" s="39"/>
      <c r="B34" s="3"/>
      <c r="C34" s="3"/>
      <c r="D34" s="3"/>
      <c r="E34" s="3"/>
      <c r="F34" s="3"/>
      <c r="G34" s="3"/>
      <c r="H34" s="3"/>
      <c r="I34" s="3"/>
      <c r="J34" s="3"/>
      <c r="K34" s="3"/>
      <c r="L34" s="3"/>
      <c r="M34" s="3"/>
      <c r="N34" s="3"/>
      <c r="O34" s="3"/>
      <c r="P34" s="3"/>
      <c r="Q34" s="3"/>
      <c r="R34" s="3"/>
      <c r="S34" s="3"/>
      <c r="T34" s="3"/>
      <c r="U34" s="435"/>
      <c r="V34" s="438" t="s">
        <v>217</v>
      </c>
    </row>
    <row r="35" spans="1:23" s="7" customFormat="1" x14ac:dyDescent="0.15"/>
    <row r="36" spans="1:23" s="7" customFormat="1" x14ac:dyDescent="0.15"/>
    <row r="37" spans="1:23" s="7" customFormat="1" x14ac:dyDescent="0.15"/>
    <row r="38" spans="1:23" s="7" customFormat="1" x14ac:dyDescent="0.15"/>
  </sheetData>
  <mergeCells count="28">
    <mergeCell ref="A1:J1"/>
    <mergeCell ref="T2:V2"/>
    <mergeCell ref="A3:A4"/>
    <mergeCell ref="B3:D3"/>
    <mergeCell ref="E3:G3"/>
    <mergeCell ref="H3:J3"/>
    <mergeCell ref="K3:M3"/>
    <mergeCell ref="N3:P3"/>
    <mergeCell ref="Q3:S3"/>
    <mergeCell ref="T3:V3"/>
    <mergeCell ref="T14:V14"/>
    <mergeCell ref="A15:A16"/>
    <mergeCell ref="B15:D15"/>
    <mergeCell ref="E15:G15"/>
    <mergeCell ref="H15:J15"/>
    <mergeCell ref="K15:M15"/>
    <mergeCell ref="N15:P15"/>
    <mergeCell ref="Q15:S15"/>
    <mergeCell ref="T15:V15"/>
    <mergeCell ref="T26:V26"/>
    <mergeCell ref="A27:A28"/>
    <mergeCell ref="B27:D27"/>
    <mergeCell ref="E27:G27"/>
    <mergeCell ref="H27:J27"/>
    <mergeCell ref="K27:M27"/>
    <mergeCell ref="N27:P27"/>
    <mergeCell ref="Q27:S27"/>
    <mergeCell ref="T27:V27"/>
  </mergeCells>
  <phoneticPr fontId="30"/>
  <pageMargins left="0.78740157480314965" right="0.78740157480314965" top="0.98425196850393704" bottom="0.98425196850393704" header="0.51181102362204722" footer="0.51181102362204722"/>
  <pageSetup paperSize="9" scale="46" fitToHeight="0" orientation="portrait" r:id="rId1"/>
  <headerFooter alignWithMargins="0"/>
  <colBreaks count="1" manualBreakCount="1">
    <brk id="1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54"/>
  <sheetViews>
    <sheetView showGridLines="0" view="pageBreakPreview" zoomScaleNormal="100" zoomScaleSheetLayoutView="100" workbookViewId="0">
      <selection activeCell="Q15" sqref="Q15"/>
    </sheetView>
  </sheetViews>
  <sheetFormatPr defaultRowHeight="13.5" x14ac:dyDescent="0.15"/>
  <cols>
    <col min="1" max="1" width="12.125" style="2" customWidth="1"/>
    <col min="2" max="13" width="6.125" style="2" customWidth="1"/>
    <col min="14" max="14" width="9" style="2"/>
    <col min="15" max="25" width="9" style="175"/>
    <col min="26" max="16384" width="9" style="2"/>
  </cols>
  <sheetData>
    <row r="1" spans="1:13" s="7" customFormat="1" ht="21" x14ac:dyDescent="0.15">
      <c r="A1" s="677" t="s">
        <v>299</v>
      </c>
      <c r="B1" s="677"/>
      <c r="C1" s="677"/>
      <c r="D1" s="677"/>
      <c r="E1" s="677"/>
      <c r="F1" s="677"/>
      <c r="G1" s="677"/>
      <c r="H1" s="677"/>
      <c r="I1" s="677"/>
      <c r="J1" s="677"/>
      <c r="K1" s="677"/>
      <c r="L1" s="677"/>
      <c r="M1" s="677"/>
    </row>
    <row r="2" spans="1:13" s="7" customFormat="1" x14ac:dyDescent="0.15">
      <c r="A2" s="38" t="s">
        <v>300</v>
      </c>
      <c r="B2" s="3"/>
      <c r="C2" s="3"/>
      <c r="D2" s="3"/>
      <c r="E2" s="3"/>
      <c r="F2" s="3"/>
      <c r="G2" s="3"/>
      <c r="H2" s="3"/>
      <c r="I2" s="3"/>
      <c r="J2" s="3"/>
      <c r="L2" s="159"/>
      <c r="M2" s="432" t="s">
        <v>287</v>
      </c>
    </row>
    <row r="3" spans="1:13" s="7" customFormat="1" ht="21" customHeight="1" x14ac:dyDescent="0.15">
      <c r="A3" s="680" t="s">
        <v>301</v>
      </c>
      <c r="B3" s="778" t="s">
        <v>26</v>
      </c>
      <c r="C3" s="695"/>
      <c r="D3" s="682"/>
      <c r="E3" s="780" t="s">
        <v>43</v>
      </c>
      <c r="F3" s="695"/>
      <c r="G3" s="682"/>
      <c r="H3" s="780" t="s">
        <v>44</v>
      </c>
      <c r="I3" s="695"/>
      <c r="J3" s="682"/>
      <c r="K3" s="780" t="s">
        <v>45</v>
      </c>
      <c r="L3" s="695"/>
      <c r="M3" s="696"/>
    </row>
    <row r="4" spans="1:13" s="7" customFormat="1" ht="21" customHeight="1" x14ac:dyDescent="0.15">
      <c r="A4" s="681"/>
      <c r="B4" s="434" t="s">
        <v>26</v>
      </c>
      <c r="C4" s="433" t="s">
        <v>27</v>
      </c>
      <c r="D4" s="433" t="s">
        <v>28</v>
      </c>
      <c r="E4" s="171" t="s">
        <v>26</v>
      </c>
      <c r="F4" s="433" t="s">
        <v>27</v>
      </c>
      <c r="G4" s="433" t="s">
        <v>28</v>
      </c>
      <c r="H4" s="171" t="s">
        <v>26</v>
      </c>
      <c r="I4" s="433" t="s">
        <v>27</v>
      </c>
      <c r="J4" s="433" t="s">
        <v>28</v>
      </c>
      <c r="K4" s="171" t="s">
        <v>26</v>
      </c>
      <c r="L4" s="433" t="s">
        <v>27</v>
      </c>
      <c r="M4" s="4" t="s">
        <v>28</v>
      </c>
    </row>
    <row r="5" spans="1:13" s="11" customFormat="1" ht="21" customHeight="1" x14ac:dyDescent="0.15">
      <c r="A5" s="19" t="s">
        <v>126</v>
      </c>
      <c r="B5" s="40">
        <v>636</v>
      </c>
      <c r="C5" s="41">
        <v>330</v>
      </c>
      <c r="D5" s="41">
        <v>306</v>
      </c>
      <c r="E5" s="41">
        <v>199</v>
      </c>
      <c r="F5" s="41">
        <v>100</v>
      </c>
      <c r="G5" s="41">
        <v>99</v>
      </c>
      <c r="H5" s="41">
        <v>205</v>
      </c>
      <c r="I5" s="41">
        <v>110</v>
      </c>
      <c r="J5" s="41">
        <v>95</v>
      </c>
      <c r="K5" s="41">
        <v>232</v>
      </c>
      <c r="L5" s="41">
        <v>120</v>
      </c>
      <c r="M5" s="42">
        <v>112</v>
      </c>
    </row>
    <row r="6" spans="1:13" s="11" customFormat="1" ht="21" customHeight="1" x14ac:dyDescent="0.15">
      <c r="A6" s="19" t="s">
        <v>141</v>
      </c>
      <c r="B6" s="40">
        <v>609</v>
      </c>
      <c r="C6" s="41">
        <v>326</v>
      </c>
      <c r="D6" s="41">
        <v>283</v>
      </c>
      <c r="E6" s="41">
        <v>203</v>
      </c>
      <c r="F6" s="41">
        <v>114</v>
      </c>
      <c r="G6" s="41">
        <v>89</v>
      </c>
      <c r="H6" s="41">
        <v>202</v>
      </c>
      <c r="I6" s="41">
        <v>103</v>
      </c>
      <c r="J6" s="41">
        <v>99</v>
      </c>
      <c r="K6" s="41">
        <v>204</v>
      </c>
      <c r="L6" s="41">
        <v>109</v>
      </c>
      <c r="M6" s="42">
        <v>95</v>
      </c>
    </row>
    <row r="7" spans="1:13" s="11" customFormat="1" ht="21" customHeight="1" x14ac:dyDescent="0.15">
      <c r="A7" s="19" t="s">
        <v>213</v>
      </c>
      <c r="B7" s="40">
        <v>601</v>
      </c>
      <c r="C7" s="41">
        <v>303</v>
      </c>
      <c r="D7" s="41">
        <v>298</v>
      </c>
      <c r="E7" s="41">
        <v>196</v>
      </c>
      <c r="F7" s="41">
        <v>87</v>
      </c>
      <c r="G7" s="41">
        <v>109</v>
      </c>
      <c r="H7" s="41">
        <v>203</v>
      </c>
      <c r="I7" s="41">
        <v>113</v>
      </c>
      <c r="J7" s="41">
        <v>90</v>
      </c>
      <c r="K7" s="41">
        <v>202</v>
      </c>
      <c r="L7" s="41">
        <v>103</v>
      </c>
      <c r="M7" s="42">
        <v>99</v>
      </c>
    </row>
    <row r="8" spans="1:13" s="11" customFormat="1" ht="21" customHeight="1" x14ac:dyDescent="0.15">
      <c r="A8" s="19" t="s">
        <v>404</v>
      </c>
      <c r="B8" s="40">
        <f>C8+D8</f>
        <v>603</v>
      </c>
      <c r="C8" s="41">
        <v>305</v>
      </c>
      <c r="D8" s="41">
        <v>298</v>
      </c>
      <c r="E8" s="41">
        <f>F8+G8</f>
        <v>213</v>
      </c>
      <c r="F8" s="41">
        <v>111</v>
      </c>
      <c r="G8" s="41">
        <v>102</v>
      </c>
      <c r="H8" s="41">
        <f>I8+J8</f>
        <v>193</v>
      </c>
      <c r="I8" s="41">
        <v>86</v>
      </c>
      <c r="J8" s="41">
        <v>107</v>
      </c>
      <c r="K8" s="41">
        <f>L8+M8</f>
        <v>197</v>
      </c>
      <c r="L8" s="41">
        <v>108</v>
      </c>
      <c r="M8" s="42">
        <v>89</v>
      </c>
    </row>
    <row r="9" spans="1:13" s="11" customFormat="1" ht="21" customHeight="1" x14ac:dyDescent="0.15">
      <c r="A9" s="24" t="s">
        <v>549</v>
      </c>
      <c r="B9" s="268">
        <f>C9+D9</f>
        <v>601</v>
      </c>
      <c r="C9" s="638">
        <f>F9+I9+L9</f>
        <v>290</v>
      </c>
      <c r="D9" s="638">
        <f>G9+J9+M9</f>
        <v>311</v>
      </c>
      <c r="E9" s="638">
        <f>F9+G9</f>
        <v>194</v>
      </c>
      <c r="F9" s="638">
        <v>91</v>
      </c>
      <c r="G9" s="638">
        <v>103</v>
      </c>
      <c r="H9" s="638">
        <f>I9+J9</f>
        <v>211</v>
      </c>
      <c r="I9" s="638">
        <v>112</v>
      </c>
      <c r="J9" s="638">
        <v>99</v>
      </c>
      <c r="K9" s="638">
        <f>L9+M9</f>
        <v>196</v>
      </c>
      <c r="L9" s="638">
        <v>87</v>
      </c>
      <c r="M9" s="639">
        <v>109</v>
      </c>
    </row>
    <row r="10" spans="1:13" ht="13.5" customHeight="1" x14ac:dyDescent="0.15">
      <c r="A10" s="31"/>
      <c r="B10" s="31"/>
      <c r="C10" s="31"/>
      <c r="D10" s="31"/>
      <c r="E10" s="31"/>
      <c r="F10" s="31"/>
      <c r="G10" s="31"/>
      <c r="H10" s="31"/>
      <c r="I10" s="31"/>
      <c r="J10" s="31"/>
      <c r="K10" s="435"/>
      <c r="L10" s="435"/>
      <c r="M10" s="438" t="s">
        <v>217</v>
      </c>
    </row>
    <row r="11" spans="1:13" ht="13.5" customHeight="1" x14ac:dyDescent="0.15">
      <c r="A11" s="31"/>
      <c r="B11" s="31"/>
      <c r="C11" s="31"/>
      <c r="D11" s="31"/>
      <c r="E11" s="31"/>
      <c r="F11" s="31"/>
      <c r="G11" s="31"/>
      <c r="H11" s="31"/>
      <c r="I11" s="31"/>
      <c r="J11" s="31"/>
      <c r="K11" s="435"/>
      <c r="L11" s="435"/>
      <c r="M11" s="435"/>
    </row>
    <row r="12" spans="1:13" x14ac:dyDescent="0.15">
      <c r="A12" s="46" t="s">
        <v>302</v>
      </c>
      <c r="B12" s="31"/>
      <c r="C12" s="31"/>
      <c r="D12" s="31"/>
      <c r="E12" s="31"/>
      <c r="F12" s="31"/>
      <c r="G12" s="31"/>
      <c r="H12" s="31"/>
      <c r="I12" s="31"/>
      <c r="J12" s="31"/>
      <c r="L12" s="159"/>
      <c r="M12" s="432" t="s">
        <v>287</v>
      </c>
    </row>
    <row r="13" spans="1:13" ht="21" customHeight="1" x14ac:dyDescent="0.15">
      <c r="A13" s="680" t="s">
        <v>301</v>
      </c>
      <c r="B13" s="778" t="s">
        <v>26</v>
      </c>
      <c r="C13" s="695"/>
      <c r="D13" s="682"/>
      <c r="E13" s="780" t="s">
        <v>43</v>
      </c>
      <c r="F13" s="695"/>
      <c r="G13" s="682"/>
      <c r="H13" s="780" t="s">
        <v>44</v>
      </c>
      <c r="I13" s="695"/>
      <c r="J13" s="682"/>
      <c r="K13" s="780" t="s">
        <v>45</v>
      </c>
      <c r="L13" s="695"/>
      <c r="M13" s="696"/>
    </row>
    <row r="14" spans="1:13" ht="21" customHeight="1" x14ac:dyDescent="0.15">
      <c r="A14" s="681"/>
      <c r="B14" s="434" t="s">
        <v>26</v>
      </c>
      <c r="C14" s="433" t="s">
        <v>27</v>
      </c>
      <c r="D14" s="433" t="s">
        <v>28</v>
      </c>
      <c r="E14" s="171" t="s">
        <v>26</v>
      </c>
      <c r="F14" s="433" t="s">
        <v>27</v>
      </c>
      <c r="G14" s="433" t="s">
        <v>28</v>
      </c>
      <c r="H14" s="171" t="s">
        <v>26</v>
      </c>
      <c r="I14" s="433" t="s">
        <v>27</v>
      </c>
      <c r="J14" s="433" t="s">
        <v>28</v>
      </c>
      <c r="K14" s="171" t="s">
        <v>26</v>
      </c>
      <c r="L14" s="433" t="s">
        <v>27</v>
      </c>
      <c r="M14" s="4" t="s">
        <v>28</v>
      </c>
    </row>
    <row r="15" spans="1:13" s="11" customFormat="1" ht="21" customHeight="1" x14ac:dyDescent="0.15">
      <c r="A15" s="19" t="s">
        <v>126</v>
      </c>
      <c r="B15" s="49">
        <v>866</v>
      </c>
      <c r="C15" s="47">
        <v>438</v>
      </c>
      <c r="D15" s="47">
        <v>428</v>
      </c>
      <c r="E15" s="47">
        <v>302</v>
      </c>
      <c r="F15" s="47">
        <v>160</v>
      </c>
      <c r="G15" s="47">
        <v>142</v>
      </c>
      <c r="H15" s="47">
        <v>298</v>
      </c>
      <c r="I15" s="47">
        <v>152</v>
      </c>
      <c r="J15" s="47">
        <v>146</v>
      </c>
      <c r="K15" s="47">
        <v>266</v>
      </c>
      <c r="L15" s="47">
        <v>126</v>
      </c>
      <c r="M15" s="48">
        <v>140</v>
      </c>
    </row>
    <row r="16" spans="1:13" s="11" customFormat="1" ht="21" customHeight="1" x14ac:dyDescent="0.15">
      <c r="A16" s="19" t="s">
        <v>141</v>
      </c>
      <c r="B16" s="49">
        <v>886</v>
      </c>
      <c r="C16" s="47">
        <v>457</v>
      </c>
      <c r="D16" s="47">
        <v>429</v>
      </c>
      <c r="E16" s="47">
        <v>289</v>
      </c>
      <c r="F16" s="47">
        <v>147</v>
      </c>
      <c r="G16" s="47">
        <v>142</v>
      </c>
      <c r="H16" s="47">
        <v>300</v>
      </c>
      <c r="I16" s="47">
        <v>159</v>
      </c>
      <c r="J16" s="47">
        <v>141</v>
      </c>
      <c r="K16" s="47">
        <v>297</v>
      </c>
      <c r="L16" s="47">
        <v>151</v>
      </c>
      <c r="M16" s="48">
        <v>146</v>
      </c>
    </row>
    <row r="17" spans="1:13" s="11" customFormat="1" ht="21" customHeight="1" x14ac:dyDescent="0.15">
      <c r="A17" s="19" t="s">
        <v>213</v>
      </c>
      <c r="B17" s="49">
        <v>919</v>
      </c>
      <c r="C17" s="47">
        <v>469</v>
      </c>
      <c r="D17" s="47">
        <v>450</v>
      </c>
      <c r="E17" s="47">
        <v>335</v>
      </c>
      <c r="F17" s="47">
        <v>168</v>
      </c>
      <c r="G17" s="47">
        <v>167</v>
      </c>
      <c r="H17" s="47">
        <v>286</v>
      </c>
      <c r="I17" s="47">
        <v>145</v>
      </c>
      <c r="J17" s="47">
        <v>141</v>
      </c>
      <c r="K17" s="47">
        <v>298</v>
      </c>
      <c r="L17" s="47">
        <v>156</v>
      </c>
      <c r="M17" s="48">
        <v>142</v>
      </c>
    </row>
    <row r="18" spans="1:13" s="11" customFormat="1" ht="21" customHeight="1" x14ac:dyDescent="0.15">
      <c r="A18" s="19" t="s">
        <v>404</v>
      </c>
      <c r="B18" s="49">
        <f>C18+D18</f>
        <v>938</v>
      </c>
      <c r="C18" s="47">
        <v>474</v>
      </c>
      <c r="D18" s="47">
        <v>464</v>
      </c>
      <c r="E18" s="47">
        <f>F18+G18</f>
        <v>312</v>
      </c>
      <c r="F18" s="47">
        <v>161</v>
      </c>
      <c r="G18" s="47">
        <v>151</v>
      </c>
      <c r="H18" s="47">
        <f>I18+J18</f>
        <v>338</v>
      </c>
      <c r="I18" s="47">
        <v>167</v>
      </c>
      <c r="J18" s="47">
        <v>171</v>
      </c>
      <c r="K18" s="47">
        <f>L18+M18</f>
        <v>288</v>
      </c>
      <c r="L18" s="47">
        <v>146</v>
      </c>
      <c r="M18" s="48">
        <v>142</v>
      </c>
    </row>
    <row r="19" spans="1:13" s="11" customFormat="1" ht="21" customHeight="1" x14ac:dyDescent="0.15">
      <c r="A19" s="24" t="s">
        <v>521</v>
      </c>
      <c r="B19" s="269">
        <f>C19+D19</f>
        <v>980</v>
      </c>
      <c r="C19" s="638">
        <f>F19+I19+L19</f>
        <v>504</v>
      </c>
      <c r="D19" s="638">
        <f>G19+J19+M19</f>
        <v>476</v>
      </c>
      <c r="E19" s="647">
        <f>F19+G19</f>
        <v>331</v>
      </c>
      <c r="F19" s="647">
        <v>176</v>
      </c>
      <c r="G19" s="647">
        <v>155</v>
      </c>
      <c r="H19" s="647">
        <f>I19+J19</f>
        <v>314</v>
      </c>
      <c r="I19" s="647">
        <v>161</v>
      </c>
      <c r="J19" s="647">
        <v>153</v>
      </c>
      <c r="K19" s="647">
        <f>L19+M19</f>
        <v>335</v>
      </c>
      <c r="L19" s="647">
        <v>167</v>
      </c>
      <c r="M19" s="648">
        <v>168</v>
      </c>
    </row>
    <row r="20" spans="1:13" s="7" customFormat="1" x14ac:dyDescent="0.15">
      <c r="A20" s="3"/>
      <c r="B20" s="3"/>
      <c r="C20" s="3"/>
      <c r="D20" s="308"/>
      <c r="E20" s="3"/>
      <c r="F20" s="3"/>
      <c r="G20" s="3"/>
      <c r="H20" s="3"/>
      <c r="I20" s="3"/>
      <c r="J20" s="3"/>
      <c r="K20" s="435"/>
      <c r="L20" s="435"/>
      <c r="M20" s="438" t="s">
        <v>217</v>
      </c>
    </row>
    <row r="21" spans="1:13" ht="12.75" customHeight="1" x14ac:dyDescent="0.15">
      <c r="A21" s="3"/>
      <c r="B21" s="3"/>
      <c r="C21" s="3"/>
      <c r="D21" s="3"/>
      <c r="E21" s="3"/>
      <c r="F21" s="3"/>
      <c r="G21" s="3"/>
      <c r="H21" s="3"/>
      <c r="I21" s="3"/>
      <c r="J21" s="3"/>
      <c r="K21" s="435"/>
      <c r="L21" s="435"/>
      <c r="M21" s="435"/>
    </row>
    <row r="22" spans="1:13" x14ac:dyDescent="0.15">
      <c r="A22" s="38" t="s">
        <v>303</v>
      </c>
      <c r="B22" s="3"/>
      <c r="C22" s="3"/>
      <c r="D22" s="3"/>
      <c r="E22" s="3"/>
      <c r="F22" s="3"/>
      <c r="G22" s="3"/>
      <c r="H22" s="3"/>
      <c r="I22" s="3"/>
      <c r="J22" s="3"/>
      <c r="L22" s="159"/>
      <c r="M22" s="432" t="s">
        <v>287</v>
      </c>
    </row>
    <row r="23" spans="1:13" ht="21" customHeight="1" x14ac:dyDescent="0.15">
      <c r="A23" s="680" t="s">
        <v>301</v>
      </c>
      <c r="B23" s="778" t="s">
        <v>26</v>
      </c>
      <c r="C23" s="695"/>
      <c r="D23" s="682"/>
      <c r="E23" s="780" t="s">
        <v>43</v>
      </c>
      <c r="F23" s="695"/>
      <c r="G23" s="682"/>
      <c r="H23" s="780" t="s">
        <v>44</v>
      </c>
      <c r="I23" s="695"/>
      <c r="J23" s="682"/>
      <c r="K23" s="780" t="s">
        <v>45</v>
      </c>
      <c r="L23" s="695"/>
      <c r="M23" s="696"/>
    </row>
    <row r="24" spans="1:13" ht="21" customHeight="1" x14ac:dyDescent="0.15">
      <c r="A24" s="681"/>
      <c r="B24" s="434" t="s">
        <v>26</v>
      </c>
      <c r="C24" s="433" t="s">
        <v>27</v>
      </c>
      <c r="D24" s="433" t="s">
        <v>28</v>
      </c>
      <c r="E24" s="171" t="s">
        <v>26</v>
      </c>
      <c r="F24" s="433" t="s">
        <v>27</v>
      </c>
      <c r="G24" s="433" t="s">
        <v>28</v>
      </c>
      <c r="H24" s="171" t="s">
        <v>26</v>
      </c>
      <c r="I24" s="433" t="s">
        <v>27</v>
      </c>
      <c r="J24" s="433" t="s">
        <v>28</v>
      </c>
      <c r="K24" s="171" t="s">
        <v>26</v>
      </c>
      <c r="L24" s="433" t="s">
        <v>27</v>
      </c>
      <c r="M24" s="4" t="s">
        <v>28</v>
      </c>
    </row>
    <row r="25" spans="1:13" ht="21" customHeight="1" x14ac:dyDescent="0.15">
      <c r="A25" s="19" t="s">
        <v>126</v>
      </c>
      <c r="B25" s="40">
        <v>731</v>
      </c>
      <c r="C25" s="41">
        <v>363</v>
      </c>
      <c r="D25" s="41">
        <v>368</v>
      </c>
      <c r="E25" s="41">
        <v>264</v>
      </c>
      <c r="F25" s="41">
        <v>131</v>
      </c>
      <c r="G25" s="41">
        <v>133</v>
      </c>
      <c r="H25" s="41">
        <v>252</v>
      </c>
      <c r="I25" s="41">
        <v>126</v>
      </c>
      <c r="J25" s="41">
        <v>126</v>
      </c>
      <c r="K25" s="41">
        <v>215</v>
      </c>
      <c r="L25" s="41">
        <v>106</v>
      </c>
      <c r="M25" s="42">
        <v>109</v>
      </c>
    </row>
    <row r="26" spans="1:13" ht="21" customHeight="1" x14ac:dyDescent="0.15">
      <c r="A26" s="19" t="s">
        <v>141</v>
      </c>
      <c r="B26" s="40">
        <v>766</v>
      </c>
      <c r="C26" s="41">
        <v>369</v>
      </c>
      <c r="D26" s="41">
        <v>397</v>
      </c>
      <c r="E26" s="41">
        <v>246</v>
      </c>
      <c r="F26" s="41">
        <v>111</v>
      </c>
      <c r="G26" s="41">
        <v>135</v>
      </c>
      <c r="H26" s="41">
        <v>267</v>
      </c>
      <c r="I26" s="41">
        <v>131</v>
      </c>
      <c r="J26" s="41">
        <v>136</v>
      </c>
      <c r="K26" s="41">
        <v>253</v>
      </c>
      <c r="L26" s="41">
        <v>127</v>
      </c>
      <c r="M26" s="42">
        <v>126</v>
      </c>
    </row>
    <row r="27" spans="1:13" ht="21" customHeight="1" x14ac:dyDescent="0.15">
      <c r="A27" s="19" t="s">
        <v>213</v>
      </c>
      <c r="B27" s="40">
        <v>770</v>
      </c>
      <c r="C27" s="41">
        <v>361</v>
      </c>
      <c r="D27" s="41">
        <v>409</v>
      </c>
      <c r="E27" s="41">
        <v>254</v>
      </c>
      <c r="F27" s="41">
        <v>118</v>
      </c>
      <c r="G27" s="41">
        <v>136</v>
      </c>
      <c r="H27" s="41">
        <v>246</v>
      </c>
      <c r="I27" s="41">
        <v>112</v>
      </c>
      <c r="J27" s="41">
        <v>134</v>
      </c>
      <c r="K27" s="41">
        <v>270</v>
      </c>
      <c r="L27" s="41">
        <v>131</v>
      </c>
      <c r="M27" s="42">
        <v>139</v>
      </c>
    </row>
    <row r="28" spans="1:13" ht="21" customHeight="1" x14ac:dyDescent="0.15">
      <c r="A28" s="19" t="s">
        <v>404</v>
      </c>
      <c r="B28" s="40">
        <f>C28+D28</f>
        <v>776</v>
      </c>
      <c r="C28" s="41">
        <v>364</v>
      </c>
      <c r="D28" s="41">
        <v>412</v>
      </c>
      <c r="E28" s="41">
        <f>F28+G28</f>
        <v>270</v>
      </c>
      <c r="F28" s="41">
        <v>132</v>
      </c>
      <c r="G28" s="41">
        <v>138</v>
      </c>
      <c r="H28" s="41">
        <f>I28+J28</f>
        <v>258</v>
      </c>
      <c r="I28" s="41">
        <v>120</v>
      </c>
      <c r="J28" s="41">
        <v>138</v>
      </c>
      <c r="K28" s="41">
        <f>L28+M28</f>
        <v>248</v>
      </c>
      <c r="L28" s="41">
        <v>112</v>
      </c>
      <c r="M28" s="42">
        <v>136</v>
      </c>
    </row>
    <row r="29" spans="1:13" ht="21" customHeight="1" x14ac:dyDescent="0.15">
      <c r="A29" s="24" t="s">
        <v>521</v>
      </c>
      <c r="B29" s="268">
        <f>C29+D29</f>
        <v>797</v>
      </c>
      <c r="C29" s="638">
        <f>F29+I29+L29</f>
        <v>382</v>
      </c>
      <c r="D29" s="638">
        <f>G29+J29+M29</f>
        <v>415</v>
      </c>
      <c r="E29" s="638">
        <f>F29+G29</f>
        <v>271</v>
      </c>
      <c r="F29" s="638">
        <v>131</v>
      </c>
      <c r="G29" s="638">
        <v>140</v>
      </c>
      <c r="H29" s="638">
        <f>I29+J29</f>
        <v>266</v>
      </c>
      <c r="I29" s="638">
        <v>131</v>
      </c>
      <c r="J29" s="638">
        <v>135</v>
      </c>
      <c r="K29" s="638">
        <f>L29+M29</f>
        <v>260</v>
      </c>
      <c r="L29" s="638">
        <v>120</v>
      </c>
      <c r="M29" s="639">
        <v>140</v>
      </c>
    </row>
    <row r="30" spans="1:13" x14ac:dyDescent="0.15">
      <c r="A30" s="3"/>
      <c r="B30" s="437"/>
      <c r="C30" s="437"/>
      <c r="D30" s="437"/>
      <c r="E30" s="437"/>
      <c r="F30" s="437"/>
      <c r="G30" s="437"/>
      <c r="H30" s="437"/>
      <c r="I30" s="437"/>
      <c r="J30" s="437"/>
      <c r="K30" s="435"/>
      <c r="L30" s="435"/>
      <c r="M30" s="438" t="s">
        <v>217</v>
      </c>
    </row>
    <row r="31" spans="1:13" x14ac:dyDescent="0.15">
      <c r="A31" s="31"/>
      <c r="B31" s="31"/>
      <c r="C31" s="31"/>
      <c r="D31" s="31"/>
      <c r="E31" s="31"/>
      <c r="F31" s="31"/>
      <c r="G31" s="31"/>
      <c r="H31" s="31"/>
      <c r="I31" s="31"/>
      <c r="J31" s="31"/>
      <c r="K31" s="31"/>
      <c r="L31" s="31"/>
      <c r="M31" s="31"/>
    </row>
    <row r="32" spans="1:13" ht="13.5" customHeight="1" x14ac:dyDescent="0.15">
      <c r="A32" s="46" t="s">
        <v>304</v>
      </c>
      <c r="B32" s="31"/>
      <c r="C32" s="31"/>
      <c r="D32" s="31"/>
      <c r="E32" s="31"/>
      <c r="F32" s="31"/>
      <c r="G32" s="31"/>
      <c r="H32" s="31"/>
      <c r="I32" s="31"/>
      <c r="J32" s="31"/>
      <c r="L32" s="159"/>
      <c r="M32" s="432" t="s">
        <v>287</v>
      </c>
    </row>
    <row r="33" spans="1:13" ht="21" customHeight="1" x14ac:dyDescent="0.15">
      <c r="A33" s="680" t="s">
        <v>301</v>
      </c>
      <c r="B33" s="778" t="s">
        <v>26</v>
      </c>
      <c r="C33" s="695"/>
      <c r="D33" s="682"/>
      <c r="E33" s="780" t="s">
        <v>43</v>
      </c>
      <c r="F33" s="695"/>
      <c r="G33" s="682"/>
      <c r="H33" s="780" t="s">
        <v>44</v>
      </c>
      <c r="I33" s="695"/>
      <c r="J33" s="682"/>
      <c r="K33" s="780" t="s">
        <v>45</v>
      </c>
      <c r="L33" s="695"/>
      <c r="M33" s="696"/>
    </row>
    <row r="34" spans="1:13" ht="21" customHeight="1" x14ac:dyDescent="0.15">
      <c r="A34" s="681"/>
      <c r="B34" s="434" t="s">
        <v>26</v>
      </c>
      <c r="C34" s="433" t="s">
        <v>27</v>
      </c>
      <c r="D34" s="433" t="s">
        <v>28</v>
      </c>
      <c r="E34" s="171" t="s">
        <v>26</v>
      </c>
      <c r="F34" s="433" t="s">
        <v>27</v>
      </c>
      <c r="G34" s="433" t="s">
        <v>28</v>
      </c>
      <c r="H34" s="171" t="s">
        <v>26</v>
      </c>
      <c r="I34" s="433" t="s">
        <v>27</v>
      </c>
      <c r="J34" s="433" t="s">
        <v>28</v>
      </c>
      <c r="K34" s="171" t="s">
        <v>26</v>
      </c>
      <c r="L34" s="433" t="s">
        <v>27</v>
      </c>
      <c r="M34" s="4" t="s">
        <v>28</v>
      </c>
    </row>
    <row r="35" spans="1:13" ht="21" customHeight="1" x14ac:dyDescent="0.15">
      <c r="A35" s="19" t="s">
        <v>126</v>
      </c>
      <c r="B35" s="49">
        <v>630</v>
      </c>
      <c r="C35" s="47">
        <v>313</v>
      </c>
      <c r="D35" s="47">
        <v>317</v>
      </c>
      <c r="E35" s="47">
        <v>215</v>
      </c>
      <c r="F35" s="47">
        <v>110</v>
      </c>
      <c r="G35" s="47">
        <v>105</v>
      </c>
      <c r="H35" s="47">
        <v>182</v>
      </c>
      <c r="I35" s="47">
        <v>92</v>
      </c>
      <c r="J35" s="47">
        <v>90</v>
      </c>
      <c r="K35" s="47">
        <v>233</v>
      </c>
      <c r="L35" s="47">
        <v>111</v>
      </c>
      <c r="M35" s="48">
        <v>122</v>
      </c>
    </row>
    <row r="36" spans="1:13" ht="21" customHeight="1" x14ac:dyDescent="0.15">
      <c r="A36" s="19" t="s">
        <v>141</v>
      </c>
      <c r="B36" s="49">
        <v>626</v>
      </c>
      <c r="C36" s="47">
        <v>333</v>
      </c>
      <c r="D36" s="47">
        <v>293</v>
      </c>
      <c r="E36" s="47">
        <v>228</v>
      </c>
      <c r="F36" s="47">
        <v>131</v>
      </c>
      <c r="G36" s="47">
        <v>97</v>
      </c>
      <c r="H36" s="47">
        <v>217</v>
      </c>
      <c r="I36" s="47">
        <v>110</v>
      </c>
      <c r="J36" s="47">
        <v>107</v>
      </c>
      <c r="K36" s="47">
        <v>181</v>
      </c>
      <c r="L36" s="47">
        <v>92</v>
      </c>
      <c r="M36" s="48">
        <v>89</v>
      </c>
    </row>
    <row r="37" spans="1:13" ht="21" customHeight="1" x14ac:dyDescent="0.15">
      <c r="A37" s="19" t="s">
        <v>213</v>
      </c>
      <c r="B37" s="49">
        <v>669</v>
      </c>
      <c r="C37" s="47">
        <v>350</v>
      </c>
      <c r="D37" s="47">
        <v>319</v>
      </c>
      <c r="E37" s="47">
        <v>228</v>
      </c>
      <c r="F37" s="47">
        <v>109</v>
      </c>
      <c r="G37" s="47">
        <v>119</v>
      </c>
      <c r="H37" s="47">
        <v>226</v>
      </c>
      <c r="I37" s="47">
        <v>131</v>
      </c>
      <c r="J37" s="47">
        <v>95</v>
      </c>
      <c r="K37" s="47">
        <v>215</v>
      </c>
      <c r="L37" s="47">
        <v>110</v>
      </c>
      <c r="M37" s="48">
        <v>105</v>
      </c>
    </row>
    <row r="38" spans="1:13" ht="21" customHeight="1" x14ac:dyDescent="0.15">
      <c r="A38" s="19" t="s">
        <v>404</v>
      </c>
      <c r="B38" s="49">
        <f>C38+D38</f>
        <v>682</v>
      </c>
      <c r="C38" s="47">
        <v>360</v>
      </c>
      <c r="D38" s="47">
        <v>322</v>
      </c>
      <c r="E38" s="47">
        <f>F38+G38</f>
        <v>231</v>
      </c>
      <c r="F38" s="47">
        <v>123</v>
      </c>
      <c r="G38" s="47">
        <v>108</v>
      </c>
      <c r="H38" s="47">
        <f>I38+J38</f>
        <v>226</v>
      </c>
      <c r="I38" s="47">
        <v>107</v>
      </c>
      <c r="J38" s="47">
        <v>119</v>
      </c>
      <c r="K38" s="47">
        <f>L38+M38</f>
        <v>225</v>
      </c>
      <c r="L38" s="47">
        <v>130</v>
      </c>
      <c r="M38" s="48">
        <v>95</v>
      </c>
    </row>
    <row r="39" spans="1:13" ht="21" customHeight="1" x14ac:dyDescent="0.15">
      <c r="A39" s="24" t="s">
        <v>521</v>
      </c>
      <c r="B39" s="646">
        <f>C39+D39</f>
        <v>707</v>
      </c>
      <c r="C39" s="638">
        <f>F39+I39+L39</f>
        <v>346</v>
      </c>
      <c r="D39" s="638">
        <f>G39+J39+M39</f>
        <v>361</v>
      </c>
      <c r="E39" s="647">
        <f>F39+G39</f>
        <v>253</v>
      </c>
      <c r="F39" s="647">
        <v>119</v>
      </c>
      <c r="G39" s="647">
        <v>134</v>
      </c>
      <c r="H39" s="647">
        <f>I39+J39</f>
        <v>232</v>
      </c>
      <c r="I39" s="647">
        <v>123</v>
      </c>
      <c r="J39" s="647">
        <v>109</v>
      </c>
      <c r="K39" s="647">
        <f>L39+M39</f>
        <v>222</v>
      </c>
      <c r="L39" s="647">
        <v>104</v>
      </c>
      <c r="M39" s="648">
        <v>118</v>
      </c>
    </row>
    <row r="40" spans="1:13" x14ac:dyDescent="0.15">
      <c r="A40" s="3"/>
      <c r="B40" s="3"/>
      <c r="C40" s="3"/>
      <c r="D40" s="3"/>
      <c r="E40" s="3"/>
      <c r="F40" s="3"/>
      <c r="G40" s="3"/>
      <c r="H40" s="3"/>
      <c r="I40" s="3"/>
      <c r="J40" s="3"/>
      <c r="K40" s="435"/>
      <c r="L40" s="435"/>
      <c r="M40" s="438" t="s">
        <v>217</v>
      </c>
    </row>
    <row r="49" ht="13.5" customHeight="1" x14ac:dyDescent="0.15"/>
    <row r="50" ht="13.5" customHeight="1" x14ac:dyDescent="0.15"/>
    <row r="51" ht="13.5" customHeight="1" x14ac:dyDescent="0.15"/>
    <row r="52" ht="13.5" customHeight="1" x14ac:dyDescent="0.15"/>
    <row r="53" ht="13.5" customHeight="1" x14ac:dyDescent="0.15"/>
    <row r="54" ht="14.25" customHeight="1" x14ac:dyDescent="0.15"/>
  </sheetData>
  <mergeCells count="21">
    <mergeCell ref="A1:M1"/>
    <mergeCell ref="A3:A4"/>
    <mergeCell ref="B3:D3"/>
    <mergeCell ref="E3:G3"/>
    <mergeCell ref="H3:J3"/>
    <mergeCell ref="K3:M3"/>
    <mergeCell ref="A23:A24"/>
    <mergeCell ref="B23:D23"/>
    <mergeCell ref="E23:G23"/>
    <mergeCell ref="H23:J23"/>
    <mergeCell ref="K23:M23"/>
    <mergeCell ref="A13:A14"/>
    <mergeCell ref="B13:D13"/>
    <mergeCell ref="E13:G13"/>
    <mergeCell ref="H13:J13"/>
    <mergeCell ref="K13:M13"/>
    <mergeCell ref="A33:A34"/>
    <mergeCell ref="B33:D33"/>
    <mergeCell ref="E33:G33"/>
    <mergeCell ref="H33:J33"/>
    <mergeCell ref="K33:M33"/>
  </mergeCells>
  <phoneticPr fontId="30"/>
  <pageMargins left="0.61" right="0.6" top="1" bottom="1" header="0.51200000000000001" footer="0.51200000000000001"/>
  <pageSetup paperSize="9" scale="9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35"/>
  <sheetViews>
    <sheetView showGridLines="0" view="pageBreakPreview" zoomScaleNormal="100" zoomScaleSheetLayoutView="100" workbookViewId="0">
      <selection activeCell="C5" sqref="C5"/>
    </sheetView>
  </sheetViews>
  <sheetFormatPr defaultRowHeight="13.5" x14ac:dyDescent="0.15"/>
  <cols>
    <col min="1" max="1" width="11.125" style="358" customWidth="1"/>
    <col min="2" max="14" width="6.625" style="358" customWidth="1"/>
    <col min="15" max="16384" width="9" style="358"/>
  </cols>
  <sheetData>
    <row r="1" spans="1:15" ht="21" x14ac:dyDescent="0.15">
      <c r="A1" s="706" t="s">
        <v>538</v>
      </c>
      <c r="B1" s="706"/>
      <c r="C1" s="799"/>
      <c r="D1" s="799"/>
      <c r="E1" s="799"/>
      <c r="F1" s="799"/>
      <c r="G1" s="799"/>
      <c r="H1" s="799"/>
      <c r="I1" s="799"/>
      <c r="J1" s="799"/>
      <c r="K1" s="799"/>
      <c r="L1" s="799"/>
      <c r="M1" s="799"/>
      <c r="N1" s="799"/>
    </row>
    <row r="2" spans="1:15" ht="18.75" customHeight="1" x14ac:dyDescent="0.15">
      <c r="A2" s="359" t="s">
        <v>230</v>
      </c>
      <c r="B2" s="374"/>
      <c r="C2" s="375"/>
      <c r="D2" s="375"/>
      <c r="E2" s="375"/>
      <c r="F2" s="375"/>
      <c r="G2" s="375"/>
      <c r="H2" s="375"/>
      <c r="I2" s="375"/>
      <c r="J2" s="375"/>
      <c r="K2" s="375"/>
      <c r="M2" s="376"/>
      <c r="N2" s="371" t="s">
        <v>236</v>
      </c>
    </row>
    <row r="3" spans="1:15" ht="18" customHeight="1" x14ac:dyDescent="0.15">
      <c r="A3" s="787" t="s">
        <v>237</v>
      </c>
      <c r="B3" s="789" t="s">
        <v>233</v>
      </c>
      <c r="C3" s="791" t="s">
        <v>26</v>
      </c>
      <c r="D3" s="792"/>
      <c r="E3" s="793"/>
      <c r="F3" s="794" t="s">
        <v>43</v>
      </c>
      <c r="G3" s="795"/>
      <c r="H3" s="795"/>
      <c r="I3" s="794" t="s">
        <v>44</v>
      </c>
      <c r="J3" s="795"/>
      <c r="K3" s="795"/>
      <c r="L3" s="722" t="s">
        <v>45</v>
      </c>
      <c r="M3" s="723"/>
      <c r="N3" s="724"/>
      <c r="O3" s="377"/>
    </row>
    <row r="4" spans="1:15" ht="18" customHeight="1" x14ac:dyDescent="0.15">
      <c r="A4" s="788"/>
      <c r="B4" s="790"/>
      <c r="C4" s="378"/>
      <c r="D4" s="379" t="s">
        <v>27</v>
      </c>
      <c r="E4" s="379" t="s">
        <v>28</v>
      </c>
      <c r="F4" s="363" t="s">
        <v>26</v>
      </c>
      <c r="G4" s="364" t="s">
        <v>27</v>
      </c>
      <c r="H4" s="364" t="s">
        <v>28</v>
      </c>
      <c r="I4" s="363" t="s">
        <v>26</v>
      </c>
      <c r="J4" s="364" t="s">
        <v>27</v>
      </c>
      <c r="K4" s="364" t="s">
        <v>28</v>
      </c>
      <c r="L4" s="363" t="s">
        <v>26</v>
      </c>
      <c r="M4" s="364" t="s">
        <v>27</v>
      </c>
      <c r="N4" s="365" t="s">
        <v>28</v>
      </c>
    </row>
    <row r="5" spans="1:15" ht="18" customHeight="1" x14ac:dyDescent="0.15">
      <c r="A5" s="366" t="s">
        <v>126</v>
      </c>
      <c r="B5" s="380" t="s">
        <v>95</v>
      </c>
      <c r="C5" s="381">
        <v>1204</v>
      </c>
      <c r="D5" s="382">
        <v>523</v>
      </c>
      <c r="E5" s="382">
        <v>681</v>
      </c>
      <c r="F5" s="382">
        <v>401</v>
      </c>
      <c r="G5" s="382">
        <v>179</v>
      </c>
      <c r="H5" s="382">
        <v>222</v>
      </c>
      <c r="I5" s="382">
        <v>400</v>
      </c>
      <c r="J5" s="382">
        <v>183</v>
      </c>
      <c r="K5" s="382">
        <v>217</v>
      </c>
      <c r="L5" s="382">
        <v>403</v>
      </c>
      <c r="M5" s="382">
        <v>161</v>
      </c>
      <c r="N5" s="383">
        <v>242</v>
      </c>
    </row>
    <row r="6" spans="1:15" ht="18" customHeight="1" x14ac:dyDescent="0.15">
      <c r="A6" s="366" t="s">
        <v>141</v>
      </c>
      <c r="B6" s="380" t="s">
        <v>95</v>
      </c>
      <c r="C6" s="381">
        <v>1159</v>
      </c>
      <c r="D6" s="382">
        <v>509</v>
      </c>
      <c r="E6" s="382">
        <v>650</v>
      </c>
      <c r="F6" s="382">
        <v>362</v>
      </c>
      <c r="G6" s="382">
        <v>148</v>
      </c>
      <c r="H6" s="382">
        <v>214</v>
      </c>
      <c r="I6" s="382">
        <v>398</v>
      </c>
      <c r="J6" s="382">
        <v>179</v>
      </c>
      <c r="K6" s="382">
        <v>219</v>
      </c>
      <c r="L6" s="382">
        <v>399</v>
      </c>
      <c r="M6" s="382">
        <v>182</v>
      </c>
      <c r="N6" s="383">
        <v>217</v>
      </c>
    </row>
    <row r="7" spans="1:15" ht="18" customHeight="1" x14ac:dyDescent="0.15">
      <c r="A7" s="366" t="s">
        <v>213</v>
      </c>
      <c r="B7" s="380" t="s">
        <v>95</v>
      </c>
      <c r="C7" s="381">
        <v>1117</v>
      </c>
      <c r="D7" s="382">
        <v>472</v>
      </c>
      <c r="E7" s="382">
        <v>645</v>
      </c>
      <c r="F7" s="382">
        <v>361</v>
      </c>
      <c r="G7" s="382">
        <v>148</v>
      </c>
      <c r="H7" s="382">
        <v>213</v>
      </c>
      <c r="I7" s="382">
        <v>361</v>
      </c>
      <c r="J7" s="382">
        <v>148</v>
      </c>
      <c r="K7" s="382">
        <v>213</v>
      </c>
      <c r="L7" s="382">
        <v>395</v>
      </c>
      <c r="M7" s="382">
        <v>176</v>
      </c>
      <c r="N7" s="383">
        <v>219</v>
      </c>
    </row>
    <row r="8" spans="1:15" ht="18" customHeight="1" x14ac:dyDescent="0.15">
      <c r="A8" s="366" t="s">
        <v>404</v>
      </c>
      <c r="B8" s="380" t="s">
        <v>95</v>
      </c>
      <c r="C8" s="381">
        <v>1078</v>
      </c>
      <c r="D8" s="382">
        <v>427</v>
      </c>
      <c r="E8" s="382">
        <v>651</v>
      </c>
      <c r="F8" s="382">
        <v>360</v>
      </c>
      <c r="G8" s="382">
        <v>133</v>
      </c>
      <c r="H8" s="382">
        <v>227</v>
      </c>
      <c r="I8" s="382">
        <v>360</v>
      </c>
      <c r="J8" s="382">
        <v>149</v>
      </c>
      <c r="K8" s="382">
        <v>211</v>
      </c>
      <c r="L8" s="382">
        <v>358</v>
      </c>
      <c r="M8" s="382">
        <v>145</v>
      </c>
      <c r="N8" s="383">
        <v>213</v>
      </c>
    </row>
    <row r="9" spans="1:15" ht="18" customHeight="1" x14ac:dyDescent="0.15">
      <c r="A9" s="370" t="s">
        <v>419</v>
      </c>
      <c r="B9" s="380" t="s">
        <v>95</v>
      </c>
      <c r="C9" s="384">
        <f>SUM(D9:E9)</f>
        <v>1066</v>
      </c>
      <c r="D9" s="499">
        <f>SUM(G9,J9,M9)</f>
        <v>432</v>
      </c>
      <c r="E9" s="499">
        <f>SUM(H9,K9,N9)</f>
        <v>634</v>
      </c>
      <c r="F9" s="499">
        <f>SUM(G9:H9)</f>
        <v>360</v>
      </c>
      <c r="G9" s="499">
        <v>156</v>
      </c>
      <c r="H9" s="499">
        <v>204</v>
      </c>
      <c r="I9" s="499">
        <f>SUM(J9:K9)</f>
        <v>351</v>
      </c>
      <c r="J9" s="499">
        <v>129</v>
      </c>
      <c r="K9" s="499">
        <v>222</v>
      </c>
      <c r="L9" s="499">
        <f>SUM(M9:N9)</f>
        <v>355</v>
      </c>
      <c r="M9" s="499">
        <v>147</v>
      </c>
      <c r="N9" s="650">
        <v>208</v>
      </c>
    </row>
    <row r="10" spans="1:15" x14ac:dyDescent="0.15">
      <c r="B10" s="386"/>
      <c r="F10" s="620"/>
      <c r="G10" s="620"/>
      <c r="H10" s="620"/>
      <c r="I10" s="620"/>
      <c r="J10" s="620"/>
      <c r="K10" s="620"/>
      <c r="L10" s="620"/>
      <c r="M10" s="620"/>
      <c r="N10" s="621" t="s">
        <v>238</v>
      </c>
    </row>
    <row r="11" spans="1:15" ht="5.0999999999999996" customHeight="1" x14ac:dyDescent="0.15">
      <c r="A11" s="372"/>
      <c r="B11" s="372"/>
      <c r="D11" s="373"/>
      <c r="E11" s="373"/>
      <c r="F11" s="373"/>
    </row>
    <row r="12" spans="1:15" x14ac:dyDescent="0.15">
      <c r="A12" s="359" t="s">
        <v>253</v>
      </c>
      <c r="B12" s="359"/>
      <c r="C12" s="375"/>
      <c r="D12" s="375"/>
      <c r="E12" s="375"/>
      <c r="F12" s="375"/>
      <c r="G12" s="375"/>
      <c r="H12" s="375"/>
      <c r="I12" s="375"/>
      <c r="J12" s="375"/>
      <c r="K12" s="375"/>
      <c r="L12" s="785" t="s">
        <v>236</v>
      </c>
      <c r="M12" s="785"/>
      <c r="N12" s="785"/>
    </row>
    <row r="13" spans="1:15" ht="18" customHeight="1" x14ac:dyDescent="0.15">
      <c r="A13" s="787" t="s">
        <v>237</v>
      </c>
      <c r="B13" s="789" t="s">
        <v>233</v>
      </c>
      <c r="C13" s="791" t="s">
        <v>26</v>
      </c>
      <c r="D13" s="792"/>
      <c r="E13" s="793"/>
      <c r="F13" s="713" t="s">
        <v>43</v>
      </c>
      <c r="G13" s="714"/>
      <c r="H13" s="715"/>
      <c r="I13" s="713" t="s">
        <v>44</v>
      </c>
      <c r="J13" s="714"/>
      <c r="K13" s="715"/>
      <c r="L13" s="713" t="s">
        <v>45</v>
      </c>
      <c r="M13" s="714"/>
      <c r="N13" s="716"/>
    </row>
    <row r="14" spans="1:15" ht="18" customHeight="1" x14ac:dyDescent="0.15">
      <c r="A14" s="788"/>
      <c r="B14" s="790"/>
      <c r="C14" s="378"/>
      <c r="D14" s="379" t="s">
        <v>27</v>
      </c>
      <c r="E14" s="379" t="s">
        <v>28</v>
      </c>
      <c r="F14" s="363" t="s">
        <v>26</v>
      </c>
      <c r="G14" s="448" t="s">
        <v>27</v>
      </c>
      <c r="H14" s="448" t="s">
        <v>28</v>
      </c>
      <c r="I14" s="363" t="s">
        <v>26</v>
      </c>
      <c r="J14" s="448" t="s">
        <v>27</v>
      </c>
      <c r="K14" s="448" t="s">
        <v>28</v>
      </c>
      <c r="L14" s="363" t="s">
        <v>26</v>
      </c>
      <c r="M14" s="448" t="s">
        <v>27</v>
      </c>
      <c r="N14" s="365" t="s">
        <v>28</v>
      </c>
    </row>
    <row r="15" spans="1:15" ht="18" customHeight="1" x14ac:dyDescent="0.15">
      <c r="A15" s="366" t="s">
        <v>126</v>
      </c>
      <c r="B15" s="380" t="s">
        <v>95</v>
      </c>
      <c r="C15" s="381">
        <v>785</v>
      </c>
      <c r="D15" s="382">
        <v>447</v>
      </c>
      <c r="E15" s="382">
        <v>338</v>
      </c>
      <c r="F15" s="382">
        <v>278</v>
      </c>
      <c r="G15" s="382">
        <v>168</v>
      </c>
      <c r="H15" s="382">
        <v>110</v>
      </c>
      <c r="I15" s="382">
        <v>258</v>
      </c>
      <c r="J15" s="382">
        <v>144</v>
      </c>
      <c r="K15" s="382">
        <v>114</v>
      </c>
      <c r="L15" s="382">
        <v>249</v>
      </c>
      <c r="M15" s="382">
        <v>135</v>
      </c>
      <c r="N15" s="383">
        <v>114</v>
      </c>
    </row>
    <row r="16" spans="1:15" ht="18" customHeight="1" x14ac:dyDescent="0.15">
      <c r="A16" s="366" t="s">
        <v>141</v>
      </c>
      <c r="B16" s="380" t="s">
        <v>95</v>
      </c>
      <c r="C16" s="381">
        <v>768</v>
      </c>
      <c r="D16" s="382">
        <v>439</v>
      </c>
      <c r="E16" s="382">
        <v>329</v>
      </c>
      <c r="F16" s="382">
        <v>262</v>
      </c>
      <c r="G16" s="382">
        <v>147</v>
      </c>
      <c r="H16" s="382">
        <v>115</v>
      </c>
      <c r="I16" s="382">
        <v>260</v>
      </c>
      <c r="J16" s="382">
        <v>156</v>
      </c>
      <c r="K16" s="382">
        <v>104</v>
      </c>
      <c r="L16" s="382">
        <v>246</v>
      </c>
      <c r="M16" s="382">
        <v>136</v>
      </c>
      <c r="N16" s="383">
        <v>110</v>
      </c>
    </row>
    <row r="17" spans="1:14" ht="18" customHeight="1" x14ac:dyDescent="0.15">
      <c r="A17" s="366" t="s">
        <v>213</v>
      </c>
      <c r="B17" s="380" t="s">
        <v>95</v>
      </c>
      <c r="C17" s="381">
        <v>759</v>
      </c>
      <c r="D17" s="382">
        <v>428</v>
      </c>
      <c r="E17" s="382">
        <v>331</v>
      </c>
      <c r="F17" s="382">
        <v>248</v>
      </c>
      <c r="G17" s="382">
        <v>131</v>
      </c>
      <c r="H17" s="382">
        <v>117</v>
      </c>
      <c r="I17" s="382">
        <v>258</v>
      </c>
      <c r="J17" s="382">
        <v>143</v>
      </c>
      <c r="K17" s="382">
        <v>115</v>
      </c>
      <c r="L17" s="382">
        <v>253</v>
      </c>
      <c r="M17" s="382">
        <v>154</v>
      </c>
      <c r="N17" s="383">
        <v>99</v>
      </c>
    </row>
    <row r="18" spans="1:14" ht="18" customHeight="1" x14ac:dyDescent="0.15">
      <c r="A18" s="366" t="s">
        <v>404</v>
      </c>
      <c r="B18" s="380" t="s">
        <v>95</v>
      </c>
      <c r="C18" s="381">
        <v>721</v>
      </c>
      <c r="D18" s="382">
        <v>401</v>
      </c>
      <c r="E18" s="382">
        <v>320</v>
      </c>
      <c r="F18" s="382">
        <v>246</v>
      </c>
      <c r="G18" s="382">
        <v>141</v>
      </c>
      <c r="H18" s="382">
        <v>105</v>
      </c>
      <c r="I18" s="382">
        <v>237</v>
      </c>
      <c r="J18" s="382">
        <v>127</v>
      </c>
      <c r="K18" s="382">
        <v>110</v>
      </c>
      <c r="L18" s="382">
        <v>238</v>
      </c>
      <c r="M18" s="382">
        <v>133</v>
      </c>
      <c r="N18" s="383">
        <v>105</v>
      </c>
    </row>
    <row r="19" spans="1:14" ht="18" customHeight="1" x14ac:dyDescent="0.15">
      <c r="A19" s="370" t="s">
        <v>419</v>
      </c>
      <c r="B19" s="387" t="s">
        <v>95</v>
      </c>
      <c r="C19" s="384">
        <f>SUM(D19:E19)</f>
        <v>637</v>
      </c>
      <c r="D19" s="499">
        <v>352</v>
      </c>
      <c r="E19" s="499">
        <v>285</v>
      </c>
      <c r="F19" s="499">
        <f>SUM(G19:H19)</f>
        <v>198</v>
      </c>
      <c r="G19" s="499">
        <v>107</v>
      </c>
      <c r="H19" s="499">
        <v>91</v>
      </c>
      <c r="I19" s="499">
        <f>SUM(J19:K19)</f>
        <v>230</v>
      </c>
      <c r="J19" s="499">
        <v>135</v>
      </c>
      <c r="K19" s="499">
        <v>95</v>
      </c>
      <c r="L19" s="499">
        <f>SUM(M19:N19)</f>
        <v>209</v>
      </c>
      <c r="M19" s="499">
        <v>110</v>
      </c>
      <c r="N19" s="650">
        <v>99</v>
      </c>
    </row>
    <row r="20" spans="1:14" x14ac:dyDescent="0.15">
      <c r="N20" s="371" t="s">
        <v>256</v>
      </c>
    </row>
    <row r="21" spans="1:14" ht="5.0999999999999996" customHeight="1" x14ac:dyDescent="0.15">
      <c r="A21" s="388"/>
    </row>
    <row r="22" spans="1:14" x14ac:dyDescent="0.15">
      <c r="A22" s="359" t="s">
        <v>248</v>
      </c>
      <c r="B22" s="359"/>
      <c r="C22" s="375"/>
      <c r="D22" s="375"/>
      <c r="E22" s="375"/>
      <c r="F22" s="375"/>
      <c r="G22" s="375"/>
      <c r="H22" s="375"/>
      <c r="I22" s="375"/>
      <c r="J22" s="375"/>
      <c r="K22" s="375"/>
      <c r="L22" s="785" t="s">
        <v>236</v>
      </c>
      <c r="M22" s="786"/>
      <c r="N22" s="786"/>
    </row>
    <row r="23" spans="1:14" ht="18" customHeight="1" x14ac:dyDescent="0.15">
      <c r="A23" s="787" t="s">
        <v>237</v>
      </c>
      <c r="B23" s="789" t="s">
        <v>233</v>
      </c>
      <c r="C23" s="791" t="s">
        <v>26</v>
      </c>
      <c r="D23" s="792"/>
      <c r="E23" s="793"/>
      <c r="F23" s="794" t="s">
        <v>43</v>
      </c>
      <c r="G23" s="795"/>
      <c r="H23" s="795"/>
      <c r="I23" s="794" t="s">
        <v>44</v>
      </c>
      <c r="J23" s="795"/>
      <c r="K23" s="795"/>
      <c r="L23" s="796" t="s">
        <v>45</v>
      </c>
      <c r="M23" s="797"/>
      <c r="N23" s="798"/>
    </row>
    <row r="24" spans="1:14" ht="18" customHeight="1" x14ac:dyDescent="0.15">
      <c r="A24" s="788"/>
      <c r="B24" s="790"/>
      <c r="C24" s="378"/>
      <c r="D24" s="379" t="s">
        <v>27</v>
      </c>
      <c r="E24" s="379" t="s">
        <v>28</v>
      </c>
      <c r="F24" s="363" t="s">
        <v>26</v>
      </c>
      <c r="G24" s="364" t="s">
        <v>27</v>
      </c>
      <c r="H24" s="364" t="s">
        <v>28</v>
      </c>
      <c r="I24" s="363" t="s">
        <v>26</v>
      </c>
      <c r="J24" s="364" t="s">
        <v>27</v>
      </c>
      <c r="K24" s="364" t="s">
        <v>28</v>
      </c>
      <c r="L24" s="363" t="s">
        <v>26</v>
      </c>
      <c r="M24" s="364" t="s">
        <v>27</v>
      </c>
      <c r="N24" s="365" t="s">
        <v>28</v>
      </c>
    </row>
    <row r="25" spans="1:14" ht="18" customHeight="1" x14ac:dyDescent="0.15">
      <c r="A25" s="366" t="s">
        <v>126</v>
      </c>
      <c r="B25" s="380" t="s">
        <v>95</v>
      </c>
      <c r="C25" s="381">
        <v>714</v>
      </c>
      <c r="D25" s="382">
        <v>467</v>
      </c>
      <c r="E25" s="382">
        <v>247</v>
      </c>
      <c r="F25" s="382">
        <v>240</v>
      </c>
      <c r="G25" s="382">
        <v>159</v>
      </c>
      <c r="H25" s="382">
        <v>81</v>
      </c>
      <c r="I25" s="382">
        <v>234</v>
      </c>
      <c r="J25" s="382">
        <v>142</v>
      </c>
      <c r="K25" s="382">
        <v>92</v>
      </c>
      <c r="L25" s="382">
        <v>240</v>
      </c>
      <c r="M25" s="382">
        <v>166</v>
      </c>
      <c r="N25" s="383">
        <v>74</v>
      </c>
    </row>
    <row r="26" spans="1:14" ht="18" customHeight="1" x14ac:dyDescent="0.15">
      <c r="A26" s="366"/>
      <c r="B26" s="380" t="s">
        <v>101</v>
      </c>
      <c r="C26" s="381">
        <v>241</v>
      </c>
      <c r="D26" s="382">
        <v>117</v>
      </c>
      <c r="E26" s="382">
        <v>124</v>
      </c>
      <c r="F26" s="382">
        <v>86</v>
      </c>
      <c r="G26" s="382">
        <v>49</v>
      </c>
      <c r="H26" s="382">
        <v>37</v>
      </c>
      <c r="I26" s="382">
        <v>66</v>
      </c>
      <c r="J26" s="382">
        <v>28</v>
      </c>
      <c r="K26" s="382">
        <v>38</v>
      </c>
      <c r="L26" s="382">
        <v>89</v>
      </c>
      <c r="M26" s="382">
        <v>40</v>
      </c>
      <c r="N26" s="383">
        <v>49</v>
      </c>
    </row>
    <row r="27" spans="1:14" ht="18" customHeight="1" x14ac:dyDescent="0.15">
      <c r="A27" s="366" t="s">
        <v>141</v>
      </c>
      <c r="B27" s="380" t="s">
        <v>95</v>
      </c>
      <c r="C27" s="381">
        <v>703</v>
      </c>
      <c r="D27" s="382">
        <v>433</v>
      </c>
      <c r="E27" s="382">
        <v>270</v>
      </c>
      <c r="F27" s="382">
        <v>237</v>
      </c>
      <c r="G27" s="382">
        <v>139</v>
      </c>
      <c r="H27" s="382">
        <v>98</v>
      </c>
      <c r="I27" s="382">
        <v>234</v>
      </c>
      <c r="J27" s="382">
        <v>153</v>
      </c>
      <c r="K27" s="382">
        <v>81</v>
      </c>
      <c r="L27" s="382">
        <v>232</v>
      </c>
      <c r="M27" s="382">
        <v>141</v>
      </c>
      <c r="N27" s="383">
        <v>91</v>
      </c>
    </row>
    <row r="28" spans="1:14" ht="18" customHeight="1" x14ac:dyDescent="0.15">
      <c r="A28" s="366"/>
      <c r="B28" s="380" t="s">
        <v>101</v>
      </c>
      <c r="C28" s="381">
        <v>245</v>
      </c>
      <c r="D28" s="382">
        <v>118</v>
      </c>
      <c r="E28" s="382">
        <v>127</v>
      </c>
      <c r="F28" s="382">
        <v>69</v>
      </c>
      <c r="G28" s="382">
        <v>38</v>
      </c>
      <c r="H28" s="382">
        <v>31</v>
      </c>
      <c r="I28" s="382">
        <v>77</v>
      </c>
      <c r="J28" s="382">
        <v>39</v>
      </c>
      <c r="K28" s="382">
        <v>38</v>
      </c>
      <c r="L28" s="382">
        <v>99</v>
      </c>
      <c r="M28" s="382">
        <v>41</v>
      </c>
      <c r="N28" s="383">
        <v>58</v>
      </c>
    </row>
    <row r="29" spans="1:14" ht="18" customHeight="1" x14ac:dyDescent="0.15">
      <c r="A29" s="366" t="s">
        <v>213</v>
      </c>
      <c r="B29" s="380" t="s">
        <v>95</v>
      </c>
      <c r="C29" s="381">
        <v>707</v>
      </c>
      <c r="D29" s="382">
        <v>448</v>
      </c>
      <c r="E29" s="382">
        <v>259</v>
      </c>
      <c r="F29" s="382">
        <v>240</v>
      </c>
      <c r="G29" s="382">
        <v>157</v>
      </c>
      <c r="H29" s="382">
        <v>83</v>
      </c>
      <c r="I29" s="382">
        <v>233</v>
      </c>
      <c r="J29" s="382">
        <v>138</v>
      </c>
      <c r="K29" s="382">
        <v>95</v>
      </c>
      <c r="L29" s="382">
        <v>234</v>
      </c>
      <c r="M29" s="382">
        <v>153</v>
      </c>
      <c r="N29" s="383">
        <v>81</v>
      </c>
    </row>
    <row r="30" spans="1:14" ht="18" customHeight="1" x14ac:dyDescent="0.15">
      <c r="A30" s="366"/>
      <c r="B30" s="380" t="s">
        <v>101</v>
      </c>
      <c r="C30" s="381">
        <v>245</v>
      </c>
      <c r="D30" s="389">
        <v>121</v>
      </c>
      <c r="E30" s="389">
        <v>124</v>
      </c>
      <c r="F30" s="382">
        <v>74</v>
      </c>
      <c r="G30" s="382">
        <v>39</v>
      </c>
      <c r="H30" s="390">
        <v>35</v>
      </c>
      <c r="I30" s="382">
        <v>70</v>
      </c>
      <c r="J30" s="389">
        <v>29</v>
      </c>
      <c r="K30" s="389">
        <v>41</v>
      </c>
      <c r="L30" s="382">
        <v>101</v>
      </c>
      <c r="M30" s="390">
        <v>53</v>
      </c>
      <c r="N30" s="383">
        <v>48</v>
      </c>
    </row>
    <row r="31" spans="1:14" ht="18" customHeight="1" x14ac:dyDescent="0.15">
      <c r="A31" s="366" t="s">
        <v>404</v>
      </c>
      <c r="B31" s="367" t="s">
        <v>95</v>
      </c>
      <c r="C31" s="382">
        <v>713</v>
      </c>
      <c r="D31" s="390">
        <v>450</v>
      </c>
      <c r="E31" s="389">
        <v>263</v>
      </c>
      <c r="F31" s="389">
        <v>240</v>
      </c>
      <c r="G31" s="389">
        <v>156</v>
      </c>
      <c r="H31" s="382">
        <v>84</v>
      </c>
      <c r="I31" s="382">
        <v>241</v>
      </c>
      <c r="J31" s="389">
        <v>158</v>
      </c>
      <c r="K31" s="382">
        <v>83</v>
      </c>
      <c r="L31" s="389">
        <v>232</v>
      </c>
      <c r="M31" s="382">
        <v>136</v>
      </c>
      <c r="N31" s="383">
        <v>96</v>
      </c>
    </row>
    <row r="32" spans="1:14" ht="18" customHeight="1" x14ac:dyDescent="0.15">
      <c r="A32" s="366"/>
      <c r="B32" s="367" t="s">
        <v>101</v>
      </c>
      <c r="C32" s="382">
        <v>249</v>
      </c>
      <c r="D32" s="390">
        <v>121</v>
      </c>
      <c r="E32" s="389">
        <v>128</v>
      </c>
      <c r="F32" s="389">
        <v>65</v>
      </c>
      <c r="G32" s="389">
        <v>30</v>
      </c>
      <c r="H32" s="382">
        <v>35</v>
      </c>
      <c r="I32" s="382">
        <v>77</v>
      </c>
      <c r="J32" s="389">
        <v>43</v>
      </c>
      <c r="K32" s="382">
        <v>34</v>
      </c>
      <c r="L32" s="389">
        <v>107</v>
      </c>
      <c r="M32" s="382">
        <v>48</v>
      </c>
      <c r="N32" s="383">
        <v>59</v>
      </c>
    </row>
    <row r="33" spans="1:14" ht="18" customHeight="1" x14ac:dyDescent="0.15">
      <c r="A33" s="366" t="s">
        <v>419</v>
      </c>
      <c r="B33" s="367" t="s">
        <v>95</v>
      </c>
      <c r="C33" s="382">
        <v>715</v>
      </c>
      <c r="D33" s="390">
        <v>437</v>
      </c>
      <c r="E33" s="389">
        <v>278</v>
      </c>
      <c r="F33" s="389">
        <v>240</v>
      </c>
      <c r="G33" s="389">
        <v>129</v>
      </c>
      <c r="H33" s="389">
        <v>111</v>
      </c>
      <c r="I33" s="382">
        <v>235</v>
      </c>
      <c r="J33" s="382">
        <v>152</v>
      </c>
      <c r="K33" s="390">
        <v>83</v>
      </c>
      <c r="L33" s="389">
        <v>240</v>
      </c>
      <c r="M33" s="389">
        <v>156</v>
      </c>
      <c r="N33" s="383">
        <v>84</v>
      </c>
    </row>
    <row r="34" spans="1:14" x14ac:dyDescent="0.15">
      <c r="A34" s="370"/>
      <c r="B34" s="387" t="s">
        <v>101</v>
      </c>
      <c r="C34" s="499">
        <f>SUM(D34:E34)</f>
        <v>260</v>
      </c>
      <c r="D34" s="649">
        <v>122</v>
      </c>
      <c r="E34" s="649">
        <v>138</v>
      </c>
      <c r="F34" s="499">
        <f>SUM(G34:H34)</f>
        <v>91</v>
      </c>
      <c r="G34" s="499">
        <v>40</v>
      </c>
      <c r="H34" s="630">
        <v>51</v>
      </c>
      <c r="I34" s="499">
        <f>SUM(J34:K34)</f>
        <v>63</v>
      </c>
      <c r="J34" s="649">
        <v>29</v>
      </c>
      <c r="K34" s="649">
        <v>34</v>
      </c>
      <c r="L34" s="499">
        <f>SUM(M34:N34)</f>
        <v>106</v>
      </c>
      <c r="M34" s="630">
        <v>53</v>
      </c>
      <c r="N34" s="650">
        <v>53</v>
      </c>
    </row>
    <row r="35" spans="1:14" x14ac:dyDescent="0.15">
      <c r="A35" s="391"/>
      <c r="B35" s="391"/>
      <c r="N35" s="392" t="s">
        <v>251</v>
      </c>
    </row>
  </sheetData>
  <mergeCells count="21">
    <mergeCell ref="A1:N1"/>
    <mergeCell ref="A3:A4"/>
    <mergeCell ref="B3:B4"/>
    <mergeCell ref="C3:E3"/>
    <mergeCell ref="F3:H3"/>
    <mergeCell ref="I3:K3"/>
    <mergeCell ref="L3:N3"/>
    <mergeCell ref="L12:N12"/>
    <mergeCell ref="A13:A14"/>
    <mergeCell ref="B13:B14"/>
    <mergeCell ref="C13:E13"/>
    <mergeCell ref="F13:H13"/>
    <mergeCell ref="I13:K13"/>
    <mergeCell ref="L13:N13"/>
    <mergeCell ref="L22:N22"/>
    <mergeCell ref="A23:A24"/>
    <mergeCell ref="B23:B24"/>
    <mergeCell ref="C23:E23"/>
    <mergeCell ref="F23:H23"/>
    <mergeCell ref="I23:K23"/>
    <mergeCell ref="L23:N23"/>
  </mergeCells>
  <phoneticPr fontId="30"/>
  <pageMargins left="0.16" right="0.16" top="0.98425196850393704" bottom="0.98425196850393704" header="0.51181102362204722" footer="0.51181102362204722"/>
  <pageSetup paperSize="9" scale="9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sheetPr>
  <dimension ref="A1:J11"/>
  <sheetViews>
    <sheetView showGridLines="0" view="pageBreakPreview" zoomScaleNormal="100" zoomScaleSheetLayoutView="100" workbookViewId="0">
      <selection activeCell="G17" sqref="G17"/>
    </sheetView>
  </sheetViews>
  <sheetFormatPr defaultRowHeight="13.5" x14ac:dyDescent="0.15"/>
  <cols>
    <col min="1" max="1" width="15.625" style="2" customWidth="1"/>
    <col min="2" max="2" width="6" style="2" bestFit="1" customWidth="1"/>
    <col min="3" max="10" width="8.125" style="2" customWidth="1"/>
    <col min="11" max="16384" width="9" style="2"/>
  </cols>
  <sheetData>
    <row r="1" spans="1:10" ht="18.75" customHeight="1" x14ac:dyDescent="0.15">
      <c r="A1" s="677" t="s">
        <v>399</v>
      </c>
      <c r="B1" s="677"/>
      <c r="C1" s="677"/>
      <c r="D1" s="677"/>
      <c r="E1" s="677"/>
      <c r="F1" s="677"/>
      <c r="G1" s="677"/>
      <c r="H1" s="677"/>
      <c r="I1" s="677"/>
      <c r="J1" s="677"/>
    </row>
    <row r="2" spans="1:10" x14ac:dyDescent="0.15">
      <c r="A2" s="31"/>
      <c r="B2" s="31"/>
      <c r="C2" s="31"/>
      <c r="D2" s="31"/>
      <c r="E2" s="31"/>
      <c r="F2" s="31"/>
      <c r="G2" s="31"/>
      <c r="H2" s="31"/>
      <c r="I2" s="31"/>
      <c r="J2" s="73" t="s">
        <v>100</v>
      </c>
    </row>
    <row r="3" spans="1:10" ht="21.95" customHeight="1" x14ac:dyDescent="0.15">
      <c r="A3" s="680" t="s">
        <v>96</v>
      </c>
      <c r="B3" s="800" t="s">
        <v>51</v>
      </c>
      <c r="C3" s="237" t="s">
        <v>52</v>
      </c>
      <c r="D3" s="806" t="s">
        <v>128</v>
      </c>
      <c r="E3" s="802" t="s">
        <v>129</v>
      </c>
      <c r="F3" s="802" t="s">
        <v>63</v>
      </c>
      <c r="G3" s="804" t="s">
        <v>53</v>
      </c>
      <c r="H3" s="804" t="s">
        <v>54</v>
      </c>
      <c r="I3" s="808" t="s">
        <v>55</v>
      </c>
      <c r="J3" s="810" t="s">
        <v>56</v>
      </c>
    </row>
    <row r="4" spans="1:10" ht="21.95" customHeight="1" x14ac:dyDescent="0.15">
      <c r="A4" s="681"/>
      <c r="B4" s="801"/>
      <c r="C4" s="238" t="s">
        <v>26</v>
      </c>
      <c r="D4" s="807"/>
      <c r="E4" s="803"/>
      <c r="F4" s="803"/>
      <c r="G4" s="805"/>
      <c r="H4" s="805"/>
      <c r="I4" s="809"/>
      <c r="J4" s="811"/>
    </row>
    <row r="5" spans="1:10" ht="24" customHeight="1" x14ac:dyDescent="0.15">
      <c r="A5" s="242" t="s">
        <v>145</v>
      </c>
      <c r="B5" s="35">
        <v>4</v>
      </c>
      <c r="C5" s="10">
        <v>967</v>
      </c>
      <c r="D5" s="10">
        <v>939</v>
      </c>
      <c r="E5" s="36">
        <v>6</v>
      </c>
      <c r="F5" s="36" t="s">
        <v>50</v>
      </c>
      <c r="G5" s="36" t="s">
        <v>50</v>
      </c>
      <c r="H5" s="36">
        <v>22</v>
      </c>
      <c r="I5" s="286">
        <v>97.104446742502574</v>
      </c>
      <c r="J5" s="287" t="s">
        <v>50</v>
      </c>
    </row>
    <row r="6" spans="1:10" ht="24" customHeight="1" x14ac:dyDescent="0.15">
      <c r="A6" s="244" t="s">
        <v>245</v>
      </c>
      <c r="B6" s="288">
        <v>4</v>
      </c>
      <c r="C6" s="78">
        <v>977</v>
      </c>
      <c r="D6" s="78">
        <v>942</v>
      </c>
      <c r="E6" s="243">
        <v>10</v>
      </c>
      <c r="F6" s="243" t="s">
        <v>50</v>
      </c>
      <c r="G6" s="243">
        <v>1</v>
      </c>
      <c r="H6" s="243">
        <v>24</v>
      </c>
      <c r="I6" s="289">
        <v>96.417604912998982</v>
      </c>
      <c r="J6" s="290">
        <v>0.10235414534288639</v>
      </c>
    </row>
    <row r="7" spans="1:10" ht="24" customHeight="1" x14ac:dyDescent="0.15">
      <c r="A7" s="244" t="s">
        <v>246</v>
      </c>
      <c r="B7" s="288">
        <v>4</v>
      </c>
      <c r="C7" s="78">
        <v>950</v>
      </c>
      <c r="D7" s="78">
        <v>914</v>
      </c>
      <c r="E7" s="243">
        <v>1</v>
      </c>
      <c r="F7" s="243">
        <v>1</v>
      </c>
      <c r="G7" s="243">
        <v>15</v>
      </c>
      <c r="H7" s="243">
        <v>19</v>
      </c>
      <c r="I7" s="289">
        <v>96.210526315789465</v>
      </c>
      <c r="J7" s="290">
        <v>1.5789473684210527</v>
      </c>
    </row>
    <row r="8" spans="1:10" ht="24" customHeight="1" x14ac:dyDescent="0.15">
      <c r="A8" s="244" t="s">
        <v>247</v>
      </c>
      <c r="B8" s="288">
        <v>4</v>
      </c>
      <c r="C8" s="78">
        <v>933</v>
      </c>
      <c r="D8" s="78">
        <v>906</v>
      </c>
      <c r="E8" s="243">
        <v>5</v>
      </c>
      <c r="F8" s="243">
        <v>2</v>
      </c>
      <c r="G8" s="243">
        <v>7</v>
      </c>
      <c r="H8" s="243">
        <v>13</v>
      </c>
      <c r="I8" s="289">
        <v>97.106109324758833</v>
      </c>
      <c r="J8" s="290">
        <v>0.75026795284030012</v>
      </c>
    </row>
    <row r="9" spans="1:10" ht="24" customHeight="1" x14ac:dyDescent="0.15">
      <c r="A9" s="245" t="s">
        <v>422</v>
      </c>
      <c r="B9" s="258">
        <v>4</v>
      </c>
      <c r="C9" s="307">
        <v>983</v>
      </c>
      <c r="D9" s="307">
        <v>973</v>
      </c>
      <c r="E9" s="259">
        <v>2</v>
      </c>
      <c r="F9" s="259" t="s">
        <v>542</v>
      </c>
      <c r="G9" s="259">
        <v>2</v>
      </c>
      <c r="H9" s="259">
        <v>6</v>
      </c>
      <c r="I9" s="286">
        <v>99</v>
      </c>
      <c r="J9" s="287">
        <v>0.1</v>
      </c>
    </row>
    <row r="10" spans="1:10" ht="18" customHeight="1" x14ac:dyDescent="0.15">
      <c r="A10" s="293"/>
      <c r="B10" s="80"/>
      <c r="C10" s="44"/>
      <c r="D10" s="44"/>
      <c r="E10" s="80"/>
      <c r="F10" s="80"/>
      <c r="G10" s="80"/>
      <c r="H10" s="80"/>
      <c r="I10" s="240"/>
      <c r="J10" s="240" t="s">
        <v>64</v>
      </c>
    </row>
    <row r="11" spans="1:10" s="7" customFormat="1" x14ac:dyDescent="0.15">
      <c r="A11" s="81"/>
      <c r="B11" s="3"/>
      <c r="C11" s="3"/>
      <c r="D11" s="3"/>
      <c r="E11" s="3"/>
      <c r="F11" s="3"/>
      <c r="G11" s="3"/>
      <c r="H11" s="3"/>
      <c r="I11" s="169"/>
    </row>
  </sheetData>
  <mergeCells count="10">
    <mergeCell ref="A1:J1"/>
    <mergeCell ref="A3:A4"/>
    <mergeCell ref="B3:B4"/>
    <mergeCell ref="F3:F4"/>
    <mergeCell ref="G3:G4"/>
    <mergeCell ref="H3:H4"/>
    <mergeCell ref="D3:D4"/>
    <mergeCell ref="E3:E4"/>
    <mergeCell ref="I3:I4"/>
    <mergeCell ref="J3:J4"/>
  </mergeCells>
  <phoneticPr fontId="2"/>
  <pageMargins left="0.75" right="0.75" top="0.99" bottom="1"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7"/>
  <sheetViews>
    <sheetView showGridLines="0" view="pageBreakPreview" zoomScaleNormal="100" zoomScaleSheetLayoutView="100" workbookViewId="0">
      <selection activeCell="L16" sqref="L16"/>
    </sheetView>
  </sheetViews>
  <sheetFormatPr defaultRowHeight="13.5" x14ac:dyDescent="0.15"/>
  <cols>
    <col min="1" max="1" width="14.375" style="358" customWidth="1"/>
    <col min="2" max="9" width="8.625" style="358" customWidth="1"/>
    <col min="10" max="13" width="7.625" style="358" customWidth="1"/>
    <col min="14" max="16384" width="9" style="358"/>
  </cols>
  <sheetData>
    <row r="1" spans="1:10" ht="21" x14ac:dyDescent="0.15">
      <c r="A1" s="706" t="s">
        <v>239</v>
      </c>
      <c r="B1" s="726"/>
      <c r="C1" s="726"/>
      <c r="D1" s="726"/>
      <c r="E1" s="726"/>
      <c r="F1" s="726"/>
      <c r="G1" s="726"/>
      <c r="H1" s="726"/>
      <c r="I1" s="726"/>
      <c r="J1" s="393"/>
    </row>
    <row r="2" spans="1:10" ht="18.75" customHeight="1" x14ac:dyDescent="0.15">
      <c r="A2" s="359" t="s">
        <v>230</v>
      </c>
      <c r="B2" s="388"/>
      <c r="C2" s="388"/>
      <c r="D2" s="388"/>
      <c r="E2" s="388"/>
      <c r="F2" s="388"/>
      <c r="G2" s="388"/>
      <c r="H2" s="361"/>
      <c r="I2" s="362" t="s">
        <v>240</v>
      </c>
    </row>
    <row r="3" spans="1:10" ht="21" customHeight="1" x14ac:dyDescent="0.15">
      <c r="A3" s="824" t="s">
        <v>241</v>
      </c>
      <c r="B3" s="829" t="s">
        <v>233</v>
      </c>
      <c r="C3" s="711" t="s">
        <v>26</v>
      </c>
      <c r="D3" s="711" t="s">
        <v>242</v>
      </c>
      <c r="E3" s="711" t="s">
        <v>53</v>
      </c>
      <c r="F3" s="394" t="s">
        <v>243</v>
      </c>
      <c r="G3" s="831" t="s">
        <v>244</v>
      </c>
      <c r="H3" s="812" t="s">
        <v>55</v>
      </c>
      <c r="I3" s="814" t="s">
        <v>56</v>
      </c>
    </row>
    <row r="4" spans="1:10" ht="21" customHeight="1" x14ac:dyDescent="0.15">
      <c r="A4" s="825"/>
      <c r="B4" s="830"/>
      <c r="C4" s="712"/>
      <c r="D4" s="712"/>
      <c r="E4" s="712"/>
      <c r="F4" s="395" t="s">
        <v>242</v>
      </c>
      <c r="G4" s="828"/>
      <c r="H4" s="813"/>
      <c r="I4" s="815"/>
    </row>
    <row r="5" spans="1:10" ht="24" customHeight="1" x14ac:dyDescent="0.15">
      <c r="A5" s="396" t="s">
        <v>245</v>
      </c>
      <c r="B5" s="397" t="s">
        <v>95</v>
      </c>
      <c r="C5" s="382">
        <v>390</v>
      </c>
      <c r="D5" s="382">
        <v>273</v>
      </c>
      <c r="E5" s="382">
        <v>4</v>
      </c>
      <c r="F5" s="382">
        <v>0</v>
      </c>
      <c r="G5" s="382">
        <v>113</v>
      </c>
      <c r="H5" s="398">
        <v>70</v>
      </c>
      <c r="I5" s="399">
        <v>1</v>
      </c>
      <c r="J5" s="377"/>
    </row>
    <row r="6" spans="1:10" ht="24" customHeight="1" x14ac:dyDescent="0.15">
      <c r="A6" s="400" t="s">
        <v>246</v>
      </c>
      <c r="B6" s="401" t="s">
        <v>95</v>
      </c>
      <c r="C6" s="402">
        <v>402</v>
      </c>
      <c r="D6" s="402">
        <v>323</v>
      </c>
      <c r="E6" s="402">
        <v>2</v>
      </c>
      <c r="F6" s="402">
        <v>0</v>
      </c>
      <c r="G6" s="402">
        <v>77</v>
      </c>
      <c r="H6" s="403">
        <v>80.348258706467661</v>
      </c>
      <c r="I6" s="404">
        <v>0.49751243781094528</v>
      </c>
    </row>
    <row r="7" spans="1:10" ht="24" customHeight="1" x14ac:dyDescent="0.15">
      <c r="A7" s="400" t="s">
        <v>247</v>
      </c>
      <c r="B7" s="401" t="s">
        <v>95</v>
      </c>
      <c r="C7" s="402">
        <v>398</v>
      </c>
      <c r="D7" s="402">
        <v>320</v>
      </c>
      <c r="E7" s="402">
        <v>6</v>
      </c>
      <c r="F7" s="402">
        <v>0</v>
      </c>
      <c r="G7" s="402">
        <v>72</v>
      </c>
      <c r="H7" s="403">
        <v>80.402010050251263</v>
      </c>
      <c r="I7" s="404">
        <v>1.5075376884422109</v>
      </c>
    </row>
    <row r="8" spans="1:10" ht="24" customHeight="1" x14ac:dyDescent="0.15">
      <c r="A8" s="400" t="s">
        <v>405</v>
      </c>
      <c r="B8" s="401" t="s">
        <v>95</v>
      </c>
      <c r="C8" s="402">
        <v>391</v>
      </c>
      <c r="D8" s="402">
        <v>331</v>
      </c>
      <c r="E8" s="402">
        <v>3</v>
      </c>
      <c r="F8" s="402">
        <v>0</v>
      </c>
      <c r="G8" s="402">
        <v>57</v>
      </c>
      <c r="H8" s="403">
        <v>84.654731457800509</v>
      </c>
      <c r="I8" s="404">
        <v>0.76726342710997442</v>
      </c>
    </row>
    <row r="9" spans="1:10" ht="24" customHeight="1" x14ac:dyDescent="0.15">
      <c r="A9" s="405" t="s">
        <v>539</v>
      </c>
      <c r="B9" s="406" t="s">
        <v>95</v>
      </c>
      <c r="C9" s="385">
        <f>SUM(D9:G9)</f>
        <v>358</v>
      </c>
      <c r="D9" s="499">
        <v>309</v>
      </c>
      <c r="E9" s="499">
        <v>1</v>
      </c>
      <c r="F9" s="499">
        <v>0</v>
      </c>
      <c r="G9" s="499">
        <v>48</v>
      </c>
      <c r="H9" s="407">
        <f>D9/C9*100</f>
        <v>86.312849162011176</v>
      </c>
      <c r="I9" s="408">
        <f>E9/C9*100</f>
        <v>0.27932960893854747</v>
      </c>
    </row>
    <row r="10" spans="1:10" x14ac:dyDescent="0.15">
      <c r="A10" s="376"/>
      <c r="I10" s="371" t="s">
        <v>238</v>
      </c>
    </row>
    <row r="11" spans="1:10" x14ac:dyDescent="0.15">
      <c r="A11" s="376" t="s">
        <v>133</v>
      </c>
    </row>
    <row r="13" spans="1:10" x14ac:dyDescent="0.15">
      <c r="A13" s="359" t="s">
        <v>253</v>
      </c>
      <c r="B13" s="388"/>
      <c r="C13" s="388"/>
      <c r="D13" s="388"/>
      <c r="E13" s="388"/>
      <c r="F13" s="388"/>
      <c r="G13" s="388"/>
      <c r="H13" s="361"/>
      <c r="I13" s="362" t="s">
        <v>240</v>
      </c>
    </row>
    <row r="14" spans="1:10" ht="21" customHeight="1" x14ac:dyDescent="0.15">
      <c r="A14" s="824" t="s">
        <v>361</v>
      </c>
      <c r="B14" s="718" t="s">
        <v>233</v>
      </c>
      <c r="C14" s="723" t="s">
        <v>26</v>
      </c>
      <c r="D14" s="720" t="s">
        <v>242</v>
      </c>
      <c r="E14" s="720" t="s">
        <v>53</v>
      </c>
      <c r="F14" s="394" t="s">
        <v>243</v>
      </c>
      <c r="G14" s="827" t="s">
        <v>257</v>
      </c>
      <c r="H14" s="812" t="s">
        <v>55</v>
      </c>
      <c r="I14" s="814" t="s">
        <v>56</v>
      </c>
    </row>
    <row r="15" spans="1:10" ht="21" customHeight="1" x14ac:dyDescent="0.15">
      <c r="A15" s="825"/>
      <c r="B15" s="719"/>
      <c r="C15" s="826"/>
      <c r="D15" s="721"/>
      <c r="E15" s="721"/>
      <c r="F15" s="395" t="s">
        <v>242</v>
      </c>
      <c r="G15" s="828"/>
      <c r="H15" s="813"/>
      <c r="I15" s="815"/>
    </row>
    <row r="16" spans="1:10" ht="24" customHeight="1" x14ac:dyDescent="0.15">
      <c r="A16" s="396" t="s">
        <v>245</v>
      </c>
      <c r="B16" s="397" t="s">
        <v>95</v>
      </c>
      <c r="C16" s="382">
        <v>241</v>
      </c>
      <c r="D16" s="382">
        <v>125</v>
      </c>
      <c r="E16" s="382">
        <v>60</v>
      </c>
      <c r="F16" s="382">
        <v>4</v>
      </c>
      <c r="G16" s="382">
        <v>52</v>
      </c>
      <c r="H16" s="409">
        <v>51.9</v>
      </c>
      <c r="I16" s="410">
        <v>26.6</v>
      </c>
    </row>
    <row r="17" spans="1:9" ht="24" customHeight="1" x14ac:dyDescent="0.15">
      <c r="A17" s="411" t="s">
        <v>246</v>
      </c>
      <c r="B17" s="412" t="s">
        <v>95</v>
      </c>
      <c r="C17" s="413">
        <v>238</v>
      </c>
      <c r="D17" s="413">
        <v>108</v>
      </c>
      <c r="E17" s="413">
        <v>73</v>
      </c>
      <c r="F17" s="413">
        <v>1</v>
      </c>
      <c r="G17" s="413">
        <v>56</v>
      </c>
      <c r="H17" s="246">
        <v>45.4</v>
      </c>
      <c r="I17" s="247">
        <v>31.1</v>
      </c>
    </row>
    <row r="18" spans="1:9" ht="24" customHeight="1" x14ac:dyDescent="0.15">
      <c r="A18" s="400" t="s">
        <v>247</v>
      </c>
      <c r="B18" s="401" t="s">
        <v>95</v>
      </c>
      <c r="C18" s="402">
        <v>241</v>
      </c>
      <c r="D18" s="402">
        <v>132</v>
      </c>
      <c r="E18" s="402">
        <v>59</v>
      </c>
      <c r="F18" s="402">
        <v>1</v>
      </c>
      <c r="G18" s="402">
        <v>49</v>
      </c>
      <c r="H18" s="248">
        <v>54.8</v>
      </c>
      <c r="I18" s="249">
        <v>24.9</v>
      </c>
    </row>
    <row r="19" spans="1:9" ht="24" customHeight="1" x14ac:dyDescent="0.15">
      <c r="A19" s="414" t="s">
        <v>405</v>
      </c>
      <c r="B19" s="415" t="s">
        <v>95</v>
      </c>
      <c r="C19" s="416">
        <v>247</v>
      </c>
      <c r="D19" s="416">
        <v>157</v>
      </c>
      <c r="E19" s="416">
        <v>37</v>
      </c>
      <c r="F19" s="416">
        <v>0</v>
      </c>
      <c r="G19" s="416">
        <v>53</v>
      </c>
      <c r="H19" s="250">
        <v>63.56275303643725</v>
      </c>
      <c r="I19" s="251">
        <v>14.979757085020243</v>
      </c>
    </row>
    <row r="20" spans="1:9" ht="24" customHeight="1" x14ac:dyDescent="0.15">
      <c r="A20" s="405" t="s">
        <v>539</v>
      </c>
      <c r="B20" s="406" t="s">
        <v>95</v>
      </c>
      <c r="C20" s="385">
        <f>SUM(D20:G20)</f>
        <v>204</v>
      </c>
      <c r="D20" s="499">
        <v>112</v>
      </c>
      <c r="E20" s="499">
        <v>34</v>
      </c>
      <c r="F20" s="499">
        <v>0</v>
      </c>
      <c r="G20" s="499">
        <v>58</v>
      </c>
      <c r="H20" s="267">
        <f>D20/C20*100</f>
        <v>54.901960784313729</v>
      </c>
      <c r="I20" s="668">
        <f>E20/C20*100</f>
        <v>16.666666666666664</v>
      </c>
    </row>
    <row r="21" spans="1:9" x14ac:dyDescent="0.15">
      <c r="I21" s="371" t="s">
        <v>256</v>
      </c>
    </row>
    <row r="24" spans="1:9" x14ac:dyDescent="0.15">
      <c r="A24" s="359" t="s">
        <v>248</v>
      </c>
      <c r="B24" s="388"/>
      <c r="C24" s="388"/>
      <c r="D24" s="388"/>
      <c r="E24" s="388"/>
      <c r="F24" s="388"/>
      <c r="G24" s="388"/>
      <c r="H24" s="388"/>
      <c r="I24" s="362" t="s">
        <v>240</v>
      </c>
    </row>
    <row r="25" spans="1:9" ht="21" customHeight="1" x14ac:dyDescent="0.15">
      <c r="A25" s="816" t="s">
        <v>362</v>
      </c>
      <c r="B25" s="718" t="s">
        <v>233</v>
      </c>
      <c r="C25" s="818" t="s">
        <v>26</v>
      </c>
      <c r="D25" s="820" t="s">
        <v>242</v>
      </c>
      <c r="E25" s="820" t="s">
        <v>53</v>
      </c>
      <c r="F25" s="394" t="s">
        <v>243</v>
      </c>
      <c r="G25" s="822" t="s">
        <v>244</v>
      </c>
      <c r="H25" s="812" t="s">
        <v>55</v>
      </c>
      <c r="I25" s="814" t="s">
        <v>56</v>
      </c>
    </row>
    <row r="26" spans="1:9" ht="21" customHeight="1" x14ac:dyDescent="0.15">
      <c r="A26" s="817"/>
      <c r="B26" s="719"/>
      <c r="C26" s="819"/>
      <c r="D26" s="821"/>
      <c r="E26" s="821"/>
      <c r="F26" s="395" t="s">
        <v>242</v>
      </c>
      <c r="G26" s="823"/>
      <c r="H26" s="813"/>
      <c r="I26" s="815"/>
    </row>
    <row r="27" spans="1:9" ht="15" customHeight="1" x14ac:dyDescent="0.15">
      <c r="A27" s="417" t="s">
        <v>104</v>
      </c>
      <c r="B27" s="418" t="s">
        <v>95</v>
      </c>
      <c r="C27" s="382">
        <v>231</v>
      </c>
      <c r="D27" s="382">
        <v>187</v>
      </c>
      <c r="E27" s="382">
        <v>20</v>
      </c>
      <c r="F27" s="382">
        <v>0</v>
      </c>
      <c r="G27" s="382">
        <v>24</v>
      </c>
      <c r="H27" s="419">
        <v>81</v>
      </c>
      <c r="I27" s="420">
        <v>8.6999999999999993</v>
      </c>
    </row>
    <row r="28" spans="1:9" ht="15" customHeight="1" x14ac:dyDescent="0.15">
      <c r="A28" s="421" t="s">
        <v>137</v>
      </c>
      <c r="B28" s="422" t="s">
        <v>101</v>
      </c>
      <c r="C28" s="416">
        <v>52</v>
      </c>
      <c r="D28" s="416">
        <v>10</v>
      </c>
      <c r="E28" s="416">
        <v>11</v>
      </c>
      <c r="F28" s="416">
        <v>0</v>
      </c>
      <c r="G28" s="416">
        <v>31</v>
      </c>
      <c r="H28" s="423">
        <v>19.2</v>
      </c>
      <c r="I28" s="424">
        <v>21.2</v>
      </c>
    </row>
    <row r="29" spans="1:9" ht="15" customHeight="1" x14ac:dyDescent="0.15">
      <c r="A29" s="417" t="s">
        <v>126</v>
      </c>
      <c r="B29" s="418" t="s">
        <v>95</v>
      </c>
      <c r="C29" s="382">
        <v>236</v>
      </c>
      <c r="D29" s="382">
        <v>203</v>
      </c>
      <c r="E29" s="382">
        <v>12</v>
      </c>
      <c r="F29" s="382">
        <v>0</v>
      </c>
      <c r="G29" s="382">
        <v>21</v>
      </c>
      <c r="H29" s="419">
        <v>86</v>
      </c>
      <c r="I29" s="420">
        <v>5.0999999999999996</v>
      </c>
    </row>
    <row r="30" spans="1:9" ht="15" customHeight="1" x14ac:dyDescent="0.15">
      <c r="A30" s="417" t="s">
        <v>138</v>
      </c>
      <c r="B30" s="418" t="s">
        <v>101</v>
      </c>
      <c r="C30" s="382">
        <v>36</v>
      </c>
      <c r="D30" s="382">
        <v>4</v>
      </c>
      <c r="E30" s="382">
        <v>8</v>
      </c>
      <c r="F30" s="382">
        <v>0</v>
      </c>
      <c r="G30" s="382">
        <v>24</v>
      </c>
      <c r="H30" s="419">
        <v>11.111111111111111</v>
      </c>
      <c r="I30" s="420">
        <v>22.2</v>
      </c>
    </row>
    <row r="31" spans="1:9" ht="15" customHeight="1" x14ac:dyDescent="0.15">
      <c r="A31" s="425" t="s">
        <v>141</v>
      </c>
      <c r="B31" s="426" t="s">
        <v>95</v>
      </c>
      <c r="C31" s="413">
        <v>230</v>
      </c>
      <c r="D31" s="413">
        <v>189</v>
      </c>
      <c r="E31" s="413">
        <v>8</v>
      </c>
      <c r="F31" s="413">
        <v>0</v>
      </c>
      <c r="G31" s="413">
        <v>33</v>
      </c>
      <c r="H31" s="427">
        <v>82.173913043478265</v>
      </c>
      <c r="I31" s="428">
        <v>3.4782608695652173</v>
      </c>
    </row>
    <row r="32" spans="1:9" ht="15" customHeight="1" x14ac:dyDescent="0.15">
      <c r="A32" s="421" t="s">
        <v>252</v>
      </c>
      <c r="B32" s="422" t="s">
        <v>101</v>
      </c>
      <c r="C32" s="416">
        <v>52</v>
      </c>
      <c r="D32" s="416">
        <v>11</v>
      </c>
      <c r="E32" s="416">
        <v>14</v>
      </c>
      <c r="F32" s="416">
        <v>0</v>
      </c>
      <c r="G32" s="416">
        <v>27</v>
      </c>
      <c r="H32" s="423">
        <v>21.153846153846153</v>
      </c>
      <c r="I32" s="424">
        <v>26.923076923076923</v>
      </c>
    </row>
    <row r="33" spans="1:9" ht="15" customHeight="1" x14ac:dyDescent="0.15">
      <c r="A33" s="425" t="s">
        <v>213</v>
      </c>
      <c r="B33" s="426" t="s">
        <v>95</v>
      </c>
      <c r="C33" s="413">
        <v>232</v>
      </c>
      <c r="D33" s="413">
        <v>204</v>
      </c>
      <c r="E33" s="413">
        <v>10</v>
      </c>
      <c r="F33" s="413">
        <v>0</v>
      </c>
      <c r="G33" s="413">
        <v>18</v>
      </c>
      <c r="H33" s="427">
        <v>87.9</v>
      </c>
      <c r="I33" s="428">
        <v>4.3</v>
      </c>
    </row>
    <row r="34" spans="1:9" ht="15" customHeight="1" x14ac:dyDescent="0.15">
      <c r="A34" s="421" t="s">
        <v>406</v>
      </c>
      <c r="B34" s="422" t="s">
        <v>101</v>
      </c>
      <c r="C34" s="416">
        <v>56</v>
      </c>
      <c r="D34" s="651">
        <v>13</v>
      </c>
      <c r="E34" s="651">
        <v>3</v>
      </c>
      <c r="F34" s="651">
        <v>0</v>
      </c>
      <c r="G34" s="651">
        <v>40</v>
      </c>
      <c r="H34" s="423">
        <v>23.214285714285715</v>
      </c>
      <c r="I34" s="424">
        <v>5.3571428571428568</v>
      </c>
    </row>
    <row r="35" spans="1:9" ht="15" customHeight="1" x14ac:dyDescent="0.15">
      <c r="A35" s="417" t="s">
        <v>540</v>
      </c>
      <c r="B35" s="418" t="s">
        <v>95</v>
      </c>
      <c r="C35" s="382">
        <f>SUM(D35:G35)</f>
        <v>229</v>
      </c>
      <c r="D35" s="652">
        <v>204</v>
      </c>
      <c r="E35" s="652">
        <v>5</v>
      </c>
      <c r="F35" s="652">
        <v>0</v>
      </c>
      <c r="G35" s="652">
        <v>20</v>
      </c>
      <c r="H35" s="495">
        <f>D35/C35*100</f>
        <v>89.082969432314414</v>
      </c>
      <c r="I35" s="496">
        <f>E35/C35*100</f>
        <v>2.1834061135371177</v>
      </c>
    </row>
    <row r="36" spans="1:9" ht="15" customHeight="1" x14ac:dyDescent="0.15">
      <c r="A36" s="429" t="s">
        <v>541</v>
      </c>
      <c r="B36" s="430" t="s">
        <v>101</v>
      </c>
      <c r="C36" s="385">
        <f>SUM(D36:G36)</f>
        <v>49</v>
      </c>
      <c r="D36" s="499">
        <v>8</v>
      </c>
      <c r="E36" s="499">
        <v>6</v>
      </c>
      <c r="F36" s="499">
        <v>0</v>
      </c>
      <c r="G36" s="499">
        <v>35</v>
      </c>
      <c r="H36" s="497">
        <f>D36/C36*100</f>
        <v>16.326530612244898</v>
      </c>
      <c r="I36" s="498">
        <f>E36/C36*100</f>
        <v>12.244897959183673</v>
      </c>
    </row>
    <row r="37" spans="1:9" x14ac:dyDescent="0.15">
      <c r="A37" s="431"/>
      <c r="I37" s="392" t="s">
        <v>251</v>
      </c>
    </row>
  </sheetData>
  <mergeCells count="25">
    <mergeCell ref="A1:I1"/>
    <mergeCell ref="A3:A4"/>
    <mergeCell ref="B3:B4"/>
    <mergeCell ref="C3:C4"/>
    <mergeCell ref="D3:D4"/>
    <mergeCell ref="E3:E4"/>
    <mergeCell ref="G3:G4"/>
    <mergeCell ref="H3:H4"/>
    <mergeCell ref="I3:I4"/>
    <mergeCell ref="H14:H15"/>
    <mergeCell ref="I14:I15"/>
    <mergeCell ref="A25:A26"/>
    <mergeCell ref="B25:B26"/>
    <mergeCell ref="C25:C26"/>
    <mergeCell ref="D25:D26"/>
    <mergeCell ref="E25:E26"/>
    <mergeCell ref="G25:G26"/>
    <mergeCell ref="H25:H26"/>
    <mergeCell ref="I25:I26"/>
    <mergeCell ref="A14:A15"/>
    <mergeCell ref="B14:B15"/>
    <mergeCell ref="C14:C15"/>
    <mergeCell ref="D14:D15"/>
    <mergeCell ref="E14:E15"/>
    <mergeCell ref="G14:G15"/>
  </mergeCells>
  <phoneticPr fontId="30"/>
  <pageMargins left="0.16" right="0.16" top="0.98425196850393704" bottom="0.98425196850393704"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8"/>
  <sheetViews>
    <sheetView showGridLines="0" view="pageBreakPreview" zoomScaleNormal="100" zoomScaleSheetLayoutView="100" workbookViewId="0">
      <selection activeCell="M13" sqref="M13"/>
    </sheetView>
  </sheetViews>
  <sheetFormatPr defaultRowHeight="13.5" x14ac:dyDescent="0.15"/>
  <cols>
    <col min="1" max="1" width="21.625" style="2" customWidth="1"/>
    <col min="2" max="2" width="25" style="2" customWidth="1"/>
    <col min="3" max="8" width="7" style="2" customWidth="1"/>
    <col min="9" max="16384" width="9" style="2"/>
  </cols>
  <sheetData>
    <row r="1" spans="1:8" ht="21" x14ac:dyDescent="0.15">
      <c r="A1" s="677" t="s">
        <v>103</v>
      </c>
      <c r="B1" s="832"/>
      <c r="C1" s="832"/>
      <c r="D1" s="832"/>
      <c r="E1" s="832"/>
      <c r="F1" s="832"/>
      <c r="G1" s="832"/>
      <c r="H1" s="832"/>
    </row>
    <row r="2" spans="1:8" x14ac:dyDescent="0.15">
      <c r="A2" s="31"/>
      <c r="B2" s="31"/>
      <c r="C2" s="31"/>
      <c r="D2" s="31"/>
      <c r="E2" s="833" t="s">
        <v>528</v>
      </c>
      <c r="F2" s="833"/>
      <c r="G2" s="833"/>
      <c r="H2" s="833"/>
    </row>
    <row r="3" spans="1:8" ht="15" customHeight="1" x14ac:dyDescent="0.15">
      <c r="A3" s="834" t="s">
        <v>65</v>
      </c>
      <c r="B3" s="834" t="s">
        <v>363</v>
      </c>
      <c r="C3" s="270" t="s">
        <v>66</v>
      </c>
      <c r="D3" s="836" t="s">
        <v>67</v>
      </c>
      <c r="E3" s="837"/>
      <c r="F3" s="837"/>
      <c r="G3" s="837"/>
      <c r="H3" s="838"/>
    </row>
    <row r="4" spans="1:8" ht="15" customHeight="1" x14ac:dyDescent="0.15">
      <c r="A4" s="835"/>
      <c r="B4" s="835"/>
      <c r="C4" s="271" t="s">
        <v>68</v>
      </c>
      <c r="D4" s="350" t="s">
        <v>62</v>
      </c>
      <c r="E4" s="347" t="s">
        <v>69</v>
      </c>
      <c r="F4" s="352" t="s">
        <v>70</v>
      </c>
      <c r="G4" s="347" t="s">
        <v>71</v>
      </c>
      <c r="H4" s="83" t="s">
        <v>72</v>
      </c>
    </row>
    <row r="5" spans="1:8" ht="35.1" customHeight="1" x14ac:dyDescent="0.15">
      <c r="A5" s="848" t="s">
        <v>105</v>
      </c>
      <c r="B5" s="850" t="s">
        <v>574</v>
      </c>
      <c r="C5" s="852">
        <v>6822</v>
      </c>
      <c r="D5" s="854">
        <v>48</v>
      </c>
      <c r="E5" s="839">
        <v>1</v>
      </c>
      <c r="F5" s="839">
        <v>2</v>
      </c>
      <c r="G5" s="839">
        <v>42</v>
      </c>
      <c r="H5" s="841">
        <v>3</v>
      </c>
    </row>
    <row r="6" spans="1:8" ht="35.1" customHeight="1" x14ac:dyDescent="0.15">
      <c r="A6" s="849"/>
      <c r="B6" s="851"/>
      <c r="C6" s="853"/>
      <c r="D6" s="855"/>
      <c r="E6" s="840"/>
      <c r="F6" s="840"/>
      <c r="G6" s="840"/>
      <c r="H6" s="842"/>
    </row>
    <row r="7" spans="1:8" ht="15" customHeight="1" x14ac:dyDescent="0.15">
      <c r="A7" s="843" t="s">
        <v>106</v>
      </c>
      <c r="B7" s="272" t="s">
        <v>107</v>
      </c>
      <c r="C7" s="845">
        <v>3229</v>
      </c>
      <c r="D7" s="847">
        <v>25</v>
      </c>
      <c r="E7" s="840">
        <v>0</v>
      </c>
      <c r="F7" s="840">
        <v>5</v>
      </c>
      <c r="G7" s="840">
        <v>18</v>
      </c>
      <c r="H7" s="842">
        <v>2</v>
      </c>
    </row>
    <row r="8" spans="1:8" ht="15" customHeight="1" x14ac:dyDescent="0.15">
      <c r="A8" s="844"/>
      <c r="B8" s="273" t="s">
        <v>108</v>
      </c>
      <c r="C8" s="846"/>
      <c r="D8" s="847"/>
      <c r="E8" s="840"/>
      <c r="F8" s="840"/>
      <c r="G8" s="840"/>
      <c r="H8" s="842"/>
    </row>
    <row r="9" spans="1:8" ht="15" customHeight="1" x14ac:dyDescent="0.15">
      <c r="A9" s="861" t="s">
        <v>109</v>
      </c>
      <c r="B9" s="863" t="s">
        <v>110</v>
      </c>
      <c r="C9" s="865" t="s">
        <v>569</v>
      </c>
      <c r="D9" s="867" t="s">
        <v>570</v>
      </c>
      <c r="E9" s="856" t="s">
        <v>571</v>
      </c>
      <c r="F9" s="856" t="s">
        <v>569</v>
      </c>
      <c r="G9" s="856" t="s">
        <v>572</v>
      </c>
      <c r="H9" s="858" t="s">
        <v>573</v>
      </c>
    </row>
    <row r="10" spans="1:8" ht="15" customHeight="1" x14ac:dyDescent="0.15">
      <c r="A10" s="862"/>
      <c r="B10" s="864"/>
      <c r="C10" s="866"/>
      <c r="D10" s="868"/>
      <c r="E10" s="857"/>
      <c r="F10" s="857"/>
      <c r="G10" s="857"/>
      <c r="H10" s="859"/>
    </row>
    <row r="11" spans="1:8" s="7" customFormat="1" x14ac:dyDescent="0.15">
      <c r="A11" s="39" t="s">
        <v>575</v>
      </c>
      <c r="B11" s="500"/>
      <c r="C11" s="500"/>
      <c r="D11" s="500"/>
      <c r="E11" s="500"/>
      <c r="F11" s="860" t="s">
        <v>73</v>
      </c>
      <c r="G11" s="860"/>
      <c r="H11" s="860"/>
    </row>
    <row r="12" spans="1:8" s="7" customFormat="1" x14ac:dyDescent="0.15">
      <c r="A12" s="67" t="s">
        <v>576</v>
      </c>
      <c r="B12" s="501"/>
      <c r="C12" s="501"/>
      <c r="D12" s="501"/>
      <c r="E12" s="501"/>
      <c r="F12" s="3"/>
      <c r="G12" s="3"/>
      <c r="H12" s="3"/>
    </row>
    <row r="13" spans="1:8" ht="13.5" customHeight="1" x14ac:dyDescent="0.15"/>
    <row r="16" spans="1:8" ht="13.5" customHeight="1" x14ac:dyDescent="0.15"/>
    <row r="18" ht="13.5" customHeight="1" x14ac:dyDescent="0.15"/>
  </sheetData>
  <mergeCells count="29">
    <mergeCell ref="G9:G10"/>
    <mergeCell ref="H9:H10"/>
    <mergeCell ref="F11:H11"/>
    <mergeCell ref="A9:A10"/>
    <mergeCell ref="B9:B10"/>
    <mergeCell ref="C9:C10"/>
    <mergeCell ref="D9:D10"/>
    <mergeCell ref="E9:E10"/>
    <mergeCell ref="F9:F10"/>
    <mergeCell ref="F5:F6"/>
    <mergeCell ref="G5:G6"/>
    <mergeCell ref="H5:H6"/>
    <mergeCell ref="A7:A8"/>
    <mergeCell ref="C7:C8"/>
    <mergeCell ref="D7:D8"/>
    <mergeCell ref="E7:E8"/>
    <mergeCell ref="F7:F8"/>
    <mergeCell ref="G7:G8"/>
    <mergeCell ref="H7:H8"/>
    <mergeCell ref="A5:A6"/>
    <mergeCell ref="B5:B6"/>
    <mergeCell ref="C5:C6"/>
    <mergeCell ref="D5:D6"/>
    <mergeCell ref="E5:E6"/>
    <mergeCell ref="A1:H1"/>
    <mergeCell ref="E2:H2"/>
    <mergeCell ref="A3:A4"/>
    <mergeCell ref="B3:B4"/>
    <mergeCell ref="D3:H3"/>
  </mergeCells>
  <phoneticPr fontId="30"/>
  <pageMargins left="0.78740157480314965" right="0.48" top="0.98425196850393704" bottom="0.98425196850393704" header="0.51181102362204722" footer="0.51181102362204722"/>
  <pageSetup paperSize="9" scale="9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34"/>
  <sheetViews>
    <sheetView showGridLines="0" view="pageBreakPreview" zoomScaleNormal="85" zoomScaleSheetLayoutView="100" workbookViewId="0">
      <selection activeCell="K6" sqref="K6"/>
    </sheetView>
  </sheetViews>
  <sheetFormatPr defaultRowHeight="13.5" x14ac:dyDescent="0.15"/>
  <cols>
    <col min="1" max="1" width="3.75" style="31" customWidth="1"/>
    <col min="2" max="2" width="19.5" style="31" customWidth="1"/>
    <col min="3" max="11" width="9.625" style="31" customWidth="1"/>
    <col min="12" max="16384" width="9" style="31"/>
  </cols>
  <sheetData>
    <row r="1" spans="1:14" ht="21" x14ac:dyDescent="0.15">
      <c r="A1" s="677" t="s">
        <v>172</v>
      </c>
      <c r="B1" s="677"/>
      <c r="C1" s="677"/>
      <c r="D1" s="677"/>
      <c r="E1" s="677"/>
      <c r="F1" s="677"/>
      <c r="G1" s="677"/>
      <c r="H1" s="677"/>
      <c r="I1" s="677"/>
      <c r="J1" s="677"/>
      <c r="K1" s="677"/>
    </row>
    <row r="2" spans="1:14" x14ac:dyDescent="0.15">
      <c r="A2" s="39"/>
      <c r="B2" s="39"/>
      <c r="C2" s="84"/>
      <c r="D2" s="85"/>
      <c r="E2" s="85"/>
      <c r="F2" s="85"/>
      <c r="G2" s="85"/>
      <c r="H2" s="85"/>
      <c r="I2" s="340"/>
      <c r="J2" s="340"/>
      <c r="K2" s="552" t="s">
        <v>608</v>
      </c>
    </row>
    <row r="3" spans="1:14" ht="17.25" customHeight="1" x14ac:dyDescent="0.15">
      <c r="A3" s="877"/>
      <c r="B3" s="878"/>
      <c r="C3" s="883" t="s">
        <v>173</v>
      </c>
      <c r="D3" s="884"/>
      <c r="E3" s="885" t="s">
        <v>174</v>
      </c>
      <c r="F3" s="884"/>
      <c r="G3" s="885" t="s">
        <v>175</v>
      </c>
      <c r="H3" s="883"/>
      <c r="I3" s="886"/>
      <c r="J3" s="193" t="s">
        <v>176</v>
      </c>
      <c r="K3" s="194" t="s">
        <v>177</v>
      </c>
    </row>
    <row r="4" spans="1:14" ht="17.25" customHeight="1" x14ac:dyDescent="0.15">
      <c r="A4" s="879"/>
      <c r="B4" s="880"/>
      <c r="C4" s="887" t="s">
        <v>178</v>
      </c>
      <c r="D4" s="888"/>
      <c r="E4" s="889" t="s">
        <v>178</v>
      </c>
      <c r="F4" s="890"/>
      <c r="G4" s="891" t="s">
        <v>179</v>
      </c>
      <c r="H4" s="893" t="s">
        <v>180</v>
      </c>
      <c r="I4" s="891" t="s">
        <v>181</v>
      </c>
      <c r="J4" s="195" t="s">
        <v>182</v>
      </c>
      <c r="K4" s="196" t="s">
        <v>183</v>
      </c>
    </row>
    <row r="5" spans="1:14" ht="17.25" customHeight="1" x14ac:dyDescent="0.15">
      <c r="A5" s="881"/>
      <c r="B5" s="882"/>
      <c r="C5" s="197" t="s">
        <v>184</v>
      </c>
      <c r="D5" s="198" t="s">
        <v>185</v>
      </c>
      <c r="E5" s="199" t="s">
        <v>184</v>
      </c>
      <c r="F5" s="199" t="s">
        <v>185</v>
      </c>
      <c r="G5" s="892"/>
      <c r="H5" s="807"/>
      <c r="I5" s="892"/>
      <c r="J5" s="547" t="s">
        <v>186</v>
      </c>
      <c r="K5" s="548" t="s">
        <v>186</v>
      </c>
    </row>
    <row r="6" spans="1:14" ht="17.25" customHeight="1" x14ac:dyDescent="0.15">
      <c r="A6" s="869" t="s">
        <v>111</v>
      </c>
      <c r="B6" s="870"/>
      <c r="C6" s="309">
        <f t="shared" ref="C6:K6" si="0">SUM(C7:C15)</f>
        <v>90090</v>
      </c>
      <c r="D6" s="310">
        <f t="shared" si="0"/>
        <v>17451</v>
      </c>
      <c r="E6" s="310">
        <f t="shared" si="0"/>
        <v>66238</v>
      </c>
      <c r="F6" s="311">
        <f t="shared" si="0"/>
        <v>7300</v>
      </c>
      <c r="G6" s="311">
        <f t="shared" si="0"/>
        <v>67929</v>
      </c>
      <c r="H6" s="311">
        <f>SUM(H7:H15)</f>
        <v>62973</v>
      </c>
      <c r="I6" s="669">
        <f>H6/G6*100</f>
        <v>92.704146976990685</v>
      </c>
      <c r="J6" s="311">
        <f t="shared" si="0"/>
        <v>10648</v>
      </c>
      <c r="K6" s="312">
        <f t="shared" si="0"/>
        <v>3600</v>
      </c>
    </row>
    <row r="7" spans="1:14" ht="17.25" customHeight="1" x14ac:dyDescent="0.15">
      <c r="A7" s="156"/>
      <c r="B7" s="86" t="s">
        <v>31</v>
      </c>
      <c r="C7" s="554">
        <v>160</v>
      </c>
      <c r="D7" s="555">
        <v>14440</v>
      </c>
      <c r="E7" s="556">
        <v>0</v>
      </c>
      <c r="F7" s="555">
        <v>7300</v>
      </c>
      <c r="G7" s="555">
        <v>5992</v>
      </c>
      <c r="H7" s="555">
        <v>7079</v>
      </c>
      <c r="I7" s="670">
        <f>H7/G7*100</f>
        <v>118.14085447263017</v>
      </c>
      <c r="J7" s="555">
        <v>1215</v>
      </c>
      <c r="K7" s="557">
        <v>400</v>
      </c>
    </row>
    <row r="8" spans="1:14" ht="17.25" customHeight="1" x14ac:dyDescent="0.15">
      <c r="A8" s="156"/>
      <c r="B8" s="87" t="s">
        <v>32</v>
      </c>
      <c r="C8" s="558">
        <v>8593</v>
      </c>
      <c r="D8" s="559">
        <v>1104</v>
      </c>
      <c r="E8" s="559">
        <v>8826</v>
      </c>
      <c r="F8" s="560">
        <v>0</v>
      </c>
      <c r="G8" s="559">
        <v>7089</v>
      </c>
      <c r="H8" s="559">
        <v>6912</v>
      </c>
      <c r="I8" s="670">
        <f t="shared" ref="I8:I15" si="1">H8/G8*100</f>
        <v>97.503173931443072</v>
      </c>
      <c r="J8" s="559">
        <v>1101</v>
      </c>
      <c r="K8" s="561">
        <v>400</v>
      </c>
    </row>
    <row r="9" spans="1:14" ht="17.25" customHeight="1" x14ac:dyDescent="0.15">
      <c r="A9" s="156"/>
      <c r="B9" s="87" t="s">
        <v>112</v>
      </c>
      <c r="C9" s="558">
        <v>5826</v>
      </c>
      <c r="D9" s="560">
        <v>0</v>
      </c>
      <c r="E9" s="559">
        <v>8829</v>
      </c>
      <c r="F9" s="560">
        <v>0</v>
      </c>
      <c r="G9" s="559">
        <v>6657</v>
      </c>
      <c r="H9" s="559">
        <v>6586</v>
      </c>
      <c r="I9" s="670">
        <f t="shared" si="1"/>
        <v>98.933453507585995</v>
      </c>
      <c r="J9" s="559">
        <v>1173</v>
      </c>
      <c r="K9" s="561">
        <v>400</v>
      </c>
    </row>
    <row r="10" spans="1:14" ht="17.25" customHeight="1" x14ac:dyDescent="0.15">
      <c r="A10" s="156"/>
      <c r="B10" s="87" t="s">
        <v>34</v>
      </c>
      <c r="C10" s="558">
        <v>15937</v>
      </c>
      <c r="D10" s="560">
        <v>0</v>
      </c>
      <c r="E10" s="559">
        <v>7770</v>
      </c>
      <c r="F10" s="560">
        <v>0</v>
      </c>
      <c r="G10" s="559">
        <v>7029</v>
      </c>
      <c r="H10" s="559">
        <v>6550</v>
      </c>
      <c r="I10" s="670">
        <f t="shared" si="1"/>
        <v>93.18537487551572</v>
      </c>
      <c r="J10" s="559">
        <v>1266</v>
      </c>
      <c r="K10" s="561">
        <v>400</v>
      </c>
    </row>
    <row r="11" spans="1:14" ht="17.25" customHeight="1" x14ac:dyDescent="0.15">
      <c r="A11" s="156"/>
      <c r="B11" s="87" t="s">
        <v>35</v>
      </c>
      <c r="C11" s="558">
        <v>15180</v>
      </c>
      <c r="D11" s="560">
        <v>0</v>
      </c>
      <c r="E11" s="559">
        <v>7027</v>
      </c>
      <c r="F11" s="560">
        <v>0</v>
      </c>
      <c r="G11" s="559">
        <v>8711</v>
      </c>
      <c r="H11" s="559">
        <v>7720</v>
      </c>
      <c r="I11" s="670">
        <f t="shared" si="1"/>
        <v>88.623579382390076</v>
      </c>
      <c r="J11" s="559">
        <v>1215</v>
      </c>
      <c r="K11" s="561">
        <v>400</v>
      </c>
    </row>
    <row r="12" spans="1:14" ht="17.25" customHeight="1" x14ac:dyDescent="0.15">
      <c r="A12" s="156"/>
      <c r="B12" s="87" t="s">
        <v>36</v>
      </c>
      <c r="C12" s="558">
        <v>9961</v>
      </c>
      <c r="D12" s="560">
        <v>0</v>
      </c>
      <c r="E12" s="559">
        <v>12292</v>
      </c>
      <c r="F12" s="560">
        <v>0</v>
      </c>
      <c r="G12" s="559">
        <v>8711</v>
      </c>
      <c r="H12" s="559">
        <v>7720</v>
      </c>
      <c r="I12" s="670">
        <f t="shared" si="1"/>
        <v>88.623579382390076</v>
      </c>
      <c r="J12" s="559">
        <v>1238</v>
      </c>
      <c r="K12" s="561">
        <v>400</v>
      </c>
      <c r="L12" s="871"/>
      <c r="M12" s="872"/>
      <c r="N12" s="872"/>
    </row>
    <row r="13" spans="1:14" ht="17.25" customHeight="1" x14ac:dyDescent="0.15">
      <c r="A13" s="156"/>
      <c r="B13" s="87" t="s">
        <v>37</v>
      </c>
      <c r="C13" s="558">
        <v>13823</v>
      </c>
      <c r="D13" s="560">
        <v>64</v>
      </c>
      <c r="E13" s="559">
        <v>5804</v>
      </c>
      <c r="F13" s="560">
        <v>0</v>
      </c>
      <c r="G13" s="559">
        <v>7988</v>
      </c>
      <c r="H13" s="559">
        <v>7219</v>
      </c>
      <c r="I13" s="670">
        <f t="shared" si="1"/>
        <v>90.37305958938407</v>
      </c>
      <c r="J13" s="559">
        <v>1295</v>
      </c>
      <c r="K13" s="561">
        <v>400</v>
      </c>
    </row>
    <row r="14" spans="1:14" ht="17.25" customHeight="1" x14ac:dyDescent="0.15">
      <c r="A14" s="34"/>
      <c r="B14" s="87" t="s">
        <v>38</v>
      </c>
      <c r="C14" s="558">
        <v>9243</v>
      </c>
      <c r="D14" s="560">
        <v>0</v>
      </c>
      <c r="E14" s="559">
        <v>8720</v>
      </c>
      <c r="F14" s="560">
        <v>0</v>
      </c>
      <c r="G14" s="559">
        <v>7035</v>
      </c>
      <c r="H14" s="559">
        <v>5667</v>
      </c>
      <c r="I14" s="670">
        <f t="shared" si="1"/>
        <v>80.5543710021322</v>
      </c>
      <c r="J14" s="559">
        <v>930</v>
      </c>
      <c r="K14" s="561">
        <v>400</v>
      </c>
    </row>
    <row r="15" spans="1:14" ht="17.25" customHeight="1" thickBot="1" x14ac:dyDescent="0.2">
      <c r="A15" s="88"/>
      <c r="B15" s="88" t="s">
        <v>113</v>
      </c>
      <c r="C15" s="562">
        <v>11367</v>
      </c>
      <c r="D15" s="563">
        <v>1843</v>
      </c>
      <c r="E15" s="564">
        <v>6970</v>
      </c>
      <c r="F15" s="563">
        <v>0</v>
      </c>
      <c r="G15" s="564">
        <v>8717</v>
      </c>
      <c r="H15" s="564">
        <v>7520</v>
      </c>
      <c r="I15" s="670">
        <f t="shared" si="1"/>
        <v>86.268211540667664</v>
      </c>
      <c r="J15" s="564">
        <v>1215</v>
      </c>
      <c r="K15" s="565">
        <v>400</v>
      </c>
    </row>
    <row r="16" spans="1:14" ht="17.25" customHeight="1" thickTop="1" x14ac:dyDescent="0.15">
      <c r="A16" s="873" t="s">
        <v>114</v>
      </c>
      <c r="B16" s="874"/>
      <c r="C16" s="313">
        <f t="shared" ref="C16:K16" si="2">SUM(C17:C20)</f>
        <v>50248</v>
      </c>
      <c r="D16" s="439">
        <f t="shared" si="2"/>
        <v>0</v>
      </c>
      <c r="E16" s="314">
        <f t="shared" si="2"/>
        <v>40669</v>
      </c>
      <c r="F16" s="439">
        <f t="shared" si="2"/>
        <v>0</v>
      </c>
      <c r="G16" s="314">
        <f t="shared" si="2"/>
        <v>31165</v>
      </c>
      <c r="H16" s="314">
        <f t="shared" si="2"/>
        <v>30506</v>
      </c>
      <c r="I16" s="671">
        <f>H16/G16*100</f>
        <v>97.885448419701589</v>
      </c>
      <c r="J16" s="314">
        <f t="shared" si="2"/>
        <v>5203</v>
      </c>
      <c r="K16" s="315">
        <f t="shared" si="2"/>
        <v>1600</v>
      </c>
    </row>
    <row r="17" spans="1:11" ht="17.25" customHeight="1" x14ac:dyDescent="0.15">
      <c r="A17" s="156"/>
      <c r="B17" s="86" t="s">
        <v>39</v>
      </c>
      <c r="C17" s="566">
        <v>14210</v>
      </c>
      <c r="D17" s="567">
        <v>0</v>
      </c>
      <c r="E17" s="555">
        <v>9015</v>
      </c>
      <c r="F17" s="567">
        <v>0</v>
      </c>
      <c r="G17" s="555">
        <v>6281</v>
      </c>
      <c r="H17" s="568">
        <v>7224</v>
      </c>
      <c r="I17" s="670">
        <f>H17/G17*100</f>
        <v>115.01353287693044</v>
      </c>
      <c r="J17" s="555">
        <v>1335</v>
      </c>
      <c r="K17" s="557">
        <v>400</v>
      </c>
    </row>
    <row r="18" spans="1:11" ht="17.25" customHeight="1" x14ac:dyDescent="0.15">
      <c r="A18" s="156"/>
      <c r="B18" s="87" t="s">
        <v>41</v>
      </c>
      <c r="C18" s="558">
        <v>8656</v>
      </c>
      <c r="D18" s="567">
        <v>0</v>
      </c>
      <c r="E18" s="559">
        <v>8189</v>
      </c>
      <c r="F18" s="567">
        <v>0</v>
      </c>
      <c r="G18" s="559">
        <v>8135</v>
      </c>
      <c r="H18" s="559">
        <v>8280</v>
      </c>
      <c r="I18" s="670">
        <f t="shared" ref="I18:I20" si="3">H18/G18*100</f>
        <v>101.78242163491088</v>
      </c>
      <c r="J18" s="559">
        <v>1240</v>
      </c>
      <c r="K18" s="561">
        <v>400</v>
      </c>
    </row>
    <row r="19" spans="1:11" ht="17.25" customHeight="1" x14ac:dyDescent="0.15">
      <c r="A19" s="156"/>
      <c r="B19" s="87" t="s">
        <v>40</v>
      </c>
      <c r="C19" s="558">
        <v>15376</v>
      </c>
      <c r="D19" s="567">
        <v>0</v>
      </c>
      <c r="E19" s="559">
        <v>13038</v>
      </c>
      <c r="F19" s="567">
        <v>0</v>
      </c>
      <c r="G19" s="559">
        <v>9094</v>
      </c>
      <c r="H19" s="569">
        <v>8170</v>
      </c>
      <c r="I19" s="670">
        <f t="shared" si="3"/>
        <v>89.839454585440947</v>
      </c>
      <c r="J19" s="559">
        <v>1550</v>
      </c>
      <c r="K19" s="561">
        <v>400</v>
      </c>
    </row>
    <row r="20" spans="1:11" ht="17.25" customHeight="1" thickBot="1" x14ac:dyDescent="0.2">
      <c r="A20" s="88"/>
      <c r="B20" s="33" t="s">
        <v>42</v>
      </c>
      <c r="C20" s="570">
        <v>12006</v>
      </c>
      <c r="D20" s="571">
        <v>0</v>
      </c>
      <c r="E20" s="572">
        <v>10427</v>
      </c>
      <c r="F20" s="571">
        <v>0</v>
      </c>
      <c r="G20" s="572">
        <v>7655</v>
      </c>
      <c r="H20" s="573">
        <v>6832</v>
      </c>
      <c r="I20" s="670">
        <f t="shared" si="3"/>
        <v>89.248856956237759</v>
      </c>
      <c r="J20" s="572">
        <v>1078</v>
      </c>
      <c r="K20" s="574">
        <v>400</v>
      </c>
    </row>
    <row r="21" spans="1:11" ht="17.25" customHeight="1" thickTop="1" x14ac:dyDescent="0.15">
      <c r="A21" s="873" t="s">
        <v>115</v>
      </c>
      <c r="B21" s="874"/>
      <c r="C21" s="313">
        <f t="shared" ref="C21:H21" si="4">SUM(C22:C30)</f>
        <v>14094</v>
      </c>
      <c r="D21" s="314">
        <f t="shared" si="4"/>
        <v>1893</v>
      </c>
      <c r="E21" s="439">
        <f t="shared" si="4"/>
        <v>0</v>
      </c>
      <c r="F21" s="316">
        <f t="shared" si="4"/>
        <v>0</v>
      </c>
      <c r="G21" s="314">
        <f t="shared" si="4"/>
        <v>5898</v>
      </c>
      <c r="H21" s="314">
        <f t="shared" si="4"/>
        <v>6688</v>
      </c>
      <c r="I21" s="671">
        <f>H21/G21*100</f>
        <v>113.39437097321125</v>
      </c>
      <c r="J21" s="440" t="s">
        <v>609</v>
      </c>
      <c r="K21" s="441" t="s">
        <v>610</v>
      </c>
    </row>
    <row r="22" spans="1:11" ht="17.25" customHeight="1" x14ac:dyDescent="0.15">
      <c r="A22" s="156"/>
      <c r="B22" s="86" t="s">
        <v>116</v>
      </c>
      <c r="C22" s="575">
        <v>0</v>
      </c>
      <c r="D22" s="555">
        <v>1893</v>
      </c>
      <c r="E22" s="567">
        <v>0</v>
      </c>
      <c r="F22" s="567">
        <v>0</v>
      </c>
      <c r="G22" s="555">
        <v>516</v>
      </c>
      <c r="H22" s="568">
        <v>574</v>
      </c>
      <c r="I22" s="670">
        <f>H22/G22*100</f>
        <v>111.24031007751938</v>
      </c>
      <c r="J22" s="576" t="s">
        <v>610</v>
      </c>
      <c r="K22" s="577" t="s">
        <v>611</v>
      </c>
    </row>
    <row r="23" spans="1:11" ht="17.25" customHeight="1" x14ac:dyDescent="0.15">
      <c r="A23" s="156"/>
      <c r="B23" s="87" t="s">
        <v>117</v>
      </c>
      <c r="C23" s="558">
        <v>1626</v>
      </c>
      <c r="D23" s="560">
        <v>0</v>
      </c>
      <c r="E23" s="567">
        <v>0</v>
      </c>
      <c r="F23" s="567">
        <v>0</v>
      </c>
      <c r="G23" s="559">
        <v>516</v>
      </c>
      <c r="H23" s="569">
        <v>683</v>
      </c>
      <c r="I23" s="670">
        <f>H23/G23*100</f>
        <v>132.36434108527132</v>
      </c>
      <c r="J23" s="576" t="s">
        <v>612</v>
      </c>
      <c r="K23" s="577" t="s">
        <v>611</v>
      </c>
    </row>
    <row r="24" spans="1:11" ht="17.25" customHeight="1" x14ac:dyDescent="0.15">
      <c r="A24" s="156"/>
      <c r="B24" s="87" t="s">
        <v>118</v>
      </c>
      <c r="C24" s="558">
        <v>1353</v>
      </c>
      <c r="D24" s="560">
        <v>0</v>
      </c>
      <c r="E24" s="567">
        <v>0</v>
      </c>
      <c r="F24" s="567">
        <v>0</v>
      </c>
      <c r="G24" s="559">
        <v>725</v>
      </c>
      <c r="H24" s="569">
        <v>640</v>
      </c>
      <c r="I24" s="670">
        <f t="shared" ref="I24:I29" si="5">H24/G24*100</f>
        <v>88.275862068965523</v>
      </c>
      <c r="J24" s="576" t="s">
        <v>610</v>
      </c>
      <c r="K24" s="577" t="s">
        <v>612</v>
      </c>
    </row>
    <row r="25" spans="1:11" ht="17.25" customHeight="1" x14ac:dyDescent="0.15">
      <c r="A25" s="156"/>
      <c r="B25" s="87" t="s">
        <v>119</v>
      </c>
      <c r="C25" s="558">
        <v>2136</v>
      </c>
      <c r="D25" s="560">
        <v>0</v>
      </c>
      <c r="E25" s="567">
        <v>0</v>
      </c>
      <c r="F25" s="567">
        <v>0</v>
      </c>
      <c r="G25" s="559">
        <v>725</v>
      </c>
      <c r="H25" s="569">
        <v>749</v>
      </c>
      <c r="I25" s="670">
        <f t="shared" si="5"/>
        <v>103.31034482758621</v>
      </c>
      <c r="J25" s="576" t="s">
        <v>612</v>
      </c>
      <c r="K25" s="577" t="s">
        <v>611</v>
      </c>
    </row>
    <row r="26" spans="1:11" ht="17.25" customHeight="1" x14ac:dyDescent="0.15">
      <c r="A26" s="156"/>
      <c r="B26" s="87" t="s">
        <v>120</v>
      </c>
      <c r="C26" s="558">
        <v>1310</v>
      </c>
      <c r="D26" s="560">
        <v>0</v>
      </c>
      <c r="E26" s="567">
        <v>0</v>
      </c>
      <c r="F26" s="567">
        <v>0</v>
      </c>
      <c r="G26" s="559">
        <v>725</v>
      </c>
      <c r="H26" s="569">
        <v>873</v>
      </c>
      <c r="I26" s="670">
        <f t="shared" si="5"/>
        <v>120.41379310344828</v>
      </c>
      <c r="J26" s="576" t="s">
        <v>611</v>
      </c>
      <c r="K26" s="577" t="s">
        <v>610</v>
      </c>
    </row>
    <row r="27" spans="1:11" ht="17.25" customHeight="1" x14ac:dyDescent="0.15">
      <c r="A27" s="156"/>
      <c r="B27" s="87" t="s">
        <v>121</v>
      </c>
      <c r="C27" s="558">
        <v>2793</v>
      </c>
      <c r="D27" s="560">
        <v>0</v>
      </c>
      <c r="E27" s="567">
        <v>0</v>
      </c>
      <c r="F27" s="567">
        <v>0</v>
      </c>
      <c r="G27" s="559">
        <v>725</v>
      </c>
      <c r="H27" s="569">
        <v>974</v>
      </c>
      <c r="I27" s="670">
        <f t="shared" si="5"/>
        <v>134.34482758620689</v>
      </c>
      <c r="J27" s="576" t="s">
        <v>612</v>
      </c>
      <c r="K27" s="577" t="s">
        <v>610</v>
      </c>
    </row>
    <row r="28" spans="1:11" ht="17.25" customHeight="1" x14ac:dyDescent="0.15">
      <c r="A28" s="156"/>
      <c r="B28" s="87" t="s">
        <v>122</v>
      </c>
      <c r="C28" s="558">
        <v>1326</v>
      </c>
      <c r="D28" s="560">
        <v>0</v>
      </c>
      <c r="E28" s="567">
        <v>0</v>
      </c>
      <c r="F28" s="567">
        <v>0</v>
      </c>
      <c r="G28" s="559">
        <v>725</v>
      </c>
      <c r="H28" s="569">
        <v>682</v>
      </c>
      <c r="I28" s="670">
        <f>H28/G28*100</f>
        <v>94.068965517241381</v>
      </c>
      <c r="J28" s="576" t="s">
        <v>612</v>
      </c>
      <c r="K28" s="577" t="s">
        <v>610</v>
      </c>
    </row>
    <row r="29" spans="1:11" ht="17.25" customHeight="1" x14ac:dyDescent="0.15">
      <c r="A29" s="156"/>
      <c r="B29" s="87" t="s">
        <v>123</v>
      </c>
      <c r="C29" s="558">
        <v>1060</v>
      </c>
      <c r="D29" s="560">
        <v>0</v>
      </c>
      <c r="E29" s="567">
        <v>0</v>
      </c>
      <c r="F29" s="567">
        <v>0</v>
      </c>
      <c r="G29" s="559">
        <v>516</v>
      </c>
      <c r="H29" s="569">
        <v>556</v>
      </c>
      <c r="I29" s="670">
        <f t="shared" si="5"/>
        <v>107.75193798449611</v>
      </c>
      <c r="J29" s="576" t="s">
        <v>612</v>
      </c>
      <c r="K29" s="577" t="s">
        <v>612</v>
      </c>
    </row>
    <row r="30" spans="1:11" ht="17.25" customHeight="1" thickBot="1" x14ac:dyDescent="0.2">
      <c r="A30" s="157"/>
      <c r="B30" s="88" t="s">
        <v>124</v>
      </c>
      <c r="C30" s="578">
        <v>2490</v>
      </c>
      <c r="D30" s="579">
        <v>0</v>
      </c>
      <c r="E30" s="571">
        <v>0</v>
      </c>
      <c r="F30" s="571">
        <v>0</v>
      </c>
      <c r="G30" s="580">
        <v>725</v>
      </c>
      <c r="H30" s="581">
        <v>957</v>
      </c>
      <c r="I30" s="672">
        <f>H30/G30*100</f>
        <v>132</v>
      </c>
      <c r="J30" s="582" t="s">
        <v>612</v>
      </c>
      <c r="K30" s="583" t="s">
        <v>611</v>
      </c>
    </row>
    <row r="31" spans="1:11" ht="17.25" customHeight="1" thickTop="1" x14ac:dyDescent="0.15">
      <c r="A31" s="875" t="s">
        <v>125</v>
      </c>
      <c r="B31" s="876"/>
      <c r="C31" s="313">
        <f t="shared" ref="C31:K31" si="6">SUM(C6,C16,C21)</f>
        <v>154432</v>
      </c>
      <c r="D31" s="317">
        <f t="shared" si="6"/>
        <v>19344</v>
      </c>
      <c r="E31" s="318">
        <f t="shared" si="6"/>
        <v>106907</v>
      </c>
      <c r="F31" s="318">
        <f t="shared" si="6"/>
        <v>7300</v>
      </c>
      <c r="G31" s="318">
        <f t="shared" si="6"/>
        <v>104992</v>
      </c>
      <c r="H31" s="318">
        <f t="shared" si="6"/>
        <v>100167</v>
      </c>
      <c r="I31" s="673">
        <f>H31/G31*100</f>
        <v>95.404411764705884</v>
      </c>
      <c r="J31" s="318">
        <f t="shared" si="6"/>
        <v>15851</v>
      </c>
      <c r="K31" s="319">
        <f t="shared" si="6"/>
        <v>5200</v>
      </c>
    </row>
    <row r="32" spans="1:11" x14ac:dyDescent="0.15">
      <c r="A32" s="67"/>
      <c r="B32" s="67"/>
      <c r="C32" s="3"/>
      <c r="D32" s="3"/>
      <c r="E32" s="3"/>
      <c r="F32" s="3"/>
      <c r="G32" s="3"/>
      <c r="H32" s="3"/>
      <c r="I32" s="3"/>
      <c r="J32" s="3"/>
      <c r="K32" s="89" t="s">
        <v>57</v>
      </c>
    </row>
    <row r="34" spans="1:2" x14ac:dyDescent="0.15">
      <c r="A34" s="90"/>
      <c r="B34" s="90"/>
    </row>
  </sheetData>
  <mergeCells count="15">
    <mergeCell ref="A1:K1"/>
    <mergeCell ref="A3:B5"/>
    <mergeCell ref="C3:D3"/>
    <mergeCell ref="E3:F3"/>
    <mergeCell ref="G3:I3"/>
    <mergeCell ref="C4:D4"/>
    <mergeCell ref="E4:F4"/>
    <mergeCell ref="G4:G5"/>
    <mergeCell ref="H4:H5"/>
    <mergeCell ref="I4:I5"/>
    <mergeCell ref="A6:B6"/>
    <mergeCell ref="L12:N12"/>
    <mergeCell ref="A16:B16"/>
    <mergeCell ref="A21:B21"/>
    <mergeCell ref="A31:B31"/>
  </mergeCells>
  <phoneticPr fontId="30"/>
  <pageMargins left="0.98425196850393704" right="0.39370078740157483" top="0.78740157480314965" bottom="0.59055118110236227" header="0.35433070866141736" footer="0.19685039370078741"/>
  <pageSetup paperSize="9" scale="81" fitToHeight="0" orientation="portrait" r:id="rId1"/>
  <headerFooter alignWithMargins="0"/>
  <ignoredErrors>
    <ignoredError sqref="I6 I16 I31"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sheetPr>
  <dimension ref="A1:AF39"/>
  <sheetViews>
    <sheetView showGridLines="0" view="pageBreakPreview" zoomScaleNormal="100" zoomScaleSheetLayoutView="100" workbookViewId="0">
      <selection activeCell="O21" sqref="O21"/>
    </sheetView>
  </sheetViews>
  <sheetFormatPr defaultRowHeight="13.5" x14ac:dyDescent="0.15"/>
  <cols>
    <col min="1" max="1" width="14.25" style="2" customWidth="1"/>
    <col min="2" max="13" width="7.125" style="200" customWidth="1"/>
    <col min="14" max="19" width="10" style="2" customWidth="1"/>
    <col min="20" max="20" width="9" style="2"/>
    <col min="21" max="32" width="9" style="175"/>
    <col min="33" max="16384" width="9" style="2"/>
  </cols>
  <sheetData>
    <row r="1" spans="1:32" ht="21" customHeight="1" x14ac:dyDescent="0.15">
      <c r="A1" s="677" t="s">
        <v>146</v>
      </c>
      <c r="B1" s="677"/>
      <c r="C1" s="677"/>
      <c r="D1" s="677"/>
      <c r="E1" s="677"/>
      <c r="F1" s="677"/>
      <c r="G1" s="677"/>
      <c r="H1" s="677"/>
      <c r="I1" s="677"/>
      <c r="J1" s="677"/>
      <c r="K1" s="677"/>
      <c r="L1" s="677"/>
      <c r="M1" s="677"/>
      <c r="O1" s="175"/>
      <c r="P1" s="175"/>
      <c r="Q1" s="175"/>
      <c r="R1" s="175"/>
      <c r="S1" s="175"/>
      <c r="T1" s="175"/>
      <c r="AA1" s="2"/>
      <c r="AB1" s="2"/>
      <c r="AC1" s="2"/>
      <c r="AD1" s="2"/>
      <c r="AE1" s="2"/>
      <c r="AF1" s="2"/>
    </row>
    <row r="2" spans="1:32" ht="21" customHeight="1" x14ac:dyDescent="0.15">
      <c r="A2" s="234"/>
      <c r="B2" s="234"/>
      <c r="C2" s="234"/>
      <c r="D2" s="234"/>
      <c r="E2" s="234"/>
      <c r="F2" s="234"/>
      <c r="G2" s="234"/>
      <c r="H2" s="234"/>
      <c r="I2" s="234"/>
      <c r="J2" s="234"/>
      <c r="K2" s="234"/>
      <c r="L2" s="234"/>
      <c r="M2" s="234"/>
      <c r="O2" s="175"/>
      <c r="P2" s="175"/>
      <c r="Q2" s="175"/>
      <c r="R2" s="175"/>
      <c r="S2" s="175"/>
      <c r="T2" s="175"/>
      <c r="AA2" s="2"/>
      <c r="AB2" s="2"/>
      <c r="AC2" s="2"/>
      <c r="AD2" s="2"/>
      <c r="AE2" s="2"/>
      <c r="AF2" s="2"/>
    </row>
    <row r="3" spans="1:32" x14ac:dyDescent="0.15">
      <c r="A3" s="38" t="s">
        <v>147</v>
      </c>
      <c r="B3" s="81"/>
      <c r="C3" s="81"/>
      <c r="D3" s="81"/>
      <c r="E3" s="81"/>
      <c r="F3" s="81"/>
      <c r="G3" s="81"/>
      <c r="H3" s="81"/>
      <c r="I3" s="81"/>
      <c r="J3" s="190"/>
      <c r="L3" s="81"/>
      <c r="M3" s="236" t="s">
        <v>148</v>
      </c>
      <c r="O3" s="175"/>
      <c r="P3" s="175"/>
      <c r="Q3" s="175"/>
      <c r="R3" s="175"/>
      <c r="S3" s="175"/>
      <c r="T3" s="175"/>
      <c r="AA3" s="2"/>
      <c r="AB3" s="2"/>
      <c r="AC3" s="2"/>
      <c r="AD3" s="2"/>
      <c r="AE3" s="2"/>
      <c r="AF3" s="2"/>
    </row>
    <row r="4" spans="1:32" ht="21" customHeight="1" x14ac:dyDescent="0.15">
      <c r="A4" s="894" t="s">
        <v>149</v>
      </c>
      <c r="B4" s="32"/>
      <c r="C4" s="233"/>
      <c r="D4" s="152">
        <v>6</v>
      </c>
      <c r="E4" s="52" t="s">
        <v>150</v>
      </c>
      <c r="F4" s="233"/>
      <c r="G4" s="233"/>
      <c r="H4" s="53"/>
      <c r="I4" s="54"/>
      <c r="J4" s="152">
        <v>7</v>
      </c>
      <c r="K4" s="52" t="s">
        <v>150</v>
      </c>
      <c r="L4" s="54"/>
      <c r="M4" s="151"/>
      <c r="O4" s="175"/>
      <c r="P4" s="175"/>
      <c r="Q4" s="175"/>
      <c r="R4" s="175"/>
      <c r="S4" s="175"/>
      <c r="T4" s="175"/>
      <c r="AA4" s="2"/>
      <c r="AB4" s="2"/>
      <c r="AC4" s="2"/>
      <c r="AD4" s="2"/>
      <c r="AE4" s="2"/>
      <c r="AF4" s="2"/>
    </row>
    <row r="5" spans="1:32" ht="21" customHeight="1" x14ac:dyDescent="0.15">
      <c r="A5" s="895"/>
      <c r="B5" s="898" t="s">
        <v>27</v>
      </c>
      <c r="C5" s="898"/>
      <c r="D5" s="899"/>
      <c r="E5" s="897" t="s">
        <v>28</v>
      </c>
      <c r="F5" s="898"/>
      <c r="G5" s="899"/>
      <c r="H5" s="55"/>
      <c r="I5" s="239" t="s">
        <v>27</v>
      </c>
      <c r="J5" s="56"/>
      <c r="K5" s="897" t="s">
        <v>28</v>
      </c>
      <c r="L5" s="898"/>
      <c r="M5" s="900"/>
      <c r="O5" s="175"/>
      <c r="P5" s="175"/>
      <c r="Q5" s="175"/>
      <c r="R5" s="175"/>
      <c r="S5" s="175"/>
      <c r="T5" s="175"/>
      <c r="AA5" s="2"/>
      <c r="AB5" s="2"/>
      <c r="AC5" s="2"/>
      <c r="AD5" s="2"/>
      <c r="AE5" s="2"/>
      <c r="AF5" s="2"/>
    </row>
    <row r="6" spans="1:32" ht="21" customHeight="1" x14ac:dyDescent="0.15">
      <c r="A6" s="896"/>
      <c r="B6" s="230" t="s">
        <v>151</v>
      </c>
      <c r="C6" s="231" t="s">
        <v>152</v>
      </c>
      <c r="D6" s="231" t="s">
        <v>153</v>
      </c>
      <c r="E6" s="231" t="s">
        <v>151</v>
      </c>
      <c r="F6" s="231" t="s">
        <v>152</v>
      </c>
      <c r="G6" s="231" t="s">
        <v>153</v>
      </c>
      <c r="H6" s="231" t="s">
        <v>151</v>
      </c>
      <c r="I6" s="231" t="s">
        <v>152</v>
      </c>
      <c r="J6" s="231" t="s">
        <v>153</v>
      </c>
      <c r="K6" s="231" t="s">
        <v>151</v>
      </c>
      <c r="L6" s="231" t="s">
        <v>152</v>
      </c>
      <c r="M6" s="4" t="s">
        <v>153</v>
      </c>
      <c r="O6" s="175"/>
      <c r="P6" s="175"/>
      <c r="Q6" s="175"/>
      <c r="R6" s="175"/>
      <c r="S6" s="175"/>
      <c r="T6" s="175"/>
      <c r="AA6" s="2"/>
      <c r="AB6" s="2"/>
      <c r="AC6" s="2"/>
      <c r="AD6" s="2"/>
      <c r="AE6" s="2"/>
      <c r="AF6" s="2"/>
    </row>
    <row r="7" spans="1:32" ht="21.95" customHeight="1" x14ac:dyDescent="0.15">
      <c r="A7" s="19" t="s">
        <v>104</v>
      </c>
      <c r="B7" s="57" t="s">
        <v>50</v>
      </c>
      <c r="C7" s="58">
        <v>115.8</v>
      </c>
      <c r="D7" s="58">
        <v>116.5</v>
      </c>
      <c r="E7" s="58" t="s">
        <v>50</v>
      </c>
      <c r="F7" s="58">
        <v>115.1</v>
      </c>
      <c r="G7" s="58">
        <v>115.6</v>
      </c>
      <c r="H7" s="58" t="s">
        <v>50</v>
      </c>
      <c r="I7" s="58">
        <v>121.1</v>
      </c>
      <c r="J7" s="58">
        <v>122.5</v>
      </c>
      <c r="K7" s="58" t="s">
        <v>50</v>
      </c>
      <c r="L7" s="58">
        <v>120.8</v>
      </c>
      <c r="M7" s="74">
        <v>121.5</v>
      </c>
      <c r="N7" s="153"/>
      <c r="O7" s="175"/>
      <c r="P7" s="175"/>
      <c r="Q7" s="175"/>
      <c r="R7" s="175"/>
      <c r="S7" s="175"/>
      <c r="T7" s="175"/>
      <c r="AA7" s="2"/>
      <c r="AB7" s="2"/>
      <c r="AC7" s="2"/>
      <c r="AD7" s="2"/>
      <c r="AE7" s="2"/>
      <c r="AF7" s="2"/>
    </row>
    <row r="8" spans="1:32" ht="21.95" customHeight="1" x14ac:dyDescent="0.15">
      <c r="A8" s="19" t="s">
        <v>126</v>
      </c>
      <c r="B8" s="57" t="s">
        <v>50</v>
      </c>
      <c r="C8" s="58">
        <v>115.6</v>
      </c>
      <c r="D8" s="58">
        <v>116.5</v>
      </c>
      <c r="E8" s="58" t="s">
        <v>50</v>
      </c>
      <c r="F8" s="58">
        <v>114.8</v>
      </c>
      <c r="G8" s="58">
        <v>115.6</v>
      </c>
      <c r="H8" s="58" t="s">
        <v>50</v>
      </c>
      <c r="I8" s="58">
        <v>121.9</v>
      </c>
      <c r="J8" s="58">
        <v>122.6</v>
      </c>
      <c r="K8" s="58" t="s">
        <v>50</v>
      </c>
      <c r="L8" s="58">
        <v>120.8</v>
      </c>
      <c r="M8" s="74">
        <v>121.4</v>
      </c>
      <c r="N8" s="162"/>
      <c r="O8" s="175"/>
      <c r="P8" s="175"/>
      <c r="Q8" s="175"/>
      <c r="R8" s="175"/>
      <c r="S8" s="175"/>
      <c r="T8" s="175"/>
      <c r="AA8" s="2"/>
      <c r="AB8" s="2"/>
      <c r="AC8" s="2"/>
      <c r="AD8" s="2"/>
      <c r="AE8" s="2"/>
      <c r="AF8" s="2"/>
    </row>
    <row r="9" spans="1:32" ht="21.95" customHeight="1" x14ac:dyDescent="0.15">
      <c r="A9" s="19" t="s">
        <v>141</v>
      </c>
      <c r="B9" s="57" t="s">
        <v>50</v>
      </c>
      <c r="C9" s="58">
        <v>116.6</v>
      </c>
      <c r="D9" s="58">
        <v>117.5</v>
      </c>
      <c r="E9" s="58" t="s">
        <v>50</v>
      </c>
      <c r="F9" s="58">
        <v>115.9</v>
      </c>
      <c r="G9" s="58">
        <v>116.7</v>
      </c>
      <c r="H9" s="58" t="s">
        <v>50</v>
      </c>
      <c r="I9" s="58">
        <v>122.1</v>
      </c>
      <c r="J9" s="58">
        <v>123.5</v>
      </c>
      <c r="K9" s="58" t="s">
        <v>50</v>
      </c>
      <c r="L9" s="58">
        <v>122.2</v>
      </c>
      <c r="M9" s="74">
        <v>122.6</v>
      </c>
      <c r="N9" s="153"/>
      <c r="O9" s="175"/>
      <c r="P9" s="175"/>
      <c r="Q9" s="175"/>
      <c r="R9" s="175"/>
      <c r="S9" s="175"/>
      <c r="T9" s="175"/>
      <c r="AA9" s="2"/>
      <c r="AB9" s="2"/>
      <c r="AC9" s="2"/>
      <c r="AD9" s="2"/>
      <c r="AE9" s="2"/>
      <c r="AF9" s="2"/>
    </row>
    <row r="10" spans="1:32" ht="21.95" customHeight="1" x14ac:dyDescent="0.15">
      <c r="A10" s="19" t="s">
        <v>213</v>
      </c>
      <c r="B10" s="57" t="s">
        <v>50</v>
      </c>
      <c r="C10" s="58">
        <v>115.8</v>
      </c>
      <c r="D10" s="58">
        <v>116.7</v>
      </c>
      <c r="E10" s="58" t="s">
        <v>50</v>
      </c>
      <c r="F10" s="58">
        <v>115.2</v>
      </c>
      <c r="G10" s="58">
        <v>115.8</v>
      </c>
      <c r="H10" s="58" t="s">
        <v>50</v>
      </c>
      <c r="I10" s="58">
        <v>121.9</v>
      </c>
      <c r="J10" s="58">
        <v>122.6</v>
      </c>
      <c r="K10" s="58" t="s">
        <v>50</v>
      </c>
      <c r="L10" s="58">
        <v>121.3</v>
      </c>
      <c r="M10" s="74">
        <v>121.8</v>
      </c>
      <c r="N10" s="153"/>
      <c r="O10" s="175"/>
      <c r="P10" s="175"/>
      <c r="Q10" s="175"/>
      <c r="R10" s="175"/>
      <c r="S10" s="175"/>
      <c r="T10" s="175"/>
      <c r="AA10" s="2"/>
      <c r="AB10" s="2"/>
      <c r="AC10" s="2"/>
      <c r="AD10" s="2"/>
      <c r="AE10" s="2"/>
      <c r="AF10" s="2"/>
    </row>
    <row r="11" spans="1:32" ht="21.95" customHeight="1" x14ac:dyDescent="0.15">
      <c r="A11" s="24" t="s">
        <v>423</v>
      </c>
      <c r="B11" s="296" t="s">
        <v>50</v>
      </c>
      <c r="C11" s="148">
        <v>116.2</v>
      </c>
      <c r="D11" s="148">
        <v>117</v>
      </c>
      <c r="E11" s="148" t="s">
        <v>50</v>
      </c>
      <c r="F11" s="148">
        <v>115.9</v>
      </c>
      <c r="G11" s="148">
        <v>116</v>
      </c>
      <c r="H11" s="148" t="s">
        <v>50</v>
      </c>
      <c r="I11" s="148">
        <v>122.4</v>
      </c>
      <c r="J11" s="148">
        <v>122.9</v>
      </c>
      <c r="K11" s="148" t="s">
        <v>50</v>
      </c>
      <c r="L11" s="148">
        <v>121.5</v>
      </c>
      <c r="M11" s="149">
        <v>122</v>
      </c>
      <c r="N11" s="153"/>
      <c r="O11" s="175"/>
      <c r="P11" s="175"/>
      <c r="Q11" s="175"/>
      <c r="R11" s="175"/>
      <c r="S11" s="175"/>
      <c r="T11" s="175"/>
      <c r="AA11" s="2"/>
      <c r="AB11" s="2"/>
      <c r="AC11" s="2"/>
      <c r="AD11" s="2"/>
      <c r="AE11" s="2"/>
      <c r="AF11" s="2"/>
    </row>
    <row r="12" spans="1:32" s="7" customFormat="1" ht="13.5" customHeight="1" x14ac:dyDescent="0.15">
      <c r="A12" s="3"/>
      <c r="B12" s="81"/>
      <c r="C12" s="81"/>
      <c r="D12" s="81"/>
      <c r="E12" s="81"/>
      <c r="F12" s="81"/>
      <c r="G12" s="81"/>
      <c r="H12" s="81"/>
      <c r="I12" s="81"/>
      <c r="J12" s="81"/>
      <c r="K12" s="81"/>
      <c r="L12" s="81"/>
      <c r="M12" s="81"/>
    </row>
    <row r="13" spans="1:32" ht="13.5" customHeight="1" x14ac:dyDescent="0.15">
      <c r="A13" s="46" t="s">
        <v>154</v>
      </c>
      <c r="B13" s="180"/>
      <c r="C13" s="180"/>
      <c r="D13" s="180"/>
      <c r="E13" s="180"/>
      <c r="F13" s="180"/>
      <c r="G13" s="180"/>
      <c r="H13" s="180"/>
      <c r="I13" s="180"/>
      <c r="J13" s="180"/>
      <c r="K13" s="180"/>
      <c r="L13" s="180"/>
      <c r="M13" s="180"/>
      <c r="O13" s="175"/>
      <c r="P13" s="175"/>
      <c r="Q13" s="175"/>
      <c r="R13" s="175"/>
      <c r="S13" s="175"/>
      <c r="T13" s="175"/>
      <c r="AA13" s="2"/>
      <c r="AB13" s="2"/>
      <c r="AC13" s="2"/>
      <c r="AD13" s="2"/>
      <c r="AE13" s="2"/>
      <c r="AF13" s="2"/>
    </row>
    <row r="14" spans="1:32" ht="21" customHeight="1" x14ac:dyDescent="0.15">
      <c r="A14" s="894" t="s">
        <v>149</v>
      </c>
      <c r="B14" s="150"/>
      <c r="C14" s="54"/>
      <c r="D14" s="152">
        <v>8</v>
      </c>
      <c r="E14" s="52" t="s">
        <v>150</v>
      </c>
      <c r="F14" s="54"/>
      <c r="G14" s="60"/>
      <c r="H14" s="53"/>
      <c r="I14" s="54"/>
      <c r="J14" s="152">
        <v>9</v>
      </c>
      <c r="K14" s="52" t="s">
        <v>150</v>
      </c>
      <c r="L14" s="54"/>
      <c r="M14" s="151"/>
      <c r="N14" s="7"/>
      <c r="O14" s="7"/>
      <c r="P14" s="7"/>
      <c r="Q14" s="7"/>
      <c r="R14" s="7"/>
      <c r="S14" s="7"/>
    </row>
    <row r="15" spans="1:32" ht="21" customHeight="1" x14ac:dyDescent="0.15">
      <c r="A15" s="895"/>
      <c r="B15" s="897" t="s">
        <v>27</v>
      </c>
      <c r="C15" s="898"/>
      <c r="D15" s="899"/>
      <c r="E15" s="897" t="s">
        <v>28</v>
      </c>
      <c r="F15" s="898"/>
      <c r="G15" s="899"/>
      <c r="H15" s="898" t="s">
        <v>27</v>
      </c>
      <c r="I15" s="898"/>
      <c r="J15" s="899"/>
      <c r="K15" s="897" t="s">
        <v>28</v>
      </c>
      <c r="L15" s="898"/>
      <c r="M15" s="900"/>
      <c r="O15" s="175"/>
      <c r="P15" s="175"/>
      <c r="Q15" s="175"/>
      <c r="R15" s="175"/>
      <c r="S15" s="175"/>
    </row>
    <row r="16" spans="1:32" ht="21" customHeight="1" x14ac:dyDescent="0.15">
      <c r="A16" s="896"/>
      <c r="B16" s="231" t="s">
        <v>151</v>
      </c>
      <c r="C16" s="231" t="s">
        <v>152</v>
      </c>
      <c r="D16" s="231" t="s">
        <v>153</v>
      </c>
      <c r="E16" s="231" t="s">
        <v>151</v>
      </c>
      <c r="F16" s="231" t="s">
        <v>152</v>
      </c>
      <c r="G16" s="231" t="s">
        <v>153</v>
      </c>
      <c r="H16" s="170" t="s">
        <v>151</v>
      </c>
      <c r="I16" s="171" t="s">
        <v>152</v>
      </c>
      <c r="J16" s="171" t="s">
        <v>153</v>
      </c>
      <c r="K16" s="171" t="s">
        <v>151</v>
      </c>
      <c r="L16" s="171" t="s">
        <v>152</v>
      </c>
      <c r="M16" s="63" t="s">
        <v>153</v>
      </c>
      <c r="O16" s="175"/>
      <c r="P16" s="175"/>
      <c r="Q16" s="175"/>
      <c r="R16" s="175"/>
      <c r="S16" s="175"/>
    </row>
    <row r="17" spans="1:32" s="7" customFormat="1" ht="21.95" customHeight="1" x14ac:dyDescent="0.15">
      <c r="A17" s="19" t="s">
        <v>104</v>
      </c>
      <c r="B17" s="59" t="s">
        <v>50</v>
      </c>
      <c r="C17" s="59">
        <v>127.2</v>
      </c>
      <c r="D17" s="59">
        <v>128.1</v>
      </c>
      <c r="E17" s="59" t="s">
        <v>50</v>
      </c>
      <c r="F17" s="59">
        <v>126.8</v>
      </c>
      <c r="G17" s="59">
        <v>127.3</v>
      </c>
      <c r="H17" s="64" t="s">
        <v>50</v>
      </c>
      <c r="I17" s="65">
        <v>132.19999999999999</v>
      </c>
      <c r="J17" s="65">
        <v>133.69999999999999</v>
      </c>
      <c r="K17" s="65" t="s">
        <v>50</v>
      </c>
      <c r="L17" s="65">
        <v>133.4</v>
      </c>
      <c r="M17" s="66">
        <v>133.4</v>
      </c>
      <c r="N17" s="175"/>
      <c r="O17" s="175"/>
      <c r="P17" s="175"/>
      <c r="Q17" s="175"/>
      <c r="R17" s="175"/>
      <c r="S17" s="175"/>
    </row>
    <row r="18" spans="1:32" s="7" customFormat="1" ht="21.95" customHeight="1" x14ac:dyDescent="0.15">
      <c r="A18" s="19" t="s">
        <v>126</v>
      </c>
      <c r="B18" s="58" t="s">
        <v>50</v>
      </c>
      <c r="C18" s="59">
        <v>126.8</v>
      </c>
      <c r="D18" s="59">
        <v>128.1</v>
      </c>
      <c r="E18" s="58" t="s">
        <v>50</v>
      </c>
      <c r="F18" s="59">
        <v>126.9</v>
      </c>
      <c r="G18" s="59">
        <v>127.3</v>
      </c>
      <c r="H18" s="212" t="s">
        <v>50</v>
      </c>
      <c r="I18" s="65">
        <v>132.80000000000001</v>
      </c>
      <c r="J18" s="65">
        <v>133.5</v>
      </c>
      <c r="K18" s="211" t="s">
        <v>50</v>
      </c>
      <c r="L18" s="65">
        <v>133.1</v>
      </c>
      <c r="M18" s="66">
        <v>133.4</v>
      </c>
      <c r="N18" s="175"/>
      <c r="O18" s="175"/>
      <c r="P18" s="175"/>
      <c r="Q18" s="175"/>
      <c r="R18" s="175"/>
      <c r="S18" s="175"/>
    </row>
    <row r="19" spans="1:32" s="7" customFormat="1" ht="21.95" customHeight="1" x14ac:dyDescent="0.15">
      <c r="A19" s="19" t="s">
        <v>141</v>
      </c>
      <c r="B19" s="58" t="s">
        <v>50</v>
      </c>
      <c r="C19" s="59">
        <v>127.6</v>
      </c>
      <c r="D19" s="59">
        <v>129.1</v>
      </c>
      <c r="E19" s="58" t="s">
        <v>50</v>
      </c>
      <c r="F19" s="59">
        <v>128</v>
      </c>
      <c r="G19" s="59">
        <v>128.5</v>
      </c>
      <c r="H19" s="212" t="s">
        <v>50</v>
      </c>
      <c r="I19" s="65">
        <v>133.69999999999999</v>
      </c>
      <c r="J19" s="65">
        <v>134.5</v>
      </c>
      <c r="K19" s="211" t="s">
        <v>50</v>
      </c>
      <c r="L19" s="65">
        <v>134.19999999999999</v>
      </c>
      <c r="M19" s="66">
        <v>134.80000000000001</v>
      </c>
    </row>
    <row r="20" spans="1:32" s="7" customFormat="1" ht="21.95" customHeight="1" x14ac:dyDescent="0.15">
      <c r="A20" s="19" t="s">
        <v>213</v>
      </c>
      <c r="B20" s="58" t="s">
        <v>50</v>
      </c>
      <c r="C20" s="59">
        <v>127</v>
      </c>
      <c r="D20" s="59">
        <v>128.30000000000001</v>
      </c>
      <c r="E20" s="58" t="s">
        <v>50</v>
      </c>
      <c r="F20" s="59">
        <v>127.1</v>
      </c>
      <c r="G20" s="59">
        <v>127.6</v>
      </c>
      <c r="H20" s="212" t="s">
        <v>50</v>
      </c>
      <c r="I20" s="65">
        <v>132.30000000000001</v>
      </c>
      <c r="J20" s="65">
        <v>133.80000000000001</v>
      </c>
      <c r="K20" s="211" t="s">
        <v>50</v>
      </c>
      <c r="L20" s="65">
        <v>133.69999999999999</v>
      </c>
      <c r="M20" s="66">
        <v>134.1</v>
      </c>
    </row>
    <row r="21" spans="1:32" s="7" customFormat="1" ht="21.95" customHeight="1" x14ac:dyDescent="0.15">
      <c r="A21" s="24" t="s">
        <v>424</v>
      </c>
      <c r="B21" s="148" t="s">
        <v>430</v>
      </c>
      <c r="C21" s="299">
        <v>127</v>
      </c>
      <c r="D21" s="299">
        <v>128.5</v>
      </c>
      <c r="E21" s="148" t="s">
        <v>50</v>
      </c>
      <c r="F21" s="299">
        <v>127.1</v>
      </c>
      <c r="G21" s="299">
        <v>128.1</v>
      </c>
      <c r="H21" s="300" t="s">
        <v>50</v>
      </c>
      <c r="I21" s="301">
        <v>133.30000000000001</v>
      </c>
      <c r="J21" s="301">
        <v>133.9</v>
      </c>
      <c r="K21" s="302" t="s">
        <v>50</v>
      </c>
      <c r="L21" s="301">
        <v>134.4</v>
      </c>
      <c r="M21" s="303">
        <v>134.5</v>
      </c>
    </row>
    <row r="22" spans="1:32" s="7" customFormat="1" x14ac:dyDescent="0.15">
      <c r="A22" s="3"/>
      <c r="B22" s="81"/>
      <c r="C22" s="81"/>
      <c r="D22" s="81"/>
      <c r="E22" s="81"/>
      <c r="F22" s="81"/>
      <c r="G22" s="81"/>
      <c r="H22" s="81"/>
      <c r="I22" s="81"/>
      <c r="J22" s="81"/>
      <c r="K22" s="81"/>
      <c r="L22" s="81"/>
      <c r="M22" s="81"/>
    </row>
    <row r="23" spans="1:32" x14ac:dyDescent="0.15">
      <c r="A23" s="46" t="s">
        <v>155</v>
      </c>
      <c r="N23" s="7"/>
      <c r="O23" s="7"/>
      <c r="P23" s="7"/>
      <c r="Q23" s="7"/>
      <c r="R23" s="7"/>
      <c r="S23" s="7"/>
      <c r="T23" s="175"/>
      <c r="AA23" s="2"/>
      <c r="AB23" s="2"/>
      <c r="AC23" s="2"/>
      <c r="AD23" s="2"/>
      <c r="AE23" s="2"/>
      <c r="AF23" s="2"/>
    </row>
    <row r="24" spans="1:32" ht="21" customHeight="1" x14ac:dyDescent="0.15">
      <c r="A24" s="894" t="s">
        <v>149</v>
      </c>
      <c r="B24" s="53"/>
      <c r="C24" s="54"/>
      <c r="D24" s="152">
        <v>10</v>
      </c>
      <c r="E24" s="52" t="s">
        <v>150</v>
      </c>
      <c r="F24" s="54"/>
      <c r="G24" s="60"/>
      <c r="H24" s="53"/>
      <c r="I24" s="54"/>
      <c r="J24" s="152">
        <v>11</v>
      </c>
      <c r="K24" s="52" t="s">
        <v>150</v>
      </c>
      <c r="L24" s="54"/>
      <c r="M24" s="151"/>
      <c r="O24" s="175"/>
      <c r="P24" s="175"/>
      <c r="Q24" s="175"/>
      <c r="R24" s="175"/>
      <c r="S24" s="175"/>
      <c r="T24" s="175"/>
      <c r="U24" s="2"/>
      <c r="V24" s="2"/>
      <c r="W24" s="2"/>
      <c r="X24" s="2"/>
      <c r="Y24" s="2"/>
      <c r="Z24" s="2"/>
      <c r="AA24" s="2"/>
      <c r="AB24" s="2"/>
      <c r="AC24" s="2"/>
      <c r="AD24" s="2"/>
      <c r="AE24" s="2"/>
      <c r="AF24" s="2"/>
    </row>
    <row r="25" spans="1:32" ht="21" customHeight="1" x14ac:dyDescent="0.15">
      <c r="A25" s="895"/>
      <c r="B25" s="61"/>
      <c r="C25" s="239" t="s">
        <v>27</v>
      </c>
      <c r="D25" s="62"/>
      <c r="E25" s="897" t="s">
        <v>28</v>
      </c>
      <c r="F25" s="898"/>
      <c r="G25" s="899"/>
      <c r="H25" s="897" t="s">
        <v>27</v>
      </c>
      <c r="I25" s="898"/>
      <c r="J25" s="899"/>
      <c r="K25" s="897" t="s">
        <v>28</v>
      </c>
      <c r="L25" s="898"/>
      <c r="M25" s="900"/>
      <c r="O25" s="175"/>
      <c r="P25" s="175"/>
      <c r="Q25" s="175"/>
      <c r="R25" s="175"/>
      <c r="S25" s="175"/>
      <c r="T25" s="175"/>
      <c r="U25" s="2"/>
      <c r="V25" s="2"/>
      <c r="W25" s="2"/>
      <c r="X25" s="2"/>
      <c r="Y25" s="2"/>
      <c r="Z25" s="2"/>
      <c r="AA25" s="2"/>
      <c r="AB25" s="2"/>
      <c r="AC25" s="2"/>
      <c r="AD25" s="2"/>
      <c r="AE25" s="2"/>
      <c r="AF25" s="2"/>
    </row>
    <row r="26" spans="1:32" ht="21" customHeight="1" x14ac:dyDescent="0.15">
      <c r="A26" s="896"/>
      <c r="B26" s="171" t="s">
        <v>151</v>
      </c>
      <c r="C26" s="171" t="s">
        <v>152</v>
      </c>
      <c r="D26" s="171" t="s">
        <v>153</v>
      </c>
      <c r="E26" s="171" t="s">
        <v>151</v>
      </c>
      <c r="F26" s="171" t="s">
        <v>152</v>
      </c>
      <c r="G26" s="171" t="s">
        <v>153</v>
      </c>
      <c r="H26" s="171" t="s">
        <v>151</v>
      </c>
      <c r="I26" s="171" t="s">
        <v>152</v>
      </c>
      <c r="J26" s="294" t="s">
        <v>153</v>
      </c>
      <c r="K26" s="171" t="s">
        <v>151</v>
      </c>
      <c r="L26" s="171" t="s">
        <v>152</v>
      </c>
      <c r="M26" s="63" t="s">
        <v>153</v>
      </c>
      <c r="O26" s="175"/>
      <c r="P26" s="175"/>
      <c r="Q26" s="175"/>
      <c r="R26" s="175"/>
      <c r="S26" s="175"/>
      <c r="T26" s="175"/>
      <c r="U26" s="2"/>
      <c r="V26" s="2"/>
      <c r="W26" s="2"/>
      <c r="X26" s="2"/>
      <c r="Y26" s="2"/>
      <c r="Z26" s="2"/>
      <c r="AA26" s="2"/>
      <c r="AB26" s="2"/>
      <c r="AC26" s="2"/>
      <c r="AD26" s="2"/>
      <c r="AE26" s="2"/>
      <c r="AF26" s="2"/>
    </row>
    <row r="27" spans="1:32" s="7" customFormat="1" ht="21.95" customHeight="1" x14ac:dyDescent="0.15">
      <c r="A27" s="19" t="s">
        <v>104</v>
      </c>
      <c r="B27" s="211" t="s">
        <v>50</v>
      </c>
      <c r="C27" s="65">
        <v>137.69999999999999</v>
      </c>
      <c r="D27" s="65">
        <v>138.80000000000001</v>
      </c>
      <c r="E27" s="211" t="s">
        <v>50</v>
      </c>
      <c r="F27" s="65">
        <v>140.30000000000001</v>
      </c>
      <c r="G27" s="65">
        <v>140.1</v>
      </c>
      <c r="H27" s="211" t="s">
        <v>50</v>
      </c>
      <c r="I27" s="65">
        <v>144.30000000000001</v>
      </c>
      <c r="J27" s="65">
        <v>145.19999999999999</v>
      </c>
      <c r="K27" s="211" t="s">
        <v>50</v>
      </c>
      <c r="L27" s="65">
        <v>146</v>
      </c>
      <c r="M27" s="66">
        <v>146.80000000000001</v>
      </c>
      <c r="N27" s="2"/>
      <c r="O27" s="175"/>
      <c r="P27" s="175"/>
      <c r="Q27" s="175"/>
      <c r="R27" s="175"/>
      <c r="S27" s="175"/>
    </row>
    <row r="28" spans="1:32" s="7" customFormat="1" ht="21.95" customHeight="1" x14ac:dyDescent="0.15">
      <c r="A28" s="19" t="s">
        <v>126</v>
      </c>
      <c r="B28" s="211" t="s">
        <v>50</v>
      </c>
      <c r="C28" s="65">
        <v>138.5</v>
      </c>
      <c r="D28" s="65">
        <v>139</v>
      </c>
      <c r="E28" s="211" t="s">
        <v>50</v>
      </c>
      <c r="F28" s="65">
        <v>140.80000000000001</v>
      </c>
      <c r="G28" s="65">
        <v>140.19999999999999</v>
      </c>
      <c r="H28" s="211" t="s">
        <v>50</v>
      </c>
      <c r="I28" s="65">
        <v>144</v>
      </c>
      <c r="J28" s="65">
        <v>145.19999999999999</v>
      </c>
      <c r="K28" s="211" t="s">
        <v>50</v>
      </c>
      <c r="L28" s="65">
        <v>146.6</v>
      </c>
      <c r="M28" s="66">
        <v>146.6</v>
      </c>
      <c r="N28" s="2"/>
      <c r="O28" s="175"/>
      <c r="P28" s="175"/>
      <c r="Q28" s="175"/>
      <c r="R28" s="175"/>
      <c r="S28" s="175"/>
    </row>
    <row r="29" spans="1:32" s="7" customFormat="1" ht="21.95" customHeight="1" x14ac:dyDescent="0.15">
      <c r="A29" s="19" t="s">
        <v>141</v>
      </c>
      <c r="B29" s="211" t="s">
        <v>50</v>
      </c>
      <c r="C29" s="65">
        <v>139.4</v>
      </c>
      <c r="D29" s="65">
        <v>140.1</v>
      </c>
      <c r="E29" s="211" t="s">
        <v>50</v>
      </c>
      <c r="F29" s="65">
        <v>141.30000000000001</v>
      </c>
      <c r="G29" s="65">
        <v>141.5</v>
      </c>
      <c r="H29" s="211" t="s">
        <v>50</v>
      </c>
      <c r="I29" s="65">
        <v>145.80000000000001</v>
      </c>
      <c r="J29" s="65">
        <v>146.6</v>
      </c>
      <c r="K29" s="211" t="s">
        <v>50</v>
      </c>
      <c r="L29" s="65">
        <v>148.1</v>
      </c>
      <c r="M29" s="66">
        <v>148</v>
      </c>
      <c r="N29" s="2"/>
      <c r="O29" s="175"/>
      <c r="P29" s="175"/>
      <c r="Q29" s="175"/>
      <c r="R29" s="175"/>
      <c r="S29" s="175"/>
    </row>
    <row r="30" spans="1:32" s="7" customFormat="1" ht="21.95" customHeight="1" x14ac:dyDescent="0.15">
      <c r="A30" s="19" t="s">
        <v>213</v>
      </c>
      <c r="B30" s="211" t="s">
        <v>50</v>
      </c>
      <c r="C30" s="65">
        <v>138.1</v>
      </c>
      <c r="D30" s="65">
        <v>139.30000000000001</v>
      </c>
      <c r="E30" s="211" t="s">
        <v>50</v>
      </c>
      <c r="F30" s="65">
        <v>141.1</v>
      </c>
      <c r="G30" s="65">
        <v>140.9</v>
      </c>
      <c r="H30" s="211" t="s">
        <v>50</v>
      </c>
      <c r="I30" s="65">
        <v>145.6</v>
      </c>
      <c r="J30" s="65">
        <v>145.9</v>
      </c>
      <c r="K30" s="211" t="s">
        <v>50</v>
      </c>
      <c r="L30" s="65">
        <v>147.1</v>
      </c>
      <c r="M30" s="66">
        <v>147.30000000000001</v>
      </c>
      <c r="N30" s="2"/>
      <c r="O30" s="175"/>
      <c r="P30" s="175"/>
      <c r="Q30" s="175"/>
      <c r="R30" s="175"/>
      <c r="S30" s="175"/>
    </row>
    <row r="31" spans="1:32" s="7" customFormat="1" ht="21.95" customHeight="1" x14ac:dyDescent="0.15">
      <c r="A31" s="24" t="s">
        <v>423</v>
      </c>
      <c r="B31" s="302" t="s">
        <v>431</v>
      </c>
      <c r="C31" s="301">
        <v>139.1</v>
      </c>
      <c r="D31" s="301">
        <v>139.69999999999999</v>
      </c>
      <c r="E31" s="302" t="s">
        <v>430</v>
      </c>
      <c r="F31" s="301">
        <v>141.5</v>
      </c>
      <c r="G31" s="301">
        <v>141.4</v>
      </c>
      <c r="H31" s="302" t="s">
        <v>432</v>
      </c>
      <c r="I31" s="301">
        <v>145.1</v>
      </c>
      <c r="J31" s="301">
        <v>146.1</v>
      </c>
      <c r="K31" s="302" t="s">
        <v>433</v>
      </c>
      <c r="L31" s="301">
        <v>147.5</v>
      </c>
      <c r="M31" s="303">
        <v>147.9</v>
      </c>
      <c r="N31" s="2"/>
      <c r="O31" s="175"/>
      <c r="P31" s="175"/>
      <c r="Q31" s="175"/>
      <c r="R31" s="175"/>
      <c r="S31" s="175"/>
    </row>
    <row r="32" spans="1:32" s="31" customFormat="1" ht="13.5" customHeight="1" x14ac:dyDescent="0.15">
      <c r="A32" s="67" t="s">
        <v>156</v>
      </c>
      <c r="B32" s="180"/>
      <c r="C32" s="180"/>
      <c r="D32" s="180"/>
      <c r="E32" s="180"/>
      <c r="F32" s="180"/>
      <c r="G32" s="180"/>
      <c r="H32" s="180"/>
      <c r="I32" s="180"/>
      <c r="J32" s="180"/>
      <c r="K32" s="180"/>
      <c r="M32" s="82" t="s">
        <v>623</v>
      </c>
      <c r="U32" s="192"/>
      <c r="V32" s="192"/>
      <c r="W32" s="192"/>
      <c r="X32" s="192"/>
      <c r="Y32" s="192"/>
      <c r="Z32" s="192"/>
      <c r="AA32" s="192"/>
      <c r="AB32" s="192"/>
      <c r="AC32" s="192"/>
      <c r="AD32" s="192"/>
      <c r="AE32" s="192"/>
      <c r="AF32" s="192"/>
    </row>
    <row r="33" spans="1:32" s="31" customFormat="1" ht="13.5" customHeight="1" x14ac:dyDescent="0.15">
      <c r="A33" s="67" t="s">
        <v>157</v>
      </c>
      <c r="B33" s="201"/>
      <c r="C33" s="201"/>
      <c r="D33" s="201"/>
      <c r="E33" s="201"/>
      <c r="F33" s="201"/>
      <c r="G33" s="201"/>
      <c r="H33" s="201"/>
      <c r="I33" s="201"/>
      <c r="J33" s="201"/>
      <c r="K33" s="180"/>
      <c r="L33" s="180"/>
      <c r="M33" s="180"/>
      <c r="U33" s="192"/>
      <c r="V33" s="192"/>
      <c r="W33" s="192"/>
      <c r="X33" s="192"/>
      <c r="Y33" s="192"/>
      <c r="Z33" s="192"/>
      <c r="AA33" s="192"/>
      <c r="AB33" s="192"/>
      <c r="AC33" s="192"/>
      <c r="AD33" s="192"/>
      <c r="AE33" s="192"/>
      <c r="AF33" s="192"/>
    </row>
    <row r="34" spans="1:32" s="31" customFormat="1" ht="13.5" customHeight="1" x14ac:dyDescent="0.15">
      <c r="A34" s="67" t="s">
        <v>622</v>
      </c>
      <c r="B34" s="201"/>
      <c r="C34" s="201"/>
      <c r="D34" s="201"/>
      <c r="E34" s="201"/>
      <c r="F34" s="201"/>
      <c r="G34" s="201"/>
      <c r="H34" s="201"/>
      <c r="I34" s="201"/>
      <c r="J34" s="201"/>
      <c r="K34" s="180"/>
      <c r="L34" s="180"/>
      <c r="M34" s="180"/>
      <c r="U34" s="192"/>
      <c r="V34" s="192"/>
      <c r="W34" s="192"/>
      <c r="X34" s="192"/>
      <c r="Y34" s="192"/>
      <c r="Z34" s="192"/>
      <c r="AA34" s="192"/>
      <c r="AB34" s="192"/>
      <c r="AC34" s="192"/>
      <c r="AD34" s="192"/>
      <c r="AE34" s="192"/>
      <c r="AF34" s="192"/>
    </row>
    <row r="35" spans="1:32" s="31" customFormat="1" ht="13.5" customHeight="1" x14ac:dyDescent="0.15">
      <c r="A35" s="67" t="s">
        <v>158</v>
      </c>
      <c r="B35" s="201"/>
      <c r="C35" s="201"/>
      <c r="D35" s="201"/>
      <c r="E35" s="201"/>
      <c r="F35" s="201"/>
      <c r="G35" s="201"/>
      <c r="H35" s="201"/>
      <c r="I35" s="201"/>
      <c r="J35" s="201"/>
      <c r="K35" s="180"/>
      <c r="L35" s="180"/>
      <c r="M35" s="180"/>
      <c r="U35" s="192"/>
      <c r="V35" s="192"/>
      <c r="W35" s="192"/>
      <c r="X35" s="192"/>
      <c r="Y35" s="192"/>
      <c r="Z35" s="192"/>
      <c r="AA35" s="192"/>
      <c r="AB35" s="192"/>
      <c r="AC35" s="192"/>
      <c r="AD35" s="192"/>
      <c r="AE35" s="192"/>
      <c r="AF35" s="192"/>
    </row>
    <row r="36" spans="1:32" x14ac:dyDescent="0.15">
      <c r="B36" s="202"/>
      <c r="C36" s="202"/>
      <c r="D36" s="202"/>
      <c r="E36" s="202"/>
      <c r="F36" s="202"/>
      <c r="G36" s="202"/>
      <c r="H36" s="202"/>
      <c r="I36" s="202"/>
      <c r="J36" s="202"/>
    </row>
    <row r="39" spans="1:32" x14ac:dyDescent="0.15">
      <c r="A39" s="167"/>
    </row>
  </sheetData>
  <mergeCells count="14">
    <mergeCell ref="A1:M1"/>
    <mergeCell ref="A24:A26"/>
    <mergeCell ref="E25:G25"/>
    <mergeCell ref="H25:J25"/>
    <mergeCell ref="K25:M25"/>
    <mergeCell ref="A4:A6"/>
    <mergeCell ref="B5:D5"/>
    <mergeCell ref="E5:G5"/>
    <mergeCell ref="K5:M5"/>
    <mergeCell ref="A14:A16"/>
    <mergeCell ref="H15:J15"/>
    <mergeCell ref="K15:M15"/>
    <mergeCell ref="B15:D15"/>
    <mergeCell ref="E15:G15"/>
  </mergeCells>
  <phoneticPr fontId="2"/>
  <pageMargins left="0.91" right="0.55000000000000004" top="0.98425196850393704" bottom="0.98425196850393704" header="0.51181102362204722" footer="0.5118110236220472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118"/>
  <sheetViews>
    <sheetView showGridLines="0" view="pageBreakPreview" zoomScaleNormal="100" zoomScaleSheetLayoutView="100" workbookViewId="0">
      <selection activeCell="G16" sqref="G16"/>
    </sheetView>
  </sheetViews>
  <sheetFormatPr defaultRowHeight="13.5" x14ac:dyDescent="0.15"/>
  <cols>
    <col min="1" max="1" width="12.625" style="2" customWidth="1"/>
    <col min="2" max="9" width="9.875" style="2" customWidth="1"/>
    <col min="10" max="16384" width="9" style="2"/>
  </cols>
  <sheetData>
    <row r="1" spans="1:22" ht="21" x14ac:dyDescent="0.15">
      <c r="A1" s="677" t="s">
        <v>519</v>
      </c>
      <c r="B1" s="678"/>
      <c r="C1" s="678"/>
      <c r="D1" s="678"/>
      <c r="E1" s="678"/>
      <c r="F1" s="678"/>
      <c r="G1" s="678"/>
      <c r="H1" s="678"/>
      <c r="I1" s="678"/>
    </row>
    <row r="2" spans="1:22" x14ac:dyDescent="0.15">
      <c r="A2" s="3"/>
      <c r="B2" s="3"/>
      <c r="C2" s="3"/>
      <c r="D2" s="3"/>
      <c r="E2" s="3"/>
      <c r="F2" s="679" t="s">
        <v>210</v>
      </c>
      <c r="G2" s="679"/>
      <c r="H2" s="679"/>
      <c r="I2" s="679"/>
    </row>
    <row r="3" spans="1:22" ht="17.25" customHeight="1" x14ac:dyDescent="0.15">
      <c r="A3" s="680" t="s">
        <v>211</v>
      </c>
      <c r="B3" s="682" t="s">
        <v>51</v>
      </c>
      <c r="C3" s="684" t="s">
        <v>22</v>
      </c>
      <c r="D3" s="686" t="s">
        <v>212</v>
      </c>
      <c r="E3" s="684"/>
      <c r="F3" s="684"/>
      <c r="G3" s="686" t="s">
        <v>520</v>
      </c>
      <c r="H3" s="684"/>
      <c r="I3" s="687"/>
    </row>
    <row r="4" spans="1:22" ht="17.25" customHeight="1" x14ac:dyDescent="0.15">
      <c r="A4" s="681"/>
      <c r="B4" s="683"/>
      <c r="C4" s="685"/>
      <c r="D4" s="171" t="s">
        <v>26</v>
      </c>
      <c r="E4" s="345" t="s">
        <v>27</v>
      </c>
      <c r="F4" s="345" t="s">
        <v>28</v>
      </c>
      <c r="G4" s="171" t="s">
        <v>26</v>
      </c>
      <c r="H4" s="345" t="s">
        <v>27</v>
      </c>
      <c r="I4" s="4" t="s">
        <v>28</v>
      </c>
    </row>
    <row r="5" spans="1:22" s="7" customFormat="1" ht="17.25" customHeight="1" x14ac:dyDescent="0.15">
      <c r="A5" s="19" t="s">
        <v>126</v>
      </c>
      <c r="B5" s="326">
        <v>9</v>
      </c>
      <c r="C5" s="325">
        <v>24</v>
      </c>
      <c r="D5" s="325">
        <v>532</v>
      </c>
      <c r="E5" s="325">
        <v>252</v>
      </c>
      <c r="F5" s="325">
        <v>280</v>
      </c>
      <c r="G5" s="146">
        <v>98</v>
      </c>
      <c r="H5" s="146">
        <v>1</v>
      </c>
      <c r="I5" s="147">
        <v>97</v>
      </c>
      <c r="J5" s="354"/>
    </row>
    <row r="6" spans="1:22" s="7" customFormat="1" ht="17.25" customHeight="1" x14ac:dyDescent="0.15">
      <c r="A6" s="19" t="s">
        <v>141</v>
      </c>
      <c r="B6" s="326">
        <v>9</v>
      </c>
      <c r="C6" s="325">
        <v>24</v>
      </c>
      <c r="D6" s="325">
        <v>478</v>
      </c>
      <c r="E6" s="325">
        <v>261</v>
      </c>
      <c r="F6" s="325">
        <v>217</v>
      </c>
      <c r="G6" s="146">
        <v>91</v>
      </c>
      <c r="H6" s="146">
        <v>1</v>
      </c>
      <c r="I6" s="147">
        <v>90</v>
      </c>
      <c r="J6" s="354"/>
    </row>
    <row r="7" spans="1:22" s="7" customFormat="1" ht="17.25" customHeight="1" x14ac:dyDescent="0.15">
      <c r="A7" s="19" t="s">
        <v>213</v>
      </c>
      <c r="B7" s="326">
        <v>9</v>
      </c>
      <c r="C7" s="325">
        <v>23</v>
      </c>
      <c r="D7" s="325">
        <v>468</v>
      </c>
      <c r="E7" s="325">
        <v>240</v>
      </c>
      <c r="F7" s="325">
        <v>228</v>
      </c>
      <c r="G7" s="146">
        <v>95</v>
      </c>
      <c r="H7" s="146">
        <v>1</v>
      </c>
      <c r="I7" s="147">
        <v>94</v>
      </c>
    </row>
    <row r="8" spans="1:22" s="7" customFormat="1" ht="17.25" customHeight="1" x14ac:dyDescent="0.15">
      <c r="A8" s="19" t="s">
        <v>404</v>
      </c>
      <c r="B8" s="326">
        <v>9</v>
      </c>
      <c r="C8" s="325">
        <v>24</v>
      </c>
      <c r="D8" s="325">
        <v>477</v>
      </c>
      <c r="E8" s="325">
        <v>221</v>
      </c>
      <c r="F8" s="325">
        <v>256</v>
      </c>
      <c r="G8" s="146">
        <v>94</v>
      </c>
      <c r="H8" s="146">
        <v>2</v>
      </c>
      <c r="I8" s="147">
        <v>92</v>
      </c>
    </row>
    <row r="9" spans="1:22" s="7" customFormat="1" ht="17.25" customHeight="1" x14ac:dyDescent="0.15">
      <c r="A9" s="24" t="s">
        <v>521</v>
      </c>
      <c r="B9" s="584">
        <v>9</v>
      </c>
      <c r="C9" s="499">
        <v>22</v>
      </c>
      <c r="D9" s="259">
        <v>428</v>
      </c>
      <c r="E9" s="259">
        <v>212</v>
      </c>
      <c r="F9" s="259">
        <v>216</v>
      </c>
      <c r="G9" s="265">
        <v>72</v>
      </c>
      <c r="H9" s="585">
        <v>3</v>
      </c>
      <c r="I9" s="586">
        <v>69</v>
      </c>
    </row>
    <row r="10" spans="1:22" s="7" customFormat="1" x14ac:dyDescent="0.15">
      <c r="A10" s="39"/>
      <c r="B10" s="3"/>
      <c r="C10" s="3"/>
      <c r="D10" s="3"/>
      <c r="E10" s="3"/>
      <c r="F10" s="3"/>
      <c r="G10" s="3"/>
      <c r="H10" s="261"/>
      <c r="I10" s="261" t="s">
        <v>214</v>
      </c>
      <c r="V10" s="2"/>
    </row>
    <row r="11" spans="1:22" x14ac:dyDescent="0.15">
      <c r="A11" s="39"/>
    </row>
    <row r="12" spans="1:22" x14ac:dyDescent="0.15">
      <c r="A12" s="37"/>
    </row>
    <row r="69" s="160" customFormat="1" x14ac:dyDescent="0.15"/>
    <row r="70" s="160" customFormat="1" x14ac:dyDescent="0.15"/>
    <row r="71" s="160" customFormat="1" x14ac:dyDescent="0.15"/>
    <row r="72" s="160" customFormat="1" x14ac:dyDescent="0.15"/>
    <row r="73" s="160" customFormat="1" x14ac:dyDescent="0.15"/>
    <row r="74" s="160" customFormat="1" x14ac:dyDescent="0.15"/>
    <row r="75" s="160" customFormat="1" x14ac:dyDescent="0.15"/>
    <row r="76" s="160" customFormat="1" x14ac:dyDescent="0.15"/>
    <row r="77" s="160" customFormat="1" x14ac:dyDescent="0.15"/>
    <row r="78" s="160" customFormat="1" x14ac:dyDescent="0.15"/>
    <row r="79" s="160" customFormat="1" x14ac:dyDescent="0.15"/>
    <row r="80" s="160" customFormat="1" x14ac:dyDescent="0.15"/>
    <row r="81" s="160" customFormat="1" x14ac:dyDescent="0.15"/>
    <row r="82" s="160" customFormat="1" x14ac:dyDescent="0.15"/>
    <row r="83" s="160" customFormat="1" x14ac:dyDescent="0.15"/>
    <row r="84" s="160" customFormat="1" x14ac:dyDescent="0.15"/>
    <row r="85" s="160" customFormat="1" x14ac:dyDescent="0.15"/>
    <row r="86" s="160" customFormat="1" x14ac:dyDescent="0.15"/>
    <row r="87" s="160" customFormat="1" x14ac:dyDescent="0.15"/>
    <row r="88" s="160" customFormat="1" x14ac:dyDescent="0.15"/>
    <row r="89" s="160" customFormat="1" x14ac:dyDescent="0.15"/>
    <row r="90" s="160" customFormat="1" x14ac:dyDescent="0.15"/>
    <row r="91" s="160" customFormat="1" x14ac:dyDescent="0.15"/>
    <row r="92" s="160" customFormat="1" x14ac:dyDescent="0.15"/>
    <row r="93" s="160" customFormat="1" x14ac:dyDescent="0.15"/>
    <row r="94" s="160" customFormat="1" x14ac:dyDescent="0.15"/>
    <row r="95" s="160" customFormat="1" x14ac:dyDescent="0.15"/>
    <row r="96" s="160" customFormat="1" x14ac:dyDescent="0.15"/>
    <row r="97" s="160" customFormat="1" x14ac:dyDescent="0.15"/>
    <row r="98" s="160" customFormat="1" x14ac:dyDescent="0.15"/>
    <row r="99" s="160" customFormat="1" x14ac:dyDescent="0.15"/>
    <row r="100" s="160" customFormat="1" x14ac:dyDescent="0.15"/>
    <row r="101" s="160" customFormat="1" x14ac:dyDescent="0.15"/>
    <row r="102" s="160" customFormat="1" x14ac:dyDescent="0.15"/>
    <row r="103" s="160" customFormat="1" x14ac:dyDescent="0.15"/>
    <row r="104" s="160" customFormat="1" x14ac:dyDescent="0.15"/>
    <row r="105" s="160" customFormat="1" x14ac:dyDescent="0.15"/>
    <row r="106" s="160" customFormat="1" x14ac:dyDescent="0.15"/>
    <row r="107" s="160" customFormat="1" x14ac:dyDescent="0.15"/>
    <row r="108" s="160" customFormat="1" x14ac:dyDescent="0.15"/>
    <row r="109" s="160" customFormat="1" x14ac:dyDescent="0.15"/>
    <row r="110" s="160" customFormat="1" x14ac:dyDescent="0.15"/>
    <row r="111" s="160" customFormat="1" x14ac:dyDescent="0.15"/>
    <row r="112" s="160" customFormat="1" x14ac:dyDescent="0.15"/>
    <row r="113" s="160" customFormat="1" x14ac:dyDescent="0.15"/>
    <row r="114" s="160" customFormat="1" x14ac:dyDescent="0.15"/>
    <row r="115" s="160" customFormat="1" x14ac:dyDescent="0.15"/>
    <row r="116" s="160" customFormat="1" x14ac:dyDescent="0.15"/>
    <row r="117" s="160" customFormat="1" x14ac:dyDescent="0.15"/>
    <row r="118" s="160" customFormat="1" x14ac:dyDescent="0.15"/>
  </sheetData>
  <mergeCells count="7">
    <mergeCell ref="A1:I1"/>
    <mergeCell ref="F2:I2"/>
    <mergeCell ref="A3:A4"/>
    <mergeCell ref="B3:B4"/>
    <mergeCell ref="C3:C4"/>
    <mergeCell ref="D3:F3"/>
    <mergeCell ref="G3:I3"/>
  </mergeCells>
  <phoneticPr fontId="30"/>
  <pageMargins left="0.78740157480314965" right="0.23622047244094491" top="0.98425196850393704" bottom="0.98425196850393704" header="0.51181102362204722" footer="0.51181102362204722"/>
  <pageSetup paperSize="9" scale="92"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0"/>
  </sheetPr>
  <dimension ref="A1:AF39"/>
  <sheetViews>
    <sheetView showGridLines="0" view="pageBreakPreview" zoomScaleNormal="100" zoomScaleSheetLayoutView="100" workbookViewId="0">
      <selection activeCell="P9" sqref="P9"/>
    </sheetView>
  </sheetViews>
  <sheetFormatPr defaultRowHeight="13.5" x14ac:dyDescent="0.15"/>
  <cols>
    <col min="1" max="1" width="14.25" style="2" customWidth="1"/>
    <col min="2" max="13" width="7.125" style="200" customWidth="1"/>
    <col min="14" max="19" width="10" style="2" customWidth="1"/>
    <col min="20" max="20" width="9" style="2"/>
    <col min="21" max="32" width="9" style="175"/>
    <col min="33" max="16384" width="9" style="2"/>
  </cols>
  <sheetData>
    <row r="1" spans="1:32" ht="21" customHeight="1" x14ac:dyDescent="0.15">
      <c r="A1" s="677" t="s">
        <v>159</v>
      </c>
      <c r="B1" s="677"/>
      <c r="C1" s="677"/>
      <c r="D1" s="677"/>
      <c r="E1" s="677"/>
      <c r="F1" s="677"/>
      <c r="G1" s="677"/>
      <c r="H1" s="677"/>
      <c r="I1" s="677"/>
      <c r="J1" s="677"/>
      <c r="K1" s="677"/>
      <c r="L1" s="677"/>
      <c r="M1" s="677"/>
      <c r="O1" s="175"/>
      <c r="P1" s="175"/>
      <c r="Q1" s="175"/>
      <c r="R1" s="175"/>
      <c r="S1" s="175"/>
      <c r="T1" s="175"/>
      <c r="AA1" s="2"/>
      <c r="AB1" s="2"/>
      <c r="AC1" s="2"/>
      <c r="AD1" s="2"/>
      <c r="AE1" s="2"/>
      <c r="AF1" s="2"/>
    </row>
    <row r="2" spans="1:32" ht="21" customHeight="1" x14ac:dyDescent="0.15">
      <c r="A2" s="234"/>
      <c r="B2" s="234"/>
      <c r="C2" s="234"/>
      <c r="D2" s="234"/>
      <c r="E2" s="234"/>
      <c r="F2" s="234"/>
      <c r="G2" s="234"/>
      <c r="H2" s="234"/>
      <c r="I2" s="234"/>
      <c r="J2" s="234"/>
      <c r="K2" s="234"/>
      <c r="L2" s="234"/>
      <c r="M2" s="234"/>
      <c r="O2" s="175"/>
      <c r="P2" s="175"/>
      <c r="Q2" s="175"/>
      <c r="R2" s="175"/>
      <c r="S2" s="175"/>
      <c r="T2" s="175"/>
      <c r="AA2" s="2"/>
      <c r="AB2" s="2"/>
      <c r="AC2" s="2"/>
      <c r="AD2" s="2"/>
      <c r="AE2" s="2"/>
      <c r="AF2" s="2"/>
    </row>
    <row r="3" spans="1:32" x14ac:dyDescent="0.15">
      <c r="A3" s="38" t="s">
        <v>147</v>
      </c>
      <c r="B3" s="81"/>
      <c r="C3" s="81"/>
      <c r="D3" s="81"/>
      <c r="E3" s="81"/>
      <c r="F3" s="81"/>
      <c r="G3" s="81"/>
      <c r="H3" s="81"/>
      <c r="I3" s="905" t="s">
        <v>160</v>
      </c>
      <c r="J3" s="905"/>
      <c r="K3" s="905"/>
      <c r="L3" s="905"/>
      <c r="M3" s="905"/>
      <c r="O3" s="175"/>
      <c r="P3" s="175"/>
      <c r="Q3" s="175"/>
      <c r="R3" s="175"/>
      <c r="S3" s="175"/>
      <c r="T3" s="175"/>
      <c r="AA3" s="2"/>
      <c r="AB3" s="2"/>
      <c r="AC3" s="2"/>
      <c r="AD3" s="2"/>
      <c r="AE3" s="2"/>
      <c r="AF3" s="2"/>
    </row>
    <row r="4" spans="1:32" ht="21" customHeight="1" x14ac:dyDescent="0.15">
      <c r="A4" s="901" t="s">
        <v>161</v>
      </c>
      <c r="B4" s="172"/>
      <c r="C4" s="233"/>
      <c r="D4" s="152">
        <v>6</v>
      </c>
      <c r="E4" s="52" t="s">
        <v>150</v>
      </c>
      <c r="F4" s="233"/>
      <c r="G4" s="229"/>
      <c r="H4" s="54"/>
      <c r="I4" s="54"/>
      <c r="J4" s="152">
        <v>7</v>
      </c>
      <c r="K4" s="52" t="s">
        <v>150</v>
      </c>
      <c r="L4" s="54"/>
      <c r="M4" s="151"/>
      <c r="O4" s="175"/>
      <c r="P4" s="175"/>
      <c r="Q4" s="175"/>
      <c r="R4" s="175"/>
      <c r="S4" s="175"/>
      <c r="T4" s="175"/>
      <c r="AA4" s="2"/>
      <c r="AB4" s="2"/>
      <c r="AC4" s="2"/>
      <c r="AD4" s="2"/>
      <c r="AE4" s="2"/>
      <c r="AF4" s="2"/>
    </row>
    <row r="5" spans="1:32" ht="21" customHeight="1" x14ac:dyDescent="0.15">
      <c r="A5" s="902"/>
      <c r="B5" s="904" t="s">
        <v>27</v>
      </c>
      <c r="C5" s="898"/>
      <c r="D5" s="899"/>
      <c r="E5" s="897" t="s">
        <v>28</v>
      </c>
      <c r="F5" s="898"/>
      <c r="G5" s="899"/>
      <c r="H5" s="203"/>
      <c r="I5" s="239" t="s">
        <v>27</v>
      </c>
      <c r="J5" s="56"/>
      <c r="K5" s="897" t="s">
        <v>28</v>
      </c>
      <c r="L5" s="898"/>
      <c r="M5" s="900"/>
      <c r="O5" s="175"/>
      <c r="P5" s="175"/>
      <c r="Q5" s="175"/>
      <c r="R5" s="175"/>
      <c r="S5" s="175"/>
      <c r="T5" s="175"/>
      <c r="AA5" s="2"/>
      <c r="AB5" s="2"/>
      <c r="AC5" s="2"/>
      <c r="AD5" s="2"/>
      <c r="AE5" s="2"/>
      <c r="AF5" s="2"/>
    </row>
    <row r="6" spans="1:32" ht="21" customHeight="1" x14ac:dyDescent="0.15">
      <c r="A6" s="903"/>
      <c r="B6" s="204" t="s">
        <v>151</v>
      </c>
      <c r="C6" s="231" t="s">
        <v>152</v>
      </c>
      <c r="D6" s="231" t="s">
        <v>153</v>
      </c>
      <c r="E6" s="231" t="s">
        <v>151</v>
      </c>
      <c r="F6" s="231" t="s">
        <v>152</v>
      </c>
      <c r="G6" s="231" t="s">
        <v>153</v>
      </c>
      <c r="H6" s="230" t="s">
        <v>151</v>
      </c>
      <c r="I6" s="231" t="s">
        <v>152</v>
      </c>
      <c r="J6" s="231" t="s">
        <v>153</v>
      </c>
      <c r="K6" s="231" t="s">
        <v>151</v>
      </c>
      <c r="L6" s="231" t="s">
        <v>152</v>
      </c>
      <c r="M6" s="4" t="s">
        <v>153</v>
      </c>
      <c r="O6" s="175"/>
      <c r="P6" s="175"/>
      <c r="Q6" s="175"/>
      <c r="R6" s="175"/>
      <c r="S6" s="175"/>
      <c r="T6" s="175"/>
      <c r="AA6" s="2"/>
      <c r="AB6" s="2"/>
      <c r="AC6" s="2"/>
      <c r="AD6" s="2"/>
      <c r="AE6" s="2"/>
      <c r="AF6" s="2"/>
    </row>
    <row r="7" spans="1:32" ht="21.95" customHeight="1" x14ac:dyDescent="0.15">
      <c r="A7" s="19" t="s">
        <v>104</v>
      </c>
      <c r="B7" s="214" t="s">
        <v>50</v>
      </c>
      <c r="C7" s="68">
        <v>21.5</v>
      </c>
      <c r="D7" s="68">
        <v>21.4</v>
      </c>
      <c r="E7" s="77" t="s">
        <v>50</v>
      </c>
      <c r="F7" s="68">
        <v>20.8</v>
      </c>
      <c r="G7" s="68">
        <v>20.9</v>
      </c>
      <c r="H7" s="213" t="s">
        <v>50</v>
      </c>
      <c r="I7" s="68">
        <v>23.8</v>
      </c>
      <c r="J7" s="68">
        <v>24.1</v>
      </c>
      <c r="K7" s="77" t="s">
        <v>50</v>
      </c>
      <c r="L7" s="68">
        <v>23.4</v>
      </c>
      <c r="M7" s="69">
        <v>23.5</v>
      </c>
      <c r="N7" s="153"/>
      <c r="O7" s="175"/>
      <c r="P7" s="175"/>
      <c r="Q7" s="175"/>
      <c r="R7" s="175"/>
      <c r="S7" s="175"/>
      <c r="T7" s="175"/>
      <c r="AA7" s="2"/>
      <c r="AB7" s="2"/>
      <c r="AC7" s="2"/>
      <c r="AD7" s="2"/>
      <c r="AE7" s="2"/>
      <c r="AF7" s="2"/>
    </row>
    <row r="8" spans="1:32" ht="21.95" customHeight="1" x14ac:dyDescent="0.15">
      <c r="A8" s="19" t="s">
        <v>126</v>
      </c>
      <c r="B8" s="214" t="s">
        <v>50</v>
      </c>
      <c r="C8" s="68">
        <v>21.1</v>
      </c>
      <c r="D8" s="68">
        <v>21.4</v>
      </c>
      <c r="E8" s="77" t="s">
        <v>50</v>
      </c>
      <c r="F8" s="68">
        <v>21</v>
      </c>
      <c r="G8" s="68">
        <v>20.9</v>
      </c>
      <c r="H8" s="213" t="s">
        <v>50</v>
      </c>
      <c r="I8" s="68">
        <v>24.4</v>
      </c>
      <c r="J8" s="68">
        <v>24.2</v>
      </c>
      <c r="K8" s="77" t="s">
        <v>50</v>
      </c>
      <c r="L8" s="68">
        <v>23.4</v>
      </c>
      <c r="M8" s="69">
        <v>23.5</v>
      </c>
      <c r="N8" s="153"/>
      <c r="O8" s="175"/>
      <c r="P8" s="175"/>
      <c r="Q8" s="175"/>
      <c r="R8" s="175"/>
      <c r="S8" s="175"/>
      <c r="T8" s="175"/>
      <c r="AA8" s="2"/>
      <c r="AB8" s="2"/>
      <c r="AC8" s="2"/>
      <c r="AD8" s="2"/>
      <c r="AE8" s="2"/>
      <c r="AF8" s="2"/>
    </row>
    <row r="9" spans="1:32" ht="21.95" customHeight="1" x14ac:dyDescent="0.15">
      <c r="A9" s="19" t="s">
        <v>141</v>
      </c>
      <c r="B9" s="214" t="s">
        <v>50</v>
      </c>
      <c r="C9" s="68">
        <v>21.8</v>
      </c>
      <c r="D9" s="68">
        <v>22</v>
      </c>
      <c r="E9" s="77" t="s">
        <v>50</v>
      </c>
      <c r="F9" s="68">
        <v>21.1</v>
      </c>
      <c r="G9" s="68">
        <v>21.5</v>
      </c>
      <c r="H9" s="213" t="s">
        <v>50</v>
      </c>
      <c r="I9" s="68">
        <v>24.3</v>
      </c>
      <c r="J9" s="68">
        <v>24.9</v>
      </c>
      <c r="K9" s="77" t="s">
        <v>50</v>
      </c>
      <c r="L9" s="68">
        <v>24.3</v>
      </c>
      <c r="M9" s="69">
        <v>24.3</v>
      </c>
      <c r="N9" s="153"/>
      <c r="O9" s="175"/>
      <c r="P9" s="175"/>
      <c r="Q9" s="175"/>
      <c r="R9" s="175"/>
      <c r="S9" s="175"/>
      <c r="T9" s="175"/>
      <c r="AA9" s="2"/>
      <c r="AB9" s="2"/>
      <c r="AC9" s="2"/>
      <c r="AD9" s="2"/>
      <c r="AE9" s="2"/>
      <c r="AF9" s="2"/>
    </row>
    <row r="10" spans="1:32" ht="21.95" customHeight="1" x14ac:dyDescent="0.15">
      <c r="A10" s="19" t="s">
        <v>213</v>
      </c>
      <c r="B10" s="214" t="s">
        <v>50</v>
      </c>
      <c r="C10" s="68">
        <v>21.4</v>
      </c>
      <c r="D10" s="68">
        <v>21.7</v>
      </c>
      <c r="E10" s="77" t="s">
        <v>50</v>
      </c>
      <c r="F10" s="68">
        <v>21.1</v>
      </c>
      <c r="G10" s="68">
        <v>21.2</v>
      </c>
      <c r="H10" s="213" t="s">
        <v>50</v>
      </c>
      <c r="I10" s="68">
        <v>24.5</v>
      </c>
      <c r="J10" s="68">
        <v>24.5</v>
      </c>
      <c r="K10" s="77" t="s">
        <v>50</v>
      </c>
      <c r="L10" s="68">
        <v>24</v>
      </c>
      <c r="M10" s="69">
        <v>23.9</v>
      </c>
      <c r="N10" s="153"/>
      <c r="O10" s="175"/>
      <c r="P10" s="175"/>
      <c r="Q10" s="175"/>
      <c r="R10" s="175"/>
      <c r="S10" s="175"/>
      <c r="T10" s="175"/>
      <c r="AA10" s="2"/>
      <c r="AB10" s="2"/>
      <c r="AC10" s="2"/>
      <c r="AD10" s="2"/>
      <c r="AE10" s="2"/>
      <c r="AF10" s="2"/>
    </row>
    <row r="11" spans="1:32" ht="21.95" customHeight="1" x14ac:dyDescent="0.15">
      <c r="A11" s="24" t="s">
        <v>425</v>
      </c>
      <c r="B11" s="297" t="s">
        <v>50</v>
      </c>
      <c r="C11" s="298">
        <v>21.7</v>
      </c>
      <c r="D11" s="298">
        <v>21.8</v>
      </c>
      <c r="E11" s="161" t="s">
        <v>50</v>
      </c>
      <c r="F11" s="298">
        <v>21.4</v>
      </c>
      <c r="G11" s="298">
        <v>21.3</v>
      </c>
      <c r="H11" s="306" t="s">
        <v>50</v>
      </c>
      <c r="I11" s="298">
        <v>24.8</v>
      </c>
      <c r="J11" s="298">
        <v>24.6</v>
      </c>
      <c r="K11" s="161" t="s">
        <v>50</v>
      </c>
      <c r="L11" s="298">
        <v>24.2</v>
      </c>
      <c r="M11" s="305">
        <v>24</v>
      </c>
      <c r="N11" s="153"/>
      <c r="O11" s="175"/>
      <c r="P11" s="175"/>
      <c r="Q11" s="175"/>
      <c r="R11" s="175"/>
      <c r="S11" s="175"/>
      <c r="T11" s="175"/>
      <c r="AA11" s="2"/>
      <c r="AB11" s="2"/>
      <c r="AC11" s="2"/>
      <c r="AD11" s="2"/>
      <c r="AE11" s="2"/>
      <c r="AF11" s="2"/>
    </row>
    <row r="12" spans="1:32" s="7" customFormat="1" ht="13.5" customHeight="1" x14ac:dyDescent="0.15">
      <c r="A12" s="3"/>
      <c r="B12" s="81"/>
      <c r="C12" s="81"/>
      <c r="D12" s="81"/>
      <c r="E12" s="81"/>
      <c r="F12" s="81"/>
      <c r="G12" s="81"/>
      <c r="H12" s="81"/>
      <c r="I12" s="81"/>
      <c r="J12" s="81"/>
      <c r="K12" s="81"/>
      <c r="L12" s="81"/>
      <c r="M12" s="81"/>
    </row>
    <row r="13" spans="1:32" ht="13.5" customHeight="1" x14ac:dyDescent="0.15">
      <c r="A13" s="46" t="s">
        <v>154</v>
      </c>
      <c r="B13" s="180"/>
      <c r="C13" s="180"/>
      <c r="D13" s="180"/>
      <c r="E13" s="180"/>
      <c r="F13" s="180"/>
      <c r="G13" s="180"/>
      <c r="H13" s="180"/>
      <c r="I13" s="180"/>
      <c r="J13" s="180"/>
      <c r="K13" s="180"/>
      <c r="L13" s="180"/>
      <c r="M13" s="180"/>
      <c r="O13" s="175"/>
      <c r="P13" s="175"/>
      <c r="Q13" s="175"/>
      <c r="R13" s="175"/>
      <c r="S13" s="175"/>
      <c r="T13" s="175"/>
      <c r="AA13" s="2"/>
      <c r="AB13" s="2"/>
      <c r="AC13" s="2"/>
      <c r="AD13" s="2"/>
      <c r="AE13" s="2"/>
      <c r="AF13" s="2"/>
    </row>
    <row r="14" spans="1:32" ht="21" customHeight="1" x14ac:dyDescent="0.15">
      <c r="A14" s="901" t="s">
        <v>161</v>
      </c>
      <c r="B14" s="150"/>
      <c r="C14" s="54"/>
      <c r="D14" s="152">
        <v>8</v>
      </c>
      <c r="E14" s="52" t="s">
        <v>150</v>
      </c>
      <c r="F14" s="54"/>
      <c r="G14" s="60"/>
      <c r="H14" s="54"/>
      <c r="I14" s="54"/>
      <c r="J14" s="152">
        <v>9</v>
      </c>
      <c r="K14" s="52" t="s">
        <v>150</v>
      </c>
      <c r="L14" s="54"/>
      <c r="M14" s="151"/>
      <c r="N14" s="7"/>
      <c r="O14" s="7"/>
      <c r="P14" s="7"/>
      <c r="Q14" s="7"/>
      <c r="R14" s="7"/>
      <c r="S14" s="7"/>
    </row>
    <row r="15" spans="1:32" ht="21" customHeight="1" x14ac:dyDescent="0.15">
      <c r="A15" s="902"/>
      <c r="B15" s="904" t="s">
        <v>27</v>
      </c>
      <c r="C15" s="898"/>
      <c r="D15" s="899"/>
      <c r="E15" s="897" t="s">
        <v>28</v>
      </c>
      <c r="F15" s="898"/>
      <c r="G15" s="899"/>
      <c r="H15" s="898" t="s">
        <v>27</v>
      </c>
      <c r="I15" s="898"/>
      <c r="J15" s="899"/>
      <c r="K15" s="897" t="s">
        <v>28</v>
      </c>
      <c r="L15" s="898"/>
      <c r="M15" s="900"/>
      <c r="O15" s="175"/>
      <c r="P15" s="175"/>
      <c r="Q15" s="175"/>
      <c r="R15" s="175"/>
      <c r="S15" s="175"/>
    </row>
    <row r="16" spans="1:32" ht="21" customHeight="1" x14ac:dyDescent="0.15">
      <c r="A16" s="903"/>
      <c r="B16" s="204" t="s">
        <v>151</v>
      </c>
      <c r="C16" s="231" t="s">
        <v>152</v>
      </c>
      <c r="D16" s="231" t="s">
        <v>153</v>
      </c>
      <c r="E16" s="231" t="s">
        <v>151</v>
      </c>
      <c r="F16" s="231" t="s">
        <v>152</v>
      </c>
      <c r="G16" s="231" t="s">
        <v>153</v>
      </c>
      <c r="H16" s="170" t="s">
        <v>151</v>
      </c>
      <c r="I16" s="171" t="s">
        <v>152</v>
      </c>
      <c r="J16" s="171" t="s">
        <v>153</v>
      </c>
      <c r="K16" s="171" t="s">
        <v>151</v>
      </c>
      <c r="L16" s="171" t="s">
        <v>152</v>
      </c>
      <c r="M16" s="63" t="s">
        <v>153</v>
      </c>
      <c r="O16" s="175"/>
      <c r="P16" s="175"/>
      <c r="Q16" s="175"/>
      <c r="R16" s="175"/>
      <c r="S16" s="175"/>
    </row>
    <row r="17" spans="1:32" s="7" customFormat="1" ht="21.95" customHeight="1" x14ac:dyDescent="0.15">
      <c r="A17" s="19" t="s">
        <v>104</v>
      </c>
      <c r="B17" s="216" t="s">
        <v>50</v>
      </c>
      <c r="C17" s="68">
        <v>26.9</v>
      </c>
      <c r="D17" s="68">
        <v>27.2</v>
      </c>
      <c r="E17" s="77" t="s">
        <v>50</v>
      </c>
      <c r="F17" s="68">
        <v>26.6</v>
      </c>
      <c r="G17" s="68">
        <v>26.4</v>
      </c>
      <c r="H17" s="215" t="s">
        <v>50</v>
      </c>
      <c r="I17" s="68">
        <v>30.2</v>
      </c>
      <c r="J17" s="68">
        <v>30.7</v>
      </c>
      <c r="K17" s="77" t="s">
        <v>50</v>
      </c>
      <c r="L17" s="68">
        <v>30.6</v>
      </c>
      <c r="M17" s="69">
        <v>30</v>
      </c>
      <c r="N17" s="175"/>
      <c r="O17" s="175"/>
      <c r="P17" s="175"/>
      <c r="Q17" s="175"/>
      <c r="R17" s="175"/>
      <c r="S17" s="175"/>
    </row>
    <row r="18" spans="1:32" s="7" customFormat="1" ht="21.95" customHeight="1" x14ac:dyDescent="0.15">
      <c r="A18" s="19" t="s">
        <v>126</v>
      </c>
      <c r="B18" s="216" t="s">
        <v>50</v>
      </c>
      <c r="C18" s="68">
        <v>26.7</v>
      </c>
      <c r="D18" s="68">
        <v>27.3</v>
      </c>
      <c r="E18" s="77" t="s">
        <v>50</v>
      </c>
      <c r="F18" s="68">
        <v>26.9</v>
      </c>
      <c r="G18" s="68">
        <v>26.5</v>
      </c>
      <c r="H18" s="215" t="s">
        <v>50</v>
      </c>
      <c r="I18" s="68">
        <v>30.6</v>
      </c>
      <c r="J18" s="68">
        <v>30.7</v>
      </c>
      <c r="K18" s="77" t="s">
        <v>50</v>
      </c>
      <c r="L18" s="68">
        <v>30.5</v>
      </c>
      <c r="M18" s="69">
        <v>30</v>
      </c>
      <c r="N18" s="175"/>
      <c r="O18" s="175"/>
      <c r="P18" s="175"/>
      <c r="Q18" s="175"/>
      <c r="R18" s="175"/>
      <c r="S18" s="175"/>
    </row>
    <row r="19" spans="1:32" s="7" customFormat="1" ht="21.95" customHeight="1" x14ac:dyDescent="0.15">
      <c r="A19" s="19" t="s">
        <v>141</v>
      </c>
      <c r="B19" s="216" t="s">
        <v>50</v>
      </c>
      <c r="C19" s="68">
        <v>27.9</v>
      </c>
      <c r="D19" s="68">
        <v>28.4</v>
      </c>
      <c r="E19" s="77" t="s">
        <v>50</v>
      </c>
      <c r="F19" s="68">
        <v>27.4</v>
      </c>
      <c r="G19" s="68">
        <v>27.4</v>
      </c>
      <c r="H19" s="215" t="s">
        <v>50</v>
      </c>
      <c r="I19" s="68">
        <v>32.1</v>
      </c>
      <c r="J19" s="68">
        <v>32</v>
      </c>
      <c r="K19" s="77" t="s">
        <v>50</v>
      </c>
      <c r="L19" s="68">
        <v>31.1</v>
      </c>
      <c r="M19" s="69">
        <v>31.1</v>
      </c>
    </row>
    <row r="20" spans="1:32" s="7" customFormat="1" ht="21.95" customHeight="1" x14ac:dyDescent="0.15">
      <c r="A20" s="19" t="s">
        <v>213</v>
      </c>
      <c r="B20" s="216" t="s">
        <v>50</v>
      </c>
      <c r="C20" s="68">
        <v>27.2</v>
      </c>
      <c r="D20" s="68">
        <v>27.7</v>
      </c>
      <c r="E20" s="77" t="s">
        <v>50</v>
      </c>
      <c r="F20" s="68">
        <v>27</v>
      </c>
      <c r="G20" s="68">
        <v>27</v>
      </c>
      <c r="H20" s="215" t="s">
        <v>50</v>
      </c>
      <c r="I20" s="68">
        <v>30.7</v>
      </c>
      <c r="J20" s="68">
        <v>31.3</v>
      </c>
      <c r="K20" s="77" t="s">
        <v>50</v>
      </c>
      <c r="L20" s="68">
        <v>30.5</v>
      </c>
      <c r="M20" s="69">
        <v>30.6</v>
      </c>
    </row>
    <row r="21" spans="1:32" s="7" customFormat="1" ht="21.95" customHeight="1" x14ac:dyDescent="0.15">
      <c r="A21" s="24" t="s">
        <v>426</v>
      </c>
      <c r="B21" s="297" t="s">
        <v>50</v>
      </c>
      <c r="C21" s="298">
        <v>27.5</v>
      </c>
      <c r="D21" s="298">
        <v>28</v>
      </c>
      <c r="E21" s="161" t="s">
        <v>50</v>
      </c>
      <c r="F21" s="298">
        <v>27.1</v>
      </c>
      <c r="G21" s="298">
        <v>27.3</v>
      </c>
      <c r="H21" s="306" t="s">
        <v>50</v>
      </c>
      <c r="I21" s="298">
        <v>32</v>
      </c>
      <c r="J21" s="298">
        <v>31.5</v>
      </c>
      <c r="K21" s="161" t="s">
        <v>50</v>
      </c>
      <c r="L21" s="298">
        <v>31.9</v>
      </c>
      <c r="M21" s="305">
        <v>31.1</v>
      </c>
    </row>
    <row r="22" spans="1:32" s="7" customFormat="1" x14ac:dyDescent="0.15">
      <c r="A22" s="3"/>
      <c r="B22" s="81"/>
      <c r="C22" s="81"/>
      <c r="D22" s="81"/>
      <c r="E22" s="81"/>
      <c r="F22" s="81"/>
      <c r="G22" s="81"/>
      <c r="H22" s="81"/>
      <c r="I22" s="81"/>
      <c r="J22" s="81"/>
      <c r="K22" s="81"/>
      <c r="L22" s="81"/>
      <c r="M22" s="81"/>
    </row>
    <row r="23" spans="1:32" x14ac:dyDescent="0.15">
      <c r="A23" s="46" t="s">
        <v>155</v>
      </c>
      <c r="N23" s="7"/>
      <c r="O23" s="7"/>
      <c r="P23" s="7"/>
      <c r="Q23" s="7"/>
      <c r="R23" s="7"/>
      <c r="S23" s="7"/>
      <c r="T23" s="175"/>
      <c r="AA23" s="2"/>
      <c r="AB23" s="2"/>
      <c r="AC23" s="2"/>
      <c r="AD23" s="2"/>
      <c r="AE23" s="2"/>
      <c r="AF23" s="2"/>
    </row>
    <row r="24" spans="1:32" ht="21" customHeight="1" x14ac:dyDescent="0.15">
      <c r="A24" s="901" t="s">
        <v>161</v>
      </c>
      <c r="B24" s="150"/>
      <c r="C24" s="54"/>
      <c r="D24" s="152">
        <v>10</v>
      </c>
      <c r="E24" s="52" t="s">
        <v>150</v>
      </c>
      <c r="F24" s="54"/>
      <c r="G24" s="60"/>
      <c r="H24" s="54"/>
      <c r="I24" s="54"/>
      <c r="J24" s="152">
        <v>11</v>
      </c>
      <c r="K24" s="52" t="s">
        <v>150</v>
      </c>
      <c r="L24" s="54"/>
      <c r="M24" s="151"/>
      <c r="O24" s="175"/>
      <c r="P24" s="175"/>
      <c r="Q24" s="175"/>
      <c r="R24" s="175"/>
      <c r="S24" s="175"/>
      <c r="T24" s="175"/>
      <c r="U24" s="2"/>
      <c r="V24" s="2"/>
      <c r="W24" s="2"/>
      <c r="X24" s="2"/>
      <c r="Y24" s="2"/>
      <c r="Z24" s="2"/>
      <c r="AA24" s="2"/>
      <c r="AB24" s="2"/>
      <c r="AC24" s="2"/>
      <c r="AD24" s="2"/>
      <c r="AE24" s="2"/>
      <c r="AF24" s="2"/>
    </row>
    <row r="25" spans="1:32" ht="21" customHeight="1" x14ac:dyDescent="0.15">
      <c r="A25" s="902"/>
      <c r="B25" s="205"/>
      <c r="C25" s="239" t="s">
        <v>27</v>
      </c>
      <c r="D25" s="62"/>
      <c r="E25" s="897" t="s">
        <v>28</v>
      </c>
      <c r="F25" s="898"/>
      <c r="G25" s="899"/>
      <c r="H25" s="898" t="s">
        <v>27</v>
      </c>
      <c r="I25" s="898"/>
      <c r="J25" s="899"/>
      <c r="K25" s="897" t="s">
        <v>28</v>
      </c>
      <c r="L25" s="898"/>
      <c r="M25" s="900"/>
      <c r="O25" s="175"/>
      <c r="P25" s="175"/>
      <c r="Q25" s="175"/>
      <c r="R25" s="175"/>
      <c r="S25" s="175"/>
      <c r="T25" s="175"/>
      <c r="U25" s="2"/>
      <c r="V25" s="2"/>
      <c r="W25" s="2"/>
      <c r="X25" s="2"/>
      <c r="Y25" s="2"/>
      <c r="Z25" s="2"/>
      <c r="AA25" s="2"/>
      <c r="AB25" s="2"/>
      <c r="AC25" s="2"/>
      <c r="AD25" s="2"/>
      <c r="AE25" s="2"/>
      <c r="AF25" s="2"/>
    </row>
    <row r="26" spans="1:32" ht="21" customHeight="1" x14ac:dyDescent="0.15">
      <c r="A26" s="903"/>
      <c r="B26" s="235" t="s">
        <v>151</v>
      </c>
      <c r="C26" s="171" t="s">
        <v>152</v>
      </c>
      <c r="D26" s="171" t="s">
        <v>153</v>
      </c>
      <c r="E26" s="171" t="s">
        <v>151</v>
      </c>
      <c r="F26" s="171" t="s">
        <v>152</v>
      </c>
      <c r="G26" s="171" t="s">
        <v>153</v>
      </c>
      <c r="H26" s="170" t="s">
        <v>151</v>
      </c>
      <c r="I26" s="171" t="s">
        <v>152</v>
      </c>
      <c r="J26" s="171" t="s">
        <v>153</v>
      </c>
      <c r="K26" s="171" t="s">
        <v>151</v>
      </c>
      <c r="L26" s="171" t="s">
        <v>152</v>
      </c>
      <c r="M26" s="63" t="s">
        <v>153</v>
      </c>
      <c r="O26" s="175"/>
      <c r="P26" s="175"/>
      <c r="Q26" s="175"/>
      <c r="R26" s="175"/>
      <c r="S26" s="175"/>
      <c r="T26" s="175"/>
      <c r="U26" s="2"/>
      <c r="V26" s="2"/>
      <c r="W26" s="2"/>
      <c r="X26" s="2"/>
      <c r="Y26" s="2"/>
      <c r="Z26" s="2"/>
      <c r="AA26" s="2"/>
      <c r="AB26" s="2"/>
      <c r="AC26" s="2"/>
      <c r="AD26" s="2"/>
      <c r="AE26" s="2"/>
      <c r="AF26" s="2"/>
    </row>
    <row r="27" spans="1:32" s="7" customFormat="1" ht="21.95" customHeight="1" x14ac:dyDescent="0.15">
      <c r="A27" s="19" t="s">
        <v>104</v>
      </c>
      <c r="B27" s="216" t="s">
        <v>50</v>
      </c>
      <c r="C27" s="68">
        <v>33.9</v>
      </c>
      <c r="D27" s="68">
        <v>34.1</v>
      </c>
      <c r="E27" s="77" t="s">
        <v>50</v>
      </c>
      <c r="F27" s="68">
        <v>34.6</v>
      </c>
      <c r="G27" s="68">
        <v>34.1</v>
      </c>
      <c r="H27" s="213" t="s">
        <v>50</v>
      </c>
      <c r="I27" s="68">
        <v>38.5</v>
      </c>
      <c r="J27" s="68">
        <v>38.4</v>
      </c>
      <c r="K27" s="77" t="s">
        <v>50</v>
      </c>
      <c r="L27" s="68">
        <v>39.299999999999997</v>
      </c>
      <c r="M27" s="69">
        <v>39.1</v>
      </c>
      <c r="N27" s="2"/>
      <c r="O27" s="175"/>
      <c r="P27" s="175"/>
      <c r="Q27" s="175"/>
      <c r="R27" s="175"/>
      <c r="S27" s="175"/>
    </row>
    <row r="28" spans="1:32" s="7" customFormat="1" ht="21.95" customHeight="1" x14ac:dyDescent="0.15">
      <c r="A28" s="19" t="s">
        <v>126</v>
      </c>
      <c r="B28" s="216" t="s">
        <v>50</v>
      </c>
      <c r="C28" s="68">
        <v>34.700000000000003</v>
      </c>
      <c r="D28" s="68">
        <v>34.4</v>
      </c>
      <c r="E28" s="77" t="s">
        <v>50</v>
      </c>
      <c r="F28" s="68">
        <v>35.299999999999997</v>
      </c>
      <c r="G28" s="68">
        <v>34.200000000000003</v>
      </c>
      <c r="H28" s="213" t="s">
        <v>50</v>
      </c>
      <c r="I28" s="68">
        <v>38</v>
      </c>
      <c r="J28" s="68">
        <v>38.700000000000003</v>
      </c>
      <c r="K28" s="77" t="s">
        <v>50</v>
      </c>
      <c r="L28" s="68">
        <v>39.799999999999997</v>
      </c>
      <c r="M28" s="69">
        <v>39</v>
      </c>
      <c r="N28" s="2"/>
      <c r="O28" s="175"/>
      <c r="P28" s="175"/>
      <c r="Q28" s="175"/>
      <c r="R28" s="175"/>
      <c r="S28" s="175"/>
    </row>
    <row r="29" spans="1:32" s="7" customFormat="1" ht="21.95" customHeight="1" x14ac:dyDescent="0.15">
      <c r="A29" s="19" t="s">
        <v>141</v>
      </c>
      <c r="B29" s="216" t="s">
        <v>50</v>
      </c>
      <c r="C29" s="68">
        <v>35.9</v>
      </c>
      <c r="D29" s="68">
        <v>35.9</v>
      </c>
      <c r="E29" s="77" t="s">
        <v>50</v>
      </c>
      <c r="F29" s="68">
        <v>36</v>
      </c>
      <c r="G29" s="68">
        <v>35.4</v>
      </c>
      <c r="H29" s="213" t="s">
        <v>50</v>
      </c>
      <c r="I29" s="68">
        <v>40.6</v>
      </c>
      <c r="J29" s="68">
        <v>40.4</v>
      </c>
      <c r="K29" s="77" t="s">
        <v>50</v>
      </c>
      <c r="L29" s="68">
        <v>40.799999999999997</v>
      </c>
      <c r="M29" s="69">
        <v>40.299999999999997</v>
      </c>
      <c r="N29" s="2"/>
      <c r="O29" s="175"/>
      <c r="P29" s="175"/>
      <c r="Q29" s="175"/>
      <c r="R29" s="175"/>
      <c r="S29" s="175"/>
    </row>
    <row r="30" spans="1:32" s="7" customFormat="1" ht="21.95" customHeight="1" x14ac:dyDescent="0.15">
      <c r="A30" s="19" t="s">
        <v>213</v>
      </c>
      <c r="B30" s="216" t="s">
        <v>50</v>
      </c>
      <c r="C30" s="68">
        <v>34.1</v>
      </c>
      <c r="D30" s="68">
        <v>35.1</v>
      </c>
      <c r="E30" s="77" t="s">
        <v>50</v>
      </c>
      <c r="F30" s="68">
        <v>35.200000000000003</v>
      </c>
      <c r="G30" s="68">
        <v>35</v>
      </c>
      <c r="H30" s="213" t="s">
        <v>50</v>
      </c>
      <c r="I30" s="68">
        <v>39.9</v>
      </c>
      <c r="J30" s="68">
        <v>39.6</v>
      </c>
      <c r="K30" s="77" t="s">
        <v>50</v>
      </c>
      <c r="L30" s="68">
        <v>40</v>
      </c>
      <c r="M30" s="69">
        <v>39.799999999999997</v>
      </c>
      <c r="N30" s="2"/>
      <c r="O30" s="175"/>
      <c r="P30" s="175"/>
      <c r="Q30" s="175"/>
      <c r="R30" s="175"/>
      <c r="S30" s="175"/>
    </row>
    <row r="31" spans="1:32" s="7" customFormat="1" ht="21.95" customHeight="1" x14ac:dyDescent="0.15">
      <c r="A31" s="24" t="s">
        <v>427</v>
      </c>
      <c r="B31" s="297" t="s">
        <v>50</v>
      </c>
      <c r="C31" s="298">
        <v>36.299999999999997</v>
      </c>
      <c r="D31" s="298">
        <v>35.700000000000003</v>
      </c>
      <c r="E31" s="161" t="s">
        <v>50</v>
      </c>
      <c r="F31" s="298">
        <v>36.5</v>
      </c>
      <c r="G31" s="298">
        <v>35.5</v>
      </c>
      <c r="H31" s="306" t="s">
        <v>50</v>
      </c>
      <c r="I31" s="298">
        <v>40.200000000000003</v>
      </c>
      <c r="J31" s="298">
        <v>40</v>
      </c>
      <c r="K31" s="161" t="s">
        <v>50</v>
      </c>
      <c r="L31" s="298">
        <v>40.9</v>
      </c>
      <c r="M31" s="305">
        <v>40.5</v>
      </c>
      <c r="N31" s="2"/>
      <c r="O31" s="175"/>
      <c r="P31" s="175"/>
      <c r="Q31" s="175"/>
      <c r="R31" s="175"/>
      <c r="S31" s="175"/>
    </row>
    <row r="32" spans="1:32" s="31" customFormat="1" ht="13.5" customHeight="1" x14ac:dyDescent="0.15">
      <c r="A32" s="67" t="s">
        <v>156</v>
      </c>
      <c r="B32" s="201"/>
      <c r="C32" s="201"/>
      <c r="D32" s="201"/>
      <c r="E32" s="201"/>
      <c r="F32" s="201"/>
      <c r="G32" s="201"/>
      <c r="H32" s="201"/>
      <c r="I32" s="201"/>
      <c r="J32" s="201"/>
      <c r="K32" s="180"/>
      <c r="M32" s="82" t="s">
        <v>625</v>
      </c>
      <c r="U32" s="192"/>
      <c r="V32" s="192"/>
      <c r="W32" s="192"/>
      <c r="X32" s="192"/>
      <c r="Y32" s="192"/>
      <c r="Z32" s="192"/>
      <c r="AA32" s="192"/>
      <c r="AB32" s="192"/>
      <c r="AC32" s="192"/>
      <c r="AD32" s="192"/>
      <c r="AE32" s="192"/>
      <c r="AF32" s="192"/>
    </row>
    <row r="33" spans="1:32" s="31" customFormat="1" ht="13.5" customHeight="1" x14ac:dyDescent="0.15">
      <c r="A33" s="67" t="s">
        <v>157</v>
      </c>
      <c r="B33" s="201"/>
      <c r="C33" s="201"/>
      <c r="D33" s="201"/>
      <c r="E33" s="201"/>
      <c r="F33" s="201"/>
      <c r="G33" s="201"/>
      <c r="H33" s="201"/>
      <c r="I33" s="201"/>
      <c r="J33" s="201"/>
      <c r="K33" s="180"/>
      <c r="L33" s="180"/>
      <c r="M33" s="180"/>
      <c r="U33" s="192"/>
      <c r="V33" s="192"/>
      <c r="W33" s="192"/>
      <c r="X33" s="192"/>
      <c r="Y33" s="192"/>
      <c r="Z33" s="192"/>
      <c r="AA33" s="192"/>
      <c r="AB33" s="192"/>
      <c r="AC33" s="192"/>
      <c r="AD33" s="192"/>
      <c r="AE33" s="192"/>
      <c r="AF33" s="192"/>
    </row>
    <row r="34" spans="1:32" s="31" customFormat="1" ht="13.5" customHeight="1" x14ac:dyDescent="0.15">
      <c r="A34" s="67" t="s">
        <v>624</v>
      </c>
      <c r="B34" s="201"/>
      <c r="C34" s="201"/>
      <c r="D34" s="201"/>
      <c r="E34" s="201"/>
      <c r="F34" s="201"/>
      <c r="G34" s="201"/>
      <c r="H34" s="201"/>
      <c r="I34" s="201"/>
      <c r="J34" s="201"/>
      <c r="K34" s="180"/>
      <c r="L34" s="180"/>
      <c r="M34" s="180"/>
      <c r="U34" s="192"/>
      <c r="V34" s="192"/>
      <c r="W34" s="192"/>
      <c r="X34" s="192"/>
      <c r="Y34" s="192"/>
      <c r="Z34" s="192"/>
      <c r="AA34" s="192"/>
      <c r="AB34" s="192"/>
      <c r="AC34" s="192"/>
      <c r="AD34" s="192"/>
      <c r="AE34" s="192"/>
      <c r="AF34" s="192"/>
    </row>
    <row r="35" spans="1:32" s="31" customFormat="1" ht="13.5" customHeight="1" x14ac:dyDescent="0.15">
      <c r="A35" s="67" t="s">
        <v>162</v>
      </c>
      <c r="B35" s="201"/>
      <c r="C35" s="201"/>
      <c r="D35" s="201"/>
      <c r="E35" s="201"/>
      <c r="F35" s="201"/>
      <c r="G35" s="201"/>
      <c r="H35" s="201"/>
      <c r="I35" s="201"/>
      <c r="J35" s="201"/>
      <c r="K35" s="180"/>
      <c r="L35" s="180"/>
      <c r="M35" s="180"/>
      <c r="U35" s="192"/>
      <c r="V35" s="192"/>
      <c r="W35" s="192"/>
      <c r="X35" s="192"/>
      <c r="Y35" s="192"/>
      <c r="Z35" s="192"/>
      <c r="AA35" s="192"/>
      <c r="AB35" s="192"/>
      <c r="AC35" s="192"/>
      <c r="AD35" s="192"/>
      <c r="AE35" s="192"/>
      <c r="AF35" s="192"/>
    </row>
    <row r="39" spans="1:32" x14ac:dyDescent="0.15">
      <c r="A39" s="167"/>
    </row>
  </sheetData>
  <mergeCells count="15">
    <mergeCell ref="A24:A26"/>
    <mergeCell ref="E25:G25"/>
    <mergeCell ref="H25:J25"/>
    <mergeCell ref="K25:M25"/>
    <mergeCell ref="A1:M1"/>
    <mergeCell ref="A4:A6"/>
    <mergeCell ref="B5:D5"/>
    <mergeCell ref="E5:G5"/>
    <mergeCell ref="K5:M5"/>
    <mergeCell ref="I3:M3"/>
    <mergeCell ref="A14:A16"/>
    <mergeCell ref="B15:D15"/>
    <mergeCell ref="E15:G15"/>
    <mergeCell ref="H15:J15"/>
    <mergeCell ref="K15:M15"/>
  </mergeCells>
  <phoneticPr fontId="23"/>
  <pageMargins left="0.91" right="0.55000000000000004" top="0.98425196850393704" bottom="0.98425196850393704" header="0.51181102362204722" footer="0.51181102362204722"/>
  <pageSetup paperSize="9" scale="8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0"/>
    <pageSetUpPr fitToPage="1"/>
  </sheetPr>
  <dimension ref="A1:I38"/>
  <sheetViews>
    <sheetView showGridLines="0" view="pageBreakPreview" zoomScaleNormal="100" zoomScaleSheetLayoutView="100" workbookViewId="0">
      <selection activeCell="I9" sqref="I9"/>
    </sheetView>
  </sheetViews>
  <sheetFormatPr defaultRowHeight="13.5" x14ac:dyDescent="0.15"/>
  <cols>
    <col min="1" max="1" width="16" style="2" customWidth="1"/>
    <col min="2" max="7" width="12.5" style="200" customWidth="1"/>
    <col min="8" max="10" width="8.5" style="2" customWidth="1"/>
    <col min="11" max="19" width="10" style="2" customWidth="1"/>
    <col min="20" max="16384" width="9" style="2"/>
  </cols>
  <sheetData>
    <row r="1" spans="1:9" ht="21" customHeight="1" x14ac:dyDescent="0.15">
      <c r="A1" s="677" t="s">
        <v>163</v>
      </c>
      <c r="B1" s="677"/>
      <c r="C1" s="677"/>
      <c r="D1" s="677"/>
      <c r="E1" s="677"/>
      <c r="F1" s="677"/>
      <c r="G1" s="677"/>
      <c r="H1" s="91"/>
    </row>
    <row r="2" spans="1:9" ht="21" customHeight="1" x14ac:dyDescent="0.15">
      <c r="A2" s="234"/>
      <c r="B2" s="232"/>
      <c r="C2" s="232"/>
      <c r="D2" s="232"/>
      <c r="E2" s="232"/>
      <c r="F2" s="232"/>
      <c r="G2" s="232"/>
      <c r="H2" s="168"/>
    </row>
    <row r="3" spans="1:9" x14ac:dyDescent="0.15">
      <c r="A3" s="46" t="s">
        <v>164</v>
      </c>
      <c r="B3" s="180"/>
      <c r="C3" s="180"/>
      <c r="D3" s="180"/>
      <c r="E3" s="679" t="s">
        <v>165</v>
      </c>
      <c r="F3" s="679"/>
      <c r="G3" s="679"/>
    </row>
    <row r="4" spans="1:9" ht="21" customHeight="1" x14ac:dyDescent="0.15">
      <c r="A4" s="906" t="s">
        <v>166</v>
      </c>
      <c r="B4" s="54"/>
      <c r="C4" s="54"/>
      <c r="D4" s="52">
        <v>12</v>
      </c>
      <c r="E4" s="52" t="s">
        <v>150</v>
      </c>
      <c r="F4" s="54"/>
      <c r="G4" s="151"/>
    </row>
    <row r="5" spans="1:9" ht="21" customHeight="1" x14ac:dyDescent="0.15">
      <c r="A5" s="907"/>
      <c r="B5" s="909" t="s">
        <v>27</v>
      </c>
      <c r="C5" s="910"/>
      <c r="D5" s="910"/>
      <c r="E5" s="910" t="s">
        <v>28</v>
      </c>
      <c r="F5" s="910"/>
      <c r="G5" s="911"/>
    </row>
    <row r="6" spans="1:9" ht="21" customHeight="1" x14ac:dyDescent="0.15">
      <c r="A6" s="908"/>
      <c r="B6" s="230" t="s">
        <v>151</v>
      </c>
      <c r="C6" s="231" t="s">
        <v>152</v>
      </c>
      <c r="D6" s="231" t="s">
        <v>153</v>
      </c>
      <c r="E6" s="231" t="s">
        <v>151</v>
      </c>
      <c r="F6" s="231" t="s">
        <v>152</v>
      </c>
      <c r="G6" s="4" t="s">
        <v>153</v>
      </c>
    </row>
    <row r="7" spans="1:9" s="7" customFormat="1" ht="21" customHeight="1" x14ac:dyDescent="0.15">
      <c r="A7" s="19" t="s">
        <v>104</v>
      </c>
      <c r="B7" s="215" t="s">
        <v>50</v>
      </c>
      <c r="C7" s="68">
        <v>151.9</v>
      </c>
      <c r="D7" s="68">
        <v>152.69999999999999</v>
      </c>
      <c r="E7" s="77" t="s">
        <v>50</v>
      </c>
      <c r="F7" s="68">
        <v>150.69999999999999</v>
      </c>
      <c r="G7" s="69">
        <v>151.9</v>
      </c>
    </row>
    <row r="8" spans="1:9" s="7" customFormat="1" ht="21" customHeight="1" x14ac:dyDescent="0.15">
      <c r="A8" s="19" t="s">
        <v>126</v>
      </c>
      <c r="B8" s="215" t="s">
        <v>50</v>
      </c>
      <c r="C8" s="68">
        <v>152.30000000000001</v>
      </c>
      <c r="D8" s="68">
        <v>152.80000000000001</v>
      </c>
      <c r="E8" s="77" t="s">
        <v>50</v>
      </c>
      <c r="F8" s="68">
        <v>151.19999999999999</v>
      </c>
      <c r="G8" s="69">
        <v>151.9</v>
      </c>
      <c r="I8" s="11"/>
    </row>
    <row r="9" spans="1:9" s="7" customFormat="1" ht="21" customHeight="1" x14ac:dyDescent="0.15">
      <c r="A9" s="19" t="s">
        <v>141</v>
      </c>
      <c r="B9" s="215" t="s">
        <v>50</v>
      </c>
      <c r="C9" s="68">
        <v>153.30000000000001</v>
      </c>
      <c r="D9" s="68">
        <v>154.30000000000001</v>
      </c>
      <c r="E9" s="77" t="s">
        <v>50</v>
      </c>
      <c r="F9" s="68">
        <v>151.6</v>
      </c>
      <c r="G9" s="69">
        <v>152.6</v>
      </c>
    </row>
    <row r="10" spans="1:9" s="7" customFormat="1" ht="21" customHeight="1" x14ac:dyDescent="0.15">
      <c r="A10" s="19" t="s">
        <v>213</v>
      </c>
      <c r="B10" s="215" t="s">
        <v>50</v>
      </c>
      <c r="C10" s="68">
        <v>153.30000000000001</v>
      </c>
      <c r="D10" s="68">
        <v>153.6</v>
      </c>
      <c r="E10" s="77" t="s">
        <v>50</v>
      </c>
      <c r="F10" s="68">
        <v>151.5</v>
      </c>
      <c r="G10" s="69">
        <v>152.1</v>
      </c>
    </row>
    <row r="11" spans="1:9" s="7" customFormat="1" ht="21" customHeight="1" x14ac:dyDescent="0.15">
      <c r="A11" s="24" t="s">
        <v>428</v>
      </c>
      <c r="B11" s="304" t="s">
        <v>50</v>
      </c>
      <c r="C11" s="298">
        <v>153.5</v>
      </c>
      <c r="D11" s="298">
        <v>154</v>
      </c>
      <c r="E11" s="161" t="s">
        <v>50</v>
      </c>
      <c r="F11" s="298">
        <v>151.6</v>
      </c>
      <c r="G11" s="305">
        <v>152.19999999999999</v>
      </c>
    </row>
    <row r="12" spans="1:9" s="7" customFormat="1" x14ac:dyDescent="0.15">
      <c r="A12" s="3"/>
      <c r="B12" s="81"/>
      <c r="C12" s="81"/>
      <c r="D12" s="81"/>
      <c r="E12" s="81"/>
      <c r="F12" s="81"/>
      <c r="G12" s="81"/>
    </row>
    <row r="13" spans="1:9" s="7" customFormat="1" x14ac:dyDescent="0.15">
      <c r="A13" s="3"/>
      <c r="B13" s="81"/>
      <c r="C13" s="81"/>
      <c r="D13" s="81"/>
      <c r="E13" s="81"/>
      <c r="F13" s="81"/>
      <c r="G13" s="81"/>
    </row>
    <row r="14" spans="1:9" x14ac:dyDescent="0.15">
      <c r="A14" s="46" t="s">
        <v>167</v>
      </c>
    </row>
    <row r="15" spans="1:9" ht="21" customHeight="1" x14ac:dyDescent="0.15">
      <c r="A15" s="906" t="s">
        <v>166</v>
      </c>
      <c r="B15" s="53"/>
      <c r="C15" s="54"/>
      <c r="D15" s="52">
        <v>13</v>
      </c>
      <c r="E15" s="52" t="s">
        <v>150</v>
      </c>
      <c r="F15" s="54"/>
      <c r="G15" s="151"/>
    </row>
    <row r="16" spans="1:9" ht="21" customHeight="1" x14ac:dyDescent="0.15">
      <c r="A16" s="907"/>
      <c r="B16" s="912" t="s">
        <v>27</v>
      </c>
      <c r="C16" s="913"/>
      <c r="D16" s="914"/>
      <c r="E16" s="910" t="s">
        <v>28</v>
      </c>
      <c r="F16" s="910"/>
      <c r="G16" s="911"/>
    </row>
    <row r="17" spans="1:7" ht="21" customHeight="1" x14ac:dyDescent="0.15">
      <c r="A17" s="908"/>
      <c r="B17" s="231" t="s">
        <v>151</v>
      </c>
      <c r="C17" s="231" t="s">
        <v>152</v>
      </c>
      <c r="D17" s="231" t="s">
        <v>153</v>
      </c>
      <c r="E17" s="231" t="s">
        <v>151</v>
      </c>
      <c r="F17" s="231" t="s">
        <v>152</v>
      </c>
      <c r="G17" s="4" t="s">
        <v>153</v>
      </c>
    </row>
    <row r="18" spans="1:7" ht="21" customHeight="1" x14ac:dyDescent="0.15">
      <c r="A18" s="19" t="s">
        <v>104</v>
      </c>
      <c r="B18" s="77" t="s">
        <v>50</v>
      </c>
      <c r="C18" s="68">
        <v>159.4</v>
      </c>
      <c r="D18" s="68">
        <v>159.80000000000001</v>
      </c>
      <c r="E18" s="77" t="s">
        <v>50</v>
      </c>
      <c r="F18" s="68">
        <v>153.6</v>
      </c>
      <c r="G18" s="69">
        <v>154.9</v>
      </c>
    </row>
    <row r="19" spans="1:7" ht="21" customHeight="1" x14ac:dyDescent="0.15">
      <c r="A19" s="19" t="s">
        <v>126</v>
      </c>
      <c r="B19" s="77" t="s">
        <v>50</v>
      </c>
      <c r="C19" s="68">
        <v>159.69999999999999</v>
      </c>
      <c r="D19" s="68">
        <v>160</v>
      </c>
      <c r="E19" s="77" t="s">
        <v>50</v>
      </c>
      <c r="F19" s="68">
        <v>153.5</v>
      </c>
      <c r="G19" s="69">
        <v>154.80000000000001</v>
      </c>
    </row>
    <row r="20" spans="1:7" ht="21" customHeight="1" x14ac:dyDescent="0.15">
      <c r="A20" s="19" t="s">
        <v>141</v>
      </c>
      <c r="B20" s="77" t="s">
        <v>50</v>
      </c>
      <c r="C20" s="68">
        <v>160.1</v>
      </c>
      <c r="D20" s="68">
        <v>161.4</v>
      </c>
      <c r="E20" s="77" t="s">
        <v>50</v>
      </c>
      <c r="F20" s="68">
        <v>153.5</v>
      </c>
      <c r="G20" s="69">
        <v>155.19999999999999</v>
      </c>
    </row>
    <row r="21" spans="1:7" ht="21" customHeight="1" x14ac:dyDescent="0.15">
      <c r="A21" s="19" t="s">
        <v>213</v>
      </c>
      <c r="B21" s="77" t="s">
        <v>50</v>
      </c>
      <c r="C21" s="68">
        <v>159.69999999999999</v>
      </c>
      <c r="D21" s="68">
        <v>160.6</v>
      </c>
      <c r="E21" s="77" t="s">
        <v>50</v>
      </c>
      <c r="F21" s="68">
        <v>153.6</v>
      </c>
      <c r="G21" s="69">
        <v>155</v>
      </c>
    </row>
    <row r="22" spans="1:7" ht="21" customHeight="1" x14ac:dyDescent="0.15">
      <c r="A22" s="24" t="s">
        <v>429</v>
      </c>
      <c r="B22" s="161" t="s">
        <v>50</v>
      </c>
      <c r="C22" s="298">
        <v>160.19999999999999</v>
      </c>
      <c r="D22" s="298">
        <v>160.9</v>
      </c>
      <c r="E22" s="161" t="s">
        <v>50</v>
      </c>
      <c r="F22" s="298">
        <v>153.69999999999999</v>
      </c>
      <c r="G22" s="305">
        <v>154.9</v>
      </c>
    </row>
    <row r="25" spans="1:7" x14ac:dyDescent="0.15">
      <c r="A25" s="46" t="s">
        <v>168</v>
      </c>
    </row>
    <row r="26" spans="1:7" ht="21" customHeight="1" x14ac:dyDescent="0.15">
      <c r="A26" s="906" t="s">
        <v>166</v>
      </c>
      <c r="B26" s="696" t="s">
        <v>169</v>
      </c>
      <c r="C26" s="690"/>
      <c r="D26" s="690"/>
      <c r="E26" s="690"/>
      <c r="F26" s="690"/>
      <c r="G26" s="690"/>
    </row>
    <row r="27" spans="1:7" ht="21" customHeight="1" x14ac:dyDescent="0.15">
      <c r="A27" s="907"/>
      <c r="B27" s="910" t="s">
        <v>27</v>
      </c>
      <c r="C27" s="910"/>
      <c r="D27" s="910"/>
      <c r="E27" s="910" t="s">
        <v>28</v>
      </c>
      <c r="F27" s="910"/>
      <c r="G27" s="911"/>
    </row>
    <row r="28" spans="1:7" ht="21" customHeight="1" x14ac:dyDescent="0.15">
      <c r="A28" s="908"/>
      <c r="B28" s="231" t="s">
        <v>151</v>
      </c>
      <c r="C28" s="231" t="s">
        <v>152</v>
      </c>
      <c r="D28" s="231" t="s">
        <v>153</v>
      </c>
      <c r="E28" s="231" t="s">
        <v>151</v>
      </c>
      <c r="F28" s="231" t="s">
        <v>152</v>
      </c>
      <c r="G28" s="4" t="s">
        <v>153</v>
      </c>
    </row>
    <row r="29" spans="1:7" ht="21" customHeight="1" x14ac:dyDescent="0.15">
      <c r="A29" s="19" t="s">
        <v>104</v>
      </c>
      <c r="B29" s="77" t="s">
        <v>50</v>
      </c>
      <c r="C29" s="68">
        <v>164.4</v>
      </c>
      <c r="D29" s="68">
        <v>165.3</v>
      </c>
      <c r="E29" s="77" t="s">
        <v>50</v>
      </c>
      <c r="F29" s="68">
        <v>154.80000000000001</v>
      </c>
      <c r="G29" s="69">
        <v>156.6</v>
      </c>
    </row>
    <row r="30" spans="1:7" ht="21" customHeight="1" x14ac:dyDescent="0.15">
      <c r="A30" s="19" t="s">
        <v>126</v>
      </c>
      <c r="B30" s="77" t="s">
        <v>50</v>
      </c>
      <c r="C30" s="68">
        <v>164.2</v>
      </c>
      <c r="D30" s="68">
        <v>165.4</v>
      </c>
      <c r="E30" s="77" t="s">
        <v>50</v>
      </c>
      <c r="F30" s="68">
        <v>155.1</v>
      </c>
      <c r="G30" s="69">
        <v>156.5</v>
      </c>
    </row>
    <row r="31" spans="1:7" ht="21" customHeight="1" x14ac:dyDescent="0.15">
      <c r="A31" s="19" t="s">
        <v>141</v>
      </c>
      <c r="B31" s="77" t="s">
        <v>50</v>
      </c>
      <c r="C31" s="68">
        <v>164.8</v>
      </c>
      <c r="D31" s="68">
        <v>166.1</v>
      </c>
      <c r="E31" s="77" t="s">
        <v>50</v>
      </c>
      <c r="F31" s="68">
        <v>154.30000000000001</v>
      </c>
      <c r="G31" s="69">
        <v>156.69999999999999</v>
      </c>
    </row>
    <row r="32" spans="1:7" ht="21" customHeight="1" x14ac:dyDescent="0.15">
      <c r="A32" s="19" t="s">
        <v>213</v>
      </c>
      <c r="B32" s="77" t="s">
        <v>50</v>
      </c>
      <c r="C32" s="68">
        <v>164.8</v>
      </c>
      <c r="D32" s="68">
        <v>165.7</v>
      </c>
      <c r="E32" s="77" t="s">
        <v>50</v>
      </c>
      <c r="F32" s="68">
        <v>154.9</v>
      </c>
      <c r="G32" s="69">
        <v>156.5</v>
      </c>
    </row>
    <row r="33" spans="1:7" ht="21" customHeight="1" x14ac:dyDescent="0.15">
      <c r="A33" s="24" t="s">
        <v>401</v>
      </c>
      <c r="B33" s="161" t="s">
        <v>50</v>
      </c>
      <c r="C33" s="298">
        <v>165.1</v>
      </c>
      <c r="D33" s="298">
        <v>165.8</v>
      </c>
      <c r="E33" s="161" t="s">
        <v>50</v>
      </c>
      <c r="F33" s="298">
        <v>155.5</v>
      </c>
      <c r="G33" s="305">
        <v>156.5</v>
      </c>
    </row>
    <row r="34" spans="1:7" s="31" customFormat="1" ht="13.5" customHeight="1" x14ac:dyDescent="0.15">
      <c r="A34" s="67" t="s">
        <v>156</v>
      </c>
      <c r="B34" s="201"/>
      <c r="C34" s="201"/>
      <c r="D34" s="201"/>
      <c r="E34" s="180"/>
      <c r="F34" s="860" t="s">
        <v>627</v>
      </c>
      <c r="G34" s="860"/>
    </row>
    <row r="35" spans="1:7" s="31" customFormat="1" ht="13.5" customHeight="1" x14ac:dyDescent="0.15">
      <c r="A35" s="67" t="s">
        <v>157</v>
      </c>
      <c r="B35" s="201"/>
      <c r="C35" s="201"/>
      <c r="D35" s="201"/>
      <c r="E35" s="201"/>
      <c r="F35" s="180"/>
      <c r="G35" s="180"/>
    </row>
    <row r="36" spans="1:7" s="31" customFormat="1" ht="13.5" customHeight="1" x14ac:dyDescent="0.15">
      <c r="A36" s="67" t="s">
        <v>626</v>
      </c>
      <c r="B36" s="201"/>
      <c r="C36" s="201"/>
      <c r="D36" s="201"/>
      <c r="E36" s="201"/>
      <c r="F36" s="180"/>
      <c r="G36" s="180"/>
    </row>
    <row r="37" spans="1:7" s="31" customFormat="1" ht="13.5" customHeight="1" x14ac:dyDescent="0.15">
      <c r="A37" s="67" t="s">
        <v>158</v>
      </c>
      <c r="B37" s="201"/>
      <c r="C37" s="201"/>
      <c r="D37" s="201"/>
      <c r="E37" s="201"/>
      <c r="F37" s="180"/>
      <c r="G37" s="180"/>
    </row>
    <row r="38" spans="1:7" x14ac:dyDescent="0.15">
      <c r="E38" s="202"/>
    </row>
  </sheetData>
  <mergeCells count="13">
    <mergeCell ref="A1:G1"/>
    <mergeCell ref="E5:G5"/>
    <mergeCell ref="A15:A17"/>
    <mergeCell ref="B16:D16"/>
    <mergeCell ref="E16:G16"/>
    <mergeCell ref="B26:G26"/>
    <mergeCell ref="A4:A6"/>
    <mergeCell ref="B5:D5"/>
    <mergeCell ref="E3:G3"/>
    <mergeCell ref="F34:G34"/>
    <mergeCell ref="A26:A28"/>
    <mergeCell ref="B27:D27"/>
    <mergeCell ref="E27:G27"/>
  </mergeCells>
  <phoneticPr fontId="2"/>
  <pageMargins left="0.92" right="0.33" top="1.06" bottom="1"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0"/>
    <pageSetUpPr fitToPage="1"/>
  </sheetPr>
  <dimension ref="A1:H39"/>
  <sheetViews>
    <sheetView showGridLines="0" view="pageBreakPreview" zoomScaleNormal="100" zoomScaleSheetLayoutView="100" workbookViewId="0">
      <selection activeCell="H5" sqref="H5"/>
    </sheetView>
  </sheetViews>
  <sheetFormatPr defaultRowHeight="13.5" x14ac:dyDescent="0.15"/>
  <cols>
    <col min="1" max="1" width="16" style="2" customWidth="1"/>
    <col min="2" max="7" width="12.5" style="200" customWidth="1"/>
    <col min="8" max="10" width="8.5" style="2" customWidth="1"/>
    <col min="11" max="19" width="10" style="2" customWidth="1"/>
    <col min="20" max="16384" width="9" style="2"/>
  </cols>
  <sheetData>
    <row r="1" spans="1:8" ht="21" customHeight="1" x14ac:dyDescent="0.15">
      <c r="A1" s="677" t="s">
        <v>170</v>
      </c>
      <c r="B1" s="677"/>
      <c r="C1" s="677"/>
      <c r="D1" s="677"/>
      <c r="E1" s="677"/>
      <c r="F1" s="677"/>
      <c r="G1" s="677"/>
      <c r="H1" s="91"/>
    </row>
    <row r="2" spans="1:8" ht="21" customHeight="1" x14ac:dyDescent="0.15">
      <c r="A2" s="234"/>
      <c r="B2" s="232"/>
      <c r="C2" s="232"/>
      <c r="D2" s="232"/>
      <c r="E2" s="232"/>
      <c r="F2" s="232"/>
      <c r="G2" s="232"/>
      <c r="H2" s="168"/>
    </row>
    <row r="3" spans="1:8" x14ac:dyDescent="0.15">
      <c r="A3" s="46" t="s">
        <v>164</v>
      </c>
      <c r="B3" s="180"/>
      <c r="C3" s="180"/>
      <c r="D3" s="180"/>
      <c r="E3" s="679" t="s">
        <v>171</v>
      </c>
      <c r="F3" s="679"/>
      <c r="G3" s="679"/>
    </row>
    <row r="4" spans="1:8" ht="21" customHeight="1" x14ac:dyDescent="0.15">
      <c r="A4" s="906" t="s">
        <v>166</v>
      </c>
      <c r="B4" s="54"/>
      <c r="C4" s="54"/>
      <c r="D4" s="52">
        <v>12</v>
      </c>
      <c r="E4" s="52" t="s">
        <v>150</v>
      </c>
      <c r="F4" s="54"/>
      <c r="G4" s="151"/>
    </row>
    <row r="5" spans="1:8" ht="21" customHeight="1" x14ac:dyDescent="0.15">
      <c r="A5" s="907"/>
      <c r="B5" s="909" t="s">
        <v>27</v>
      </c>
      <c r="C5" s="910"/>
      <c r="D5" s="910"/>
      <c r="E5" s="910" t="s">
        <v>28</v>
      </c>
      <c r="F5" s="910"/>
      <c r="G5" s="911"/>
    </row>
    <row r="6" spans="1:8" ht="21" customHeight="1" x14ac:dyDescent="0.15">
      <c r="A6" s="908"/>
      <c r="B6" s="230" t="s">
        <v>151</v>
      </c>
      <c r="C6" s="231" t="s">
        <v>152</v>
      </c>
      <c r="D6" s="231" t="s">
        <v>153</v>
      </c>
      <c r="E6" s="231" t="s">
        <v>151</v>
      </c>
      <c r="F6" s="231" t="s">
        <v>152</v>
      </c>
      <c r="G6" s="4" t="s">
        <v>153</v>
      </c>
    </row>
    <row r="7" spans="1:8" s="7" customFormat="1" ht="21" customHeight="1" x14ac:dyDescent="0.15">
      <c r="A7" s="19" t="s">
        <v>104</v>
      </c>
      <c r="B7" s="215" t="s">
        <v>50</v>
      </c>
      <c r="C7" s="68">
        <v>44.2</v>
      </c>
      <c r="D7" s="68">
        <v>44</v>
      </c>
      <c r="E7" s="77" t="s">
        <v>50</v>
      </c>
      <c r="F7" s="68">
        <v>44.2</v>
      </c>
      <c r="G7" s="69">
        <v>43.7</v>
      </c>
    </row>
    <row r="8" spans="1:8" s="7" customFormat="1" ht="21" customHeight="1" x14ac:dyDescent="0.15">
      <c r="A8" s="19" t="s">
        <v>126</v>
      </c>
      <c r="B8" s="215" t="s">
        <v>50</v>
      </c>
      <c r="C8" s="68">
        <v>45.1</v>
      </c>
      <c r="D8" s="68">
        <v>44.2</v>
      </c>
      <c r="E8" s="77" t="s">
        <v>50</v>
      </c>
      <c r="F8" s="68">
        <v>44.6</v>
      </c>
      <c r="G8" s="69">
        <v>43.8</v>
      </c>
    </row>
    <row r="9" spans="1:8" s="7" customFormat="1" ht="21" customHeight="1" x14ac:dyDescent="0.15">
      <c r="A9" s="19" t="s">
        <v>141</v>
      </c>
      <c r="B9" s="215" t="s">
        <v>50</v>
      </c>
      <c r="C9" s="68">
        <v>46.5</v>
      </c>
      <c r="D9" s="68">
        <v>45.8</v>
      </c>
      <c r="E9" s="77" t="s">
        <v>50</v>
      </c>
      <c r="F9" s="68">
        <v>44.9</v>
      </c>
      <c r="G9" s="69">
        <v>44.5</v>
      </c>
    </row>
    <row r="10" spans="1:8" s="7" customFormat="1" ht="21" customHeight="1" x14ac:dyDescent="0.15">
      <c r="A10" s="19" t="s">
        <v>213</v>
      </c>
      <c r="B10" s="215" t="s">
        <v>50</v>
      </c>
      <c r="C10" s="68">
        <v>45.6</v>
      </c>
      <c r="D10" s="68">
        <v>45.2</v>
      </c>
      <c r="E10" s="77" t="s">
        <v>50</v>
      </c>
      <c r="F10" s="68">
        <v>45</v>
      </c>
      <c r="G10" s="69">
        <v>44.4</v>
      </c>
    </row>
    <row r="11" spans="1:8" s="7" customFormat="1" ht="21" customHeight="1" x14ac:dyDescent="0.15">
      <c r="A11" s="24" t="s">
        <v>427</v>
      </c>
      <c r="B11" s="306" t="s">
        <v>50</v>
      </c>
      <c r="C11" s="298">
        <v>46.1</v>
      </c>
      <c r="D11" s="298">
        <v>45.7</v>
      </c>
      <c r="E11" s="161" t="s">
        <v>50</v>
      </c>
      <c r="F11" s="298">
        <v>45.3</v>
      </c>
      <c r="G11" s="305">
        <v>44.5</v>
      </c>
    </row>
    <row r="12" spans="1:8" s="7" customFormat="1" x14ac:dyDescent="0.15">
      <c r="A12" s="3"/>
      <c r="B12" s="81"/>
      <c r="C12" s="81"/>
      <c r="D12" s="81"/>
      <c r="E12" s="81"/>
      <c r="F12" s="81"/>
      <c r="G12" s="81"/>
    </row>
    <row r="13" spans="1:8" s="7" customFormat="1" x14ac:dyDescent="0.15">
      <c r="A13" s="3"/>
      <c r="B13" s="81"/>
      <c r="C13" s="81"/>
      <c r="D13" s="81"/>
      <c r="E13" s="81"/>
      <c r="F13" s="81"/>
      <c r="G13" s="81"/>
    </row>
    <row r="14" spans="1:8" x14ac:dyDescent="0.15">
      <c r="A14" s="46" t="s">
        <v>167</v>
      </c>
    </row>
    <row r="15" spans="1:8" ht="21" customHeight="1" x14ac:dyDescent="0.15">
      <c r="A15" s="906" t="s">
        <v>166</v>
      </c>
      <c r="B15" s="53"/>
      <c r="C15" s="54"/>
      <c r="D15" s="52">
        <v>13</v>
      </c>
      <c r="E15" s="52" t="s">
        <v>150</v>
      </c>
      <c r="F15" s="54"/>
      <c r="G15" s="151"/>
    </row>
    <row r="16" spans="1:8" ht="21" customHeight="1" x14ac:dyDescent="0.15">
      <c r="A16" s="907"/>
      <c r="B16" s="912" t="s">
        <v>27</v>
      </c>
      <c r="C16" s="913"/>
      <c r="D16" s="914"/>
      <c r="E16" s="910" t="s">
        <v>28</v>
      </c>
      <c r="F16" s="910"/>
      <c r="G16" s="911"/>
    </row>
    <row r="17" spans="1:7" ht="21" customHeight="1" x14ac:dyDescent="0.15">
      <c r="A17" s="908"/>
      <c r="B17" s="231" t="s">
        <v>151</v>
      </c>
      <c r="C17" s="231" t="s">
        <v>152</v>
      </c>
      <c r="D17" s="231" t="s">
        <v>153</v>
      </c>
      <c r="E17" s="231" t="s">
        <v>151</v>
      </c>
      <c r="F17" s="231" t="s">
        <v>152</v>
      </c>
      <c r="G17" s="4" t="s">
        <v>153</v>
      </c>
    </row>
    <row r="18" spans="1:7" ht="21" customHeight="1" x14ac:dyDescent="0.15">
      <c r="A18" s="19" t="s">
        <v>104</v>
      </c>
      <c r="B18" s="77" t="s">
        <v>50</v>
      </c>
      <c r="C18" s="68">
        <v>49.7</v>
      </c>
      <c r="D18" s="68">
        <v>48.8</v>
      </c>
      <c r="E18" s="77" t="s">
        <v>50</v>
      </c>
      <c r="F18" s="68">
        <v>47.8</v>
      </c>
      <c r="G18" s="69">
        <v>47.2</v>
      </c>
    </row>
    <row r="19" spans="1:7" ht="21" customHeight="1" x14ac:dyDescent="0.15">
      <c r="A19" s="19" t="s">
        <v>126</v>
      </c>
      <c r="B19" s="77" t="s">
        <v>50</v>
      </c>
      <c r="C19" s="68">
        <v>49.7</v>
      </c>
      <c r="D19" s="68">
        <v>49.2</v>
      </c>
      <c r="E19" s="77" t="s">
        <v>50</v>
      </c>
      <c r="F19" s="68">
        <v>47.6</v>
      </c>
      <c r="G19" s="69">
        <v>47.3</v>
      </c>
    </row>
    <row r="20" spans="1:7" ht="21" customHeight="1" x14ac:dyDescent="0.15">
      <c r="A20" s="19" t="s">
        <v>141</v>
      </c>
      <c r="B20" s="77" t="s">
        <v>50</v>
      </c>
      <c r="C20" s="68">
        <v>51.1</v>
      </c>
      <c r="D20" s="68">
        <v>50.9</v>
      </c>
      <c r="E20" s="77" t="s">
        <v>50</v>
      </c>
      <c r="F20" s="68">
        <v>47.8</v>
      </c>
      <c r="G20" s="69">
        <v>47.9</v>
      </c>
    </row>
    <row r="21" spans="1:7" ht="21" customHeight="1" x14ac:dyDescent="0.15">
      <c r="A21" s="19" t="s">
        <v>213</v>
      </c>
      <c r="B21" s="77" t="s">
        <v>50</v>
      </c>
      <c r="C21" s="68">
        <v>50.2</v>
      </c>
      <c r="D21" s="68">
        <v>50</v>
      </c>
      <c r="E21" s="77" t="s">
        <v>50</v>
      </c>
      <c r="F21" s="68">
        <v>47.4</v>
      </c>
      <c r="G21" s="69">
        <v>47.6</v>
      </c>
    </row>
    <row r="22" spans="1:7" ht="21" customHeight="1" x14ac:dyDescent="0.15">
      <c r="A22" s="24" t="s">
        <v>425</v>
      </c>
      <c r="B22" s="161" t="s">
        <v>50</v>
      </c>
      <c r="C22" s="298">
        <v>50.9</v>
      </c>
      <c r="D22" s="298">
        <v>50.6</v>
      </c>
      <c r="E22" s="161" t="s">
        <v>50</v>
      </c>
      <c r="F22" s="298">
        <v>47.2</v>
      </c>
      <c r="G22" s="305">
        <v>47.7</v>
      </c>
    </row>
    <row r="25" spans="1:7" x14ac:dyDescent="0.15">
      <c r="A25" s="46" t="s">
        <v>168</v>
      </c>
    </row>
    <row r="26" spans="1:7" ht="21" customHeight="1" x14ac:dyDescent="0.15">
      <c r="A26" s="906" t="s">
        <v>166</v>
      </c>
      <c r="B26" s="696" t="s">
        <v>169</v>
      </c>
      <c r="C26" s="690"/>
      <c r="D26" s="690"/>
      <c r="E26" s="690"/>
      <c r="F26" s="690"/>
      <c r="G26" s="690"/>
    </row>
    <row r="27" spans="1:7" ht="21" customHeight="1" x14ac:dyDescent="0.15">
      <c r="A27" s="907"/>
      <c r="B27" s="910" t="s">
        <v>27</v>
      </c>
      <c r="C27" s="910"/>
      <c r="D27" s="910"/>
      <c r="E27" s="910" t="s">
        <v>28</v>
      </c>
      <c r="F27" s="910"/>
      <c r="G27" s="911"/>
    </row>
    <row r="28" spans="1:7" ht="21" customHeight="1" x14ac:dyDescent="0.15">
      <c r="A28" s="908"/>
      <c r="B28" s="231" t="s">
        <v>151</v>
      </c>
      <c r="C28" s="231" t="s">
        <v>152</v>
      </c>
      <c r="D28" s="231" t="s">
        <v>153</v>
      </c>
      <c r="E28" s="231" t="s">
        <v>151</v>
      </c>
      <c r="F28" s="231" t="s">
        <v>152</v>
      </c>
      <c r="G28" s="4" t="s">
        <v>153</v>
      </c>
    </row>
    <row r="29" spans="1:7" ht="21" customHeight="1" x14ac:dyDescent="0.15">
      <c r="A29" s="19" t="s">
        <v>104</v>
      </c>
      <c r="B29" s="77" t="s">
        <v>50</v>
      </c>
      <c r="C29" s="68">
        <v>54.3</v>
      </c>
      <c r="D29" s="68">
        <v>54</v>
      </c>
      <c r="E29" s="77" t="s">
        <v>50</v>
      </c>
      <c r="F29" s="68">
        <v>49.9</v>
      </c>
      <c r="G29" s="69">
        <v>49.9</v>
      </c>
    </row>
    <row r="30" spans="1:7" ht="21" customHeight="1" x14ac:dyDescent="0.15">
      <c r="A30" s="19" t="s">
        <v>126</v>
      </c>
      <c r="B30" s="77" t="s">
        <v>50</v>
      </c>
      <c r="C30" s="68">
        <v>54</v>
      </c>
      <c r="D30" s="68">
        <v>54.1</v>
      </c>
      <c r="E30" s="77" t="s">
        <v>50</v>
      </c>
      <c r="F30" s="68">
        <v>49.4</v>
      </c>
      <c r="G30" s="69">
        <v>50.1</v>
      </c>
    </row>
    <row r="31" spans="1:7" ht="21" customHeight="1" x14ac:dyDescent="0.15">
      <c r="A31" s="19" t="s">
        <v>141</v>
      </c>
      <c r="B31" s="77" t="s">
        <v>50</v>
      </c>
      <c r="C31" s="68">
        <v>55.5</v>
      </c>
      <c r="D31" s="68">
        <v>55.2</v>
      </c>
      <c r="E31" s="77" t="s">
        <v>50</v>
      </c>
      <c r="F31" s="68">
        <v>50</v>
      </c>
      <c r="G31" s="69">
        <v>50.2</v>
      </c>
    </row>
    <row r="32" spans="1:7" ht="21" customHeight="1" x14ac:dyDescent="0.15">
      <c r="A32" s="19" t="s">
        <v>213</v>
      </c>
      <c r="B32" s="77" t="s">
        <v>50</v>
      </c>
      <c r="C32" s="68">
        <v>56.1</v>
      </c>
      <c r="D32" s="68">
        <v>54.7</v>
      </c>
      <c r="E32" s="77" t="s">
        <v>50</v>
      </c>
      <c r="F32" s="68">
        <v>50.1</v>
      </c>
      <c r="G32" s="69">
        <v>50</v>
      </c>
    </row>
    <row r="33" spans="1:7" ht="21" customHeight="1" x14ac:dyDescent="0.15">
      <c r="A33" s="24" t="s">
        <v>427</v>
      </c>
      <c r="B33" s="161"/>
      <c r="C33" s="298">
        <v>54.8</v>
      </c>
      <c r="D33" s="298">
        <v>55</v>
      </c>
      <c r="E33" s="161" t="s">
        <v>50</v>
      </c>
      <c r="F33" s="298">
        <v>49.9</v>
      </c>
      <c r="G33" s="305">
        <v>49.9</v>
      </c>
    </row>
    <row r="34" spans="1:7" s="67" customFormat="1" ht="13.5" customHeight="1" x14ac:dyDescent="0.15">
      <c r="A34" s="67" t="s">
        <v>156</v>
      </c>
      <c r="B34" s="201"/>
      <c r="C34" s="201"/>
      <c r="D34" s="201"/>
      <c r="E34" s="201"/>
      <c r="F34" s="860" t="s">
        <v>628</v>
      </c>
      <c r="G34" s="860"/>
    </row>
    <row r="35" spans="1:7" s="67" customFormat="1" ht="13.5" customHeight="1" x14ac:dyDescent="0.15">
      <c r="A35" s="67" t="s">
        <v>157</v>
      </c>
      <c r="B35" s="201"/>
      <c r="C35" s="201"/>
      <c r="D35" s="201"/>
      <c r="E35" s="201"/>
      <c r="F35" s="201"/>
      <c r="G35" s="201"/>
    </row>
    <row r="36" spans="1:7" s="67" customFormat="1" ht="13.5" customHeight="1" x14ac:dyDescent="0.15">
      <c r="A36" s="67" t="s">
        <v>624</v>
      </c>
      <c r="B36" s="201"/>
      <c r="C36" s="201"/>
      <c r="D36" s="201"/>
      <c r="E36" s="201"/>
      <c r="F36" s="201"/>
      <c r="G36" s="201"/>
    </row>
    <row r="37" spans="1:7" s="67" customFormat="1" ht="13.5" customHeight="1" x14ac:dyDescent="0.15">
      <c r="A37" s="67" t="s">
        <v>158</v>
      </c>
      <c r="B37" s="201"/>
      <c r="C37" s="201"/>
      <c r="D37" s="201"/>
      <c r="E37" s="201"/>
      <c r="F37" s="201"/>
      <c r="G37" s="201"/>
    </row>
    <row r="38" spans="1:7" s="67" customFormat="1" ht="11.25" x14ac:dyDescent="0.15">
      <c r="B38" s="201"/>
      <c r="C38" s="201"/>
      <c r="D38" s="201"/>
      <c r="E38" s="201"/>
      <c r="F38" s="201"/>
      <c r="G38" s="201"/>
    </row>
    <row r="39" spans="1:7" s="67" customFormat="1" ht="11.25" x14ac:dyDescent="0.15">
      <c r="B39" s="201"/>
      <c r="C39" s="201"/>
      <c r="D39" s="201"/>
      <c r="E39" s="201"/>
      <c r="F39" s="201"/>
      <c r="G39" s="201"/>
    </row>
  </sheetData>
  <mergeCells count="13">
    <mergeCell ref="F34:G34"/>
    <mergeCell ref="A1:G1"/>
    <mergeCell ref="E3:G3"/>
    <mergeCell ref="A4:A6"/>
    <mergeCell ref="B5:D5"/>
    <mergeCell ref="E5:G5"/>
    <mergeCell ref="A15:A17"/>
    <mergeCell ref="B16:D16"/>
    <mergeCell ref="E16:G16"/>
    <mergeCell ref="A26:A28"/>
    <mergeCell ref="B26:G26"/>
    <mergeCell ref="B27:D27"/>
    <mergeCell ref="E27:G27"/>
  </mergeCells>
  <phoneticPr fontId="23"/>
  <pageMargins left="0.92" right="0.33" top="1.06" bottom="1"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5"/>
  <sheetViews>
    <sheetView showGridLines="0" view="pageBreakPreview" topLeftCell="C1" zoomScale="115" zoomScaleNormal="100" zoomScaleSheetLayoutView="115" workbookViewId="0">
      <selection activeCell="T28" sqref="T28:T31"/>
    </sheetView>
  </sheetViews>
  <sheetFormatPr defaultRowHeight="13.5" x14ac:dyDescent="0.15"/>
  <cols>
    <col min="1" max="1" width="11.875" style="2" customWidth="1"/>
    <col min="2" max="9" width="9.25" style="2" customWidth="1"/>
    <col min="10" max="23" width="8.625" style="2" customWidth="1"/>
    <col min="24" max="16384" width="9" style="2"/>
  </cols>
  <sheetData>
    <row r="1" spans="1:21" ht="27" customHeight="1" x14ac:dyDescent="0.15">
      <c r="A1" s="915" t="s">
        <v>305</v>
      </c>
      <c r="B1" s="915"/>
      <c r="C1" s="915"/>
      <c r="D1" s="915"/>
      <c r="E1" s="915"/>
      <c r="F1" s="915"/>
      <c r="G1" s="915"/>
      <c r="H1" s="915"/>
      <c r="I1" s="915"/>
      <c r="J1" s="357" t="s">
        <v>306</v>
      </c>
      <c r="K1" s="91"/>
      <c r="L1" s="91"/>
      <c r="M1" s="91"/>
    </row>
    <row r="2" spans="1:21" ht="13.5" customHeight="1" x14ac:dyDescent="0.15">
      <c r="A2" s="46" t="s">
        <v>189</v>
      </c>
      <c r="B2" s="31"/>
      <c r="C2" s="31"/>
      <c r="D2" s="31"/>
      <c r="E2" s="31"/>
      <c r="F2" s="31"/>
      <c r="G2" s="31"/>
      <c r="H2" s="31"/>
      <c r="I2" s="31"/>
      <c r="J2" s="31"/>
      <c r="K2" s="31"/>
      <c r="L2" s="31"/>
      <c r="M2" s="31"/>
      <c r="S2" s="73" t="s">
        <v>307</v>
      </c>
    </row>
    <row r="3" spans="1:21" s="7" customFormat="1" ht="20.100000000000001" customHeight="1" x14ac:dyDescent="0.15">
      <c r="A3" s="916"/>
      <c r="B3" s="695" t="s">
        <v>26</v>
      </c>
      <c r="C3" s="682"/>
      <c r="D3" s="918" t="s">
        <v>308</v>
      </c>
      <c r="E3" s="682"/>
      <c r="F3" s="918" t="s">
        <v>536</v>
      </c>
      <c r="G3" s="682"/>
      <c r="H3" s="918" t="s">
        <v>311</v>
      </c>
      <c r="I3" s="682"/>
      <c r="J3" s="918" t="s">
        <v>309</v>
      </c>
      <c r="K3" s="682"/>
      <c r="L3" s="918" t="s">
        <v>310</v>
      </c>
      <c r="M3" s="682"/>
      <c r="N3" s="918" t="s">
        <v>312</v>
      </c>
      <c r="O3" s="682"/>
      <c r="P3" s="918" t="s">
        <v>313</v>
      </c>
      <c r="Q3" s="682"/>
      <c r="R3" s="918" t="s">
        <v>314</v>
      </c>
      <c r="S3" s="696"/>
    </row>
    <row r="4" spans="1:21" s="7" customFormat="1" ht="20.100000000000001" customHeight="1" x14ac:dyDescent="0.15">
      <c r="A4" s="917"/>
      <c r="B4" s="344" t="s">
        <v>315</v>
      </c>
      <c r="C4" s="345" t="s">
        <v>316</v>
      </c>
      <c r="D4" s="345" t="s">
        <v>315</v>
      </c>
      <c r="E4" s="345" t="s">
        <v>316</v>
      </c>
      <c r="F4" s="345" t="s">
        <v>315</v>
      </c>
      <c r="G4" s="345" t="s">
        <v>316</v>
      </c>
      <c r="H4" s="345" t="s">
        <v>315</v>
      </c>
      <c r="I4" s="345" t="s">
        <v>316</v>
      </c>
      <c r="J4" s="345" t="s">
        <v>315</v>
      </c>
      <c r="K4" s="345" t="s">
        <v>316</v>
      </c>
      <c r="L4" s="345" t="s">
        <v>315</v>
      </c>
      <c r="M4" s="345" t="s">
        <v>316</v>
      </c>
      <c r="N4" s="345" t="s">
        <v>315</v>
      </c>
      <c r="O4" s="345" t="s">
        <v>316</v>
      </c>
      <c r="P4" s="345" t="s">
        <v>315</v>
      </c>
      <c r="Q4" s="345" t="s">
        <v>316</v>
      </c>
      <c r="R4" s="345" t="s">
        <v>315</v>
      </c>
      <c r="S4" s="4" t="s">
        <v>316</v>
      </c>
    </row>
    <row r="5" spans="1:21" s="7" customFormat="1" ht="20.100000000000001" customHeight="1" x14ac:dyDescent="0.15">
      <c r="A5" s="19" t="s">
        <v>104</v>
      </c>
      <c r="B5" s="158">
        <v>2248</v>
      </c>
      <c r="C5" s="10">
        <v>45673</v>
      </c>
      <c r="D5" s="9">
        <v>749</v>
      </c>
      <c r="E5" s="10">
        <v>25551</v>
      </c>
      <c r="F5" s="10">
        <v>201</v>
      </c>
      <c r="G5" s="10">
        <v>3235</v>
      </c>
      <c r="H5" s="10">
        <v>33</v>
      </c>
      <c r="I5" s="10">
        <v>814</v>
      </c>
      <c r="J5" s="10">
        <v>186</v>
      </c>
      <c r="K5" s="10">
        <v>2710</v>
      </c>
      <c r="L5" s="10">
        <v>420</v>
      </c>
      <c r="M5" s="10">
        <v>5527</v>
      </c>
      <c r="N5" s="10">
        <v>516</v>
      </c>
      <c r="O5" s="10">
        <v>6283</v>
      </c>
      <c r="P5" s="10">
        <v>143</v>
      </c>
      <c r="Q5" s="10">
        <v>1553</v>
      </c>
      <c r="R5" s="92" t="s">
        <v>50</v>
      </c>
      <c r="S5" s="103">
        <v>6480</v>
      </c>
    </row>
    <row r="6" spans="1:21" s="7" customFormat="1" ht="20.100000000000001" customHeight="1" x14ac:dyDescent="0.15">
      <c r="A6" s="19" t="s">
        <v>126</v>
      </c>
      <c r="B6" s="158">
        <v>1988</v>
      </c>
      <c r="C6" s="10">
        <v>40453</v>
      </c>
      <c r="D6" s="9">
        <v>677</v>
      </c>
      <c r="E6" s="10">
        <v>22928</v>
      </c>
      <c r="F6" s="10">
        <v>129</v>
      </c>
      <c r="G6" s="10">
        <v>2218</v>
      </c>
      <c r="H6" s="10">
        <v>44</v>
      </c>
      <c r="I6" s="10">
        <v>779</v>
      </c>
      <c r="J6" s="10">
        <v>160</v>
      </c>
      <c r="K6" s="10">
        <v>2339</v>
      </c>
      <c r="L6" s="10">
        <v>364</v>
      </c>
      <c r="M6" s="10">
        <v>4664</v>
      </c>
      <c r="N6" s="10">
        <v>487</v>
      </c>
      <c r="O6" s="10">
        <v>5801</v>
      </c>
      <c r="P6" s="10">
        <v>127</v>
      </c>
      <c r="Q6" s="10">
        <v>1724</v>
      </c>
      <c r="R6" s="92" t="s">
        <v>50</v>
      </c>
      <c r="S6" s="103">
        <v>6254</v>
      </c>
    </row>
    <row r="7" spans="1:21" s="7" customFormat="1" ht="20.100000000000001" customHeight="1" x14ac:dyDescent="0.15">
      <c r="A7" s="19" t="s">
        <v>141</v>
      </c>
      <c r="B7" s="158">
        <v>1099</v>
      </c>
      <c r="C7" s="10">
        <v>9835</v>
      </c>
      <c r="D7" s="9">
        <v>63</v>
      </c>
      <c r="E7" s="10">
        <v>904</v>
      </c>
      <c r="F7" s="10">
        <v>2</v>
      </c>
      <c r="G7" s="10">
        <v>48</v>
      </c>
      <c r="H7" s="10">
        <v>23</v>
      </c>
      <c r="I7" s="10">
        <v>186</v>
      </c>
      <c r="J7" s="10">
        <v>221</v>
      </c>
      <c r="K7" s="10">
        <v>1845</v>
      </c>
      <c r="L7" s="10">
        <v>361</v>
      </c>
      <c r="M7" s="10">
        <v>3514</v>
      </c>
      <c r="N7" s="10">
        <v>228</v>
      </c>
      <c r="O7" s="10">
        <v>2060</v>
      </c>
      <c r="P7" s="10">
        <v>201</v>
      </c>
      <c r="Q7" s="10">
        <v>1278</v>
      </c>
      <c r="R7" s="92" t="s">
        <v>50</v>
      </c>
      <c r="S7" s="103">
        <v>2469</v>
      </c>
    </row>
    <row r="8" spans="1:21" s="7" customFormat="1" ht="20.100000000000001" customHeight="1" x14ac:dyDescent="0.15">
      <c r="A8" s="19" t="s">
        <v>213</v>
      </c>
      <c r="B8" s="158">
        <v>916</v>
      </c>
      <c r="C8" s="10">
        <v>13659</v>
      </c>
      <c r="D8" s="9">
        <v>234</v>
      </c>
      <c r="E8" s="10">
        <v>7395</v>
      </c>
      <c r="F8" s="10">
        <v>115</v>
      </c>
      <c r="G8" s="10">
        <v>1810</v>
      </c>
      <c r="H8" s="10">
        <v>7</v>
      </c>
      <c r="I8" s="10">
        <v>91</v>
      </c>
      <c r="J8" s="10">
        <v>156</v>
      </c>
      <c r="K8" s="10">
        <v>909</v>
      </c>
      <c r="L8" s="10">
        <v>204</v>
      </c>
      <c r="M8" s="10">
        <v>1750</v>
      </c>
      <c r="N8" s="10">
        <v>161</v>
      </c>
      <c r="O8" s="10">
        <v>1466</v>
      </c>
      <c r="P8" s="10">
        <v>39</v>
      </c>
      <c r="Q8" s="10">
        <v>238</v>
      </c>
      <c r="R8" s="92" t="s">
        <v>50</v>
      </c>
      <c r="S8" s="103">
        <v>1341</v>
      </c>
    </row>
    <row r="9" spans="1:21" s="7" customFormat="1" ht="20.100000000000001" customHeight="1" x14ac:dyDescent="0.15">
      <c r="A9" s="24" t="s">
        <v>537</v>
      </c>
      <c r="B9" s="320">
        <f>SUM(D9,J9,L9,H9,N9,P9,F9)</f>
        <v>2026</v>
      </c>
      <c r="C9" s="307">
        <f>SUM(E9,K9,M9,I9,O9,Q9,G9,S9)</f>
        <v>31961</v>
      </c>
      <c r="D9" s="264">
        <v>638</v>
      </c>
      <c r="E9" s="307">
        <v>15335</v>
      </c>
      <c r="F9" s="307">
        <v>164</v>
      </c>
      <c r="G9" s="307">
        <v>3209</v>
      </c>
      <c r="H9" s="307">
        <v>19</v>
      </c>
      <c r="I9" s="307">
        <v>150</v>
      </c>
      <c r="J9" s="307">
        <v>242</v>
      </c>
      <c r="K9" s="307">
        <v>2247</v>
      </c>
      <c r="L9" s="307">
        <v>434</v>
      </c>
      <c r="M9" s="307">
        <v>3634</v>
      </c>
      <c r="N9" s="307">
        <v>440</v>
      </c>
      <c r="O9" s="307">
        <v>3639</v>
      </c>
      <c r="P9" s="307">
        <v>89</v>
      </c>
      <c r="Q9" s="307">
        <v>606</v>
      </c>
      <c r="R9" s="321" t="s">
        <v>50</v>
      </c>
      <c r="S9" s="322">
        <v>3141</v>
      </c>
    </row>
    <row r="10" spans="1:21" s="7" customFormat="1" x14ac:dyDescent="0.15">
      <c r="A10" s="39" t="s">
        <v>577</v>
      </c>
      <c r="B10" s="3"/>
      <c r="C10" s="3"/>
      <c r="D10" s="3"/>
      <c r="E10" s="3"/>
      <c r="F10" s="3"/>
      <c r="G10" s="3"/>
      <c r="H10" s="3"/>
      <c r="I10" s="3"/>
      <c r="J10" s="3"/>
      <c r="K10" s="3"/>
      <c r="L10" s="3"/>
      <c r="M10" s="3"/>
      <c r="N10" s="3"/>
      <c r="O10" s="3"/>
      <c r="P10" s="3"/>
      <c r="Q10" s="3"/>
      <c r="R10" s="860" t="s">
        <v>317</v>
      </c>
      <c r="S10" s="860"/>
      <c r="T10" s="3"/>
      <c r="U10" s="3"/>
    </row>
    <row r="11" spans="1:21" x14ac:dyDescent="0.15">
      <c r="A11" s="31"/>
      <c r="B11" s="31"/>
      <c r="C11" s="31"/>
      <c r="D11" s="31"/>
      <c r="E11" s="31"/>
      <c r="F11" s="31"/>
      <c r="G11" s="31"/>
      <c r="H11" s="31"/>
      <c r="I11" s="31"/>
      <c r="J11" s="31"/>
      <c r="K11" s="31"/>
      <c r="L11" s="31"/>
      <c r="M11" s="31"/>
    </row>
    <row r="12" spans="1:21" x14ac:dyDescent="0.15">
      <c r="A12" s="31"/>
      <c r="B12" s="31"/>
      <c r="C12" s="31"/>
      <c r="D12" s="31"/>
      <c r="E12" s="31"/>
      <c r="F12" s="31"/>
      <c r="G12" s="31"/>
      <c r="H12" s="31"/>
      <c r="I12" s="31"/>
      <c r="J12" s="31"/>
      <c r="K12" s="31"/>
      <c r="L12" s="31"/>
      <c r="M12" s="31"/>
    </row>
    <row r="13" spans="1:21" x14ac:dyDescent="0.15">
      <c r="B13" s="93"/>
    </row>
    <row r="14" spans="1:21" x14ac:dyDescent="0.15">
      <c r="B14" s="94"/>
    </row>
    <row r="15" spans="1:21" x14ac:dyDescent="0.15">
      <c r="B15" s="93"/>
    </row>
  </sheetData>
  <mergeCells count="12">
    <mergeCell ref="R10:S10"/>
    <mergeCell ref="A1:I1"/>
    <mergeCell ref="A3:A4"/>
    <mergeCell ref="B3:C3"/>
    <mergeCell ref="D3:E3"/>
    <mergeCell ref="F3:G3"/>
    <mergeCell ref="H3:I3"/>
    <mergeCell ref="J3:K3"/>
    <mergeCell ref="L3:M3"/>
    <mergeCell ref="N3:O3"/>
    <mergeCell ref="P3:Q3"/>
    <mergeCell ref="R3:S3"/>
  </mergeCells>
  <phoneticPr fontId="30"/>
  <pageMargins left="0.55118110236220474" right="0.55118110236220474" top="1.0629921259842521" bottom="0.98425196850393704" header="0.47244094488188981" footer="0.51181102362204722"/>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W14"/>
  <sheetViews>
    <sheetView showGridLines="0" view="pageBreakPreview" zoomScale="85" zoomScaleNormal="100" zoomScaleSheetLayoutView="85" workbookViewId="0">
      <selection activeCell="N20" sqref="N20"/>
    </sheetView>
  </sheetViews>
  <sheetFormatPr defaultRowHeight="13.5" x14ac:dyDescent="0.15"/>
  <cols>
    <col min="1" max="1" width="11.875" style="2" customWidth="1"/>
    <col min="2" max="7" width="11.625" style="2" customWidth="1"/>
    <col min="8" max="9" width="6.25" style="2" hidden="1" customWidth="1"/>
    <col min="10" max="10" width="11.875" style="2" customWidth="1"/>
    <col min="11" max="22" width="5.75" style="2" customWidth="1"/>
    <col min="23" max="23" width="9.5" style="2" customWidth="1"/>
    <col min="24" max="16384" width="9" style="2"/>
  </cols>
  <sheetData>
    <row r="1" spans="1:23" s="7" customFormat="1" ht="21" x14ac:dyDescent="0.15">
      <c r="A1" s="915" t="s">
        <v>187</v>
      </c>
      <c r="B1" s="920"/>
      <c r="C1" s="920"/>
      <c r="D1" s="920"/>
      <c r="E1" s="920"/>
      <c r="F1" s="920"/>
      <c r="G1" s="920"/>
      <c r="H1" s="351"/>
      <c r="J1" s="91" t="s">
        <v>188</v>
      </c>
      <c r="K1" s="91"/>
      <c r="L1" s="91"/>
      <c r="M1" s="91"/>
      <c r="N1" s="91"/>
      <c r="O1" s="91"/>
      <c r="P1" s="91"/>
      <c r="Q1" s="91"/>
      <c r="R1" s="91"/>
      <c r="S1" s="91"/>
      <c r="T1" s="91"/>
      <c r="U1" s="91"/>
      <c r="V1" s="91"/>
      <c r="W1" s="91"/>
    </row>
    <row r="2" spans="1:23" s="7" customFormat="1" ht="13.5" customHeight="1" x14ac:dyDescent="0.15">
      <c r="A2" s="3" t="s">
        <v>189</v>
      </c>
      <c r="B2" s="3"/>
      <c r="C2" s="3"/>
      <c r="D2" s="3"/>
      <c r="E2" s="3"/>
      <c r="F2" s="3"/>
      <c r="G2" s="3"/>
      <c r="H2" s="3"/>
      <c r="I2" s="3"/>
      <c r="J2" s="3" t="s">
        <v>190</v>
      </c>
      <c r="K2" s="31"/>
      <c r="L2" s="31"/>
      <c r="M2" s="31"/>
      <c r="N2" s="31"/>
      <c r="O2" s="31"/>
      <c r="P2" s="73"/>
      <c r="Q2" s="2"/>
      <c r="R2" s="2"/>
      <c r="S2" s="2"/>
      <c r="T2" s="2"/>
      <c r="U2" s="2"/>
      <c r="V2" s="2"/>
      <c r="W2" s="73" t="s">
        <v>191</v>
      </c>
    </row>
    <row r="3" spans="1:23" s="7" customFormat="1" ht="17.25" customHeight="1" x14ac:dyDescent="0.15">
      <c r="A3" s="916"/>
      <c r="B3" s="695" t="s">
        <v>58</v>
      </c>
      <c r="C3" s="695"/>
      <c r="D3" s="682"/>
      <c r="E3" s="918" t="s">
        <v>59</v>
      </c>
      <c r="F3" s="695"/>
      <c r="G3" s="696"/>
      <c r="H3" s="25"/>
      <c r="I3" s="95"/>
      <c r="J3" s="921"/>
      <c r="K3" s="919" t="s">
        <v>26</v>
      </c>
      <c r="L3" s="684" t="s">
        <v>192</v>
      </c>
      <c r="M3" s="684"/>
      <c r="N3" s="684" t="s">
        <v>193</v>
      </c>
      <c r="O3" s="684" t="s">
        <v>194</v>
      </c>
      <c r="P3" s="684"/>
      <c r="Q3" s="684" t="s">
        <v>195</v>
      </c>
      <c r="R3" s="684" t="s">
        <v>196</v>
      </c>
      <c r="S3" s="684" t="s">
        <v>197</v>
      </c>
      <c r="T3" s="922" t="s">
        <v>198</v>
      </c>
      <c r="U3" s="346" t="s">
        <v>199</v>
      </c>
      <c r="V3" s="684" t="s">
        <v>200</v>
      </c>
      <c r="W3" s="924" t="s">
        <v>201</v>
      </c>
    </row>
    <row r="4" spans="1:23" s="7" customFormat="1" ht="17.25" customHeight="1" x14ac:dyDescent="0.15">
      <c r="A4" s="917"/>
      <c r="B4" s="344" t="s">
        <v>60</v>
      </c>
      <c r="C4" s="345" t="s">
        <v>61</v>
      </c>
      <c r="D4" s="209" t="s">
        <v>202</v>
      </c>
      <c r="E4" s="345" t="s">
        <v>60</v>
      </c>
      <c r="F4" s="345" t="s">
        <v>61</v>
      </c>
      <c r="G4" s="208" t="s">
        <v>202</v>
      </c>
      <c r="H4" s="26"/>
      <c r="I4" s="96"/>
      <c r="J4" s="921"/>
      <c r="K4" s="919"/>
      <c r="L4" s="345" t="s">
        <v>203</v>
      </c>
      <c r="M4" s="345" t="s">
        <v>204</v>
      </c>
      <c r="N4" s="685"/>
      <c r="O4" s="345" t="s">
        <v>205</v>
      </c>
      <c r="P4" s="345" t="s">
        <v>206</v>
      </c>
      <c r="Q4" s="685"/>
      <c r="R4" s="685"/>
      <c r="S4" s="685"/>
      <c r="T4" s="923"/>
      <c r="U4" s="75" t="s">
        <v>207</v>
      </c>
      <c r="V4" s="685"/>
      <c r="W4" s="925"/>
    </row>
    <row r="5" spans="1:23" s="7" customFormat="1" ht="17.25" customHeight="1" x14ac:dyDescent="0.15">
      <c r="A5" s="19" t="s">
        <v>104</v>
      </c>
      <c r="B5" s="97">
        <v>308</v>
      </c>
      <c r="C5" s="98">
        <v>112</v>
      </c>
      <c r="D5" s="503">
        <v>36.4</v>
      </c>
      <c r="E5" s="97">
        <v>308</v>
      </c>
      <c r="F5" s="99">
        <v>50</v>
      </c>
      <c r="G5" s="100">
        <v>16.2</v>
      </c>
      <c r="H5" s="104"/>
      <c r="I5" s="105"/>
      <c r="J5" s="252" t="s">
        <v>104</v>
      </c>
      <c r="K5" s="253">
        <v>71</v>
      </c>
      <c r="L5" s="254">
        <v>8</v>
      </c>
      <c r="M5" s="254">
        <v>15</v>
      </c>
      <c r="N5" s="254">
        <v>3</v>
      </c>
      <c r="O5" s="255">
        <v>0</v>
      </c>
      <c r="P5" s="254">
        <v>3</v>
      </c>
      <c r="Q5" s="254">
        <v>21</v>
      </c>
      <c r="R5" s="254">
        <v>0</v>
      </c>
      <c r="S5" s="254">
        <v>1</v>
      </c>
      <c r="T5" s="254">
        <v>5</v>
      </c>
      <c r="U5" s="254">
        <v>6</v>
      </c>
      <c r="V5" s="254">
        <v>9</v>
      </c>
      <c r="W5" s="256">
        <v>52755</v>
      </c>
    </row>
    <row r="6" spans="1:23" s="7" customFormat="1" ht="17.25" customHeight="1" x14ac:dyDescent="0.15">
      <c r="A6" s="19" t="s">
        <v>126</v>
      </c>
      <c r="B6" s="97">
        <v>308</v>
      </c>
      <c r="C6" s="98">
        <v>98</v>
      </c>
      <c r="D6" s="503">
        <v>31.8</v>
      </c>
      <c r="E6" s="98">
        <v>308</v>
      </c>
      <c r="F6" s="99">
        <v>38</v>
      </c>
      <c r="G6" s="100">
        <v>12.3</v>
      </c>
      <c r="H6" s="105"/>
      <c r="I6" s="105"/>
      <c r="J6" s="19" t="s">
        <v>126</v>
      </c>
      <c r="K6" s="101">
        <v>57</v>
      </c>
      <c r="L6" s="102">
        <v>14</v>
      </c>
      <c r="M6" s="102">
        <v>13</v>
      </c>
      <c r="N6" s="102">
        <v>12</v>
      </c>
      <c r="O6" s="102">
        <v>1</v>
      </c>
      <c r="P6" s="102">
        <v>1</v>
      </c>
      <c r="Q6" s="102">
        <v>0</v>
      </c>
      <c r="R6" s="102">
        <v>2</v>
      </c>
      <c r="S6" s="102">
        <v>2</v>
      </c>
      <c r="T6" s="102">
        <v>2</v>
      </c>
      <c r="U6" s="102">
        <v>5</v>
      </c>
      <c r="V6" s="102">
        <v>5</v>
      </c>
      <c r="W6" s="106">
        <v>41825</v>
      </c>
    </row>
    <row r="7" spans="1:23" s="7" customFormat="1" ht="17.25" customHeight="1" x14ac:dyDescent="0.15">
      <c r="A7" s="19" t="s">
        <v>141</v>
      </c>
      <c r="B7" s="28">
        <v>42</v>
      </c>
      <c r="C7" s="98">
        <v>3</v>
      </c>
      <c r="D7" s="503">
        <v>7.1</v>
      </c>
      <c r="E7" s="98">
        <v>42</v>
      </c>
      <c r="F7" s="99">
        <v>1</v>
      </c>
      <c r="G7" s="100">
        <v>2.4</v>
      </c>
      <c r="H7" s="105"/>
      <c r="I7" s="105"/>
      <c r="J7" s="19" t="s">
        <v>141</v>
      </c>
      <c r="K7" s="101">
        <v>3</v>
      </c>
      <c r="L7" s="102">
        <v>0</v>
      </c>
      <c r="M7" s="102">
        <v>0</v>
      </c>
      <c r="N7" s="102">
        <v>0</v>
      </c>
      <c r="O7" s="102">
        <v>0</v>
      </c>
      <c r="P7" s="102">
        <v>1</v>
      </c>
      <c r="Q7" s="102">
        <v>0</v>
      </c>
      <c r="R7" s="102">
        <v>0</v>
      </c>
      <c r="S7" s="102">
        <v>0</v>
      </c>
      <c r="T7" s="102">
        <v>0</v>
      </c>
      <c r="U7" s="102">
        <v>0</v>
      </c>
      <c r="V7" s="102">
        <v>2</v>
      </c>
      <c r="W7" s="106">
        <v>318</v>
      </c>
    </row>
    <row r="8" spans="1:23" s="7" customFormat="1" ht="17.25" customHeight="1" x14ac:dyDescent="0.15">
      <c r="A8" s="19" t="s">
        <v>213</v>
      </c>
      <c r="B8" s="355">
        <v>126</v>
      </c>
      <c r="C8" s="356">
        <v>22</v>
      </c>
      <c r="D8" s="503">
        <v>17.5</v>
      </c>
      <c r="E8" s="356">
        <v>126</v>
      </c>
      <c r="F8" s="191">
        <v>11</v>
      </c>
      <c r="G8" s="502">
        <v>8.6999999999999993</v>
      </c>
      <c r="H8" s="105"/>
      <c r="I8" s="105"/>
      <c r="J8" s="19" t="s">
        <v>213</v>
      </c>
      <c r="K8" s="101">
        <v>22</v>
      </c>
      <c r="L8" s="102">
        <v>0</v>
      </c>
      <c r="M8" s="102">
        <v>4</v>
      </c>
      <c r="N8" s="102">
        <v>0</v>
      </c>
      <c r="O8" s="102">
        <v>0</v>
      </c>
      <c r="P8" s="102">
        <v>3</v>
      </c>
      <c r="Q8" s="102">
        <v>5</v>
      </c>
      <c r="R8" s="102">
        <v>0</v>
      </c>
      <c r="S8" s="102">
        <v>0</v>
      </c>
      <c r="T8" s="102">
        <v>1</v>
      </c>
      <c r="U8" s="102">
        <v>0</v>
      </c>
      <c r="V8" s="102">
        <v>9</v>
      </c>
      <c r="W8" s="106">
        <v>4670</v>
      </c>
    </row>
    <row r="9" spans="1:23" s="7" customFormat="1" ht="17.25" customHeight="1" x14ac:dyDescent="0.15">
      <c r="A9" s="24" t="s">
        <v>529</v>
      </c>
      <c r="B9" s="653">
        <v>289</v>
      </c>
      <c r="C9" s="654">
        <v>85</v>
      </c>
      <c r="D9" s="655">
        <v>29.4</v>
      </c>
      <c r="E9" s="654">
        <v>289</v>
      </c>
      <c r="F9" s="656">
        <v>22</v>
      </c>
      <c r="G9" s="657">
        <v>7.61</v>
      </c>
      <c r="H9" s="658"/>
      <c r="I9" s="658"/>
      <c r="J9" s="659" t="s">
        <v>530</v>
      </c>
      <c r="K9" s="660">
        <v>85</v>
      </c>
      <c r="L9" s="661">
        <v>14</v>
      </c>
      <c r="M9" s="661">
        <v>3</v>
      </c>
      <c r="N9" s="661">
        <v>5</v>
      </c>
      <c r="O9" s="661">
        <v>7</v>
      </c>
      <c r="P9" s="661">
        <v>3</v>
      </c>
      <c r="Q9" s="661">
        <v>13</v>
      </c>
      <c r="R9" s="661">
        <v>0</v>
      </c>
      <c r="S9" s="661">
        <v>11</v>
      </c>
      <c r="T9" s="661">
        <v>7</v>
      </c>
      <c r="U9" s="661">
        <v>4</v>
      </c>
      <c r="V9" s="661">
        <v>18</v>
      </c>
      <c r="W9" s="662">
        <v>21419</v>
      </c>
    </row>
    <row r="10" spans="1:23" s="7" customFormat="1" x14ac:dyDescent="0.15">
      <c r="A10" s="39" t="s">
        <v>531</v>
      </c>
      <c r="B10" s="663"/>
      <c r="C10" s="663"/>
      <c r="D10" s="663"/>
      <c r="E10" s="664"/>
      <c r="F10" s="665"/>
      <c r="G10" s="642" t="s">
        <v>136</v>
      </c>
      <c r="H10" s="642"/>
      <c r="I10" s="642"/>
      <c r="J10" s="665" t="s">
        <v>532</v>
      </c>
      <c r="K10" s="640"/>
      <c r="L10" s="640"/>
      <c r="M10" s="640"/>
      <c r="N10" s="640"/>
      <c r="O10" s="640"/>
      <c r="P10" s="640"/>
      <c r="Q10" s="663"/>
      <c r="R10" s="663"/>
      <c r="S10" s="663"/>
      <c r="T10" s="664"/>
      <c r="U10" s="664"/>
      <c r="V10" s="926" t="s">
        <v>208</v>
      </c>
      <c r="W10" s="926"/>
    </row>
    <row r="11" spans="1:23" s="7" customFormat="1" x14ac:dyDescent="0.15">
      <c r="A11" s="39" t="s">
        <v>414</v>
      </c>
      <c r="B11" s="107"/>
      <c r="C11" s="107"/>
      <c r="D11" s="107"/>
      <c r="E11" s="3"/>
      <c r="F11" s="190"/>
      <c r="G11" s="190"/>
      <c r="H11" s="190"/>
      <c r="I11" s="190"/>
      <c r="J11" s="190"/>
      <c r="L11" s="323"/>
      <c r="M11" s="2"/>
      <c r="N11" s="2"/>
      <c r="O11" s="2"/>
      <c r="P11" s="2"/>
      <c r="Q11" s="2"/>
      <c r="R11" s="2"/>
      <c r="S11" s="2"/>
      <c r="T11" s="2"/>
      <c r="U11" s="2"/>
      <c r="V11" s="2"/>
      <c r="W11" s="2"/>
    </row>
    <row r="12" spans="1:23" s="7" customFormat="1" x14ac:dyDescent="0.15">
      <c r="A12" s="39" t="s">
        <v>209</v>
      </c>
      <c r="B12" s="3"/>
      <c r="C12" s="3"/>
      <c r="D12" s="3"/>
      <c r="E12" s="3"/>
      <c r="F12" s="190"/>
      <c r="G12" s="190"/>
      <c r="H12" s="3"/>
      <c r="I12" s="3"/>
      <c r="J12" s="2"/>
      <c r="K12" s="2"/>
      <c r="L12" s="2"/>
      <c r="M12" s="2"/>
      <c r="N12" s="2"/>
      <c r="O12" s="2"/>
      <c r="P12" s="2"/>
      <c r="Q12" s="2"/>
      <c r="R12" s="2"/>
      <c r="S12" s="2"/>
      <c r="T12" s="2"/>
      <c r="U12" s="2"/>
      <c r="V12" s="2"/>
      <c r="W12" s="2"/>
    </row>
    <row r="13" spans="1:23" x14ac:dyDescent="0.15">
      <c r="A13" s="67" t="s">
        <v>533</v>
      </c>
      <c r="B13" s="3"/>
      <c r="C13" s="3"/>
      <c r="D13" s="3"/>
      <c r="E13" s="3"/>
      <c r="F13" s="3"/>
      <c r="G13" s="3"/>
      <c r="H13" s="3"/>
      <c r="I13" s="3"/>
    </row>
    <row r="14" spans="1:23" x14ac:dyDescent="0.15">
      <c r="A14" s="67" t="s">
        <v>534</v>
      </c>
      <c r="B14" s="3"/>
      <c r="C14" s="3"/>
    </row>
  </sheetData>
  <mergeCells count="16">
    <mergeCell ref="T3:T4"/>
    <mergeCell ref="V3:V4"/>
    <mergeCell ref="W3:W4"/>
    <mergeCell ref="V10:W10"/>
    <mergeCell ref="L3:M3"/>
    <mergeCell ref="N3:N4"/>
    <mergeCell ref="O3:P3"/>
    <mergeCell ref="Q3:Q4"/>
    <mergeCell ref="R3:R4"/>
    <mergeCell ref="S3:S4"/>
    <mergeCell ref="K3:K4"/>
    <mergeCell ref="A1:G1"/>
    <mergeCell ref="A3:A4"/>
    <mergeCell ref="B3:D3"/>
    <mergeCell ref="E3:G3"/>
    <mergeCell ref="J3:J4"/>
  </mergeCells>
  <phoneticPr fontId="30"/>
  <pageMargins left="0.64" right="0.55000000000000004" top="1" bottom="1" header="0.51200000000000001" footer="0.51200000000000001"/>
  <pageSetup paperSize="9" scale="7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12"/>
  <sheetViews>
    <sheetView showGridLines="0" view="pageBreakPreview" zoomScaleNormal="100" zoomScaleSheetLayoutView="100" workbookViewId="0">
      <selection activeCell="J33" sqref="J33"/>
    </sheetView>
  </sheetViews>
  <sheetFormatPr defaultColWidth="16.25" defaultRowHeight="13.5" x14ac:dyDescent="0.15"/>
  <cols>
    <col min="1" max="1" width="16.25" style="31" customWidth="1"/>
    <col min="2" max="3" width="12.625" style="31" customWidth="1"/>
    <col min="4" max="9" width="6.625" style="31" customWidth="1"/>
    <col min="10" max="10" width="16.25" style="31" customWidth="1"/>
    <col min="11" max="16384" width="16.25" style="71"/>
  </cols>
  <sheetData>
    <row r="1" spans="1:10" s="72" customFormat="1" ht="21" x14ac:dyDescent="0.15">
      <c r="A1" s="677" t="s">
        <v>560</v>
      </c>
      <c r="B1" s="677"/>
      <c r="C1" s="677"/>
      <c r="D1" s="677"/>
      <c r="E1" s="677"/>
      <c r="F1" s="677"/>
      <c r="G1" s="677"/>
      <c r="H1" s="677"/>
      <c r="I1" s="677"/>
      <c r="J1" s="91"/>
    </row>
    <row r="2" spans="1:10" s="72" customFormat="1" ht="13.5" customHeight="1" x14ac:dyDescent="0.15">
      <c r="A2" s="3"/>
      <c r="B2" s="3"/>
      <c r="C2" s="3"/>
      <c r="D2" s="3"/>
      <c r="E2" s="3"/>
      <c r="F2" s="81"/>
      <c r="G2" s="81"/>
      <c r="H2" s="81"/>
      <c r="I2" s="442" t="s">
        <v>318</v>
      </c>
      <c r="J2" s="3"/>
    </row>
    <row r="3" spans="1:10" s="72" customFormat="1" ht="13.5" customHeight="1" x14ac:dyDescent="0.15">
      <c r="A3" s="935" t="s">
        <v>288</v>
      </c>
      <c r="B3" s="937" t="s">
        <v>321</v>
      </c>
      <c r="C3" s="938"/>
      <c r="D3" s="938"/>
      <c r="E3" s="938"/>
      <c r="F3" s="938"/>
      <c r="G3" s="938"/>
      <c r="H3" s="938"/>
      <c r="I3" s="939"/>
    </row>
    <row r="4" spans="1:10" s="72" customFormat="1" ht="30" customHeight="1" x14ac:dyDescent="0.15">
      <c r="A4" s="936"/>
      <c r="B4" s="164" t="s">
        <v>319</v>
      </c>
      <c r="C4" s="165" t="s">
        <v>322</v>
      </c>
      <c r="D4" s="940" t="s">
        <v>323</v>
      </c>
      <c r="E4" s="941"/>
      <c r="F4" s="940" t="s">
        <v>324</v>
      </c>
      <c r="G4" s="941"/>
      <c r="H4" s="942" t="s">
        <v>320</v>
      </c>
      <c r="I4" s="943"/>
    </row>
    <row r="5" spans="1:10" s="72" customFormat="1" ht="24.75" customHeight="1" x14ac:dyDescent="0.15">
      <c r="A5" s="108" t="s">
        <v>104</v>
      </c>
      <c r="B5" s="166">
        <v>33776</v>
      </c>
      <c r="C5" s="443">
        <v>2585</v>
      </c>
      <c r="D5" s="933">
        <v>6599</v>
      </c>
      <c r="E5" s="934"/>
      <c r="F5" s="933">
        <v>1743</v>
      </c>
      <c r="G5" s="934"/>
      <c r="H5" s="930">
        <v>22849</v>
      </c>
      <c r="I5" s="932"/>
    </row>
    <row r="6" spans="1:10" s="72" customFormat="1" ht="24.75" customHeight="1" x14ac:dyDescent="0.15">
      <c r="A6" s="217" t="s">
        <v>126</v>
      </c>
      <c r="B6" s="166">
        <v>34743</v>
      </c>
      <c r="C6" s="443">
        <v>2517</v>
      </c>
      <c r="D6" s="933">
        <v>13818</v>
      </c>
      <c r="E6" s="934"/>
      <c r="F6" s="933">
        <v>1470</v>
      </c>
      <c r="G6" s="934"/>
      <c r="H6" s="930">
        <v>16938</v>
      </c>
      <c r="I6" s="932"/>
    </row>
    <row r="7" spans="1:10" s="72" customFormat="1" ht="24.75" customHeight="1" x14ac:dyDescent="0.15">
      <c r="A7" s="217" t="s">
        <v>141</v>
      </c>
      <c r="B7" s="166">
        <v>8147</v>
      </c>
      <c r="C7" s="257">
        <v>234</v>
      </c>
      <c r="D7" s="930">
        <v>2742</v>
      </c>
      <c r="E7" s="931"/>
      <c r="F7" s="930">
        <v>151</v>
      </c>
      <c r="G7" s="931"/>
      <c r="H7" s="930">
        <v>5020</v>
      </c>
      <c r="I7" s="932"/>
    </row>
    <row r="8" spans="1:10" s="72" customFormat="1" ht="24.75" customHeight="1" x14ac:dyDescent="0.15">
      <c r="A8" s="217" t="s">
        <v>213</v>
      </c>
      <c r="B8" s="166">
        <v>10973</v>
      </c>
      <c r="C8" s="257">
        <v>310</v>
      </c>
      <c r="D8" s="930">
        <v>4361</v>
      </c>
      <c r="E8" s="931"/>
      <c r="F8" s="930">
        <v>357</v>
      </c>
      <c r="G8" s="931"/>
      <c r="H8" s="930">
        <v>5945</v>
      </c>
      <c r="I8" s="932"/>
    </row>
    <row r="9" spans="1:10" s="72" customFormat="1" ht="24.75" customHeight="1" x14ac:dyDescent="0.15">
      <c r="A9" s="176" t="s">
        <v>561</v>
      </c>
      <c r="B9" s="444">
        <f>SUM(C9:I9)</f>
        <v>19319</v>
      </c>
      <c r="C9" s="545">
        <v>538</v>
      </c>
      <c r="D9" s="927">
        <v>5165</v>
      </c>
      <c r="E9" s="928"/>
      <c r="F9" s="927">
        <v>545</v>
      </c>
      <c r="G9" s="928"/>
      <c r="H9" s="927">
        <v>13071</v>
      </c>
      <c r="I9" s="929"/>
    </row>
    <row r="10" spans="1:10" s="72" customFormat="1" x14ac:dyDescent="0.15">
      <c r="A10" s="546" t="s">
        <v>562</v>
      </c>
      <c r="B10" s="39"/>
      <c r="C10" s="39"/>
      <c r="D10" s="39"/>
      <c r="E10" s="3"/>
      <c r="F10" s="3"/>
      <c r="G10" s="3"/>
      <c r="H10" s="3"/>
      <c r="I10" s="442" t="s">
        <v>325</v>
      </c>
    </row>
    <row r="11" spans="1:10" ht="13.5" customHeight="1" x14ac:dyDescent="0.15">
      <c r="A11" s="39" t="s">
        <v>133</v>
      </c>
      <c r="B11" s="39"/>
      <c r="C11" s="39"/>
      <c r="D11" s="39"/>
    </row>
    <row r="12" spans="1:10" s="110" customFormat="1" x14ac:dyDescent="0.15">
      <c r="A12" s="109"/>
      <c r="B12" s="109"/>
      <c r="C12" s="109"/>
      <c r="D12" s="109"/>
      <c r="E12" s="31"/>
      <c r="F12" s="31"/>
      <c r="G12" s="31"/>
      <c r="H12" s="31"/>
      <c r="I12" s="31"/>
      <c r="J12" s="31"/>
    </row>
  </sheetData>
  <mergeCells count="21">
    <mergeCell ref="A1:I1"/>
    <mergeCell ref="A3:A4"/>
    <mergeCell ref="B3:I3"/>
    <mergeCell ref="D4:E4"/>
    <mergeCell ref="F4:G4"/>
    <mergeCell ref="H4:I4"/>
    <mergeCell ref="D5:E5"/>
    <mergeCell ref="F5:G5"/>
    <mergeCell ref="H5:I5"/>
    <mergeCell ref="D6:E6"/>
    <mergeCell ref="F6:G6"/>
    <mergeCell ref="H6:I6"/>
    <mergeCell ref="D9:E9"/>
    <mergeCell ref="F9:G9"/>
    <mergeCell ref="H9:I9"/>
    <mergeCell ref="D7:E7"/>
    <mergeCell ref="F7:G7"/>
    <mergeCell ref="H7:I7"/>
    <mergeCell ref="D8:E8"/>
    <mergeCell ref="F8:G8"/>
    <mergeCell ref="H8:I8"/>
  </mergeCells>
  <phoneticPr fontId="30"/>
  <pageMargins left="0.75" right="0.34" top="1" bottom="1" header="0.51200000000000001" footer="0.51200000000000001"/>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6"/>
  <sheetViews>
    <sheetView showGridLines="0" view="pageBreakPreview" zoomScaleNormal="100" zoomScaleSheetLayoutView="100" workbookViewId="0">
      <selection activeCell="I8" sqref="I8:I9"/>
    </sheetView>
  </sheetViews>
  <sheetFormatPr defaultRowHeight="13.5" x14ac:dyDescent="0.15"/>
  <cols>
    <col min="1" max="1" width="7.5" style="31" customWidth="1"/>
    <col min="2" max="2" width="16.25" style="31" customWidth="1"/>
    <col min="3" max="7" width="12.625" style="31" customWidth="1"/>
    <col min="8" max="14" width="9" style="31"/>
    <col min="15" max="16384" width="9" style="71"/>
  </cols>
  <sheetData>
    <row r="1" spans="1:14" ht="21" x14ac:dyDescent="0.2">
      <c r="A1" s="946" t="s">
        <v>326</v>
      </c>
      <c r="B1" s="946"/>
      <c r="C1" s="946"/>
      <c r="D1" s="946"/>
      <c r="E1" s="946"/>
      <c r="F1" s="946"/>
      <c r="G1" s="946"/>
    </row>
    <row r="2" spans="1:14" ht="17.25" customHeight="1" x14ac:dyDescent="0.15">
      <c r="C2" s="111"/>
      <c r="D2" s="111"/>
      <c r="E2" s="111"/>
      <c r="F2" s="111"/>
      <c r="G2" s="111" t="s">
        <v>327</v>
      </c>
    </row>
    <row r="3" spans="1:14" s="349" customFormat="1" ht="26.25" customHeight="1" x14ac:dyDescent="0.15">
      <c r="A3" s="947" t="s">
        <v>328</v>
      </c>
      <c r="B3" s="948"/>
      <c r="C3" s="113" t="s">
        <v>104</v>
      </c>
      <c r="D3" s="113" t="s">
        <v>126</v>
      </c>
      <c r="E3" s="112" t="s">
        <v>141</v>
      </c>
      <c r="F3" s="218" t="s">
        <v>213</v>
      </c>
      <c r="G3" s="221" t="s">
        <v>530</v>
      </c>
      <c r="H3" s="348"/>
      <c r="I3" s="348"/>
      <c r="J3" s="348"/>
      <c r="K3" s="348"/>
      <c r="L3" s="348"/>
      <c r="M3" s="348"/>
      <c r="N3" s="348"/>
    </row>
    <row r="4" spans="1:14" s="349" customFormat="1" ht="26.25" customHeight="1" x14ac:dyDescent="0.15">
      <c r="A4" s="949" t="s">
        <v>329</v>
      </c>
      <c r="B4" s="79" t="s">
        <v>330</v>
      </c>
      <c r="C4" s="117">
        <v>326584</v>
      </c>
      <c r="D4" s="117">
        <v>329606</v>
      </c>
      <c r="E4" s="116">
        <v>327313</v>
      </c>
      <c r="F4" s="219">
        <v>325509</v>
      </c>
      <c r="G4" s="589">
        <v>317639</v>
      </c>
      <c r="J4" s="348"/>
      <c r="K4" s="348"/>
      <c r="L4" s="348"/>
      <c r="M4" s="348"/>
      <c r="N4" s="348"/>
    </row>
    <row r="5" spans="1:14" s="72" customFormat="1" ht="31.5" customHeight="1" x14ac:dyDescent="0.15">
      <c r="A5" s="950"/>
      <c r="B5" s="353" t="s">
        <v>331</v>
      </c>
      <c r="C5" s="115">
        <v>14414</v>
      </c>
      <c r="D5" s="115">
        <v>14748</v>
      </c>
      <c r="E5" s="114">
        <v>15034</v>
      </c>
      <c r="F5" s="220">
        <v>15331</v>
      </c>
      <c r="G5" s="590">
        <v>15421</v>
      </c>
      <c r="H5" s="3"/>
      <c r="I5" s="3"/>
      <c r="J5" s="3"/>
      <c r="K5" s="3"/>
      <c r="L5" s="3"/>
      <c r="M5" s="3"/>
      <c r="N5" s="3"/>
    </row>
    <row r="6" spans="1:14" s="72" customFormat="1" ht="31.5" customHeight="1" x14ac:dyDescent="0.15">
      <c r="A6" s="950"/>
      <c r="B6" s="353" t="s">
        <v>332</v>
      </c>
      <c r="C6" s="115">
        <v>6066</v>
      </c>
      <c r="D6" s="115">
        <v>6430</v>
      </c>
      <c r="E6" s="114">
        <v>6021</v>
      </c>
      <c r="F6" s="220">
        <v>5976</v>
      </c>
      <c r="G6" s="590">
        <v>5962</v>
      </c>
      <c r="H6" s="3"/>
      <c r="I6" s="3"/>
      <c r="J6" s="3"/>
      <c r="K6" s="3"/>
      <c r="L6" s="3"/>
      <c r="M6" s="3"/>
      <c r="N6" s="3"/>
    </row>
    <row r="7" spans="1:14" s="72" customFormat="1" ht="31.5" customHeight="1" x14ac:dyDescent="0.15">
      <c r="A7" s="951"/>
      <c r="B7" s="353" t="s">
        <v>220</v>
      </c>
      <c r="C7" s="115">
        <v>347064</v>
      </c>
      <c r="D7" s="115">
        <v>350784</v>
      </c>
      <c r="E7" s="114">
        <v>348368</v>
      </c>
      <c r="F7" s="115">
        <v>346816</v>
      </c>
      <c r="G7" s="590">
        <f>SUM(G4:G6)</f>
        <v>339022</v>
      </c>
      <c r="H7" s="3"/>
      <c r="I7" s="3"/>
      <c r="J7" s="3"/>
      <c r="K7" s="3"/>
      <c r="L7" s="3"/>
      <c r="M7" s="3"/>
      <c r="N7" s="3"/>
    </row>
    <row r="8" spans="1:14" s="72" customFormat="1" ht="19.5" customHeight="1" x14ac:dyDescent="0.15">
      <c r="A8" s="952" t="s">
        <v>333</v>
      </c>
      <c r="B8" s="953"/>
      <c r="C8" s="119">
        <v>25122</v>
      </c>
      <c r="D8" s="119">
        <v>26194</v>
      </c>
      <c r="E8" s="118">
        <v>27720</v>
      </c>
      <c r="F8" s="119">
        <v>29267</v>
      </c>
      <c r="G8" s="591">
        <v>31048</v>
      </c>
      <c r="H8" s="3"/>
      <c r="I8" s="3"/>
      <c r="J8" s="3"/>
      <c r="K8" s="3"/>
      <c r="L8" s="3"/>
      <c r="M8" s="3"/>
      <c r="N8" s="3"/>
    </row>
    <row r="9" spans="1:14" s="72" customFormat="1" ht="19.5" customHeight="1" x14ac:dyDescent="0.15">
      <c r="A9" s="954" t="s">
        <v>334</v>
      </c>
      <c r="B9" s="955"/>
      <c r="C9" s="121">
        <v>24331</v>
      </c>
      <c r="D9" s="121">
        <v>25397</v>
      </c>
      <c r="E9" s="120">
        <v>26909</v>
      </c>
      <c r="F9" s="121">
        <v>28386</v>
      </c>
      <c r="G9" s="592">
        <v>30077</v>
      </c>
      <c r="H9" s="154"/>
      <c r="I9" s="3"/>
      <c r="J9" s="3"/>
      <c r="K9" s="3"/>
      <c r="L9" s="3"/>
      <c r="M9" s="3"/>
      <c r="N9" s="3"/>
    </row>
    <row r="10" spans="1:14" s="72" customFormat="1" ht="33.75" customHeight="1" x14ac:dyDescent="0.15">
      <c r="A10" s="944" t="s">
        <v>335</v>
      </c>
      <c r="B10" s="945"/>
      <c r="C10" s="115">
        <v>270</v>
      </c>
      <c r="D10" s="115">
        <v>255</v>
      </c>
      <c r="E10" s="114">
        <v>221</v>
      </c>
      <c r="F10" s="115">
        <v>194</v>
      </c>
      <c r="G10" s="590">
        <v>259</v>
      </c>
      <c r="H10" s="3"/>
      <c r="I10" s="3"/>
      <c r="J10" s="3"/>
      <c r="K10" s="3"/>
      <c r="L10" s="3"/>
      <c r="M10" s="3"/>
    </row>
    <row r="11" spans="1:14" s="72" customFormat="1" ht="19.5" customHeight="1" x14ac:dyDescent="0.15">
      <c r="A11" s="952" t="s">
        <v>336</v>
      </c>
      <c r="B11" s="953"/>
      <c r="C11" s="123">
        <v>85138</v>
      </c>
      <c r="D11" s="123">
        <v>78286</v>
      </c>
      <c r="E11" s="122">
        <v>52165</v>
      </c>
      <c r="F11" s="123">
        <v>46689</v>
      </c>
      <c r="G11" s="593">
        <v>58451</v>
      </c>
      <c r="H11" s="3"/>
      <c r="I11" s="3"/>
      <c r="J11" s="3"/>
      <c r="K11" s="3"/>
      <c r="L11" s="3"/>
      <c r="M11" s="3"/>
      <c r="N11" s="3"/>
    </row>
    <row r="12" spans="1:14" s="72" customFormat="1" ht="19.5" customHeight="1" x14ac:dyDescent="0.15">
      <c r="A12" s="954" t="s">
        <v>337</v>
      </c>
      <c r="B12" s="955"/>
      <c r="C12" s="125">
        <v>315</v>
      </c>
      <c r="D12" s="125">
        <v>307</v>
      </c>
      <c r="E12" s="124">
        <v>236</v>
      </c>
      <c r="F12" s="125">
        <v>241</v>
      </c>
      <c r="G12" s="594">
        <v>226</v>
      </c>
      <c r="H12" s="154"/>
      <c r="I12" s="3"/>
      <c r="J12" s="3"/>
      <c r="K12" s="3"/>
      <c r="L12" s="3"/>
      <c r="M12" s="3"/>
      <c r="N12" s="3"/>
    </row>
    <row r="13" spans="1:14" s="72" customFormat="1" ht="19.5" customHeight="1" x14ac:dyDescent="0.15">
      <c r="A13" s="956" t="s">
        <v>338</v>
      </c>
      <c r="B13" s="957"/>
      <c r="C13" s="119">
        <v>318416</v>
      </c>
      <c r="D13" s="119">
        <v>309322</v>
      </c>
      <c r="E13" s="118">
        <v>253612</v>
      </c>
      <c r="F13" s="119">
        <v>230677</v>
      </c>
      <c r="G13" s="595">
        <v>277486</v>
      </c>
      <c r="H13" s="3"/>
      <c r="I13" s="3"/>
      <c r="J13" s="3"/>
      <c r="K13" s="3"/>
      <c r="L13" s="3"/>
      <c r="M13" s="3"/>
      <c r="N13" s="3"/>
    </row>
    <row r="14" spans="1:14" s="72" customFormat="1" ht="19.5" customHeight="1" x14ac:dyDescent="0.15">
      <c r="A14" s="958" t="s">
        <v>339</v>
      </c>
      <c r="B14" s="959"/>
      <c r="C14" s="127">
        <v>12.7</v>
      </c>
      <c r="D14" s="127">
        <v>11.808887531495762</v>
      </c>
      <c r="E14" s="126">
        <v>9.1</v>
      </c>
      <c r="F14" s="127">
        <v>7.9</v>
      </c>
      <c r="G14" s="596">
        <v>8.9</v>
      </c>
      <c r="H14" s="3"/>
      <c r="I14" s="3"/>
      <c r="J14" s="3"/>
      <c r="K14" s="3"/>
      <c r="L14" s="3"/>
      <c r="M14" s="3"/>
      <c r="N14" s="3"/>
    </row>
    <row r="15" spans="1:14" s="72" customFormat="1" ht="33.75" customHeight="1" x14ac:dyDescent="0.15">
      <c r="A15" s="960" t="s">
        <v>340</v>
      </c>
      <c r="B15" s="961"/>
      <c r="C15" s="129">
        <v>3.5</v>
      </c>
      <c r="D15" s="129">
        <v>3.523732031461893</v>
      </c>
      <c r="E15" s="128">
        <v>3.4822174686631615</v>
      </c>
      <c r="F15" s="129">
        <v>3.4667039843265828</v>
      </c>
      <c r="G15" s="597">
        <v>3.4</v>
      </c>
      <c r="H15" s="3"/>
      <c r="I15" s="15"/>
      <c r="J15" s="3"/>
      <c r="K15" s="3"/>
      <c r="L15" s="3"/>
      <c r="M15" s="295"/>
      <c r="N15" s="3"/>
    </row>
    <row r="16" spans="1:14" x14ac:dyDescent="0.15">
      <c r="A16" s="67" t="s">
        <v>535</v>
      </c>
      <c r="D16" s="89"/>
      <c r="E16" s="89"/>
      <c r="F16" s="89"/>
      <c r="G16" s="89" t="s">
        <v>341</v>
      </c>
    </row>
  </sheetData>
  <mergeCells count="11">
    <mergeCell ref="A11:B11"/>
    <mergeCell ref="A12:B12"/>
    <mergeCell ref="A13:B13"/>
    <mergeCell ref="A14:B14"/>
    <mergeCell ref="A15:B15"/>
    <mergeCell ref="A10:B10"/>
    <mergeCell ref="A1:G1"/>
    <mergeCell ref="A3:B3"/>
    <mergeCell ref="A4:A7"/>
    <mergeCell ref="A8:B8"/>
    <mergeCell ref="A9:B9"/>
  </mergeCells>
  <phoneticPr fontId="30"/>
  <pageMargins left="0.78740157480314965" right="0.43307086614173229" top="0.98425196850393704" bottom="0.98425196850393704" header="0.51181102362204722" footer="0.51181102362204722"/>
  <pageSetup paperSize="9" scale="95"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4"/>
  <sheetViews>
    <sheetView showGridLines="0" view="pageBreakPreview" zoomScaleNormal="100" zoomScaleSheetLayoutView="100" workbookViewId="0">
      <selection activeCell="I26" sqref="I25:I26"/>
    </sheetView>
  </sheetViews>
  <sheetFormatPr defaultRowHeight="13.5" x14ac:dyDescent="0.15"/>
  <cols>
    <col min="1" max="1" width="15" style="31" customWidth="1"/>
    <col min="2" max="6" width="14.625" style="110" customWidth="1"/>
    <col min="7" max="16384" width="9" style="31"/>
  </cols>
  <sheetData>
    <row r="1" spans="1:6" ht="21" x14ac:dyDescent="0.2">
      <c r="A1" s="962" t="s">
        <v>342</v>
      </c>
      <c r="B1" s="962"/>
      <c r="C1" s="962"/>
      <c r="D1" s="962"/>
      <c r="E1" s="962"/>
      <c r="F1" s="962"/>
    </row>
    <row r="2" spans="1:6" ht="13.5" customHeight="1" x14ac:dyDescent="0.15">
      <c r="A2" s="130" t="s">
        <v>343</v>
      </c>
      <c r="B2" s="76"/>
      <c r="C2" s="82"/>
      <c r="D2" s="82"/>
      <c r="E2" s="82"/>
      <c r="F2" s="82" t="s">
        <v>344</v>
      </c>
    </row>
    <row r="3" spans="1:6" ht="22.5" customHeight="1" x14ac:dyDescent="0.15">
      <c r="A3" s="131"/>
      <c r="B3" s="133" t="s">
        <v>104</v>
      </c>
      <c r="C3" s="133" t="s">
        <v>126</v>
      </c>
      <c r="D3" s="132" t="s">
        <v>141</v>
      </c>
      <c r="E3" s="222" t="s">
        <v>213</v>
      </c>
      <c r="F3" s="226" t="s">
        <v>435</v>
      </c>
    </row>
    <row r="4" spans="1:6" ht="22.5" customHeight="1" x14ac:dyDescent="0.15">
      <c r="A4" s="134" t="s">
        <v>345</v>
      </c>
      <c r="B4" s="136">
        <v>24939630</v>
      </c>
      <c r="C4" s="136">
        <v>25221440</v>
      </c>
      <c r="D4" s="135">
        <v>15038150</v>
      </c>
      <c r="E4" s="223">
        <v>35569610</v>
      </c>
      <c r="F4" s="666">
        <v>22100890</v>
      </c>
    </row>
    <row r="5" spans="1:6" ht="22.5" customHeight="1" x14ac:dyDescent="0.15">
      <c r="A5" s="137" t="s">
        <v>346</v>
      </c>
      <c r="B5" s="139">
        <v>3952280</v>
      </c>
      <c r="C5" s="139">
        <v>3144970</v>
      </c>
      <c r="D5" s="138">
        <v>2564090</v>
      </c>
      <c r="E5" s="224">
        <v>2758730</v>
      </c>
      <c r="F5" s="667">
        <v>5037770</v>
      </c>
    </row>
    <row r="6" spans="1:6" ht="22.5" customHeight="1" x14ac:dyDescent="0.15">
      <c r="A6" s="137" t="s">
        <v>347</v>
      </c>
      <c r="B6" s="139">
        <v>3057960</v>
      </c>
      <c r="C6" s="139">
        <v>1081420</v>
      </c>
      <c r="D6" s="138" t="s">
        <v>50</v>
      </c>
      <c r="E6" s="224" t="s">
        <v>50</v>
      </c>
      <c r="F6" s="667" t="s">
        <v>437</v>
      </c>
    </row>
    <row r="7" spans="1:6" ht="22.5" customHeight="1" x14ac:dyDescent="0.15">
      <c r="A7" s="137" t="s">
        <v>348</v>
      </c>
      <c r="B7" s="241" t="s">
        <v>50</v>
      </c>
      <c r="C7" s="138">
        <v>5471030</v>
      </c>
      <c r="D7" s="138">
        <v>8862250</v>
      </c>
      <c r="E7" s="138">
        <v>7228800</v>
      </c>
      <c r="F7" s="667">
        <v>10341100</v>
      </c>
    </row>
    <row r="8" spans="1:6" ht="22.5" customHeight="1" x14ac:dyDescent="0.15">
      <c r="A8" s="137" t="s">
        <v>349</v>
      </c>
      <c r="B8" s="139">
        <v>2369800</v>
      </c>
      <c r="C8" s="139">
        <v>2099920</v>
      </c>
      <c r="D8" s="138">
        <v>388760</v>
      </c>
      <c r="E8" s="224">
        <v>468280</v>
      </c>
      <c r="F8" s="667">
        <v>970500</v>
      </c>
    </row>
    <row r="9" spans="1:6" ht="22.5" customHeight="1" x14ac:dyDescent="0.15">
      <c r="A9" s="70" t="s">
        <v>220</v>
      </c>
      <c r="B9" s="141">
        <v>34319670</v>
      </c>
      <c r="C9" s="141">
        <v>37018780</v>
      </c>
      <c r="D9" s="140">
        <v>26853250</v>
      </c>
      <c r="E9" s="225">
        <v>46025420</v>
      </c>
      <c r="F9" s="227">
        <f>SUM(F4:F8)</f>
        <v>38450260</v>
      </c>
    </row>
    <row r="10" spans="1:6" x14ac:dyDescent="0.15">
      <c r="A10" s="67"/>
      <c r="B10" s="142"/>
      <c r="C10" s="82"/>
      <c r="D10" s="82"/>
      <c r="E10" s="82"/>
      <c r="F10" s="82" t="s">
        <v>350</v>
      </c>
    </row>
    <row r="11" spans="1:6" ht="13.5" customHeight="1" x14ac:dyDescent="0.15">
      <c r="A11" s="67"/>
    </row>
    <row r="12" spans="1:6" ht="22.5" customHeight="1" x14ac:dyDescent="0.15">
      <c r="A12" s="130" t="s">
        <v>351</v>
      </c>
      <c r="B12" s="76"/>
      <c r="C12" s="82"/>
      <c r="D12" s="82"/>
      <c r="E12" s="82"/>
      <c r="F12" s="82" t="s">
        <v>352</v>
      </c>
    </row>
    <row r="13" spans="1:6" ht="22.5" customHeight="1" x14ac:dyDescent="0.15">
      <c r="A13" s="131"/>
      <c r="B13" s="133" t="s">
        <v>104</v>
      </c>
      <c r="C13" s="133" t="s">
        <v>126</v>
      </c>
      <c r="D13" s="132" t="s">
        <v>141</v>
      </c>
      <c r="E13" s="222" t="s">
        <v>213</v>
      </c>
      <c r="F13" s="226" t="s">
        <v>435</v>
      </c>
    </row>
    <row r="14" spans="1:6" ht="22.5" customHeight="1" x14ac:dyDescent="0.15">
      <c r="A14" s="134" t="s">
        <v>345</v>
      </c>
      <c r="B14" s="136">
        <v>163787</v>
      </c>
      <c r="C14" s="136">
        <v>185593</v>
      </c>
      <c r="D14" s="135">
        <v>58653</v>
      </c>
      <c r="E14" s="223">
        <v>89999</v>
      </c>
      <c r="F14" s="666">
        <v>54902</v>
      </c>
    </row>
    <row r="15" spans="1:6" ht="22.5" customHeight="1" x14ac:dyDescent="0.15">
      <c r="A15" s="137" t="s">
        <v>346</v>
      </c>
      <c r="B15" s="139">
        <v>58008</v>
      </c>
      <c r="C15" s="139">
        <v>40079</v>
      </c>
      <c r="D15" s="138">
        <v>11556</v>
      </c>
      <c r="E15" s="224">
        <v>23987</v>
      </c>
      <c r="F15" s="667">
        <v>64509</v>
      </c>
    </row>
    <row r="16" spans="1:6" ht="22.5" customHeight="1" x14ac:dyDescent="0.15">
      <c r="A16" s="137" t="s">
        <v>347</v>
      </c>
      <c r="B16" s="139">
        <v>8604</v>
      </c>
      <c r="C16" s="139">
        <v>6356</v>
      </c>
      <c r="D16" s="138" t="s">
        <v>50</v>
      </c>
      <c r="E16" s="224" t="s">
        <v>50</v>
      </c>
      <c r="F16" s="667" t="s">
        <v>437</v>
      </c>
    </row>
    <row r="17" spans="1:6" ht="22.5" customHeight="1" x14ac:dyDescent="0.15">
      <c r="A17" s="137" t="s">
        <v>348</v>
      </c>
      <c r="B17" s="241" t="s">
        <v>50</v>
      </c>
      <c r="C17" s="138">
        <v>2240</v>
      </c>
      <c r="D17" s="138">
        <v>35689</v>
      </c>
      <c r="E17" s="138">
        <v>19337</v>
      </c>
      <c r="F17" s="667">
        <v>33699</v>
      </c>
    </row>
    <row r="18" spans="1:6" ht="22.5" customHeight="1" x14ac:dyDescent="0.15">
      <c r="A18" s="137" t="s">
        <v>349</v>
      </c>
      <c r="B18" s="139">
        <v>45990</v>
      </c>
      <c r="C18" s="139">
        <v>35987</v>
      </c>
      <c r="D18" s="138">
        <v>14611</v>
      </c>
      <c r="E18" s="224">
        <v>12939</v>
      </c>
      <c r="F18" s="667">
        <v>25588</v>
      </c>
    </row>
    <row r="19" spans="1:6" ht="22.5" customHeight="1" x14ac:dyDescent="0.15">
      <c r="A19" s="70" t="s">
        <v>220</v>
      </c>
      <c r="B19" s="141">
        <v>276389</v>
      </c>
      <c r="C19" s="141">
        <v>270255</v>
      </c>
      <c r="D19" s="140">
        <v>120509</v>
      </c>
      <c r="E19" s="225">
        <v>146262</v>
      </c>
      <c r="F19" s="227">
        <f>SUM(F14:F18)</f>
        <v>178698</v>
      </c>
    </row>
    <row r="20" spans="1:6" x14ac:dyDescent="0.15">
      <c r="A20" s="67" t="s">
        <v>438</v>
      </c>
      <c r="B20" s="142"/>
      <c r="C20" s="82"/>
      <c r="D20" s="82"/>
      <c r="E20" s="82"/>
      <c r="F20" s="82" t="s">
        <v>350</v>
      </c>
    </row>
    <row r="21" spans="1:6" x14ac:dyDescent="0.15">
      <c r="A21" s="67" t="s">
        <v>439</v>
      </c>
    </row>
    <row r="22" spans="1:6" x14ac:dyDescent="0.15">
      <c r="A22" s="67"/>
    </row>
    <row r="23" spans="1:6" x14ac:dyDescent="0.15">
      <c r="A23" s="67"/>
    </row>
    <row r="24" spans="1:6" x14ac:dyDescent="0.15">
      <c r="A24" s="67"/>
    </row>
  </sheetData>
  <mergeCells count="1">
    <mergeCell ref="A1:F1"/>
  </mergeCells>
  <phoneticPr fontId="30"/>
  <pageMargins left="0.78740157480314965" right="0.59055118110236227" top="0.98425196850393704"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2"/>
  <sheetViews>
    <sheetView showGridLines="0" view="pageBreakPreview" zoomScaleNormal="100" zoomScaleSheetLayoutView="100" workbookViewId="0">
      <selection activeCell="N28" sqref="N26:N28"/>
    </sheetView>
  </sheetViews>
  <sheetFormatPr defaultRowHeight="13.5" x14ac:dyDescent="0.15"/>
  <cols>
    <col min="1" max="1" width="2.625" style="3" customWidth="1"/>
    <col min="2" max="2" width="16.125" style="3" customWidth="1"/>
    <col min="3" max="3" width="2.625" style="3" customWidth="1"/>
    <col min="4" max="11" width="8.375" style="3" customWidth="1"/>
    <col min="12" max="16384" width="9" style="3"/>
  </cols>
  <sheetData>
    <row r="1" spans="1:11" ht="21" customHeight="1" x14ac:dyDescent="0.15">
      <c r="A1" s="692" t="s">
        <v>353</v>
      </c>
      <c r="B1" s="692"/>
      <c r="C1" s="692"/>
      <c r="D1" s="692"/>
      <c r="E1" s="692"/>
      <c r="F1" s="692"/>
      <c r="G1" s="692"/>
      <c r="H1" s="692"/>
      <c r="I1" s="692"/>
      <c r="J1" s="692"/>
      <c r="K1" s="692"/>
    </row>
    <row r="2" spans="1:11" x14ac:dyDescent="0.15">
      <c r="D2" s="860"/>
      <c r="E2" s="860"/>
      <c r="F2" s="860"/>
      <c r="G2" s="860"/>
    </row>
    <row r="3" spans="1:11" x14ac:dyDescent="0.15">
      <c r="D3" s="679"/>
      <c r="E3" s="679"/>
      <c r="F3" s="679"/>
      <c r="G3" s="679"/>
      <c r="H3" s="679" t="s">
        <v>354</v>
      </c>
      <c r="I3" s="679"/>
      <c r="J3" s="679"/>
      <c r="K3" s="679"/>
    </row>
    <row r="4" spans="1:11" ht="24" customHeight="1" x14ac:dyDescent="0.15">
      <c r="A4" s="963" t="s">
        <v>288</v>
      </c>
      <c r="B4" s="964"/>
      <c r="C4" s="965"/>
      <c r="D4" s="969" t="s">
        <v>355</v>
      </c>
      <c r="E4" s="970"/>
      <c r="F4" s="970"/>
      <c r="G4" s="971"/>
      <c r="H4" s="975" t="s">
        <v>356</v>
      </c>
      <c r="I4" s="976"/>
      <c r="J4" s="976"/>
      <c r="K4" s="977"/>
    </row>
    <row r="5" spans="1:11" ht="24" customHeight="1" x14ac:dyDescent="0.15">
      <c r="A5" s="966"/>
      <c r="B5" s="967"/>
      <c r="C5" s="968"/>
      <c r="D5" s="972"/>
      <c r="E5" s="973"/>
      <c r="F5" s="973"/>
      <c r="G5" s="974"/>
      <c r="H5" s="978"/>
      <c r="I5" s="979"/>
      <c r="J5" s="979"/>
      <c r="K5" s="980"/>
    </row>
    <row r="6" spans="1:11" ht="24" customHeight="1" x14ac:dyDescent="0.15">
      <c r="A6" s="143"/>
      <c r="B6" s="144" t="s">
        <v>104</v>
      </c>
      <c r="C6" s="145"/>
      <c r="D6" s="981">
        <v>3229840</v>
      </c>
      <c r="E6" s="982"/>
      <c r="F6" s="982"/>
      <c r="G6" s="983"/>
      <c r="H6" s="993">
        <v>18630</v>
      </c>
      <c r="I6" s="982"/>
      <c r="J6" s="982"/>
      <c r="K6" s="994"/>
    </row>
    <row r="7" spans="1:11" ht="24" customHeight="1" x14ac:dyDescent="0.15">
      <c r="A7" s="143"/>
      <c r="B7" s="144" t="s">
        <v>126</v>
      </c>
      <c r="C7" s="145"/>
      <c r="D7" s="981">
        <v>3945810</v>
      </c>
      <c r="E7" s="982"/>
      <c r="F7" s="982"/>
      <c r="G7" s="983"/>
      <c r="H7" s="993">
        <v>26167</v>
      </c>
      <c r="I7" s="982"/>
      <c r="J7" s="982"/>
      <c r="K7" s="994"/>
    </row>
    <row r="8" spans="1:11" ht="24" customHeight="1" x14ac:dyDescent="0.15">
      <c r="A8" s="143"/>
      <c r="B8" s="144" t="s">
        <v>141</v>
      </c>
      <c r="C8" s="145"/>
      <c r="D8" s="981">
        <v>1149430</v>
      </c>
      <c r="E8" s="982"/>
      <c r="F8" s="982"/>
      <c r="G8" s="983"/>
      <c r="H8" s="993">
        <v>3643</v>
      </c>
      <c r="I8" s="982"/>
      <c r="J8" s="982"/>
      <c r="K8" s="994"/>
    </row>
    <row r="9" spans="1:11" ht="24" customHeight="1" x14ac:dyDescent="0.15">
      <c r="A9" s="143"/>
      <c r="B9" s="144" t="s">
        <v>213</v>
      </c>
      <c r="C9" s="145"/>
      <c r="D9" s="981" t="s">
        <v>50</v>
      </c>
      <c r="E9" s="982"/>
      <c r="F9" s="982"/>
      <c r="G9" s="983"/>
      <c r="H9" s="984" t="s">
        <v>50</v>
      </c>
      <c r="I9" s="985"/>
      <c r="J9" s="985"/>
      <c r="K9" s="986"/>
    </row>
    <row r="10" spans="1:11" ht="24" customHeight="1" x14ac:dyDescent="0.15">
      <c r="A10" s="177"/>
      <c r="B10" s="144" t="s">
        <v>434</v>
      </c>
      <c r="C10" s="178"/>
      <c r="D10" s="987" t="s">
        <v>436</v>
      </c>
      <c r="E10" s="988"/>
      <c r="F10" s="988"/>
      <c r="G10" s="989"/>
      <c r="H10" s="990" t="s">
        <v>436</v>
      </c>
      <c r="I10" s="991"/>
      <c r="J10" s="991"/>
      <c r="K10" s="992"/>
    </row>
    <row r="11" spans="1:11" ht="15.75" customHeight="1" x14ac:dyDescent="0.15">
      <c r="A11" s="39" t="s">
        <v>364</v>
      </c>
      <c r="B11" s="274"/>
      <c r="C11" s="39"/>
      <c r="D11" s="274"/>
      <c r="E11" s="274"/>
      <c r="F11" s="274"/>
      <c r="G11" s="274"/>
      <c r="K11" s="89" t="s">
        <v>350</v>
      </c>
    </row>
    <row r="12" spans="1:11" x14ac:dyDescent="0.15">
      <c r="A12" s="39" t="s">
        <v>440</v>
      </c>
      <c r="B12" s="39"/>
    </row>
  </sheetData>
  <mergeCells count="17">
    <mergeCell ref="D9:G9"/>
    <mergeCell ref="H9:K9"/>
    <mergeCell ref="D10:G10"/>
    <mergeCell ref="H10:K10"/>
    <mergeCell ref="D6:G6"/>
    <mergeCell ref="H6:K6"/>
    <mergeCell ref="D7:G7"/>
    <mergeCell ref="H7:K7"/>
    <mergeCell ref="D8:G8"/>
    <mergeCell ref="H8:K8"/>
    <mergeCell ref="A1:K1"/>
    <mergeCell ref="D2:G2"/>
    <mergeCell ref="D3:G3"/>
    <mergeCell ref="H3:K3"/>
    <mergeCell ref="A4:C5"/>
    <mergeCell ref="D4:G5"/>
    <mergeCell ref="H4:K5"/>
  </mergeCells>
  <phoneticPr fontId="30"/>
  <printOptions horizontalCentered="1"/>
  <pageMargins left="0.78740157480314965" right="0.78740157480314965" top="0.98425196850393704" bottom="0.98425196850393704" header="0.51181102362204722" footer="0.51181102362204722"/>
  <pageSetup paperSize="9" scale="98"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68"/>
  <sheetViews>
    <sheetView showGridLines="0" view="pageBreakPreview" zoomScale="70" zoomScaleNormal="70" zoomScaleSheetLayoutView="70" workbookViewId="0">
      <selection activeCell="I24" sqref="I24:I27"/>
    </sheetView>
  </sheetViews>
  <sheetFormatPr defaultRowHeight="13.5" x14ac:dyDescent="0.15"/>
  <cols>
    <col min="1" max="1" width="24.625" style="31" customWidth="1"/>
    <col min="2" max="2" width="8.125" style="186" customWidth="1"/>
    <col min="3" max="3" width="23.625" style="31" customWidth="1"/>
    <col min="4" max="4" width="37.625" style="31" customWidth="1"/>
    <col min="5" max="5" width="0.625" style="180" customWidth="1"/>
    <col min="6" max="6" width="24.625" style="31" customWidth="1"/>
    <col min="7" max="7" width="8.125" style="109" customWidth="1"/>
    <col min="8" max="8" width="23.625" style="31" customWidth="1"/>
    <col min="9" max="9" width="37.625" style="31" customWidth="1"/>
    <col min="10" max="10" width="0.5" style="180" customWidth="1"/>
    <col min="11" max="11" width="24.625" style="31" customWidth="1"/>
    <col min="12" max="12" width="8.125" style="31" customWidth="1"/>
    <col min="13" max="13" width="23.625" style="31" customWidth="1"/>
    <col min="14" max="14" width="37.625" style="31" customWidth="1"/>
    <col min="15" max="15" width="0.5" style="31" customWidth="1"/>
    <col min="16" max="253" width="9" style="31"/>
    <col min="254" max="254" width="24.625" style="31" customWidth="1"/>
    <col min="255" max="255" width="7.625" style="31" customWidth="1"/>
    <col min="256" max="256" width="23.625" style="31" customWidth="1"/>
    <col min="257" max="257" width="37.625" style="31" customWidth="1"/>
    <col min="258" max="258" width="0.625" style="31" customWidth="1"/>
    <col min="259" max="259" width="24.625" style="31" customWidth="1"/>
    <col min="260" max="260" width="8.5" style="31" bestFit="1" customWidth="1"/>
    <col min="261" max="261" width="23.625" style="31" customWidth="1"/>
    <col min="262" max="262" width="36.875" style="31" customWidth="1"/>
    <col min="263" max="263" width="0.5" style="31" customWidth="1"/>
    <col min="264" max="264" width="24.625" style="31" customWidth="1"/>
    <col min="265" max="265" width="8.5" style="31" bestFit="1" customWidth="1"/>
    <col min="266" max="266" width="22.375" style="31" customWidth="1"/>
    <col min="267" max="267" width="37.625" style="31" customWidth="1"/>
    <col min="268" max="509" width="9" style="31"/>
    <col min="510" max="510" width="24.625" style="31" customWidth="1"/>
    <col min="511" max="511" width="7.625" style="31" customWidth="1"/>
    <col min="512" max="512" width="23.625" style="31" customWidth="1"/>
    <col min="513" max="513" width="37.625" style="31" customWidth="1"/>
    <col min="514" max="514" width="0.625" style="31" customWidth="1"/>
    <col min="515" max="515" width="24.625" style="31" customWidth="1"/>
    <col min="516" max="516" width="8.5" style="31" bestFit="1" customWidth="1"/>
    <col min="517" max="517" width="23.625" style="31" customWidth="1"/>
    <col min="518" max="518" width="36.875" style="31" customWidth="1"/>
    <col min="519" max="519" width="0.5" style="31" customWidth="1"/>
    <col min="520" max="520" width="24.625" style="31" customWidth="1"/>
    <col min="521" max="521" width="8.5" style="31" bestFit="1" customWidth="1"/>
    <col min="522" max="522" width="22.375" style="31" customWidth="1"/>
    <col min="523" max="523" width="37.625" style="31" customWidth="1"/>
    <col min="524" max="765" width="9" style="31"/>
    <col min="766" max="766" width="24.625" style="31" customWidth="1"/>
    <col min="767" max="767" width="7.625" style="31" customWidth="1"/>
    <col min="768" max="768" width="23.625" style="31" customWidth="1"/>
    <col min="769" max="769" width="37.625" style="31" customWidth="1"/>
    <col min="770" max="770" width="0.625" style="31" customWidth="1"/>
    <col min="771" max="771" width="24.625" style="31" customWidth="1"/>
    <col min="772" max="772" width="8.5" style="31" bestFit="1" customWidth="1"/>
    <col min="773" max="773" width="23.625" style="31" customWidth="1"/>
    <col min="774" max="774" width="36.875" style="31" customWidth="1"/>
    <col min="775" max="775" width="0.5" style="31" customWidth="1"/>
    <col min="776" max="776" width="24.625" style="31" customWidth="1"/>
    <col min="777" max="777" width="8.5" style="31" bestFit="1" customWidth="1"/>
    <col min="778" max="778" width="22.375" style="31" customWidth="1"/>
    <col min="779" max="779" width="37.625" style="31" customWidth="1"/>
    <col min="780" max="1021" width="9" style="31"/>
    <col min="1022" max="1022" width="24.625" style="31" customWidth="1"/>
    <col min="1023" max="1023" width="7.625" style="31" customWidth="1"/>
    <col min="1024" max="1024" width="23.625" style="31" customWidth="1"/>
    <col min="1025" max="1025" width="37.625" style="31" customWidth="1"/>
    <col min="1026" max="1026" width="0.625" style="31" customWidth="1"/>
    <col min="1027" max="1027" width="24.625" style="31" customWidth="1"/>
    <col min="1028" max="1028" width="8.5" style="31" bestFit="1" customWidth="1"/>
    <col min="1029" max="1029" width="23.625" style="31" customWidth="1"/>
    <col min="1030" max="1030" width="36.875" style="31" customWidth="1"/>
    <col min="1031" max="1031" width="0.5" style="31" customWidth="1"/>
    <col min="1032" max="1032" width="24.625" style="31" customWidth="1"/>
    <col min="1033" max="1033" width="8.5" style="31" bestFit="1" customWidth="1"/>
    <col min="1034" max="1034" width="22.375" style="31" customWidth="1"/>
    <col min="1035" max="1035" width="37.625" style="31" customWidth="1"/>
    <col min="1036" max="1277" width="9" style="31"/>
    <col min="1278" max="1278" width="24.625" style="31" customWidth="1"/>
    <col min="1279" max="1279" width="7.625" style="31" customWidth="1"/>
    <col min="1280" max="1280" width="23.625" style="31" customWidth="1"/>
    <col min="1281" max="1281" width="37.625" style="31" customWidth="1"/>
    <col min="1282" max="1282" width="0.625" style="31" customWidth="1"/>
    <col min="1283" max="1283" width="24.625" style="31" customWidth="1"/>
    <col min="1284" max="1284" width="8.5" style="31" bestFit="1" customWidth="1"/>
    <col min="1285" max="1285" width="23.625" style="31" customWidth="1"/>
    <col min="1286" max="1286" width="36.875" style="31" customWidth="1"/>
    <col min="1287" max="1287" width="0.5" style="31" customWidth="1"/>
    <col min="1288" max="1288" width="24.625" style="31" customWidth="1"/>
    <col min="1289" max="1289" width="8.5" style="31" bestFit="1" customWidth="1"/>
    <col min="1290" max="1290" width="22.375" style="31" customWidth="1"/>
    <col min="1291" max="1291" width="37.625" style="31" customWidth="1"/>
    <col min="1292" max="1533" width="9" style="31"/>
    <col min="1534" max="1534" width="24.625" style="31" customWidth="1"/>
    <col min="1535" max="1535" width="7.625" style="31" customWidth="1"/>
    <col min="1536" max="1536" width="23.625" style="31" customWidth="1"/>
    <col min="1537" max="1537" width="37.625" style="31" customWidth="1"/>
    <col min="1538" max="1538" width="0.625" style="31" customWidth="1"/>
    <col min="1539" max="1539" width="24.625" style="31" customWidth="1"/>
    <col min="1540" max="1540" width="8.5" style="31" bestFit="1" customWidth="1"/>
    <col min="1541" max="1541" width="23.625" style="31" customWidth="1"/>
    <col min="1542" max="1542" width="36.875" style="31" customWidth="1"/>
    <col min="1543" max="1543" width="0.5" style="31" customWidth="1"/>
    <col min="1544" max="1544" width="24.625" style="31" customWidth="1"/>
    <col min="1545" max="1545" width="8.5" style="31" bestFit="1" customWidth="1"/>
    <col min="1546" max="1546" width="22.375" style="31" customWidth="1"/>
    <col min="1547" max="1547" width="37.625" style="31" customWidth="1"/>
    <col min="1548" max="1789" width="9" style="31"/>
    <col min="1790" max="1790" width="24.625" style="31" customWidth="1"/>
    <col min="1791" max="1791" width="7.625" style="31" customWidth="1"/>
    <col min="1792" max="1792" width="23.625" style="31" customWidth="1"/>
    <col min="1793" max="1793" width="37.625" style="31" customWidth="1"/>
    <col min="1794" max="1794" width="0.625" style="31" customWidth="1"/>
    <col min="1795" max="1795" width="24.625" style="31" customWidth="1"/>
    <col min="1796" max="1796" width="8.5" style="31" bestFit="1" customWidth="1"/>
    <col min="1797" max="1797" width="23.625" style="31" customWidth="1"/>
    <col min="1798" max="1798" width="36.875" style="31" customWidth="1"/>
    <col min="1799" max="1799" width="0.5" style="31" customWidth="1"/>
    <col min="1800" max="1800" width="24.625" style="31" customWidth="1"/>
    <col min="1801" max="1801" width="8.5" style="31" bestFit="1" customWidth="1"/>
    <col min="1802" max="1802" width="22.375" style="31" customWidth="1"/>
    <col min="1803" max="1803" width="37.625" style="31" customWidth="1"/>
    <col min="1804" max="2045" width="9" style="31"/>
    <col min="2046" max="2046" width="24.625" style="31" customWidth="1"/>
    <col min="2047" max="2047" width="7.625" style="31" customWidth="1"/>
    <col min="2048" max="2048" width="23.625" style="31" customWidth="1"/>
    <col min="2049" max="2049" width="37.625" style="31" customWidth="1"/>
    <col min="2050" max="2050" width="0.625" style="31" customWidth="1"/>
    <col min="2051" max="2051" width="24.625" style="31" customWidth="1"/>
    <col min="2052" max="2052" width="8.5" style="31" bestFit="1" customWidth="1"/>
    <col min="2053" max="2053" width="23.625" style="31" customWidth="1"/>
    <col min="2054" max="2054" width="36.875" style="31" customWidth="1"/>
    <col min="2055" max="2055" width="0.5" style="31" customWidth="1"/>
    <col min="2056" max="2056" width="24.625" style="31" customWidth="1"/>
    <col min="2057" max="2057" width="8.5" style="31" bestFit="1" customWidth="1"/>
    <col min="2058" max="2058" width="22.375" style="31" customWidth="1"/>
    <col min="2059" max="2059" width="37.625" style="31" customWidth="1"/>
    <col min="2060" max="2301" width="9" style="31"/>
    <col min="2302" max="2302" width="24.625" style="31" customWidth="1"/>
    <col min="2303" max="2303" width="7.625" style="31" customWidth="1"/>
    <col min="2304" max="2304" width="23.625" style="31" customWidth="1"/>
    <col min="2305" max="2305" width="37.625" style="31" customWidth="1"/>
    <col min="2306" max="2306" width="0.625" style="31" customWidth="1"/>
    <col min="2307" max="2307" width="24.625" style="31" customWidth="1"/>
    <col min="2308" max="2308" width="8.5" style="31" bestFit="1" customWidth="1"/>
    <col min="2309" max="2309" width="23.625" style="31" customWidth="1"/>
    <col min="2310" max="2310" width="36.875" style="31" customWidth="1"/>
    <col min="2311" max="2311" width="0.5" style="31" customWidth="1"/>
    <col min="2312" max="2312" width="24.625" style="31" customWidth="1"/>
    <col min="2313" max="2313" width="8.5" style="31" bestFit="1" customWidth="1"/>
    <col min="2314" max="2314" width="22.375" style="31" customWidth="1"/>
    <col min="2315" max="2315" width="37.625" style="31" customWidth="1"/>
    <col min="2316" max="2557" width="9" style="31"/>
    <col min="2558" max="2558" width="24.625" style="31" customWidth="1"/>
    <col min="2559" max="2559" width="7.625" style="31" customWidth="1"/>
    <col min="2560" max="2560" width="23.625" style="31" customWidth="1"/>
    <col min="2561" max="2561" width="37.625" style="31" customWidth="1"/>
    <col min="2562" max="2562" width="0.625" style="31" customWidth="1"/>
    <col min="2563" max="2563" width="24.625" style="31" customWidth="1"/>
    <col min="2564" max="2564" width="8.5" style="31" bestFit="1" customWidth="1"/>
    <col min="2565" max="2565" width="23.625" style="31" customWidth="1"/>
    <col min="2566" max="2566" width="36.875" style="31" customWidth="1"/>
    <col min="2567" max="2567" width="0.5" style="31" customWidth="1"/>
    <col min="2568" max="2568" width="24.625" style="31" customWidth="1"/>
    <col min="2569" max="2569" width="8.5" style="31" bestFit="1" customWidth="1"/>
    <col min="2570" max="2570" width="22.375" style="31" customWidth="1"/>
    <col min="2571" max="2571" width="37.625" style="31" customWidth="1"/>
    <col min="2572" max="2813" width="9" style="31"/>
    <col min="2814" max="2814" width="24.625" style="31" customWidth="1"/>
    <col min="2815" max="2815" width="7.625" style="31" customWidth="1"/>
    <col min="2816" max="2816" width="23.625" style="31" customWidth="1"/>
    <col min="2817" max="2817" width="37.625" style="31" customWidth="1"/>
    <col min="2818" max="2818" width="0.625" style="31" customWidth="1"/>
    <col min="2819" max="2819" width="24.625" style="31" customWidth="1"/>
    <col min="2820" max="2820" width="8.5" style="31" bestFit="1" customWidth="1"/>
    <col min="2821" max="2821" width="23.625" style="31" customWidth="1"/>
    <col min="2822" max="2822" width="36.875" style="31" customWidth="1"/>
    <col min="2823" max="2823" width="0.5" style="31" customWidth="1"/>
    <col min="2824" max="2824" width="24.625" style="31" customWidth="1"/>
    <col min="2825" max="2825" width="8.5" style="31" bestFit="1" customWidth="1"/>
    <col min="2826" max="2826" width="22.375" style="31" customWidth="1"/>
    <col min="2827" max="2827" width="37.625" style="31" customWidth="1"/>
    <col min="2828" max="3069" width="9" style="31"/>
    <col min="3070" max="3070" width="24.625" style="31" customWidth="1"/>
    <col min="3071" max="3071" width="7.625" style="31" customWidth="1"/>
    <col min="3072" max="3072" width="23.625" style="31" customWidth="1"/>
    <col min="3073" max="3073" width="37.625" style="31" customWidth="1"/>
    <col min="3074" max="3074" width="0.625" style="31" customWidth="1"/>
    <col min="3075" max="3075" width="24.625" style="31" customWidth="1"/>
    <col min="3076" max="3076" width="8.5" style="31" bestFit="1" customWidth="1"/>
    <col min="3077" max="3077" width="23.625" style="31" customWidth="1"/>
    <col min="3078" max="3078" width="36.875" style="31" customWidth="1"/>
    <col min="3079" max="3079" width="0.5" style="31" customWidth="1"/>
    <col min="3080" max="3080" width="24.625" style="31" customWidth="1"/>
    <col min="3081" max="3081" width="8.5" style="31" bestFit="1" customWidth="1"/>
    <col min="3082" max="3082" width="22.375" style="31" customWidth="1"/>
    <col min="3083" max="3083" width="37.625" style="31" customWidth="1"/>
    <col min="3084" max="3325" width="9" style="31"/>
    <col min="3326" max="3326" width="24.625" style="31" customWidth="1"/>
    <col min="3327" max="3327" width="7.625" style="31" customWidth="1"/>
    <col min="3328" max="3328" width="23.625" style="31" customWidth="1"/>
    <col min="3329" max="3329" width="37.625" style="31" customWidth="1"/>
    <col min="3330" max="3330" width="0.625" style="31" customWidth="1"/>
    <col min="3331" max="3331" width="24.625" style="31" customWidth="1"/>
    <col min="3332" max="3332" width="8.5" style="31" bestFit="1" customWidth="1"/>
    <col min="3333" max="3333" width="23.625" style="31" customWidth="1"/>
    <col min="3334" max="3334" width="36.875" style="31" customWidth="1"/>
    <col min="3335" max="3335" width="0.5" style="31" customWidth="1"/>
    <col min="3336" max="3336" width="24.625" style="31" customWidth="1"/>
    <col min="3337" max="3337" width="8.5" style="31" bestFit="1" customWidth="1"/>
    <col min="3338" max="3338" width="22.375" style="31" customWidth="1"/>
    <col min="3339" max="3339" width="37.625" style="31" customWidth="1"/>
    <col min="3340" max="3581" width="9" style="31"/>
    <col min="3582" max="3582" width="24.625" style="31" customWidth="1"/>
    <col min="3583" max="3583" width="7.625" style="31" customWidth="1"/>
    <col min="3584" max="3584" width="23.625" style="31" customWidth="1"/>
    <col min="3585" max="3585" width="37.625" style="31" customWidth="1"/>
    <col min="3586" max="3586" width="0.625" style="31" customWidth="1"/>
    <col min="3587" max="3587" width="24.625" style="31" customWidth="1"/>
    <col min="3588" max="3588" width="8.5" style="31" bestFit="1" customWidth="1"/>
    <col min="3589" max="3589" width="23.625" style="31" customWidth="1"/>
    <col min="3590" max="3590" width="36.875" style="31" customWidth="1"/>
    <col min="3591" max="3591" width="0.5" style="31" customWidth="1"/>
    <col min="3592" max="3592" width="24.625" style="31" customWidth="1"/>
    <col min="3593" max="3593" width="8.5" style="31" bestFit="1" customWidth="1"/>
    <col min="3594" max="3594" width="22.375" style="31" customWidth="1"/>
    <col min="3595" max="3595" width="37.625" style="31" customWidth="1"/>
    <col min="3596" max="3837" width="9" style="31"/>
    <col min="3838" max="3838" width="24.625" style="31" customWidth="1"/>
    <col min="3839" max="3839" width="7.625" style="31" customWidth="1"/>
    <col min="3840" max="3840" width="23.625" style="31" customWidth="1"/>
    <col min="3841" max="3841" width="37.625" style="31" customWidth="1"/>
    <col min="3842" max="3842" width="0.625" style="31" customWidth="1"/>
    <col min="3843" max="3843" width="24.625" style="31" customWidth="1"/>
    <col min="3844" max="3844" width="8.5" style="31" bestFit="1" customWidth="1"/>
    <col min="3845" max="3845" width="23.625" style="31" customWidth="1"/>
    <col min="3846" max="3846" width="36.875" style="31" customWidth="1"/>
    <col min="3847" max="3847" width="0.5" style="31" customWidth="1"/>
    <col min="3848" max="3848" width="24.625" style="31" customWidth="1"/>
    <col min="3849" max="3849" width="8.5" style="31" bestFit="1" customWidth="1"/>
    <col min="3850" max="3850" width="22.375" style="31" customWidth="1"/>
    <col min="3851" max="3851" width="37.625" style="31" customWidth="1"/>
    <col min="3852" max="4093" width="9" style="31"/>
    <col min="4094" max="4094" width="24.625" style="31" customWidth="1"/>
    <col min="4095" max="4095" width="7.625" style="31" customWidth="1"/>
    <col min="4096" max="4096" width="23.625" style="31" customWidth="1"/>
    <col min="4097" max="4097" width="37.625" style="31" customWidth="1"/>
    <col min="4098" max="4098" width="0.625" style="31" customWidth="1"/>
    <col min="4099" max="4099" width="24.625" style="31" customWidth="1"/>
    <col min="4100" max="4100" width="8.5" style="31" bestFit="1" customWidth="1"/>
    <col min="4101" max="4101" width="23.625" style="31" customWidth="1"/>
    <col min="4102" max="4102" width="36.875" style="31" customWidth="1"/>
    <col min="4103" max="4103" width="0.5" style="31" customWidth="1"/>
    <col min="4104" max="4104" width="24.625" style="31" customWidth="1"/>
    <col min="4105" max="4105" width="8.5" style="31" bestFit="1" customWidth="1"/>
    <col min="4106" max="4106" width="22.375" style="31" customWidth="1"/>
    <col min="4107" max="4107" width="37.625" style="31" customWidth="1"/>
    <col min="4108" max="4349" width="9" style="31"/>
    <col min="4350" max="4350" width="24.625" style="31" customWidth="1"/>
    <col min="4351" max="4351" width="7.625" style="31" customWidth="1"/>
    <col min="4352" max="4352" width="23.625" style="31" customWidth="1"/>
    <col min="4353" max="4353" width="37.625" style="31" customWidth="1"/>
    <col min="4354" max="4354" width="0.625" style="31" customWidth="1"/>
    <col min="4355" max="4355" width="24.625" style="31" customWidth="1"/>
    <col min="4356" max="4356" width="8.5" style="31" bestFit="1" customWidth="1"/>
    <col min="4357" max="4357" width="23.625" style="31" customWidth="1"/>
    <col min="4358" max="4358" width="36.875" style="31" customWidth="1"/>
    <col min="4359" max="4359" width="0.5" style="31" customWidth="1"/>
    <col min="4360" max="4360" width="24.625" style="31" customWidth="1"/>
    <col min="4361" max="4361" width="8.5" style="31" bestFit="1" customWidth="1"/>
    <col min="4362" max="4362" width="22.375" style="31" customWidth="1"/>
    <col min="4363" max="4363" width="37.625" style="31" customWidth="1"/>
    <col min="4364" max="4605" width="9" style="31"/>
    <col min="4606" max="4606" width="24.625" style="31" customWidth="1"/>
    <col min="4607" max="4607" width="7.625" style="31" customWidth="1"/>
    <col min="4608" max="4608" width="23.625" style="31" customWidth="1"/>
    <col min="4609" max="4609" width="37.625" style="31" customWidth="1"/>
    <col min="4610" max="4610" width="0.625" style="31" customWidth="1"/>
    <col min="4611" max="4611" width="24.625" style="31" customWidth="1"/>
    <col min="4612" max="4612" width="8.5" style="31" bestFit="1" customWidth="1"/>
    <col min="4613" max="4613" width="23.625" style="31" customWidth="1"/>
    <col min="4614" max="4614" width="36.875" style="31" customWidth="1"/>
    <col min="4615" max="4615" width="0.5" style="31" customWidth="1"/>
    <col min="4616" max="4616" width="24.625" style="31" customWidth="1"/>
    <col min="4617" max="4617" width="8.5" style="31" bestFit="1" customWidth="1"/>
    <col min="4618" max="4618" width="22.375" style="31" customWidth="1"/>
    <col min="4619" max="4619" width="37.625" style="31" customWidth="1"/>
    <col min="4620" max="4861" width="9" style="31"/>
    <col min="4862" max="4862" width="24.625" style="31" customWidth="1"/>
    <col min="4863" max="4863" width="7.625" style="31" customWidth="1"/>
    <col min="4864" max="4864" width="23.625" style="31" customWidth="1"/>
    <col min="4865" max="4865" width="37.625" style="31" customWidth="1"/>
    <col min="4866" max="4866" width="0.625" style="31" customWidth="1"/>
    <col min="4867" max="4867" width="24.625" style="31" customWidth="1"/>
    <col min="4868" max="4868" width="8.5" style="31" bestFit="1" customWidth="1"/>
    <col min="4869" max="4869" width="23.625" style="31" customWidth="1"/>
    <col min="4870" max="4870" width="36.875" style="31" customWidth="1"/>
    <col min="4871" max="4871" width="0.5" style="31" customWidth="1"/>
    <col min="4872" max="4872" width="24.625" style="31" customWidth="1"/>
    <col min="4873" max="4873" width="8.5" style="31" bestFit="1" customWidth="1"/>
    <col min="4874" max="4874" width="22.375" style="31" customWidth="1"/>
    <col min="4875" max="4875" width="37.625" style="31" customWidth="1"/>
    <col min="4876" max="5117" width="9" style="31"/>
    <col min="5118" max="5118" width="24.625" style="31" customWidth="1"/>
    <col min="5119" max="5119" width="7.625" style="31" customWidth="1"/>
    <col min="5120" max="5120" width="23.625" style="31" customWidth="1"/>
    <col min="5121" max="5121" width="37.625" style="31" customWidth="1"/>
    <col min="5122" max="5122" width="0.625" style="31" customWidth="1"/>
    <col min="5123" max="5123" width="24.625" style="31" customWidth="1"/>
    <col min="5124" max="5124" width="8.5" style="31" bestFit="1" customWidth="1"/>
    <col min="5125" max="5125" width="23.625" style="31" customWidth="1"/>
    <col min="5126" max="5126" width="36.875" style="31" customWidth="1"/>
    <col min="5127" max="5127" width="0.5" style="31" customWidth="1"/>
    <col min="5128" max="5128" width="24.625" style="31" customWidth="1"/>
    <col min="5129" max="5129" width="8.5" style="31" bestFit="1" customWidth="1"/>
    <col min="5130" max="5130" width="22.375" style="31" customWidth="1"/>
    <col min="5131" max="5131" width="37.625" style="31" customWidth="1"/>
    <col min="5132" max="5373" width="9" style="31"/>
    <col min="5374" max="5374" width="24.625" style="31" customWidth="1"/>
    <col min="5375" max="5375" width="7.625" style="31" customWidth="1"/>
    <col min="5376" max="5376" width="23.625" style="31" customWidth="1"/>
    <col min="5377" max="5377" width="37.625" style="31" customWidth="1"/>
    <col min="5378" max="5378" width="0.625" style="31" customWidth="1"/>
    <col min="5379" max="5379" width="24.625" style="31" customWidth="1"/>
    <col min="5380" max="5380" width="8.5" style="31" bestFit="1" customWidth="1"/>
    <col min="5381" max="5381" width="23.625" style="31" customWidth="1"/>
    <col min="5382" max="5382" width="36.875" style="31" customWidth="1"/>
    <col min="5383" max="5383" width="0.5" style="31" customWidth="1"/>
    <col min="5384" max="5384" width="24.625" style="31" customWidth="1"/>
    <col min="5385" max="5385" width="8.5" style="31" bestFit="1" customWidth="1"/>
    <col min="5386" max="5386" width="22.375" style="31" customWidth="1"/>
    <col min="5387" max="5387" width="37.625" style="31" customWidth="1"/>
    <col min="5388" max="5629" width="9" style="31"/>
    <col min="5630" max="5630" width="24.625" style="31" customWidth="1"/>
    <col min="5631" max="5631" width="7.625" style="31" customWidth="1"/>
    <col min="5632" max="5632" width="23.625" style="31" customWidth="1"/>
    <col min="5633" max="5633" width="37.625" style="31" customWidth="1"/>
    <col min="5634" max="5634" width="0.625" style="31" customWidth="1"/>
    <col min="5635" max="5635" width="24.625" style="31" customWidth="1"/>
    <col min="5636" max="5636" width="8.5" style="31" bestFit="1" customWidth="1"/>
    <col min="5637" max="5637" width="23.625" style="31" customWidth="1"/>
    <col min="5638" max="5638" width="36.875" style="31" customWidth="1"/>
    <col min="5639" max="5639" width="0.5" style="31" customWidth="1"/>
    <col min="5640" max="5640" width="24.625" style="31" customWidth="1"/>
    <col min="5641" max="5641" width="8.5" style="31" bestFit="1" customWidth="1"/>
    <col min="5642" max="5642" width="22.375" style="31" customWidth="1"/>
    <col min="5643" max="5643" width="37.625" style="31" customWidth="1"/>
    <col min="5644" max="5885" width="9" style="31"/>
    <col min="5886" max="5886" width="24.625" style="31" customWidth="1"/>
    <col min="5887" max="5887" width="7.625" style="31" customWidth="1"/>
    <col min="5888" max="5888" width="23.625" style="31" customWidth="1"/>
    <col min="5889" max="5889" width="37.625" style="31" customWidth="1"/>
    <col min="5890" max="5890" width="0.625" style="31" customWidth="1"/>
    <col min="5891" max="5891" width="24.625" style="31" customWidth="1"/>
    <col min="5892" max="5892" width="8.5" style="31" bestFit="1" customWidth="1"/>
    <col min="5893" max="5893" width="23.625" style="31" customWidth="1"/>
    <col min="5894" max="5894" width="36.875" style="31" customWidth="1"/>
    <col min="5895" max="5895" width="0.5" style="31" customWidth="1"/>
    <col min="5896" max="5896" width="24.625" style="31" customWidth="1"/>
    <col min="5897" max="5897" width="8.5" style="31" bestFit="1" customWidth="1"/>
    <col min="5898" max="5898" width="22.375" style="31" customWidth="1"/>
    <col min="5899" max="5899" width="37.625" style="31" customWidth="1"/>
    <col min="5900" max="6141" width="9" style="31"/>
    <col min="6142" max="6142" width="24.625" style="31" customWidth="1"/>
    <col min="6143" max="6143" width="7.625" style="31" customWidth="1"/>
    <col min="6144" max="6144" width="23.625" style="31" customWidth="1"/>
    <col min="6145" max="6145" width="37.625" style="31" customWidth="1"/>
    <col min="6146" max="6146" width="0.625" style="31" customWidth="1"/>
    <col min="6147" max="6147" width="24.625" style="31" customWidth="1"/>
    <col min="6148" max="6148" width="8.5" style="31" bestFit="1" customWidth="1"/>
    <col min="6149" max="6149" width="23.625" style="31" customWidth="1"/>
    <col min="6150" max="6150" width="36.875" style="31" customWidth="1"/>
    <col min="6151" max="6151" width="0.5" style="31" customWidth="1"/>
    <col min="6152" max="6152" width="24.625" style="31" customWidth="1"/>
    <col min="6153" max="6153" width="8.5" style="31" bestFit="1" customWidth="1"/>
    <col min="6154" max="6154" width="22.375" style="31" customWidth="1"/>
    <col min="6155" max="6155" width="37.625" style="31" customWidth="1"/>
    <col min="6156" max="6397" width="9" style="31"/>
    <col min="6398" max="6398" width="24.625" style="31" customWidth="1"/>
    <col min="6399" max="6399" width="7.625" style="31" customWidth="1"/>
    <col min="6400" max="6400" width="23.625" style="31" customWidth="1"/>
    <col min="6401" max="6401" width="37.625" style="31" customWidth="1"/>
    <col min="6402" max="6402" width="0.625" style="31" customWidth="1"/>
    <col min="6403" max="6403" width="24.625" style="31" customWidth="1"/>
    <col min="6404" max="6404" width="8.5" style="31" bestFit="1" customWidth="1"/>
    <col min="6405" max="6405" width="23.625" style="31" customWidth="1"/>
    <col min="6406" max="6406" width="36.875" style="31" customWidth="1"/>
    <col min="6407" max="6407" width="0.5" style="31" customWidth="1"/>
    <col min="6408" max="6408" width="24.625" style="31" customWidth="1"/>
    <col min="6409" max="6409" width="8.5" style="31" bestFit="1" customWidth="1"/>
    <col min="6410" max="6410" width="22.375" style="31" customWidth="1"/>
    <col min="6411" max="6411" width="37.625" style="31" customWidth="1"/>
    <col min="6412" max="6653" width="9" style="31"/>
    <col min="6654" max="6654" width="24.625" style="31" customWidth="1"/>
    <col min="6655" max="6655" width="7.625" style="31" customWidth="1"/>
    <col min="6656" max="6656" width="23.625" style="31" customWidth="1"/>
    <col min="6657" max="6657" width="37.625" style="31" customWidth="1"/>
    <col min="6658" max="6658" width="0.625" style="31" customWidth="1"/>
    <col min="6659" max="6659" width="24.625" style="31" customWidth="1"/>
    <col min="6660" max="6660" width="8.5" style="31" bestFit="1" customWidth="1"/>
    <col min="6661" max="6661" width="23.625" style="31" customWidth="1"/>
    <col min="6662" max="6662" width="36.875" style="31" customWidth="1"/>
    <col min="6663" max="6663" width="0.5" style="31" customWidth="1"/>
    <col min="6664" max="6664" width="24.625" style="31" customWidth="1"/>
    <col min="6665" max="6665" width="8.5" style="31" bestFit="1" customWidth="1"/>
    <col min="6666" max="6666" width="22.375" style="31" customWidth="1"/>
    <col min="6667" max="6667" width="37.625" style="31" customWidth="1"/>
    <col min="6668" max="6909" width="9" style="31"/>
    <col min="6910" max="6910" width="24.625" style="31" customWidth="1"/>
    <col min="6911" max="6911" width="7.625" style="31" customWidth="1"/>
    <col min="6912" max="6912" width="23.625" style="31" customWidth="1"/>
    <col min="6913" max="6913" width="37.625" style="31" customWidth="1"/>
    <col min="6914" max="6914" width="0.625" style="31" customWidth="1"/>
    <col min="6915" max="6915" width="24.625" style="31" customWidth="1"/>
    <col min="6916" max="6916" width="8.5" style="31" bestFit="1" customWidth="1"/>
    <col min="6917" max="6917" width="23.625" style="31" customWidth="1"/>
    <col min="6918" max="6918" width="36.875" style="31" customWidth="1"/>
    <col min="6919" max="6919" width="0.5" style="31" customWidth="1"/>
    <col min="6920" max="6920" width="24.625" style="31" customWidth="1"/>
    <col min="6921" max="6921" width="8.5" style="31" bestFit="1" customWidth="1"/>
    <col min="6922" max="6922" width="22.375" style="31" customWidth="1"/>
    <col min="6923" max="6923" width="37.625" style="31" customWidth="1"/>
    <col min="6924" max="7165" width="9" style="31"/>
    <col min="7166" max="7166" width="24.625" style="31" customWidth="1"/>
    <col min="7167" max="7167" width="7.625" style="31" customWidth="1"/>
    <col min="7168" max="7168" width="23.625" style="31" customWidth="1"/>
    <col min="7169" max="7169" width="37.625" style="31" customWidth="1"/>
    <col min="7170" max="7170" width="0.625" style="31" customWidth="1"/>
    <col min="7171" max="7171" width="24.625" style="31" customWidth="1"/>
    <col min="7172" max="7172" width="8.5" style="31" bestFit="1" customWidth="1"/>
    <col min="7173" max="7173" width="23.625" style="31" customWidth="1"/>
    <col min="7174" max="7174" width="36.875" style="31" customWidth="1"/>
    <col min="7175" max="7175" width="0.5" style="31" customWidth="1"/>
    <col min="7176" max="7176" width="24.625" style="31" customWidth="1"/>
    <col min="7177" max="7177" width="8.5" style="31" bestFit="1" customWidth="1"/>
    <col min="7178" max="7178" width="22.375" style="31" customWidth="1"/>
    <col min="7179" max="7179" width="37.625" style="31" customWidth="1"/>
    <col min="7180" max="7421" width="9" style="31"/>
    <col min="7422" max="7422" width="24.625" style="31" customWidth="1"/>
    <col min="7423" max="7423" width="7.625" style="31" customWidth="1"/>
    <col min="7424" max="7424" width="23.625" style="31" customWidth="1"/>
    <col min="7425" max="7425" width="37.625" style="31" customWidth="1"/>
    <col min="7426" max="7426" width="0.625" style="31" customWidth="1"/>
    <col min="7427" max="7427" width="24.625" style="31" customWidth="1"/>
    <col min="7428" max="7428" width="8.5" style="31" bestFit="1" customWidth="1"/>
    <col min="7429" max="7429" width="23.625" style="31" customWidth="1"/>
    <col min="7430" max="7430" width="36.875" style="31" customWidth="1"/>
    <col min="7431" max="7431" width="0.5" style="31" customWidth="1"/>
    <col min="7432" max="7432" width="24.625" style="31" customWidth="1"/>
    <col min="7433" max="7433" width="8.5" style="31" bestFit="1" customWidth="1"/>
    <col min="7434" max="7434" width="22.375" style="31" customWidth="1"/>
    <col min="7435" max="7435" width="37.625" style="31" customWidth="1"/>
    <col min="7436" max="7677" width="9" style="31"/>
    <col min="7678" max="7678" width="24.625" style="31" customWidth="1"/>
    <col min="7679" max="7679" width="7.625" style="31" customWidth="1"/>
    <col min="7680" max="7680" width="23.625" style="31" customWidth="1"/>
    <col min="7681" max="7681" width="37.625" style="31" customWidth="1"/>
    <col min="7682" max="7682" width="0.625" style="31" customWidth="1"/>
    <col min="7683" max="7683" width="24.625" style="31" customWidth="1"/>
    <col min="7684" max="7684" width="8.5" style="31" bestFit="1" customWidth="1"/>
    <col min="7685" max="7685" width="23.625" style="31" customWidth="1"/>
    <col min="7686" max="7686" width="36.875" style="31" customWidth="1"/>
    <col min="7687" max="7687" width="0.5" style="31" customWidth="1"/>
    <col min="7688" max="7688" width="24.625" style="31" customWidth="1"/>
    <col min="7689" max="7689" width="8.5" style="31" bestFit="1" customWidth="1"/>
    <col min="7690" max="7690" width="22.375" style="31" customWidth="1"/>
    <col min="7691" max="7691" width="37.625" style="31" customWidth="1"/>
    <col min="7692" max="7933" width="9" style="31"/>
    <col min="7934" max="7934" width="24.625" style="31" customWidth="1"/>
    <col min="7935" max="7935" width="7.625" style="31" customWidth="1"/>
    <col min="7936" max="7936" width="23.625" style="31" customWidth="1"/>
    <col min="7937" max="7937" width="37.625" style="31" customWidth="1"/>
    <col min="7938" max="7938" width="0.625" style="31" customWidth="1"/>
    <col min="7939" max="7939" width="24.625" style="31" customWidth="1"/>
    <col min="7940" max="7940" width="8.5" style="31" bestFit="1" customWidth="1"/>
    <col min="7941" max="7941" width="23.625" style="31" customWidth="1"/>
    <col min="7942" max="7942" width="36.875" style="31" customWidth="1"/>
    <col min="7943" max="7943" width="0.5" style="31" customWidth="1"/>
    <col min="7944" max="7944" width="24.625" style="31" customWidth="1"/>
    <col min="7945" max="7945" width="8.5" style="31" bestFit="1" customWidth="1"/>
    <col min="7946" max="7946" width="22.375" style="31" customWidth="1"/>
    <col min="7947" max="7947" width="37.625" style="31" customWidth="1"/>
    <col min="7948" max="8189" width="9" style="31"/>
    <col min="8190" max="8190" width="24.625" style="31" customWidth="1"/>
    <col min="8191" max="8191" width="7.625" style="31" customWidth="1"/>
    <col min="8192" max="8192" width="23.625" style="31" customWidth="1"/>
    <col min="8193" max="8193" width="37.625" style="31" customWidth="1"/>
    <col min="8194" max="8194" width="0.625" style="31" customWidth="1"/>
    <col min="8195" max="8195" width="24.625" style="31" customWidth="1"/>
    <col min="8196" max="8196" width="8.5" style="31" bestFit="1" customWidth="1"/>
    <col min="8197" max="8197" width="23.625" style="31" customWidth="1"/>
    <col min="8198" max="8198" width="36.875" style="31" customWidth="1"/>
    <col min="8199" max="8199" width="0.5" style="31" customWidth="1"/>
    <col min="8200" max="8200" width="24.625" style="31" customWidth="1"/>
    <col min="8201" max="8201" width="8.5" style="31" bestFit="1" customWidth="1"/>
    <col min="8202" max="8202" width="22.375" style="31" customWidth="1"/>
    <col min="8203" max="8203" width="37.625" style="31" customWidth="1"/>
    <col min="8204" max="8445" width="9" style="31"/>
    <col min="8446" max="8446" width="24.625" style="31" customWidth="1"/>
    <col min="8447" max="8447" width="7.625" style="31" customWidth="1"/>
    <col min="8448" max="8448" width="23.625" style="31" customWidth="1"/>
    <col min="8449" max="8449" width="37.625" style="31" customWidth="1"/>
    <col min="8450" max="8450" width="0.625" style="31" customWidth="1"/>
    <col min="8451" max="8451" width="24.625" style="31" customWidth="1"/>
    <col min="8452" max="8452" width="8.5" style="31" bestFit="1" customWidth="1"/>
    <col min="8453" max="8453" width="23.625" style="31" customWidth="1"/>
    <col min="8454" max="8454" width="36.875" style="31" customWidth="1"/>
    <col min="8455" max="8455" width="0.5" style="31" customWidth="1"/>
    <col min="8456" max="8456" width="24.625" style="31" customWidth="1"/>
    <col min="8457" max="8457" width="8.5" style="31" bestFit="1" customWidth="1"/>
    <col min="8458" max="8458" width="22.375" style="31" customWidth="1"/>
    <col min="8459" max="8459" width="37.625" style="31" customWidth="1"/>
    <col min="8460" max="8701" width="9" style="31"/>
    <col min="8702" max="8702" width="24.625" style="31" customWidth="1"/>
    <col min="8703" max="8703" width="7.625" style="31" customWidth="1"/>
    <col min="8704" max="8704" width="23.625" style="31" customWidth="1"/>
    <col min="8705" max="8705" width="37.625" style="31" customWidth="1"/>
    <col min="8706" max="8706" width="0.625" style="31" customWidth="1"/>
    <col min="8707" max="8707" width="24.625" style="31" customWidth="1"/>
    <col min="8708" max="8708" width="8.5" style="31" bestFit="1" customWidth="1"/>
    <col min="8709" max="8709" width="23.625" style="31" customWidth="1"/>
    <col min="8710" max="8710" width="36.875" style="31" customWidth="1"/>
    <col min="8711" max="8711" width="0.5" style="31" customWidth="1"/>
    <col min="8712" max="8712" width="24.625" style="31" customWidth="1"/>
    <col min="8713" max="8713" width="8.5" style="31" bestFit="1" customWidth="1"/>
    <col min="8714" max="8714" width="22.375" style="31" customWidth="1"/>
    <col min="8715" max="8715" width="37.625" style="31" customWidth="1"/>
    <col min="8716" max="8957" width="9" style="31"/>
    <col min="8958" max="8958" width="24.625" style="31" customWidth="1"/>
    <col min="8959" max="8959" width="7.625" style="31" customWidth="1"/>
    <col min="8960" max="8960" width="23.625" style="31" customWidth="1"/>
    <col min="8961" max="8961" width="37.625" style="31" customWidth="1"/>
    <col min="8962" max="8962" width="0.625" style="31" customWidth="1"/>
    <col min="8963" max="8963" width="24.625" style="31" customWidth="1"/>
    <col min="8964" max="8964" width="8.5" style="31" bestFit="1" customWidth="1"/>
    <col min="8965" max="8965" width="23.625" style="31" customWidth="1"/>
    <col min="8966" max="8966" width="36.875" style="31" customWidth="1"/>
    <col min="8967" max="8967" width="0.5" style="31" customWidth="1"/>
    <col min="8968" max="8968" width="24.625" style="31" customWidth="1"/>
    <col min="8969" max="8969" width="8.5" style="31" bestFit="1" customWidth="1"/>
    <col min="8970" max="8970" width="22.375" style="31" customWidth="1"/>
    <col min="8971" max="8971" width="37.625" style="31" customWidth="1"/>
    <col min="8972" max="9213" width="9" style="31"/>
    <col min="9214" max="9214" width="24.625" style="31" customWidth="1"/>
    <col min="9215" max="9215" width="7.625" style="31" customWidth="1"/>
    <col min="9216" max="9216" width="23.625" style="31" customWidth="1"/>
    <col min="9217" max="9217" width="37.625" style="31" customWidth="1"/>
    <col min="9218" max="9218" width="0.625" style="31" customWidth="1"/>
    <col min="9219" max="9219" width="24.625" style="31" customWidth="1"/>
    <col min="9220" max="9220" width="8.5" style="31" bestFit="1" customWidth="1"/>
    <col min="9221" max="9221" width="23.625" style="31" customWidth="1"/>
    <col min="9222" max="9222" width="36.875" style="31" customWidth="1"/>
    <col min="9223" max="9223" width="0.5" style="31" customWidth="1"/>
    <col min="9224" max="9224" width="24.625" style="31" customWidth="1"/>
    <col min="9225" max="9225" width="8.5" style="31" bestFit="1" customWidth="1"/>
    <col min="9226" max="9226" width="22.375" style="31" customWidth="1"/>
    <col min="9227" max="9227" width="37.625" style="31" customWidth="1"/>
    <col min="9228" max="9469" width="9" style="31"/>
    <col min="9470" max="9470" width="24.625" style="31" customWidth="1"/>
    <col min="9471" max="9471" width="7.625" style="31" customWidth="1"/>
    <col min="9472" max="9472" width="23.625" style="31" customWidth="1"/>
    <col min="9473" max="9473" width="37.625" style="31" customWidth="1"/>
    <col min="9474" max="9474" width="0.625" style="31" customWidth="1"/>
    <col min="9475" max="9475" width="24.625" style="31" customWidth="1"/>
    <col min="9476" max="9476" width="8.5" style="31" bestFit="1" customWidth="1"/>
    <col min="9477" max="9477" width="23.625" style="31" customWidth="1"/>
    <col min="9478" max="9478" width="36.875" style="31" customWidth="1"/>
    <col min="9479" max="9479" width="0.5" style="31" customWidth="1"/>
    <col min="9480" max="9480" width="24.625" style="31" customWidth="1"/>
    <col min="9481" max="9481" width="8.5" style="31" bestFit="1" customWidth="1"/>
    <col min="9482" max="9482" width="22.375" style="31" customWidth="1"/>
    <col min="9483" max="9483" width="37.625" style="31" customWidth="1"/>
    <col min="9484" max="9725" width="9" style="31"/>
    <col min="9726" max="9726" width="24.625" style="31" customWidth="1"/>
    <col min="9727" max="9727" width="7.625" style="31" customWidth="1"/>
    <col min="9728" max="9728" width="23.625" style="31" customWidth="1"/>
    <col min="9729" max="9729" width="37.625" style="31" customWidth="1"/>
    <col min="9730" max="9730" width="0.625" style="31" customWidth="1"/>
    <col min="9731" max="9731" width="24.625" style="31" customWidth="1"/>
    <col min="9732" max="9732" width="8.5" style="31" bestFit="1" customWidth="1"/>
    <col min="9733" max="9733" width="23.625" style="31" customWidth="1"/>
    <col min="9734" max="9734" width="36.875" style="31" customWidth="1"/>
    <col min="9735" max="9735" width="0.5" style="31" customWidth="1"/>
    <col min="9736" max="9736" width="24.625" style="31" customWidth="1"/>
    <col min="9737" max="9737" width="8.5" style="31" bestFit="1" customWidth="1"/>
    <col min="9738" max="9738" width="22.375" style="31" customWidth="1"/>
    <col min="9739" max="9739" width="37.625" style="31" customWidth="1"/>
    <col min="9740" max="9981" width="9" style="31"/>
    <col min="9982" max="9982" width="24.625" style="31" customWidth="1"/>
    <col min="9983" max="9983" width="7.625" style="31" customWidth="1"/>
    <col min="9984" max="9984" width="23.625" style="31" customWidth="1"/>
    <col min="9985" max="9985" width="37.625" style="31" customWidth="1"/>
    <col min="9986" max="9986" width="0.625" style="31" customWidth="1"/>
    <col min="9987" max="9987" width="24.625" style="31" customWidth="1"/>
    <col min="9988" max="9988" width="8.5" style="31" bestFit="1" customWidth="1"/>
    <col min="9989" max="9989" width="23.625" style="31" customWidth="1"/>
    <col min="9990" max="9990" width="36.875" style="31" customWidth="1"/>
    <col min="9991" max="9991" width="0.5" style="31" customWidth="1"/>
    <col min="9992" max="9992" width="24.625" style="31" customWidth="1"/>
    <col min="9993" max="9993" width="8.5" style="31" bestFit="1" customWidth="1"/>
    <col min="9994" max="9994" width="22.375" style="31" customWidth="1"/>
    <col min="9995" max="9995" width="37.625" style="31" customWidth="1"/>
    <col min="9996" max="10237" width="9" style="31"/>
    <col min="10238" max="10238" width="24.625" style="31" customWidth="1"/>
    <col min="10239" max="10239" width="7.625" style="31" customWidth="1"/>
    <col min="10240" max="10240" width="23.625" style="31" customWidth="1"/>
    <col min="10241" max="10241" width="37.625" style="31" customWidth="1"/>
    <col min="10242" max="10242" width="0.625" style="31" customWidth="1"/>
    <col min="10243" max="10243" width="24.625" style="31" customWidth="1"/>
    <col min="10244" max="10244" width="8.5" style="31" bestFit="1" customWidth="1"/>
    <col min="10245" max="10245" width="23.625" style="31" customWidth="1"/>
    <col min="10246" max="10246" width="36.875" style="31" customWidth="1"/>
    <col min="10247" max="10247" width="0.5" style="31" customWidth="1"/>
    <col min="10248" max="10248" width="24.625" style="31" customWidth="1"/>
    <col min="10249" max="10249" width="8.5" style="31" bestFit="1" customWidth="1"/>
    <col min="10250" max="10250" width="22.375" style="31" customWidth="1"/>
    <col min="10251" max="10251" width="37.625" style="31" customWidth="1"/>
    <col min="10252" max="10493" width="9" style="31"/>
    <col min="10494" max="10494" width="24.625" style="31" customWidth="1"/>
    <col min="10495" max="10495" width="7.625" style="31" customWidth="1"/>
    <col min="10496" max="10496" width="23.625" style="31" customWidth="1"/>
    <col min="10497" max="10497" width="37.625" style="31" customWidth="1"/>
    <col min="10498" max="10498" width="0.625" style="31" customWidth="1"/>
    <col min="10499" max="10499" width="24.625" style="31" customWidth="1"/>
    <col min="10500" max="10500" width="8.5" style="31" bestFit="1" customWidth="1"/>
    <col min="10501" max="10501" width="23.625" style="31" customWidth="1"/>
    <col min="10502" max="10502" width="36.875" style="31" customWidth="1"/>
    <col min="10503" max="10503" width="0.5" style="31" customWidth="1"/>
    <col min="10504" max="10504" width="24.625" style="31" customWidth="1"/>
    <col min="10505" max="10505" width="8.5" style="31" bestFit="1" customWidth="1"/>
    <col min="10506" max="10506" width="22.375" style="31" customWidth="1"/>
    <col min="10507" max="10507" width="37.625" style="31" customWidth="1"/>
    <col min="10508" max="10749" width="9" style="31"/>
    <col min="10750" max="10750" width="24.625" style="31" customWidth="1"/>
    <col min="10751" max="10751" width="7.625" style="31" customWidth="1"/>
    <col min="10752" max="10752" width="23.625" style="31" customWidth="1"/>
    <col min="10753" max="10753" width="37.625" style="31" customWidth="1"/>
    <col min="10754" max="10754" width="0.625" style="31" customWidth="1"/>
    <col min="10755" max="10755" width="24.625" style="31" customWidth="1"/>
    <col min="10756" max="10756" width="8.5" style="31" bestFit="1" customWidth="1"/>
    <col min="10757" max="10757" width="23.625" style="31" customWidth="1"/>
    <col min="10758" max="10758" width="36.875" style="31" customWidth="1"/>
    <col min="10759" max="10759" width="0.5" style="31" customWidth="1"/>
    <col min="10760" max="10760" width="24.625" style="31" customWidth="1"/>
    <col min="10761" max="10761" width="8.5" style="31" bestFit="1" customWidth="1"/>
    <col min="10762" max="10762" width="22.375" style="31" customWidth="1"/>
    <col min="10763" max="10763" width="37.625" style="31" customWidth="1"/>
    <col min="10764" max="11005" width="9" style="31"/>
    <col min="11006" max="11006" width="24.625" style="31" customWidth="1"/>
    <col min="11007" max="11007" width="7.625" style="31" customWidth="1"/>
    <col min="11008" max="11008" width="23.625" style="31" customWidth="1"/>
    <col min="11009" max="11009" width="37.625" style="31" customWidth="1"/>
    <col min="11010" max="11010" width="0.625" style="31" customWidth="1"/>
    <col min="11011" max="11011" width="24.625" style="31" customWidth="1"/>
    <col min="11012" max="11012" width="8.5" style="31" bestFit="1" customWidth="1"/>
    <col min="11013" max="11013" width="23.625" style="31" customWidth="1"/>
    <col min="11014" max="11014" width="36.875" style="31" customWidth="1"/>
    <col min="11015" max="11015" width="0.5" style="31" customWidth="1"/>
    <col min="11016" max="11016" width="24.625" style="31" customWidth="1"/>
    <col min="11017" max="11017" width="8.5" style="31" bestFit="1" customWidth="1"/>
    <col min="11018" max="11018" width="22.375" style="31" customWidth="1"/>
    <col min="11019" max="11019" width="37.625" style="31" customWidth="1"/>
    <col min="11020" max="11261" width="9" style="31"/>
    <col min="11262" max="11262" width="24.625" style="31" customWidth="1"/>
    <col min="11263" max="11263" width="7.625" style="31" customWidth="1"/>
    <col min="11264" max="11264" width="23.625" style="31" customWidth="1"/>
    <col min="11265" max="11265" width="37.625" style="31" customWidth="1"/>
    <col min="11266" max="11266" width="0.625" style="31" customWidth="1"/>
    <col min="11267" max="11267" width="24.625" style="31" customWidth="1"/>
    <col min="11268" max="11268" width="8.5" style="31" bestFit="1" customWidth="1"/>
    <col min="11269" max="11269" width="23.625" style="31" customWidth="1"/>
    <col min="11270" max="11270" width="36.875" style="31" customWidth="1"/>
    <col min="11271" max="11271" width="0.5" style="31" customWidth="1"/>
    <col min="11272" max="11272" width="24.625" style="31" customWidth="1"/>
    <col min="11273" max="11273" width="8.5" style="31" bestFit="1" customWidth="1"/>
    <col min="11274" max="11274" width="22.375" style="31" customWidth="1"/>
    <col min="11275" max="11275" width="37.625" style="31" customWidth="1"/>
    <col min="11276" max="11517" width="9" style="31"/>
    <col min="11518" max="11518" width="24.625" style="31" customWidth="1"/>
    <col min="11519" max="11519" width="7.625" style="31" customWidth="1"/>
    <col min="11520" max="11520" width="23.625" style="31" customWidth="1"/>
    <col min="11521" max="11521" width="37.625" style="31" customWidth="1"/>
    <col min="11522" max="11522" width="0.625" style="31" customWidth="1"/>
    <col min="11523" max="11523" width="24.625" style="31" customWidth="1"/>
    <col min="11524" max="11524" width="8.5" style="31" bestFit="1" customWidth="1"/>
    <col min="11525" max="11525" width="23.625" style="31" customWidth="1"/>
    <col min="11526" max="11526" width="36.875" style="31" customWidth="1"/>
    <col min="11527" max="11527" width="0.5" style="31" customWidth="1"/>
    <col min="11528" max="11528" width="24.625" style="31" customWidth="1"/>
    <col min="11529" max="11529" width="8.5" style="31" bestFit="1" customWidth="1"/>
    <col min="11530" max="11530" width="22.375" style="31" customWidth="1"/>
    <col min="11531" max="11531" width="37.625" style="31" customWidth="1"/>
    <col min="11532" max="11773" width="9" style="31"/>
    <col min="11774" max="11774" width="24.625" style="31" customWidth="1"/>
    <col min="11775" max="11775" width="7.625" style="31" customWidth="1"/>
    <col min="11776" max="11776" width="23.625" style="31" customWidth="1"/>
    <col min="11777" max="11777" width="37.625" style="31" customWidth="1"/>
    <col min="11778" max="11778" width="0.625" style="31" customWidth="1"/>
    <col min="11779" max="11779" width="24.625" style="31" customWidth="1"/>
    <col min="11780" max="11780" width="8.5" style="31" bestFit="1" customWidth="1"/>
    <col min="11781" max="11781" width="23.625" style="31" customWidth="1"/>
    <col min="11782" max="11782" width="36.875" style="31" customWidth="1"/>
    <col min="11783" max="11783" width="0.5" style="31" customWidth="1"/>
    <col min="11784" max="11784" width="24.625" style="31" customWidth="1"/>
    <col min="11785" max="11785" width="8.5" style="31" bestFit="1" customWidth="1"/>
    <col min="11786" max="11786" width="22.375" style="31" customWidth="1"/>
    <col min="11787" max="11787" width="37.625" style="31" customWidth="1"/>
    <col min="11788" max="12029" width="9" style="31"/>
    <col min="12030" max="12030" width="24.625" style="31" customWidth="1"/>
    <col min="12031" max="12031" width="7.625" style="31" customWidth="1"/>
    <col min="12032" max="12032" width="23.625" style="31" customWidth="1"/>
    <col min="12033" max="12033" width="37.625" style="31" customWidth="1"/>
    <col min="12034" max="12034" width="0.625" style="31" customWidth="1"/>
    <col min="12035" max="12035" width="24.625" style="31" customWidth="1"/>
    <col min="12036" max="12036" width="8.5" style="31" bestFit="1" customWidth="1"/>
    <col min="12037" max="12037" width="23.625" style="31" customWidth="1"/>
    <col min="12038" max="12038" width="36.875" style="31" customWidth="1"/>
    <col min="12039" max="12039" width="0.5" style="31" customWidth="1"/>
    <col min="12040" max="12040" width="24.625" style="31" customWidth="1"/>
    <col min="12041" max="12041" width="8.5" style="31" bestFit="1" customWidth="1"/>
    <col min="12042" max="12042" width="22.375" style="31" customWidth="1"/>
    <col min="12043" max="12043" width="37.625" style="31" customWidth="1"/>
    <col min="12044" max="12285" width="9" style="31"/>
    <col min="12286" max="12286" width="24.625" style="31" customWidth="1"/>
    <col min="12287" max="12287" width="7.625" style="31" customWidth="1"/>
    <col min="12288" max="12288" width="23.625" style="31" customWidth="1"/>
    <col min="12289" max="12289" width="37.625" style="31" customWidth="1"/>
    <col min="12290" max="12290" width="0.625" style="31" customWidth="1"/>
    <col min="12291" max="12291" width="24.625" style="31" customWidth="1"/>
    <col min="12292" max="12292" width="8.5" style="31" bestFit="1" customWidth="1"/>
    <col min="12293" max="12293" width="23.625" style="31" customWidth="1"/>
    <col min="12294" max="12294" width="36.875" style="31" customWidth="1"/>
    <col min="12295" max="12295" width="0.5" style="31" customWidth="1"/>
    <col min="12296" max="12296" width="24.625" style="31" customWidth="1"/>
    <col min="12297" max="12297" width="8.5" style="31" bestFit="1" customWidth="1"/>
    <col min="12298" max="12298" width="22.375" style="31" customWidth="1"/>
    <col min="12299" max="12299" width="37.625" style="31" customWidth="1"/>
    <col min="12300" max="12541" width="9" style="31"/>
    <col min="12542" max="12542" width="24.625" style="31" customWidth="1"/>
    <col min="12543" max="12543" width="7.625" style="31" customWidth="1"/>
    <col min="12544" max="12544" width="23.625" style="31" customWidth="1"/>
    <col min="12545" max="12545" width="37.625" style="31" customWidth="1"/>
    <col min="12546" max="12546" width="0.625" style="31" customWidth="1"/>
    <col min="12547" max="12547" width="24.625" style="31" customWidth="1"/>
    <col min="12548" max="12548" width="8.5" style="31" bestFit="1" customWidth="1"/>
    <col min="12549" max="12549" width="23.625" style="31" customWidth="1"/>
    <col min="12550" max="12550" width="36.875" style="31" customWidth="1"/>
    <col min="12551" max="12551" width="0.5" style="31" customWidth="1"/>
    <col min="12552" max="12552" width="24.625" style="31" customWidth="1"/>
    <col min="12553" max="12553" width="8.5" style="31" bestFit="1" customWidth="1"/>
    <col min="12554" max="12554" width="22.375" style="31" customWidth="1"/>
    <col min="12555" max="12555" width="37.625" style="31" customWidth="1"/>
    <col min="12556" max="12797" width="9" style="31"/>
    <col min="12798" max="12798" width="24.625" style="31" customWidth="1"/>
    <col min="12799" max="12799" width="7.625" style="31" customWidth="1"/>
    <col min="12800" max="12800" width="23.625" style="31" customWidth="1"/>
    <col min="12801" max="12801" width="37.625" style="31" customWidth="1"/>
    <col min="12802" max="12802" width="0.625" style="31" customWidth="1"/>
    <col min="12803" max="12803" width="24.625" style="31" customWidth="1"/>
    <col min="12804" max="12804" width="8.5" style="31" bestFit="1" customWidth="1"/>
    <col min="12805" max="12805" width="23.625" style="31" customWidth="1"/>
    <col min="12806" max="12806" width="36.875" style="31" customWidth="1"/>
    <col min="12807" max="12807" width="0.5" style="31" customWidth="1"/>
    <col min="12808" max="12808" width="24.625" style="31" customWidth="1"/>
    <col min="12809" max="12809" width="8.5" style="31" bestFit="1" customWidth="1"/>
    <col min="12810" max="12810" width="22.375" style="31" customWidth="1"/>
    <col min="12811" max="12811" width="37.625" style="31" customWidth="1"/>
    <col min="12812" max="13053" width="9" style="31"/>
    <col min="13054" max="13054" width="24.625" style="31" customWidth="1"/>
    <col min="13055" max="13055" width="7.625" style="31" customWidth="1"/>
    <col min="13056" max="13056" width="23.625" style="31" customWidth="1"/>
    <col min="13057" max="13057" width="37.625" style="31" customWidth="1"/>
    <col min="13058" max="13058" width="0.625" style="31" customWidth="1"/>
    <col min="13059" max="13059" width="24.625" style="31" customWidth="1"/>
    <col min="13060" max="13060" width="8.5" style="31" bestFit="1" customWidth="1"/>
    <col min="13061" max="13061" width="23.625" style="31" customWidth="1"/>
    <col min="13062" max="13062" width="36.875" style="31" customWidth="1"/>
    <col min="13063" max="13063" width="0.5" style="31" customWidth="1"/>
    <col min="13064" max="13064" width="24.625" style="31" customWidth="1"/>
    <col min="13065" max="13065" width="8.5" style="31" bestFit="1" customWidth="1"/>
    <col min="13066" max="13066" width="22.375" style="31" customWidth="1"/>
    <col min="13067" max="13067" width="37.625" style="31" customWidth="1"/>
    <col min="13068" max="13309" width="9" style="31"/>
    <col min="13310" max="13310" width="24.625" style="31" customWidth="1"/>
    <col min="13311" max="13311" width="7.625" style="31" customWidth="1"/>
    <col min="13312" max="13312" width="23.625" style="31" customWidth="1"/>
    <col min="13313" max="13313" width="37.625" style="31" customWidth="1"/>
    <col min="13314" max="13314" width="0.625" style="31" customWidth="1"/>
    <col min="13315" max="13315" width="24.625" style="31" customWidth="1"/>
    <col min="13316" max="13316" width="8.5" style="31" bestFit="1" customWidth="1"/>
    <col min="13317" max="13317" width="23.625" style="31" customWidth="1"/>
    <col min="13318" max="13318" width="36.875" style="31" customWidth="1"/>
    <col min="13319" max="13319" width="0.5" style="31" customWidth="1"/>
    <col min="13320" max="13320" width="24.625" style="31" customWidth="1"/>
    <col min="13321" max="13321" width="8.5" style="31" bestFit="1" customWidth="1"/>
    <col min="13322" max="13322" width="22.375" style="31" customWidth="1"/>
    <col min="13323" max="13323" width="37.625" style="31" customWidth="1"/>
    <col min="13324" max="13565" width="9" style="31"/>
    <col min="13566" max="13566" width="24.625" style="31" customWidth="1"/>
    <col min="13567" max="13567" width="7.625" style="31" customWidth="1"/>
    <col min="13568" max="13568" width="23.625" style="31" customWidth="1"/>
    <col min="13569" max="13569" width="37.625" style="31" customWidth="1"/>
    <col min="13570" max="13570" width="0.625" style="31" customWidth="1"/>
    <col min="13571" max="13571" width="24.625" style="31" customWidth="1"/>
    <col min="13572" max="13572" width="8.5" style="31" bestFit="1" customWidth="1"/>
    <col min="13573" max="13573" width="23.625" style="31" customWidth="1"/>
    <col min="13574" max="13574" width="36.875" style="31" customWidth="1"/>
    <col min="13575" max="13575" width="0.5" style="31" customWidth="1"/>
    <col min="13576" max="13576" width="24.625" style="31" customWidth="1"/>
    <col min="13577" max="13577" width="8.5" style="31" bestFit="1" customWidth="1"/>
    <col min="13578" max="13578" width="22.375" style="31" customWidth="1"/>
    <col min="13579" max="13579" width="37.625" style="31" customWidth="1"/>
    <col min="13580" max="13821" width="9" style="31"/>
    <col min="13822" max="13822" width="24.625" style="31" customWidth="1"/>
    <col min="13823" max="13823" width="7.625" style="31" customWidth="1"/>
    <col min="13824" max="13824" width="23.625" style="31" customWidth="1"/>
    <col min="13825" max="13825" width="37.625" style="31" customWidth="1"/>
    <col min="13826" max="13826" width="0.625" style="31" customWidth="1"/>
    <col min="13827" max="13827" width="24.625" style="31" customWidth="1"/>
    <col min="13828" max="13828" width="8.5" style="31" bestFit="1" customWidth="1"/>
    <col min="13829" max="13829" width="23.625" style="31" customWidth="1"/>
    <col min="13830" max="13830" width="36.875" style="31" customWidth="1"/>
    <col min="13831" max="13831" width="0.5" style="31" customWidth="1"/>
    <col min="13832" max="13832" width="24.625" style="31" customWidth="1"/>
    <col min="13833" max="13833" width="8.5" style="31" bestFit="1" customWidth="1"/>
    <col min="13834" max="13834" width="22.375" style="31" customWidth="1"/>
    <col min="13835" max="13835" width="37.625" style="31" customWidth="1"/>
    <col min="13836" max="14077" width="9" style="31"/>
    <col min="14078" max="14078" width="24.625" style="31" customWidth="1"/>
    <col min="14079" max="14079" width="7.625" style="31" customWidth="1"/>
    <col min="14080" max="14080" width="23.625" style="31" customWidth="1"/>
    <col min="14081" max="14081" width="37.625" style="31" customWidth="1"/>
    <col min="14082" max="14082" width="0.625" style="31" customWidth="1"/>
    <col min="14083" max="14083" width="24.625" style="31" customWidth="1"/>
    <col min="14084" max="14084" width="8.5" style="31" bestFit="1" customWidth="1"/>
    <col min="14085" max="14085" width="23.625" style="31" customWidth="1"/>
    <col min="14086" max="14086" width="36.875" style="31" customWidth="1"/>
    <col min="14087" max="14087" width="0.5" style="31" customWidth="1"/>
    <col min="14088" max="14088" width="24.625" style="31" customWidth="1"/>
    <col min="14089" max="14089" width="8.5" style="31" bestFit="1" customWidth="1"/>
    <col min="14090" max="14090" width="22.375" style="31" customWidth="1"/>
    <col min="14091" max="14091" width="37.625" style="31" customWidth="1"/>
    <col min="14092" max="14333" width="9" style="31"/>
    <col min="14334" max="14334" width="24.625" style="31" customWidth="1"/>
    <col min="14335" max="14335" width="7.625" style="31" customWidth="1"/>
    <col min="14336" max="14336" width="23.625" style="31" customWidth="1"/>
    <col min="14337" max="14337" width="37.625" style="31" customWidth="1"/>
    <col min="14338" max="14338" width="0.625" style="31" customWidth="1"/>
    <col min="14339" max="14339" width="24.625" style="31" customWidth="1"/>
    <col min="14340" max="14340" width="8.5" style="31" bestFit="1" customWidth="1"/>
    <col min="14341" max="14341" width="23.625" style="31" customWidth="1"/>
    <col min="14342" max="14342" width="36.875" style="31" customWidth="1"/>
    <col min="14343" max="14343" width="0.5" style="31" customWidth="1"/>
    <col min="14344" max="14344" width="24.625" style="31" customWidth="1"/>
    <col min="14345" max="14345" width="8.5" style="31" bestFit="1" customWidth="1"/>
    <col min="14346" max="14346" width="22.375" style="31" customWidth="1"/>
    <col min="14347" max="14347" width="37.625" style="31" customWidth="1"/>
    <col min="14348" max="14589" width="9" style="31"/>
    <col min="14590" max="14590" width="24.625" style="31" customWidth="1"/>
    <col min="14591" max="14591" width="7.625" style="31" customWidth="1"/>
    <col min="14592" max="14592" width="23.625" style="31" customWidth="1"/>
    <col min="14593" max="14593" width="37.625" style="31" customWidth="1"/>
    <col min="14594" max="14594" width="0.625" style="31" customWidth="1"/>
    <col min="14595" max="14595" width="24.625" style="31" customWidth="1"/>
    <col min="14596" max="14596" width="8.5" style="31" bestFit="1" customWidth="1"/>
    <col min="14597" max="14597" width="23.625" style="31" customWidth="1"/>
    <col min="14598" max="14598" width="36.875" style="31" customWidth="1"/>
    <col min="14599" max="14599" width="0.5" style="31" customWidth="1"/>
    <col min="14600" max="14600" width="24.625" style="31" customWidth="1"/>
    <col min="14601" max="14601" width="8.5" style="31" bestFit="1" customWidth="1"/>
    <col min="14602" max="14602" width="22.375" style="31" customWidth="1"/>
    <col min="14603" max="14603" width="37.625" style="31" customWidth="1"/>
    <col min="14604" max="14845" width="9" style="31"/>
    <col min="14846" max="14846" width="24.625" style="31" customWidth="1"/>
    <col min="14847" max="14847" width="7.625" style="31" customWidth="1"/>
    <col min="14848" max="14848" width="23.625" style="31" customWidth="1"/>
    <col min="14849" max="14849" width="37.625" style="31" customWidth="1"/>
    <col min="14850" max="14850" width="0.625" style="31" customWidth="1"/>
    <col min="14851" max="14851" width="24.625" style="31" customWidth="1"/>
    <col min="14852" max="14852" width="8.5" style="31" bestFit="1" customWidth="1"/>
    <col min="14853" max="14853" width="23.625" style="31" customWidth="1"/>
    <col min="14854" max="14854" width="36.875" style="31" customWidth="1"/>
    <col min="14855" max="14855" width="0.5" style="31" customWidth="1"/>
    <col min="14856" max="14856" width="24.625" style="31" customWidth="1"/>
    <col min="14857" max="14857" width="8.5" style="31" bestFit="1" customWidth="1"/>
    <col min="14858" max="14858" width="22.375" style="31" customWidth="1"/>
    <col min="14859" max="14859" width="37.625" style="31" customWidth="1"/>
    <col min="14860" max="15101" width="9" style="31"/>
    <col min="15102" max="15102" width="24.625" style="31" customWidth="1"/>
    <col min="15103" max="15103" width="7.625" style="31" customWidth="1"/>
    <col min="15104" max="15104" width="23.625" style="31" customWidth="1"/>
    <col min="15105" max="15105" width="37.625" style="31" customWidth="1"/>
    <col min="15106" max="15106" width="0.625" style="31" customWidth="1"/>
    <col min="15107" max="15107" width="24.625" style="31" customWidth="1"/>
    <col min="15108" max="15108" width="8.5" style="31" bestFit="1" customWidth="1"/>
    <col min="15109" max="15109" width="23.625" style="31" customWidth="1"/>
    <col min="15110" max="15110" width="36.875" style="31" customWidth="1"/>
    <col min="15111" max="15111" width="0.5" style="31" customWidth="1"/>
    <col min="15112" max="15112" width="24.625" style="31" customWidth="1"/>
    <col min="15113" max="15113" width="8.5" style="31" bestFit="1" customWidth="1"/>
    <col min="15114" max="15114" width="22.375" style="31" customWidth="1"/>
    <col min="15115" max="15115" width="37.625" style="31" customWidth="1"/>
    <col min="15116" max="15357" width="9" style="31"/>
    <col min="15358" max="15358" width="24.625" style="31" customWidth="1"/>
    <col min="15359" max="15359" width="7.625" style="31" customWidth="1"/>
    <col min="15360" max="15360" width="23.625" style="31" customWidth="1"/>
    <col min="15361" max="15361" width="37.625" style="31" customWidth="1"/>
    <col min="15362" max="15362" width="0.625" style="31" customWidth="1"/>
    <col min="15363" max="15363" width="24.625" style="31" customWidth="1"/>
    <col min="15364" max="15364" width="8.5" style="31" bestFit="1" customWidth="1"/>
    <col min="15365" max="15365" width="23.625" style="31" customWidth="1"/>
    <col min="15366" max="15366" width="36.875" style="31" customWidth="1"/>
    <col min="15367" max="15367" width="0.5" style="31" customWidth="1"/>
    <col min="15368" max="15368" width="24.625" style="31" customWidth="1"/>
    <col min="15369" max="15369" width="8.5" style="31" bestFit="1" customWidth="1"/>
    <col min="15370" max="15370" width="22.375" style="31" customWidth="1"/>
    <col min="15371" max="15371" width="37.625" style="31" customWidth="1"/>
    <col min="15372" max="15613" width="9" style="31"/>
    <col min="15614" max="15614" width="24.625" style="31" customWidth="1"/>
    <col min="15615" max="15615" width="7.625" style="31" customWidth="1"/>
    <col min="15616" max="15616" width="23.625" style="31" customWidth="1"/>
    <col min="15617" max="15617" width="37.625" style="31" customWidth="1"/>
    <col min="15618" max="15618" width="0.625" style="31" customWidth="1"/>
    <col min="15619" max="15619" width="24.625" style="31" customWidth="1"/>
    <col min="15620" max="15620" width="8.5" style="31" bestFit="1" customWidth="1"/>
    <col min="15621" max="15621" width="23.625" style="31" customWidth="1"/>
    <col min="15622" max="15622" width="36.875" style="31" customWidth="1"/>
    <col min="15623" max="15623" width="0.5" style="31" customWidth="1"/>
    <col min="15624" max="15624" width="24.625" style="31" customWidth="1"/>
    <col min="15625" max="15625" width="8.5" style="31" bestFit="1" customWidth="1"/>
    <col min="15626" max="15626" width="22.375" style="31" customWidth="1"/>
    <col min="15627" max="15627" width="37.625" style="31" customWidth="1"/>
    <col min="15628" max="15869" width="9" style="31"/>
    <col min="15870" max="15870" width="24.625" style="31" customWidth="1"/>
    <col min="15871" max="15871" width="7.625" style="31" customWidth="1"/>
    <col min="15872" max="15872" width="23.625" style="31" customWidth="1"/>
    <col min="15873" max="15873" width="37.625" style="31" customWidth="1"/>
    <col min="15874" max="15874" width="0.625" style="31" customWidth="1"/>
    <col min="15875" max="15875" width="24.625" style="31" customWidth="1"/>
    <col min="15876" max="15876" width="8.5" style="31" bestFit="1" customWidth="1"/>
    <col min="15877" max="15877" width="23.625" style="31" customWidth="1"/>
    <col min="15878" max="15878" width="36.875" style="31" customWidth="1"/>
    <col min="15879" max="15879" width="0.5" style="31" customWidth="1"/>
    <col min="15880" max="15880" width="24.625" style="31" customWidth="1"/>
    <col min="15881" max="15881" width="8.5" style="31" bestFit="1" customWidth="1"/>
    <col min="15882" max="15882" width="22.375" style="31" customWidth="1"/>
    <col min="15883" max="15883" width="37.625" style="31" customWidth="1"/>
    <col min="15884" max="16125" width="9" style="31"/>
    <col min="16126" max="16126" width="24.625" style="31" customWidth="1"/>
    <col min="16127" max="16127" width="7.625" style="31" customWidth="1"/>
    <col min="16128" max="16128" width="23.625" style="31" customWidth="1"/>
    <col min="16129" max="16129" width="37.625" style="31" customWidth="1"/>
    <col min="16130" max="16130" width="0.625" style="31" customWidth="1"/>
    <col min="16131" max="16131" width="24.625" style="31" customWidth="1"/>
    <col min="16132" max="16132" width="8.5" style="31" bestFit="1" customWidth="1"/>
    <col min="16133" max="16133" width="23.625" style="31" customWidth="1"/>
    <col min="16134" max="16134" width="36.875" style="31" customWidth="1"/>
    <col min="16135" max="16135" width="0.5" style="31" customWidth="1"/>
    <col min="16136" max="16136" width="24.625" style="31" customWidth="1"/>
    <col min="16137" max="16137" width="8.5" style="31" bestFit="1" customWidth="1"/>
    <col min="16138" max="16138" width="22.375" style="31" customWidth="1"/>
    <col min="16139" max="16139" width="37.625" style="31" customWidth="1"/>
    <col min="16140" max="16384" width="9" style="31"/>
  </cols>
  <sheetData>
    <row r="1" spans="1:15" ht="21" x14ac:dyDescent="0.15">
      <c r="A1" s="692" t="s">
        <v>365</v>
      </c>
      <c r="B1" s="692"/>
      <c r="C1" s="692"/>
      <c r="D1" s="692"/>
      <c r="E1" s="278"/>
      <c r="F1" s="179" t="s">
        <v>366</v>
      </c>
      <c r="G1" s="3"/>
      <c r="H1" s="3"/>
      <c r="I1" s="3"/>
      <c r="K1" s="179" t="s">
        <v>366</v>
      </c>
      <c r="L1" s="179"/>
    </row>
    <row r="2" spans="1:15" ht="18" customHeight="1" x14ac:dyDescent="0.15">
      <c r="A2" s="180"/>
      <c r="B2" s="181"/>
      <c r="C2" s="180"/>
      <c r="D2" s="180"/>
      <c r="F2" s="182" t="s">
        <v>74</v>
      </c>
      <c r="G2" s="918" t="s">
        <v>75</v>
      </c>
      <c r="H2" s="682"/>
      <c r="I2" s="341" t="s">
        <v>76</v>
      </c>
      <c r="J2" s="183"/>
      <c r="K2" s="182" t="s">
        <v>74</v>
      </c>
      <c r="L2" s="918" t="s">
        <v>75</v>
      </c>
      <c r="M2" s="682"/>
      <c r="N2" s="341" t="s">
        <v>76</v>
      </c>
      <c r="O2" s="275"/>
    </row>
    <row r="3" spans="1:15" s="3" customFormat="1" ht="18" customHeight="1" x14ac:dyDescent="0.15">
      <c r="A3" s="1019" t="s">
        <v>367</v>
      </c>
      <c r="B3" s="1019"/>
      <c r="C3" s="1019"/>
      <c r="D3" s="1019"/>
      <c r="E3" s="183"/>
      <c r="F3" s="534" t="s">
        <v>407</v>
      </c>
      <c r="G3" s="530" t="s">
        <v>77</v>
      </c>
      <c r="H3" s="1007" t="s">
        <v>441</v>
      </c>
      <c r="I3" s="998" t="s">
        <v>589</v>
      </c>
      <c r="J3" s="183"/>
      <c r="K3" s="527" t="s">
        <v>442</v>
      </c>
      <c r="L3" s="528" t="s">
        <v>82</v>
      </c>
      <c r="M3" s="1007" t="s">
        <v>443</v>
      </c>
      <c r="N3" s="998" t="s">
        <v>578</v>
      </c>
      <c r="O3" s="275"/>
    </row>
    <row r="4" spans="1:15" s="3" customFormat="1" ht="18" customHeight="1" x14ac:dyDescent="0.15">
      <c r="A4" s="1019"/>
      <c r="B4" s="1019"/>
      <c r="C4" s="1019"/>
      <c r="D4" s="1019"/>
      <c r="E4" s="183"/>
      <c r="F4" s="529" t="s">
        <v>590</v>
      </c>
      <c r="G4" s="530"/>
      <c r="H4" s="1008"/>
      <c r="I4" s="999"/>
      <c r="J4" s="183"/>
      <c r="K4" s="529" t="s">
        <v>579</v>
      </c>
      <c r="L4" s="530"/>
      <c r="M4" s="1008"/>
      <c r="N4" s="999"/>
      <c r="O4" s="276"/>
    </row>
    <row r="5" spans="1:15" s="3" customFormat="1" ht="18" customHeight="1" x14ac:dyDescent="0.15">
      <c r="A5" s="1019"/>
      <c r="B5" s="1019"/>
      <c r="C5" s="1019"/>
      <c r="D5" s="1019"/>
      <c r="E5" s="183"/>
      <c r="F5" s="531" t="s">
        <v>368</v>
      </c>
      <c r="G5" s="530"/>
      <c r="H5" s="1008"/>
      <c r="I5" s="999"/>
      <c r="J5" s="183"/>
      <c r="K5" s="531" t="s">
        <v>396</v>
      </c>
      <c r="L5" s="530"/>
      <c r="M5" s="1008"/>
      <c r="N5" s="999"/>
      <c r="O5" s="276"/>
    </row>
    <row r="6" spans="1:15" s="3" customFormat="1" ht="18" customHeight="1" x14ac:dyDescent="0.15">
      <c r="A6" s="1019"/>
      <c r="B6" s="1019"/>
      <c r="C6" s="1019"/>
      <c r="D6" s="1019"/>
      <c r="E6" s="183"/>
      <c r="F6" s="531" t="s">
        <v>408</v>
      </c>
      <c r="G6" s="533"/>
      <c r="H6" s="1012"/>
      <c r="I6" s="1013"/>
      <c r="J6" s="81"/>
      <c r="K6" s="532" t="s">
        <v>444</v>
      </c>
      <c r="L6" s="533"/>
      <c r="M6" s="1012"/>
      <c r="N6" s="1013"/>
      <c r="O6" s="276"/>
    </row>
    <row r="7" spans="1:15" s="3" customFormat="1" ht="18" customHeight="1" x14ac:dyDescent="0.15">
      <c r="A7" s="81"/>
      <c r="B7" s="181"/>
      <c r="C7" s="185"/>
      <c r="D7" s="81"/>
      <c r="E7" s="81"/>
      <c r="F7" s="527" t="s">
        <v>445</v>
      </c>
      <c r="G7" s="1017" t="s">
        <v>446</v>
      </c>
      <c r="H7" s="1007" t="s">
        <v>591</v>
      </c>
      <c r="I7" s="998" t="s">
        <v>592</v>
      </c>
      <c r="J7" s="81"/>
      <c r="K7" s="527" t="s">
        <v>447</v>
      </c>
      <c r="L7" s="528" t="s">
        <v>77</v>
      </c>
      <c r="M7" s="1007" t="s">
        <v>409</v>
      </c>
      <c r="N7" s="998" t="s">
        <v>580</v>
      </c>
      <c r="O7" s="276"/>
    </row>
    <row r="8" spans="1:15" s="3" customFormat="1" ht="18" customHeight="1" x14ac:dyDescent="0.15">
      <c r="A8" s="179" t="s">
        <v>370</v>
      </c>
      <c r="B8" s="186"/>
      <c r="D8" s="89" t="s">
        <v>619</v>
      </c>
      <c r="E8" s="81"/>
      <c r="F8" s="529" t="s">
        <v>593</v>
      </c>
      <c r="G8" s="1018"/>
      <c r="H8" s="1008"/>
      <c r="I8" s="999"/>
      <c r="J8" s="275"/>
      <c r="K8" s="529" t="s">
        <v>581</v>
      </c>
      <c r="L8" s="530"/>
      <c r="M8" s="1008"/>
      <c r="N8" s="999"/>
      <c r="O8" s="277"/>
    </row>
    <row r="9" spans="1:15" s="3" customFormat="1" ht="18" customHeight="1" x14ac:dyDescent="0.15">
      <c r="A9" s="342" t="s">
        <v>74</v>
      </c>
      <c r="B9" s="918" t="s">
        <v>75</v>
      </c>
      <c r="C9" s="682"/>
      <c r="D9" s="184" t="s">
        <v>76</v>
      </c>
      <c r="E9" s="275"/>
      <c r="F9" s="541" t="s">
        <v>371</v>
      </c>
      <c r="G9" s="530"/>
      <c r="H9" s="1008"/>
      <c r="I9" s="999"/>
      <c r="J9" s="343"/>
      <c r="K9" s="531" t="s">
        <v>396</v>
      </c>
      <c r="L9" s="530"/>
      <c r="M9" s="1008"/>
      <c r="N9" s="999"/>
      <c r="O9" s="277"/>
    </row>
    <row r="10" spans="1:15" s="3" customFormat="1" ht="18" customHeight="1" x14ac:dyDescent="0.15">
      <c r="A10" s="504" t="s">
        <v>410</v>
      </c>
      <c r="B10" s="505" t="s">
        <v>82</v>
      </c>
      <c r="C10" s="1001" t="s">
        <v>448</v>
      </c>
      <c r="D10" s="1004" t="s">
        <v>449</v>
      </c>
      <c r="E10" s="275"/>
      <c r="F10" s="532" t="s">
        <v>79</v>
      </c>
      <c r="G10" s="533"/>
      <c r="H10" s="1012"/>
      <c r="I10" s="1013"/>
      <c r="J10" s="343"/>
      <c r="K10" s="532" t="s">
        <v>79</v>
      </c>
      <c r="L10" s="533"/>
      <c r="M10" s="1012"/>
      <c r="N10" s="1013"/>
      <c r="O10" s="277"/>
    </row>
    <row r="11" spans="1:15" s="3" customFormat="1" ht="18" customHeight="1" x14ac:dyDescent="0.15">
      <c r="A11" s="506" t="s">
        <v>386</v>
      </c>
      <c r="B11" s="507"/>
      <c r="C11" s="1002"/>
      <c r="D11" s="1005"/>
      <c r="E11" s="343"/>
      <c r="F11" s="527" t="s">
        <v>450</v>
      </c>
      <c r="G11" s="530" t="s">
        <v>376</v>
      </c>
      <c r="H11" s="1007" t="s">
        <v>594</v>
      </c>
      <c r="I11" s="998" t="s">
        <v>451</v>
      </c>
      <c r="J11" s="343"/>
      <c r="K11" s="534" t="s">
        <v>452</v>
      </c>
      <c r="L11" s="530" t="s">
        <v>84</v>
      </c>
      <c r="M11" s="1007" t="s">
        <v>582</v>
      </c>
      <c r="N11" s="998" t="s">
        <v>453</v>
      </c>
      <c r="O11" s="277"/>
    </row>
    <row r="12" spans="1:15" s="3" customFormat="1" ht="18" customHeight="1" x14ac:dyDescent="0.15">
      <c r="A12" s="508" t="s">
        <v>393</v>
      </c>
      <c r="B12" s="507"/>
      <c r="C12" s="1002"/>
      <c r="D12" s="1005"/>
      <c r="E12" s="343"/>
      <c r="F12" s="529" t="s">
        <v>454</v>
      </c>
      <c r="G12" s="530"/>
      <c r="H12" s="1008"/>
      <c r="I12" s="999"/>
      <c r="J12" s="343"/>
      <c r="K12" s="531" t="s">
        <v>455</v>
      </c>
      <c r="L12" s="530"/>
      <c r="M12" s="1008"/>
      <c r="N12" s="999"/>
      <c r="O12" s="277"/>
    </row>
    <row r="13" spans="1:15" s="3" customFormat="1" ht="18" customHeight="1" x14ac:dyDescent="0.15">
      <c r="A13" s="509" t="s">
        <v>372</v>
      </c>
      <c r="B13" s="510"/>
      <c r="C13" s="1010"/>
      <c r="D13" s="1011"/>
      <c r="E13" s="343"/>
      <c r="F13" s="531" t="s">
        <v>373</v>
      </c>
      <c r="G13" s="530"/>
      <c r="H13" s="1008"/>
      <c r="I13" s="999"/>
      <c r="J13" s="343"/>
      <c r="K13" s="531" t="s">
        <v>396</v>
      </c>
      <c r="L13" s="530"/>
      <c r="M13" s="1008"/>
      <c r="N13" s="999"/>
      <c r="O13" s="276"/>
    </row>
    <row r="14" spans="1:15" s="3" customFormat="1" ht="18" customHeight="1" x14ac:dyDescent="0.15">
      <c r="A14" s="511" t="s">
        <v>456</v>
      </c>
      <c r="B14" s="507" t="s">
        <v>374</v>
      </c>
      <c r="C14" s="1001" t="s">
        <v>457</v>
      </c>
      <c r="D14" s="1004" t="s">
        <v>458</v>
      </c>
      <c r="E14" s="343"/>
      <c r="F14" s="532" t="s">
        <v>459</v>
      </c>
      <c r="G14" s="533"/>
      <c r="H14" s="1012"/>
      <c r="I14" s="1013"/>
      <c r="J14" s="343"/>
      <c r="K14" s="531" t="s">
        <v>79</v>
      </c>
      <c r="L14" s="530"/>
      <c r="M14" s="1008"/>
      <c r="N14" s="999"/>
      <c r="O14" s="276"/>
    </row>
    <row r="15" spans="1:15" s="3" customFormat="1" ht="18" customHeight="1" x14ac:dyDescent="0.15">
      <c r="A15" s="506" t="s">
        <v>387</v>
      </c>
      <c r="B15" s="507"/>
      <c r="C15" s="1002"/>
      <c r="D15" s="1005"/>
      <c r="E15" s="343"/>
      <c r="F15" s="527" t="s">
        <v>460</v>
      </c>
      <c r="G15" s="528" t="s">
        <v>82</v>
      </c>
      <c r="H15" s="1007" t="s">
        <v>461</v>
      </c>
      <c r="I15" s="998" t="s">
        <v>462</v>
      </c>
      <c r="J15" s="343"/>
      <c r="K15" s="532"/>
      <c r="L15" s="533"/>
      <c r="M15" s="1012"/>
      <c r="N15" s="1013"/>
      <c r="O15" s="276"/>
    </row>
    <row r="16" spans="1:15" s="3" customFormat="1" ht="18" customHeight="1" x14ac:dyDescent="0.15">
      <c r="A16" s="508" t="s">
        <v>394</v>
      </c>
      <c r="B16" s="507"/>
      <c r="C16" s="1002"/>
      <c r="D16" s="1005"/>
      <c r="E16" s="343"/>
      <c r="F16" s="531" t="s">
        <v>463</v>
      </c>
      <c r="G16" s="530"/>
      <c r="H16" s="1008"/>
      <c r="I16" s="999"/>
      <c r="J16" s="343"/>
      <c r="K16" s="534" t="s">
        <v>411</v>
      </c>
      <c r="L16" s="530" t="s">
        <v>81</v>
      </c>
      <c r="M16" s="1007" t="s">
        <v>587</v>
      </c>
      <c r="N16" s="998" t="s">
        <v>464</v>
      </c>
      <c r="O16" s="276"/>
    </row>
    <row r="17" spans="1:15" s="3" customFormat="1" ht="18" customHeight="1" x14ac:dyDescent="0.15">
      <c r="A17" s="512" t="s">
        <v>377</v>
      </c>
      <c r="B17" s="513"/>
      <c r="C17" s="1003"/>
      <c r="D17" s="1006"/>
      <c r="E17" s="343"/>
      <c r="F17" s="531" t="s">
        <v>373</v>
      </c>
      <c r="G17" s="530"/>
      <c r="H17" s="1008"/>
      <c r="I17" s="999"/>
      <c r="J17" s="343"/>
      <c r="K17" s="529" t="s">
        <v>583</v>
      </c>
      <c r="L17" s="530"/>
      <c r="M17" s="1008"/>
      <c r="N17" s="999"/>
      <c r="O17" s="276"/>
    </row>
    <row r="18" spans="1:15" s="3" customFormat="1" ht="18" customHeight="1" x14ac:dyDescent="0.15">
      <c r="A18" s="283"/>
      <c r="B18" s="181"/>
      <c r="C18" s="81"/>
      <c r="D18" s="281" t="s">
        <v>465</v>
      </c>
      <c r="E18" s="343"/>
      <c r="F18" s="531" t="s">
        <v>80</v>
      </c>
      <c r="G18" s="530"/>
      <c r="H18" s="1008"/>
      <c r="I18" s="999"/>
      <c r="J18" s="343"/>
      <c r="K18" s="531" t="s">
        <v>396</v>
      </c>
      <c r="L18" s="530"/>
      <c r="M18" s="1008"/>
      <c r="N18" s="999"/>
      <c r="O18" s="276"/>
    </row>
    <row r="19" spans="1:15" s="3" customFormat="1" ht="18" customHeight="1" x14ac:dyDescent="0.15">
      <c r="A19" s="81"/>
      <c r="B19" s="181"/>
      <c r="C19" s="81"/>
      <c r="D19" s="281"/>
      <c r="E19" s="343"/>
      <c r="F19" s="542" t="s">
        <v>375</v>
      </c>
      <c r="G19" s="533"/>
      <c r="H19" s="1012"/>
      <c r="I19" s="1013"/>
      <c r="J19" s="81"/>
      <c r="K19" s="532" t="s">
        <v>83</v>
      </c>
      <c r="L19" s="533"/>
      <c r="M19" s="535"/>
      <c r="N19" s="1013"/>
      <c r="O19" s="276"/>
    </row>
    <row r="20" spans="1:15" s="3" customFormat="1" ht="18" customHeight="1" x14ac:dyDescent="0.15">
      <c r="A20" s="284" t="s">
        <v>378</v>
      </c>
      <c r="B20" s="181"/>
      <c r="C20" s="81"/>
      <c r="D20" s="282"/>
      <c r="E20" s="81"/>
      <c r="F20" s="534" t="s">
        <v>466</v>
      </c>
      <c r="G20" s="530" t="s">
        <v>85</v>
      </c>
      <c r="H20" s="1007" t="s">
        <v>595</v>
      </c>
      <c r="I20" s="998" t="s">
        <v>596</v>
      </c>
      <c r="J20" s="81"/>
      <c r="K20" s="534" t="s">
        <v>467</v>
      </c>
      <c r="L20" s="530" t="s">
        <v>357</v>
      </c>
      <c r="M20" s="1007" t="s">
        <v>468</v>
      </c>
      <c r="N20" s="998" t="s">
        <v>584</v>
      </c>
      <c r="O20" s="276"/>
    </row>
    <row r="21" spans="1:15" s="3" customFormat="1" ht="18" customHeight="1" x14ac:dyDescent="0.15">
      <c r="A21" s="342" t="s">
        <v>74</v>
      </c>
      <c r="B21" s="918" t="s">
        <v>75</v>
      </c>
      <c r="C21" s="682"/>
      <c r="D21" s="280" t="s">
        <v>76</v>
      </c>
      <c r="E21" s="81"/>
      <c r="F21" s="529" t="s">
        <v>597</v>
      </c>
      <c r="G21" s="530"/>
      <c r="H21" s="1008"/>
      <c r="I21" s="999"/>
      <c r="J21" s="275"/>
      <c r="K21" s="529" t="s">
        <v>358</v>
      </c>
      <c r="L21" s="530"/>
      <c r="M21" s="1008"/>
      <c r="N21" s="999"/>
      <c r="O21" s="260"/>
    </row>
    <row r="22" spans="1:15" s="3" customFormat="1" ht="18" customHeight="1" x14ac:dyDescent="0.15">
      <c r="A22" s="504" t="s">
        <v>469</v>
      </c>
      <c r="B22" s="505" t="s">
        <v>379</v>
      </c>
      <c r="C22" s="1001" t="s">
        <v>470</v>
      </c>
      <c r="D22" s="1004" t="s">
        <v>471</v>
      </c>
      <c r="E22" s="275"/>
      <c r="F22" s="531" t="s">
        <v>380</v>
      </c>
      <c r="G22" s="530"/>
      <c r="H22" s="1008"/>
      <c r="I22" s="999"/>
      <c r="J22" s="343"/>
      <c r="K22" s="531" t="s">
        <v>396</v>
      </c>
      <c r="L22" s="530"/>
      <c r="M22" s="1008"/>
      <c r="N22" s="999"/>
      <c r="O22" s="276"/>
    </row>
    <row r="23" spans="1:15" s="3" customFormat="1" ht="18" customHeight="1" x14ac:dyDescent="0.15">
      <c r="A23" s="506" t="s">
        <v>388</v>
      </c>
      <c r="B23" s="507"/>
      <c r="C23" s="1002"/>
      <c r="D23" s="1005"/>
      <c r="E23" s="343"/>
      <c r="F23" s="531" t="s">
        <v>472</v>
      </c>
      <c r="G23" s="530"/>
      <c r="H23" s="1012"/>
      <c r="I23" s="1013"/>
      <c r="J23" s="343"/>
      <c r="K23" s="532" t="s">
        <v>359</v>
      </c>
      <c r="L23" s="530"/>
      <c r="M23" s="1012"/>
      <c r="N23" s="1013"/>
      <c r="O23" s="276"/>
    </row>
    <row r="24" spans="1:15" s="3" customFormat="1" ht="18" customHeight="1" x14ac:dyDescent="0.15">
      <c r="A24" s="514" t="s">
        <v>381</v>
      </c>
      <c r="B24" s="507"/>
      <c r="C24" s="1002"/>
      <c r="D24" s="1005"/>
      <c r="E24" s="343"/>
      <c r="F24" s="527" t="s">
        <v>473</v>
      </c>
      <c r="G24" s="528" t="s">
        <v>84</v>
      </c>
      <c r="H24" s="1007" t="s">
        <v>598</v>
      </c>
      <c r="I24" s="998" t="s">
        <v>474</v>
      </c>
      <c r="J24" s="343"/>
      <c r="K24" s="527" t="s">
        <v>475</v>
      </c>
      <c r="L24" s="528" t="s">
        <v>85</v>
      </c>
      <c r="M24" s="1007" t="s">
        <v>476</v>
      </c>
      <c r="N24" s="998" t="s">
        <v>477</v>
      </c>
      <c r="O24" s="276"/>
    </row>
    <row r="25" spans="1:15" s="3" customFormat="1" ht="18" customHeight="1" x14ac:dyDescent="0.15">
      <c r="A25" s="509" t="s">
        <v>382</v>
      </c>
      <c r="B25" s="510"/>
      <c r="C25" s="1010"/>
      <c r="D25" s="1011"/>
      <c r="E25" s="343"/>
      <c r="F25" s="529" t="s">
        <v>599</v>
      </c>
      <c r="G25" s="530"/>
      <c r="H25" s="1008"/>
      <c r="I25" s="999"/>
      <c r="J25" s="279"/>
      <c r="K25" s="536" t="s">
        <v>360</v>
      </c>
      <c r="L25" s="530"/>
      <c r="M25" s="1008"/>
      <c r="N25" s="999"/>
      <c r="O25" s="276"/>
    </row>
    <row r="26" spans="1:15" s="3" customFormat="1" ht="18" customHeight="1" x14ac:dyDescent="0.15">
      <c r="A26" s="504" t="s">
        <v>478</v>
      </c>
      <c r="B26" s="505" t="s">
        <v>379</v>
      </c>
      <c r="C26" s="1001" t="s">
        <v>479</v>
      </c>
      <c r="D26" s="1004" t="s">
        <v>480</v>
      </c>
      <c r="E26" s="279"/>
      <c r="F26" s="531" t="s">
        <v>380</v>
      </c>
      <c r="G26" s="530"/>
      <c r="H26" s="1008"/>
      <c r="I26" s="999"/>
      <c r="J26" s="343"/>
      <c r="K26" s="531" t="s">
        <v>397</v>
      </c>
      <c r="L26" s="530"/>
      <c r="M26" s="1008"/>
      <c r="N26" s="999"/>
      <c r="O26" s="276"/>
    </row>
    <row r="27" spans="1:15" s="3" customFormat="1" ht="18" customHeight="1" x14ac:dyDescent="0.15">
      <c r="A27" s="506" t="s">
        <v>389</v>
      </c>
      <c r="B27" s="507"/>
      <c r="C27" s="1002"/>
      <c r="D27" s="1005"/>
      <c r="E27" s="343"/>
      <c r="F27" s="532" t="s">
        <v>481</v>
      </c>
      <c r="G27" s="533"/>
      <c r="H27" s="1012"/>
      <c r="I27" s="1013"/>
      <c r="J27" s="343"/>
      <c r="K27" s="532" t="s">
        <v>79</v>
      </c>
      <c r="L27" s="533"/>
      <c r="M27" s="1012"/>
      <c r="N27" s="1013"/>
      <c r="O27" s="276"/>
    </row>
    <row r="28" spans="1:15" s="3" customFormat="1" ht="18" customHeight="1" x14ac:dyDescent="0.15">
      <c r="A28" s="508" t="s">
        <v>383</v>
      </c>
      <c r="B28" s="507"/>
      <c r="C28" s="1002"/>
      <c r="D28" s="1005"/>
      <c r="E28" s="343"/>
      <c r="F28" s="534" t="s">
        <v>482</v>
      </c>
      <c r="G28" s="530" t="s">
        <v>376</v>
      </c>
      <c r="H28" s="1007" t="s">
        <v>483</v>
      </c>
      <c r="I28" s="998" t="s">
        <v>600</v>
      </c>
      <c r="J28" s="343"/>
      <c r="K28" s="527" t="s">
        <v>484</v>
      </c>
      <c r="L28" s="528" t="s">
        <v>86</v>
      </c>
      <c r="M28" s="1007" t="s">
        <v>585</v>
      </c>
      <c r="N28" s="998" t="s">
        <v>586</v>
      </c>
      <c r="O28" s="276"/>
    </row>
    <row r="29" spans="1:15" s="3" customFormat="1" ht="18" customHeight="1" x14ac:dyDescent="0.15">
      <c r="A29" s="508" t="s">
        <v>382</v>
      </c>
      <c r="B29" s="507"/>
      <c r="C29" s="1002"/>
      <c r="D29" s="1005"/>
      <c r="E29" s="343"/>
      <c r="F29" s="529" t="s">
        <v>601</v>
      </c>
      <c r="G29" s="530"/>
      <c r="H29" s="1008"/>
      <c r="I29" s="999"/>
      <c r="J29" s="343"/>
      <c r="K29" s="529" t="s">
        <v>485</v>
      </c>
      <c r="L29" s="530"/>
      <c r="M29" s="1008"/>
      <c r="N29" s="999"/>
      <c r="O29" s="276"/>
    </row>
    <row r="30" spans="1:15" s="3" customFormat="1" ht="18" customHeight="1" x14ac:dyDescent="0.15">
      <c r="A30" s="515"/>
      <c r="B30" s="507"/>
      <c r="C30" s="1010"/>
      <c r="D30" s="1011"/>
      <c r="E30" s="343"/>
      <c r="F30" s="531" t="s">
        <v>380</v>
      </c>
      <c r="G30" s="530"/>
      <c r="H30" s="1008"/>
      <c r="I30" s="999"/>
      <c r="J30" s="260"/>
      <c r="K30" s="531" t="s">
        <v>398</v>
      </c>
      <c r="L30" s="530"/>
      <c r="M30" s="1008"/>
      <c r="N30" s="999"/>
      <c r="O30" s="276"/>
    </row>
    <row r="31" spans="1:15" s="3" customFormat="1" ht="18" customHeight="1" x14ac:dyDescent="0.15">
      <c r="A31" s="516" t="s">
        <v>486</v>
      </c>
      <c r="B31" s="505" t="s">
        <v>77</v>
      </c>
      <c r="C31" s="1014" t="s">
        <v>607</v>
      </c>
      <c r="D31" s="1004" t="s">
        <v>487</v>
      </c>
      <c r="E31" s="260"/>
      <c r="F31" s="531" t="s">
        <v>488</v>
      </c>
      <c r="G31" s="530"/>
      <c r="H31" s="1008"/>
      <c r="I31" s="999"/>
      <c r="J31" s="343"/>
      <c r="K31" s="532" t="s">
        <v>87</v>
      </c>
      <c r="L31" s="533"/>
      <c r="M31" s="1012"/>
      <c r="N31" s="1013"/>
      <c r="O31" s="276"/>
    </row>
    <row r="32" spans="1:15" s="3" customFormat="1" ht="18" customHeight="1" x14ac:dyDescent="0.15">
      <c r="A32" s="517" t="s">
        <v>390</v>
      </c>
      <c r="B32" s="507"/>
      <c r="C32" s="1015"/>
      <c r="D32" s="1005"/>
      <c r="E32" s="343"/>
      <c r="F32" s="532"/>
      <c r="G32" s="530"/>
      <c r="H32" s="1012"/>
      <c r="I32" s="1013"/>
      <c r="J32" s="343"/>
      <c r="K32" s="504" t="s">
        <v>489</v>
      </c>
      <c r="L32" s="521" t="s">
        <v>84</v>
      </c>
      <c r="M32" s="1001" t="s">
        <v>490</v>
      </c>
      <c r="N32" s="1004" t="s">
        <v>491</v>
      </c>
      <c r="O32" s="276"/>
    </row>
    <row r="33" spans="1:15" s="3" customFormat="1" ht="18" customHeight="1" x14ac:dyDescent="0.15">
      <c r="A33" s="515" t="s">
        <v>384</v>
      </c>
      <c r="B33" s="507"/>
      <c r="C33" s="1015"/>
      <c r="D33" s="1005"/>
      <c r="E33" s="343"/>
      <c r="F33" s="543" t="s">
        <v>492</v>
      </c>
      <c r="G33" s="528" t="s">
        <v>369</v>
      </c>
      <c r="H33" s="1007" t="s">
        <v>493</v>
      </c>
      <c r="I33" s="998" t="s">
        <v>494</v>
      </c>
      <c r="J33" s="343"/>
      <c r="K33" s="526" t="s">
        <v>495</v>
      </c>
      <c r="L33" s="520"/>
      <c r="M33" s="1002"/>
      <c r="N33" s="1005"/>
      <c r="O33" s="276"/>
    </row>
    <row r="34" spans="1:15" s="3" customFormat="1" ht="18" customHeight="1" x14ac:dyDescent="0.15">
      <c r="A34" s="515" t="s">
        <v>385</v>
      </c>
      <c r="B34" s="507"/>
      <c r="C34" s="1015"/>
      <c r="D34" s="1005"/>
      <c r="E34" s="343"/>
      <c r="F34" s="529" t="s">
        <v>602</v>
      </c>
      <c r="G34" s="530"/>
      <c r="H34" s="1008"/>
      <c r="I34" s="999"/>
      <c r="J34" s="343"/>
      <c r="K34" s="508" t="s">
        <v>398</v>
      </c>
      <c r="L34" s="520"/>
      <c r="M34" s="1002"/>
      <c r="N34" s="1005"/>
      <c r="O34" s="276"/>
    </row>
    <row r="35" spans="1:15" s="3" customFormat="1" ht="18" customHeight="1" x14ac:dyDescent="0.15">
      <c r="A35" s="515" t="s">
        <v>496</v>
      </c>
      <c r="B35" s="507"/>
      <c r="C35" s="1015"/>
      <c r="D35" s="1005"/>
      <c r="E35" s="343"/>
      <c r="F35" s="531" t="s">
        <v>396</v>
      </c>
      <c r="G35" s="530"/>
      <c r="H35" s="1008"/>
      <c r="I35" s="999"/>
      <c r="J35" s="279"/>
      <c r="K35" s="512" t="s">
        <v>79</v>
      </c>
      <c r="L35" s="523"/>
      <c r="M35" s="1003"/>
      <c r="N35" s="1006"/>
      <c r="O35" s="276"/>
    </row>
    <row r="36" spans="1:15" s="3" customFormat="1" ht="18" customHeight="1" x14ac:dyDescent="0.15">
      <c r="A36" s="518"/>
      <c r="B36" s="519"/>
      <c r="C36" s="1016"/>
      <c r="D36" s="1006"/>
      <c r="E36" s="279"/>
      <c r="F36" s="544" t="s">
        <v>80</v>
      </c>
      <c r="G36" s="530"/>
      <c r="H36" s="1008"/>
      <c r="I36" s="999"/>
      <c r="J36" s="81"/>
      <c r="N36" s="89" t="s">
        <v>497</v>
      </c>
      <c r="O36" s="276"/>
    </row>
    <row r="37" spans="1:15" s="3" customFormat="1" ht="18" customHeight="1" x14ac:dyDescent="0.15">
      <c r="B37" s="181"/>
      <c r="D37" s="588" t="s">
        <v>498</v>
      </c>
      <c r="E37" s="81"/>
      <c r="F37" s="544" t="s">
        <v>499</v>
      </c>
      <c r="G37" s="530"/>
      <c r="H37" s="1012"/>
      <c r="I37" s="1013"/>
      <c r="J37" s="81"/>
      <c r="K37" s="31"/>
      <c r="L37" s="31"/>
      <c r="M37" s="31"/>
      <c r="N37" s="31"/>
      <c r="O37" s="276"/>
    </row>
    <row r="38" spans="1:15" s="3" customFormat="1" ht="18" customHeight="1" x14ac:dyDescent="0.15">
      <c r="E38" s="81"/>
      <c r="F38" s="527" t="s">
        <v>500</v>
      </c>
      <c r="G38" s="528" t="s">
        <v>369</v>
      </c>
      <c r="H38" s="1007" t="s">
        <v>501</v>
      </c>
      <c r="I38" s="998" t="s">
        <v>603</v>
      </c>
      <c r="J38" s="275"/>
      <c r="K38" s="179" t="s">
        <v>88</v>
      </c>
      <c r="L38" s="179"/>
      <c r="M38" s="31"/>
      <c r="N38" s="31"/>
      <c r="O38" s="276"/>
    </row>
    <row r="39" spans="1:15" s="3" customFormat="1" ht="18" customHeight="1" x14ac:dyDescent="0.15">
      <c r="A39" s="179" t="s">
        <v>412</v>
      </c>
      <c r="B39" s="179"/>
      <c r="C39" s="31"/>
      <c r="D39" s="31"/>
      <c r="E39" s="81"/>
      <c r="F39" s="529" t="s">
        <v>604</v>
      </c>
      <c r="G39" s="530"/>
      <c r="H39" s="1008"/>
      <c r="I39" s="999"/>
      <c r="J39" s="275"/>
      <c r="K39" s="182" t="s">
        <v>74</v>
      </c>
      <c r="L39" s="918" t="s">
        <v>75</v>
      </c>
      <c r="M39" s="682"/>
      <c r="N39" s="449" t="s">
        <v>76</v>
      </c>
      <c r="O39" s="276"/>
    </row>
    <row r="40" spans="1:15" s="3" customFormat="1" ht="18" customHeight="1" x14ac:dyDescent="0.15">
      <c r="A40" s="182" t="s">
        <v>74</v>
      </c>
      <c r="B40" s="918" t="s">
        <v>75</v>
      </c>
      <c r="C40" s="682"/>
      <c r="D40" s="587" t="s">
        <v>76</v>
      </c>
      <c r="E40" s="275"/>
      <c r="F40" s="531" t="s">
        <v>396</v>
      </c>
      <c r="G40" s="530"/>
      <c r="H40" s="1008"/>
      <c r="I40" s="999"/>
      <c r="J40" s="343"/>
      <c r="K40" s="527" t="s">
        <v>502</v>
      </c>
      <c r="L40" s="537" t="s">
        <v>503</v>
      </c>
      <c r="M40" s="1007" t="s">
        <v>504</v>
      </c>
      <c r="N40" s="998" t="s">
        <v>588</v>
      </c>
      <c r="O40" s="276"/>
    </row>
    <row r="41" spans="1:15" s="3" customFormat="1" ht="18" customHeight="1" x14ac:dyDescent="0.15">
      <c r="A41" s="504" t="s">
        <v>505</v>
      </c>
      <c r="B41" s="524" t="s">
        <v>379</v>
      </c>
      <c r="C41" s="1001" t="s">
        <v>506</v>
      </c>
      <c r="D41" s="1004" t="s">
        <v>507</v>
      </c>
      <c r="E41" s="183"/>
      <c r="F41" s="531" t="s">
        <v>80</v>
      </c>
      <c r="G41" s="530"/>
      <c r="H41" s="1008"/>
      <c r="I41" s="999"/>
      <c r="J41" s="343"/>
      <c r="K41" s="529" t="s">
        <v>89</v>
      </c>
      <c r="L41" s="538"/>
      <c r="M41" s="1008"/>
      <c r="N41" s="999"/>
      <c r="O41" s="276"/>
    </row>
    <row r="42" spans="1:15" s="3" customFormat="1" ht="18" customHeight="1" x14ac:dyDescent="0.15">
      <c r="A42" s="506" t="s">
        <v>391</v>
      </c>
      <c r="B42" s="525"/>
      <c r="C42" s="1002"/>
      <c r="D42" s="1005"/>
      <c r="E42" s="183"/>
      <c r="F42" s="532"/>
      <c r="G42" s="533"/>
      <c r="H42" s="1012"/>
      <c r="I42" s="1013"/>
      <c r="J42" s="343"/>
      <c r="K42" s="531" t="s">
        <v>395</v>
      </c>
      <c r="L42" s="538"/>
      <c r="M42" s="1008"/>
      <c r="N42" s="999"/>
      <c r="O42" s="276"/>
    </row>
    <row r="43" spans="1:15" s="3" customFormat="1" ht="18" customHeight="1" x14ac:dyDescent="0.15">
      <c r="A43" s="508" t="s">
        <v>383</v>
      </c>
      <c r="B43" s="525"/>
      <c r="C43" s="1002"/>
      <c r="D43" s="1005"/>
      <c r="E43" s="183"/>
      <c r="F43" s="527" t="s">
        <v>508</v>
      </c>
      <c r="G43" s="528" t="s">
        <v>78</v>
      </c>
      <c r="H43" s="1007" t="s">
        <v>509</v>
      </c>
      <c r="I43" s="998" t="s">
        <v>510</v>
      </c>
      <c r="J43" s="260"/>
      <c r="K43" s="531" t="s">
        <v>413</v>
      </c>
      <c r="L43" s="530"/>
      <c r="M43" s="1008"/>
      <c r="N43" s="999"/>
      <c r="O43" s="276"/>
    </row>
    <row r="44" spans="1:15" s="3" customFormat="1" ht="18" customHeight="1" x14ac:dyDescent="0.15">
      <c r="A44" s="508" t="s">
        <v>79</v>
      </c>
      <c r="B44" s="525"/>
      <c r="C44" s="1002"/>
      <c r="D44" s="1005"/>
      <c r="E44" s="81"/>
      <c r="F44" s="531" t="s">
        <v>511</v>
      </c>
      <c r="G44" s="530"/>
      <c r="H44" s="1008"/>
      <c r="I44" s="999"/>
      <c r="J44" s="260"/>
      <c r="K44" s="532"/>
      <c r="L44" s="533"/>
      <c r="M44" s="1012"/>
      <c r="N44" s="1013"/>
      <c r="O44" s="276"/>
    </row>
    <row r="45" spans="1:15" s="3" customFormat="1" ht="18" customHeight="1" x14ac:dyDescent="0.15">
      <c r="A45" s="509"/>
      <c r="B45" s="525"/>
      <c r="C45" s="1010"/>
      <c r="D45" s="1011"/>
      <c r="E45" s="81"/>
      <c r="F45" s="531" t="s">
        <v>396</v>
      </c>
      <c r="G45" s="530"/>
      <c r="H45" s="1008"/>
      <c r="I45" s="999"/>
      <c r="J45" s="343"/>
      <c r="K45" s="534" t="s">
        <v>416</v>
      </c>
      <c r="L45" s="538" t="s">
        <v>90</v>
      </c>
      <c r="M45" s="1007" t="s">
        <v>512</v>
      </c>
      <c r="N45" s="998" t="s">
        <v>513</v>
      </c>
      <c r="O45" s="276"/>
    </row>
    <row r="46" spans="1:15" s="3" customFormat="1" ht="18" customHeight="1" x14ac:dyDescent="0.15">
      <c r="A46" s="522" t="s">
        <v>514</v>
      </c>
      <c r="B46" s="995" t="s">
        <v>379</v>
      </c>
      <c r="C46" s="1001" t="s">
        <v>620</v>
      </c>
      <c r="D46" s="1004" t="s">
        <v>621</v>
      </c>
      <c r="E46" s="275"/>
      <c r="F46" s="531" t="s">
        <v>80</v>
      </c>
      <c r="G46" s="530"/>
      <c r="H46" s="1008"/>
      <c r="I46" s="999"/>
      <c r="J46" s="343"/>
      <c r="K46" s="536" t="s">
        <v>417</v>
      </c>
      <c r="L46" s="538"/>
      <c r="M46" s="1008"/>
      <c r="N46" s="999"/>
      <c r="O46" s="276"/>
    </row>
    <row r="47" spans="1:15" s="3" customFormat="1" ht="18" customHeight="1" x14ac:dyDescent="0.15">
      <c r="A47" s="506" t="s">
        <v>392</v>
      </c>
      <c r="B47" s="996"/>
      <c r="C47" s="1002"/>
      <c r="D47" s="1005"/>
      <c r="E47" s="343"/>
      <c r="F47" s="527" t="s">
        <v>515</v>
      </c>
      <c r="G47" s="528" t="s">
        <v>81</v>
      </c>
      <c r="H47" s="1007" t="s">
        <v>516</v>
      </c>
      <c r="I47" s="998" t="s">
        <v>605</v>
      </c>
      <c r="J47" s="343"/>
      <c r="K47" s="529" t="s">
        <v>418</v>
      </c>
      <c r="L47" s="538"/>
      <c r="M47" s="1008"/>
      <c r="N47" s="999"/>
      <c r="O47" s="276"/>
    </row>
    <row r="48" spans="1:15" s="3" customFormat="1" ht="18" customHeight="1" x14ac:dyDescent="0.15">
      <c r="A48" s="508" t="s">
        <v>383</v>
      </c>
      <c r="B48" s="996"/>
      <c r="C48" s="1002"/>
      <c r="D48" s="1005"/>
      <c r="E48" s="343"/>
      <c r="F48" s="529" t="s">
        <v>606</v>
      </c>
      <c r="G48" s="530"/>
      <c r="H48" s="1008"/>
      <c r="I48" s="999"/>
      <c r="J48" s="343"/>
      <c r="K48" s="531" t="s">
        <v>517</v>
      </c>
      <c r="L48" s="538"/>
      <c r="M48" s="1008"/>
      <c r="N48" s="999"/>
      <c r="O48" s="276"/>
    </row>
    <row r="49" spans="1:15" s="3" customFormat="1" ht="18" customHeight="1" x14ac:dyDescent="0.15">
      <c r="A49" s="508" t="s">
        <v>518</v>
      </c>
      <c r="B49" s="996"/>
      <c r="C49" s="1002"/>
      <c r="D49" s="1005"/>
      <c r="E49" s="343"/>
      <c r="F49" s="531" t="s">
        <v>396</v>
      </c>
      <c r="G49" s="530"/>
      <c r="H49" s="1008"/>
      <c r="I49" s="999"/>
      <c r="J49" s="343"/>
      <c r="K49" s="531"/>
      <c r="L49" s="530"/>
      <c r="M49" s="1008"/>
      <c r="N49" s="999"/>
      <c r="O49" s="276"/>
    </row>
    <row r="50" spans="1:15" s="3" customFormat="1" ht="18" customHeight="1" x14ac:dyDescent="0.15">
      <c r="A50" s="512"/>
      <c r="B50" s="997"/>
      <c r="C50" s="1003"/>
      <c r="D50" s="1006"/>
      <c r="E50" s="343"/>
      <c r="F50" s="539" t="s">
        <v>80</v>
      </c>
      <c r="G50" s="540"/>
      <c r="H50" s="1009"/>
      <c r="I50" s="1000"/>
      <c r="J50" s="260"/>
      <c r="K50" s="539"/>
      <c r="L50" s="540"/>
      <c r="M50" s="1009"/>
      <c r="N50" s="1000"/>
    </row>
    <row r="51" spans="1:15" s="3" customFormat="1" ht="18" customHeight="1" x14ac:dyDescent="0.15">
      <c r="A51" s="260"/>
      <c r="B51" s="187"/>
      <c r="C51" s="260"/>
      <c r="D51" s="89" t="s">
        <v>91</v>
      </c>
      <c r="E51" s="343"/>
      <c r="F51" s="31"/>
      <c r="G51" s="109"/>
      <c r="H51" s="31"/>
      <c r="I51" s="89" t="s">
        <v>91</v>
      </c>
      <c r="J51" s="260"/>
      <c r="K51" s="260"/>
      <c r="L51" s="187"/>
      <c r="M51" s="260"/>
      <c r="N51" s="89" t="s">
        <v>91</v>
      </c>
    </row>
    <row r="52" spans="1:15" s="3" customFormat="1" ht="18" customHeight="1" x14ac:dyDescent="0.15">
      <c r="A52" s="81"/>
      <c r="B52" s="189"/>
      <c r="C52" s="188"/>
      <c r="D52" s="188"/>
      <c r="E52" s="343"/>
      <c r="F52" s="31"/>
      <c r="G52" s="109"/>
      <c r="H52" s="31"/>
      <c r="I52" s="31"/>
      <c r="J52" s="260"/>
    </row>
    <row r="53" spans="1:15" s="3" customFormat="1" ht="18" customHeight="1" x14ac:dyDescent="0.15">
      <c r="A53" s="31"/>
      <c r="B53" s="186"/>
      <c r="C53" s="31"/>
      <c r="D53" s="31"/>
      <c r="E53" s="343"/>
      <c r="J53" s="260"/>
      <c r="K53" s="31"/>
      <c r="L53" s="31"/>
      <c r="M53" s="31"/>
      <c r="N53" s="31"/>
    </row>
    <row r="54" spans="1:15" s="3" customFormat="1" ht="18" customHeight="1" x14ac:dyDescent="0.15">
      <c r="A54" s="31"/>
      <c r="B54" s="186"/>
      <c r="C54" s="31"/>
      <c r="D54" s="31"/>
      <c r="E54" s="260"/>
      <c r="J54" s="180"/>
      <c r="K54" s="31"/>
      <c r="L54" s="31"/>
      <c r="M54" s="31"/>
      <c r="N54" s="31"/>
    </row>
    <row r="55" spans="1:15" ht="18" customHeight="1" x14ac:dyDescent="0.15">
      <c r="G55" s="31"/>
    </row>
    <row r="56" spans="1:15" x14ac:dyDescent="0.15">
      <c r="G56" s="31"/>
    </row>
    <row r="57" spans="1:15" x14ac:dyDescent="0.15">
      <c r="G57" s="31"/>
    </row>
    <row r="62" spans="1:15" x14ac:dyDescent="0.15">
      <c r="F62" s="81"/>
      <c r="G62" s="81"/>
      <c r="H62" s="81"/>
      <c r="I62" s="81"/>
    </row>
    <row r="65" spans="11:15" x14ac:dyDescent="0.15">
      <c r="K65" s="3"/>
      <c r="L65" s="3"/>
      <c r="M65" s="3"/>
      <c r="N65" s="3"/>
    </row>
    <row r="66" spans="11:15" x14ac:dyDescent="0.15">
      <c r="K66" s="3"/>
      <c r="L66" s="3"/>
      <c r="M66" s="3"/>
      <c r="N66" s="3"/>
    </row>
    <row r="67" spans="11:15" x14ac:dyDescent="0.15">
      <c r="K67" s="3"/>
      <c r="L67" s="3"/>
      <c r="M67" s="3"/>
      <c r="O67" s="3"/>
    </row>
    <row r="68" spans="11:15" x14ac:dyDescent="0.15">
      <c r="K68" s="3"/>
      <c r="O68" s="3"/>
    </row>
  </sheetData>
  <mergeCells count="66">
    <mergeCell ref="A1:D1"/>
    <mergeCell ref="G2:H2"/>
    <mergeCell ref="L2:M2"/>
    <mergeCell ref="A3:D6"/>
    <mergeCell ref="H3:H6"/>
    <mergeCell ref="I3:I6"/>
    <mergeCell ref="M3:M6"/>
    <mergeCell ref="N3:N6"/>
    <mergeCell ref="G7:G8"/>
    <mergeCell ref="H7:H10"/>
    <mergeCell ref="I7:I10"/>
    <mergeCell ref="M7:M10"/>
    <mergeCell ref="N7:N10"/>
    <mergeCell ref="B9:C9"/>
    <mergeCell ref="C10:C13"/>
    <mergeCell ref="D10:D13"/>
    <mergeCell ref="H11:H14"/>
    <mergeCell ref="I11:I14"/>
    <mergeCell ref="N11:N15"/>
    <mergeCell ref="C14:C17"/>
    <mergeCell ref="D14:D17"/>
    <mergeCell ref="H15:H19"/>
    <mergeCell ref="I15:I19"/>
    <mergeCell ref="M16:M18"/>
    <mergeCell ref="N16:N19"/>
    <mergeCell ref="M11:M15"/>
    <mergeCell ref="B40:C40"/>
    <mergeCell ref="H20:H23"/>
    <mergeCell ref="I20:I23"/>
    <mergeCell ref="M20:M23"/>
    <mergeCell ref="N20:N23"/>
    <mergeCell ref="B21:C21"/>
    <mergeCell ref="C22:C25"/>
    <mergeCell ref="D22:D25"/>
    <mergeCell ref="H24:H27"/>
    <mergeCell ref="I24:I27"/>
    <mergeCell ref="M24:M27"/>
    <mergeCell ref="N24:N27"/>
    <mergeCell ref="C26:C30"/>
    <mergeCell ref="D26:D30"/>
    <mergeCell ref="H28:H32"/>
    <mergeCell ref="I28:I32"/>
    <mergeCell ref="N28:N31"/>
    <mergeCell ref="C31:C36"/>
    <mergeCell ref="D31:D36"/>
    <mergeCell ref="M32:M35"/>
    <mergeCell ref="N32:N35"/>
    <mergeCell ref="H33:H37"/>
    <mergeCell ref="I33:I37"/>
    <mergeCell ref="M28:M31"/>
    <mergeCell ref="B46:B50"/>
    <mergeCell ref="N45:N50"/>
    <mergeCell ref="C46:C50"/>
    <mergeCell ref="D46:D50"/>
    <mergeCell ref="H47:H50"/>
    <mergeCell ref="I47:I50"/>
    <mergeCell ref="C41:C45"/>
    <mergeCell ref="D41:D45"/>
    <mergeCell ref="H43:H46"/>
    <mergeCell ref="I43:I46"/>
    <mergeCell ref="M45:M50"/>
    <mergeCell ref="H38:H42"/>
    <mergeCell ref="I38:I42"/>
    <mergeCell ref="L39:M39"/>
    <mergeCell ref="M40:M44"/>
    <mergeCell ref="N40:N44"/>
  </mergeCells>
  <phoneticPr fontId="30"/>
  <pageMargins left="0.78740157480314965" right="0.27559055118110237" top="0.98425196850393704" bottom="0.78740157480314965" header="0.51181102362204722" footer="0.51181102362204722"/>
  <pageSetup paperSize="9" scale="77" orientation="portrait" r:id="rId1"/>
  <headerFooter alignWithMargins="0"/>
  <colBreaks count="2" manualBreakCount="2">
    <brk id="5" max="51" man="1"/>
    <brk id="9"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19"/>
  <sheetViews>
    <sheetView showGridLines="0" view="pageBreakPreview" zoomScaleNormal="100" zoomScaleSheetLayoutView="100" workbookViewId="0">
      <selection activeCell="J12" sqref="J12"/>
    </sheetView>
  </sheetViews>
  <sheetFormatPr defaultRowHeight="13.5" x14ac:dyDescent="0.15"/>
  <cols>
    <col min="1" max="1" width="22.5" style="2" customWidth="1"/>
    <col min="2" max="8" width="9.5" style="2" customWidth="1"/>
    <col min="9" max="16384" width="9" style="2"/>
  </cols>
  <sheetData>
    <row r="1" spans="1:21" ht="18.75" x14ac:dyDescent="0.15">
      <c r="A1" s="688" t="s">
        <v>522</v>
      </c>
      <c r="B1" s="689"/>
      <c r="C1" s="689"/>
      <c r="D1" s="689"/>
      <c r="E1" s="689"/>
      <c r="F1" s="689"/>
      <c r="G1" s="689"/>
      <c r="H1" s="689"/>
    </row>
    <row r="2" spans="1:21" ht="15" customHeight="1" x14ac:dyDescent="0.15">
      <c r="A2" s="3"/>
      <c r="B2" s="3"/>
      <c r="C2" s="3"/>
      <c r="D2" s="3"/>
      <c r="E2" s="3"/>
      <c r="G2" s="339"/>
      <c r="H2" s="553" t="s">
        <v>523</v>
      </c>
    </row>
    <row r="3" spans="1:21" ht="18.75" customHeight="1" x14ac:dyDescent="0.15">
      <c r="A3" s="690" t="s">
        <v>21</v>
      </c>
      <c r="B3" s="682" t="s">
        <v>22</v>
      </c>
      <c r="C3" s="686" t="s">
        <v>23</v>
      </c>
      <c r="D3" s="684"/>
      <c r="E3" s="684"/>
      <c r="F3" s="684" t="s">
        <v>24</v>
      </c>
      <c r="G3" s="684" t="s">
        <v>25</v>
      </c>
      <c r="H3" s="687"/>
    </row>
    <row r="4" spans="1:21" ht="18.75" customHeight="1" x14ac:dyDescent="0.15">
      <c r="A4" s="691"/>
      <c r="B4" s="683"/>
      <c r="C4" s="171" t="s">
        <v>26</v>
      </c>
      <c r="D4" s="345" t="s">
        <v>27</v>
      </c>
      <c r="E4" s="345" t="s">
        <v>28</v>
      </c>
      <c r="F4" s="685"/>
      <c r="G4" s="345" t="s">
        <v>29</v>
      </c>
      <c r="H4" s="4" t="s">
        <v>30</v>
      </c>
    </row>
    <row r="5" spans="1:21" s="7" customFormat="1" ht="17.25" customHeight="1" x14ac:dyDescent="0.15">
      <c r="A5" s="5" t="s">
        <v>215</v>
      </c>
      <c r="B5" s="262">
        <v>281</v>
      </c>
      <c r="C5" s="6">
        <v>6420</v>
      </c>
      <c r="D5" s="6">
        <v>3230</v>
      </c>
      <c r="E5" s="6">
        <v>3190</v>
      </c>
      <c r="F5" s="6">
        <f>SUM(F6:F14)</f>
        <v>355</v>
      </c>
      <c r="G5" s="6">
        <f>SUM(G6:G14)</f>
        <v>20</v>
      </c>
      <c r="H5" s="263">
        <f>SUM(H6:H14)</f>
        <v>118</v>
      </c>
    </row>
    <row r="6" spans="1:21" s="7" customFormat="1" ht="17.25" customHeight="1" x14ac:dyDescent="0.15">
      <c r="A6" s="8" t="s">
        <v>31</v>
      </c>
      <c r="B6" s="598">
        <v>26</v>
      </c>
      <c r="C6" s="599">
        <v>547</v>
      </c>
      <c r="D6" s="600">
        <v>267</v>
      </c>
      <c r="E6" s="600">
        <v>280</v>
      </c>
      <c r="F6" s="601">
        <v>33</v>
      </c>
      <c r="G6" s="601">
        <v>3</v>
      </c>
      <c r="H6" s="602">
        <v>13</v>
      </c>
    </row>
    <row r="7" spans="1:21" s="7" customFormat="1" ht="17.25" customHeight="1" x14ac:dyDescent="0.15">
      <c r="A7" s="8" t="s">
        <v>32</v>
      </c>
      <c r="B7" s="598">
        <v>28</v>
      </c>
      <c r="C7" s="600">
        <v>555</v>
      </c>
      <c r="D7" s="600">
        <v>298</v>
      </c>
      <c r="E7" s="600">
        <v>257</v>
      </c>
      <c r="F7" s="601">
        <v>37</v>
      </c>
      <c r="G7" s="601">
        <v>1</v>
      </c>
      <c r="H7" s="602">
        <v>12</v>
      </c>
    </row>
    <row r="8" spans="1:21" s="7" customFormat="1" ht="17.25" customHeight="1" x14ac:dyDescent="0.15">
      <c r="A8" s="8" t="s">
        <v>33</v>
      </c>
      <c r="B8" s="598">
        <v>25</v>
      </c>
      <c r="C8" s="600">
        <v>570</v>
      </c>
      <c r="D8" s="600">
        <v>309</v>
      </c>
      <c r="E8" s="600">
        <v>261</v>
      </c>
      <c r="F8" s="601">
        <v>32</v>
      </c>
      <c r="G8" s="601">
        <v>2</v>
      </c>
      <c r="H8" s="602">
        <v>12</v>
      </c>
    </row>
    <row r="9" spans="1:21" s="7" customFormat="1" ht="17.25" customHeight="1" x14ac:dyDescent="0.15">
      <c r="A9" s="8" t="s">
        <v>34</v>
      </c>
      <c r="B9" s="598">
        <v>28</v>
      </c>
      <c r="C9" s="600">
        <v>600</v>
      </c>
      <c r="D9" s="600">
        <v>290</v>
      </c>
      <c r="E9" s="600">
        <v>310</v>
      </c>
      <c r="F9" s="601">
        <v>36</v>
      </c>
      <c r="G9" s="601">
        <v>2</v>
      </c>
      <c r="H9" s="602">
        <v>13</v>
      </c>
      <c r="I9" s="11"/>
    </row>
    <row r="10" spans="1:21" s="7" customFormat="1" ht="17.25" customHeight="1" x14ac:dyDescent="0.15">
      <c r="A10" s="8" t="s">
        <v>35</v>
      </c>
      <c r="B10" s="598">
        <v>38</v>
      </c>
      <c r="C10" s="600">
        <v>914</v>
      </c>
      <c r="D10" s="600">
        <v>487</v>
      </c>
      <c r="E10" s="600">
        <v>427</v>
      </c>
      <c r="F10" s="601">
        <v>49</v>
      </c>
      <c r="G10" s="601">
        <v>2</v>
      </c>
      <c r="H10" s="602">
        <v>13</v>
      </c>
      <c r="U10" s="2"/>
    </row>
    <row r="11" spans="1:21" s="7" customFormat="1" ht="17.25" customHeight="1" x14ac:dyDescent="0.15">
      <c r="A11" s="8" t="s">
        <v>36</v>
      </c>
      <c r="B11" s="598">
        <v>36</v>
      </c>
      <c r="C11" s="600">
        <v>859</v>
      </c>
      <c r="D11" s="600">
        <v>428</v>
      </c>
      <c r="E11" s="600">
        <v>431</v>
      </c>
      <c r="F11" s="601">
        <v>46</v>
      </c>
      <c r="G11" s="601">
        <v>2</v>
      </c>
      <c r="H11" s="602">
        <v>16</v>
      </c>
    </row>
    <row r="12" spans="1:21" s="7" customFormat="1" ht="17.25" customHeight="1" x14ac:dyDescent="0.15">
      <c r="A12" s="8" t="s">
        <v>37</v>
      </c>
      <c r="B12" s="598">
        <v>34</v>
      </c>
      <c r="C12" s="600">
        <v>820</v>
      </c>
      <c r="D12" s="600">
        <v>393</v>
      </c>
      <c r="E12" s="600">
        <v>427</v>
      </c>
      <c r="F12" s="601">
        <v>41</v>
      </c>
      <c r="G12" s="601">
        <v>3</v>
      </c>
      <c r="H12" s="602">
        <v>13</v>
      </c>
    </row>
    <row r="13" spans="1:21" s="7" customFormat="1" ht="17.25" customHeight="1" x14ac:dyDescent="0.15">
      <c r="A13" s="8" t="s">
        <v>38</v>
      </c>
      <c r="B13" s="598">
        <v>29</v>
      </c>
      <c r="C13" s="600">
        <v>659</v>
      </c>
      <c r="D13" s="600">
        <v>314</v>
      </c>
      <c r="E13" s="600">
        <v>345</v>
      </c>
      <c r="F13" s="601">
        <v>36</v>
      </c>
      <c r="G13" s="601">
        <v>3</v>
      </c>
      <c r="H13" s="602">
        <v>13</v>
      </c>
    </row>
    <row r="14" spans="1:21" s="7" customFormat="1" ht="17.25" customHeight="1" thickBot="1" x14ac:dyDescent="0.2">
      <c r="A14" s="8" t="s">
        <v>113</v>
      </c>
      <c r="B14" s="598">
        <v>37</v>
      </c>
      <c r="C14" s="600">
        <v>896</v>
      </c>
      <c r="D14" s="600">
        <v>444</v>
      </c>
      <c r="E14" s="600">
        <v>452</v>
      </c>
      <c r="F14" s="601">
        <v>45</v>
      </c>
      <c r="G14" s="601">
        <v>2</v>
      </c>
      <c r="H14" s="602">
        <v>13</v>
      </c>
    </row>
    <row r="15" spans="1:21" s="7" customFormat="1" ht="17.25" customHeight="1" thickTop="1" x14ac:dyDescent="0.15">
      <c r="A15" s="12" t="s">
        <v>216</v>
      </c>
      <c r="B15" s="603">
        <v>113</v>
      </c>
      <c r="C15" s="604">
        <v>3085</v>
      </c>
      <c r="D15" s="604">
        <v>1522</v>
      </c>
      <c r="E15" s="604">
        <v>1563</v>
      </c>
      <c r="F15" s="604">
        <f>SUM(F16:F19)</f>
        <v>197</v>
      </c>
      <c r="G15" s="604">
        <f>SUM(G16:G19)</f>
        <v>9</v>
      </c>
      <c r="H15" s="605">
        <f>SUM(H16:H19)</f>
        <v>40</v>
      </c>
    </row>
    <row r="16" spans="1:21" s="7" customFormat="1" ht="17.25" customHeight="1" x14ac:dyDescent="0.15">
      <c r="A16" s="8" t="s">
        <v>39</v>
      </c>
      <c r="B16" s="598">
        <v>23</v>
      </c>
      <c r="C16" s="599">
        <v>601</v>
      </c>
      <c r="D16" s="600">
        <v>290</v>
      </c>
      <c r="E16" s="600">
        <v>311</v>
      </c>
      <c r="F16" s="601">
        <v>42</v>
      </c>
      <c r="G16" s="601">
        <v>2</v>
      </c>
      <c r="H16" s="602">
        <v>10</v>
      </c>
    </row>
    <row r="17" spans="1:8" s="7" customFormat="1" ht="15.75" customHeight="1" x14ac:dyDescent="0.15">
      <c r="A17" s="8" t="s">
        <v>40</v>
      </c>
      <c r="B17" s="598">
        <v>34</v>
      </c>
      <c r="C17" s="600">
        <v>980</v>
      </c>
      <c r="D17" s="600">
        <v>504</v>
      </c>
      <c r="E17" s="600">
        <v>476</v>
      </c>
      <c r="F17" s="601">
        <v>61</v>
      </c>
      <c r="G17" s="601">
        <v>3</v>
      </c>
      <c r="H17" s="602">
        <v>11</v>
      </c>
    </row>
    <row r="18" spans="1:8" s="7" customFormat="1" ht="17.25" customHeight="1" x14ac:dyDescent="0.15">
      <c r="A18" s="8" t="s">
        <v>41</v>
      </c>
      <c r="B18" s="598">
        <v>31</v>
      </c>
      <c r="C18" s="600">
        <v>797</v>
      </c>
      <c r="D18" s="600">
        <v>382</v>
      </c>
      <c r="E18" s="600">
        <v>415</v>
      </c>
      <c r="F18" s="601">
        <v>52</v>
      </c>
      <c r="G18" s="601">
        <v>2</v>
      </c>
      <c r="H18" s="602">
        <v>10</v>
      </c>
    </row>
    <row r="19" spans="1:8" s="7" customFormat="1" x14ac:dyDescent="0.15">
      <c r="A19" s="13" t="s">
        <v>42</v>
      </c>
      <c r="B19" s="606">
        <v>25</v>
      </c>
      <c r="C19" s="607">
        <v>707</v>
      </c>
      <c r="D19" s="607">
        <v>346</v>
      </c>
      <c r="E19" s="607">
        <v>361</v>
      </c>
      <c r="F19" s="608">
        <v>42</v>
      </c>
      <c r="G19" s="608">
        <v>2</v>
      </c>
      <c r="H19" s="609">
        <v>9</v>
      </c>
    </row>
    <row r="20" spans="1:8" x14ac:dyDescent="0.15">
      <c r="A20" s="14" t="s">
        <v>524</v>
      </c>
      <c r="B20" s="610"/>
      <c r="C20" s="610"/>
      <c r="D20" s="610"/>
      <c r="E20" s="610"/>
      <c r="F20" s="610"/>
      <c r="G20" s="611"/>
      <c r="H20" s="611" t="s">
        <v>217</v>
      </c>
    </row>
    <row r="21" spans="1:8" x14ac:dyDescent="0.15">
      <c r="A21" s="14" t="s">
        <v>525</v>
      </c>
      <c r="B21" s="15"/>
      <c r="C21" s="16"/>
      <c r="D21" s="16"/>
      <c r="E21" s="16"/>
      <c r="F21" s="16"/>
      <c r="G21" s="16"/>
      <c r="H21" s="17"/>
    </row>
    <row r="22" spans="1:8" x14ac:dyDescent="0.15">
      <c r="A22" s="14" t="s">
        <v>526</v>
      </c>
      <c r="B22" s="18"/>
      <c r="C22" s="18"/>
      <c r="D22" s="18"/>
      <c r="E22" s="18"/>
      <c r="F22" s="18"/>
      <c r="G22" s="18"/>
      <c r="H22" s="18"/>
    </row>
    <row r="23" spans="1:8" x14ac:dyDescent="0.15">
      <c r="A23" s="14" t="s">
        <v>527</v>
      </c>
      <c r="C23" s="155"/>
    </row>
    <row r="69" spans="1:1" s="160" customFormat="1" x14ac:dyDescent="0.15">
      <c r="A69" s="2"/>
    </row>
    <row r="70" spans="1:1" s="160" customFormat="1" x14ac:dyDescent="0.15"/>
    <row r="71" spans="1:1" s="160" customFormat="1" x14ac:dyDescent="0.15"/>
    <row r="72" spans="1:1" s="160" customFormat="1" x14ac:dyDescent="0.15"/>
    <row r="73" spans="1:1" s="160" customFormat="1" x14ac:dyDescent="0.15"/>
    <row r="74" spans="1:1" s="160" customFormat="1" x14ac:dyDescent="0.15"/>
    <row r="75" spans="1:1" s="160" customFormat="1" x14ac:dyDescent="0.15"/>
    <row r="76" spans="1:1" s="160" customFormat="1" x14ac:dyDescent="0.15"/>
    <row r="77" spans="1:1" s="160" customFormat="1" x14ac:dyDescent="0.15"/>
    <row r="78" spans="1:1" s="160" customFormat="1" x14ac:dyDescent="0.15"/>
    <row r="79" spans="1:1" s="160" customFormat="1" x14ac:dyDescent="0.15"/>
    <row r="80" spans="1:1" s="160" customFormat="1" x14ac:dyDescent="0.15"/>
    <row r="81" s="160" customFormat="1" x14ac:dyDescent="0.15"/>
    <row r="82" s="160" customFormat="1" x14ac:dyDescent="0.15"/>
    <row r="83" s="160" customFormat="1" x14ac:dyDescent="0.15"/>
    <row r="84" s="160" customFormat="1" x14ac:dyDescent="0.15"/>
    <row r="85" s="160" customFormat="1" x14ac:dyDescent="0.15"/>
    <row r="86" s="160" customFormat="1" x14ac:dyDescent="0.15"/>
    <row r="87" s="160" customFormat="1" x14ac:dyDescent="0.15"/>
    <row r="88" s="160" customFormat="1" x14ac:dyDescent="0.15"/>
    <row r="89" s="160" customFormat="1" x14ac:dyDescent="0.15"/>
    <row r="90" s="160" customFormat="1" x14ac:dyDescent="0.15"/>
    <row r="91" s="160" customFormat="1" x14ac:dyDescent="0.15"/>
    <row r="92" s="160" customFormat="1" x14ac:dyDescent="0.15"/>
    <row r="93" s="160" customFormat="1" x14ac:dyDescent="0.15"/>
    <row r="94" s="160" customFormat="1" x14ac:dyDescent="0.15"/>
    <row r="95" s="160" customFormat="1" x14ac:dyDescent="0.15"/>
    <row r="96" s="160" customFormat="1" x14ac:dyDescent="0.15"/>
    <row r="97" s="160" customFormat="1" x14ac:dyDescent="0.15"/>
    <row r="98" s="160" customFormat="1" x14ac:dyDescent="0.15"/>
    <row r="99" s="160" customFormat="1" x14ac:dyDescent="0.15"/>
    <row r="100" s="160" customFormat="1" x14ac:dyDescent="0.15"/>
    <row r="101" s="160" customFormat="1" x14ac:dyDescent="0.15"/>
    <row r="102" s="160" customFormat="1" x14ac:dyDescent="0.15"/>
    <row r="103" s="160" customFormat="1" x14ac:dyDescent="0.15"/>
    <row r="104" s="160" customFormat="1" x14ac:dyDescent="0.15"/>
    <row r="105" s="160" customFormat="1" x14ac:dyDescent="0.15"/>
    <row r="106" s="160" customFormat="1" x14ac:dyDescent="0.15"/>
    <row r="107" s="160" customFormat="1" x14ac:dyDescent="0.15"/>
    <row r="108" s="160" customFormat="1" x14ac:dyDescent="0.15"/>
    <row r="109" s="160" customFormat="1" x14ac:dyDescent="0.15"/>
    <row r="110" s="160" customFormat="1" x14ac:dyDescent="0.15"/>
    <row r="111" s="160" customFormat="1" x14ac:dyDescent="0.15"/>
    <row r="112" s="160" customFormat="1" x14ac:dyDescent="0.15"/>
    <row r="113" spans="1:1" s="160" customFormat="1" x14ac:dyDescent="0.15"/>
    <row r="114" spans="1:1" s="160" customFormat="1" x14ac:dyDescent="0.15"/>
    <row r="115" spans="1:1" s="160" customFormat="1" x14ac:dyDescent="0.15"/>
    <row r="116" spans="1:1" s="160" customFormat="1" x14ac:dyDescent="0.15"/>
    <row r="117" spans="1:1" s="160" customFormat="1" x14ac:dyDescent="0.15"/>
    <row r="118" spans="1:1" s="160" customFormat="1" x14ac:dyDescent="0.15"/>
    <row r="119" spans="1:1" x14ac:dyDescent="0.15">
      <c r="A119" s="160"/>
    </row>
  </sheetData>
  <mergeCells count="6">
    <mergeCell ref="A1:H1"/>
    <mergeCell ref="A3:A4"/>
    <mergeCell ref="B3:B4"/>
    <mergeCell ref="C3:E3"/>
    <mergeCell ref="F3:F4"/>
    <mergeCell ref="G3:H3"/>
  </mergeCells>
  <phoneticPr fontId="30"/>
  <pageMargins left="0.75" right="0.19" top="1" bottom="1" header="0.51200000000000001" footer="0.51200000000000001"/>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118"/>
  <sheetViews>
    <sheetView showGridLines="0" view="pageBreakPreview" zoomScaleNormal="100" zoomScaleSheetLayoutView="100" workbookViewId="0">
      <selection activeCell="N13" sqref="N13"/>
    </sheetView>
  </sheetViews>
  <sheetFormatPr defaultColWidth="11.875" defaultRowHeight="13.5" x14ac:dyDescent="0.15"/>
  <cols>
    <col min="1" max="1" width="11.875" style="2" customWidth="1"/>
    <col min="2" max="10" width="8.375" style="2" customWidth="1"/>
    <col min="11" max="16384" width="11.875" style="2"/>
  </cols>
  <sheetData>
    <row r="1" spans="1:18" ht="21" x14ac:dyDescent="0.15">
      <c r="A1" s="692" t="s">
        <v>613</v>
      </c>
      <c r="B1" s="692"/>
      <c r="C1" s="692"/>
      <c r="D1" s="692"/>
      <c r="E1" s="692"/>
      <c r="F1" s="692"/>
      <c r="G1" s="692"/>
      <c r="H1" s="692"/>
      <c r="I1" s="692"/>
      <c r="J1" s="692"/>
    </row>
    <row r="2" spans="1:18" x14ac:dyDescent="0.15">
      <c r="A2" s="3"/>
      <c r="B2" s="3"/>
      <c r="C2" s="3"/>
      <c r="D2" s="3"/>
      <c r="E2" s="3"/>
      <c r="F2" s="3"/>
      <c r="G2" s="3"/>
      <c r="H2" s="3"/>
      <c r="I2" s="3"/>
      <c r="J2" s="549" t="s">
        <v>218</v>
      </c>
    </row>
    <row r="3" spans="1:18" ht="18" customHeight="1" x14ac:dyDescent="0.15">
      <c r="A3" s="680" t="s">
        <v>211</v>
      </c>
      <c r="B3" s="694" t="s">
        <v>215</v>
      </c>
      <c r="C3" s="695"/>
      <c r="D3" s="695"/>
      <c r="E3" s="695"/>
      <c r="F3" s="695"/>
      <c r="G3" s="695"/>
      <c r="H3" s="695"/>
      <c r="I3" s="695"/>
      <c r="J3" s="696"/>
    </row>
    <row r="4" spans="1:18" ht="18" customHeight="1" x14ac:dyDescent="0.15">
      <c r="A4" s="693"/>
      <c r="B4" s="697" t="s">
        <v>51</v>
      </c>
      <c r="C4" s="699" t="s">
        <v>22</v>
      </c>
      <c r="D4" s="701" t="s">
        <v>219</v>
      </c>
      <c r="E4" s="702"/>
      <c r="F4" s="702"/>
      <c r="G4" s="702"/>
      <c r="H4" s="702"/>
      <c r="I4" s="702"/>
      <c r="J4" s="703"/>
    </row>
    <row r="5" spans="1:18" ht="18" customHeight="1" x14ac:dyDescent="0.15">
      <c r="A5" s="681"/>
      <c r="B5" s="698"/>
      <c r="C5" s="700"/>
      <c r="D5" s="550" t="s">
        <v>220</v>
      </c>
      <c r="E5" s="228" t="s">
        <v>221</v>
      </c>
      <c r="F5" s="228" t="s">
        <v>222</v>
      </c>
      <c r="G5" s="228" t="s">
        <v>223</v>
      </c>
      <c r="H5" s="228" t="s">
        <v>224</v>
      </c>
      <c r="I5" s="228" t="s">
        <v>225</v>
      </c>
      <c r="J5" s="436" t="s">
        <v>226</v>
      </c>
    </row>
    <row r="6" spans="1:18" s="7" customFormat="1" ht="21" customHeight="1" x14ac:dyDescent="0.15">
      <c r="A6" s="19" t="s">
        <v>126</v>
      </c>
      <c r="B6" s="20">
        <v>9</v>
      </c>
      <c r="C6" s="21">
        <v>269</v>
      </c>
      <c r="D6" s="22">
        <v>6530</v>
      </c>
      <c r="E6" s="22">
        <v>1059</v>
      </c>
      <c r="F6" s="22">
        <v>1099</v>
      </c>
      <c r="G6" s="22">
        <v>1138</v>
      </c>
      <c r="H6" s="22">
        <v>1097</v>
      </c>
      <c r="I6" s="22">
        <v>1083</v>
      </c>
      <c r="J6" s="23">
        <v>1054</v>
      </c>
    </row>
    <row r="7" spans="1:18" s="7" customFormat="1" ht="21" customHeight="1" x14ac:dyDescent="0.15">
      <c r="A7" s="19" t="s">
        <v>141</v>
      </c>
      <c r="B7" s="20">
        <v>9</v>
      </c>
      <c r="C7" s="21">
        <v>278</v>
      </c>
      <c r="D7" s="22">
        <v>6571</v>
      </c>
      <c r="E7" s="22">
        <v>1091</v>
      </c>
      <c r="F7" s="22">
        <v>1059</v>
      </c>
      <c r="G7" s="22">
        <v>1098</v>
      </c>
      <c r="H7" s="22">
        <v>1138</v>
      </c>
      <c r="I7" s="22">
        <v>1100</v>
      </c>
      <c r="J7" s="23">
        <v>1085</v>
      </c>
    </row>
    <row r="8" spans="1:18" s="7" customFormat="1" ht="21" customHeight="1" x14ac:dyDescent="0.15">
      <c r="A8" s="19" t="s">
        <v>213</v>
      </c>
      <c r="B8" s="20">
        <v>9</v>
      </c>
      <c r="C8" s="21">
        <v>286</v>
      </c>
      <c r="D8" s="22">
        <v>6545</v>
      </c>
      <c r="E8" s="22">
        <v>1066</v>
      </c>
      <c r="F8" s="22">
        <v>1082</v>
      </c>
      <c r="G8" s="22">
        <v>1058</v>
      </c>
      <c r="H8" s="22">
        <v>1103</v>
      </c>
      <c r="I8" s="22">
        <v>1130</v>
      </c>
      <c r="J8" s="23">
        <v>1106</v>
      </c>
    </row>
    <row r="9" spans="1:18" s="7" customFormat="1" ht="21" customHeight="1" x14ac:dyDescent="0.15">
      <c r="A9" s="19" t="s">
        <v>404</v>
      </c>
      <c r="B9" s="20">
        <v>9</v>
      </c>
      <c r="C9" s="21">
        <v>280</v>
      </c>
      <c r="D9" s="22">
        <v>6525</v>
      </c>
      <c r="E9" s="22">
        <v>1075</v>
      </c>
      <c r="F9" s="22">
        <v>1067</v>
      </c>
      <c r="G9" s="22">
        <v>1085</v>
      </c>
      <c r="H9" s="22">
        <v>1061</v>
      </c>
      <c r="I9" s="22">
        <v>1105</v>
      </c>
      <c r="J9" s="23">
        <v>1132</v>
      </c>
    </row>
    <row r="10" spans="1:18" s="7" customFormat="1" ht="21" customHeight="1" x14ac:dyDescent="0.15">
      <c r="A10" s="24" t="s">
        <v>614</v>
      </c>
      <c r="B10" s="615">
        <v>9</v>
      </c>
      <c r="C10" s="616">
        <v>281</v>
      </c>
      <c r="D10" s="613">
        <f>SUM(E10:J10)</f>
        <v>6420</v>
      </c>
      <c r="E10" s="613">
        <v>1064</v>
      </c>
      <c r="F10" s="613">
        <v>1067</v>
      </c>
      <c r="G10" s="613">
        <v>1063</v>
      </c>
      <c r="H10" s="613">
        <v>1071</v>
      </c>
      <c r="I10" s="613">
        <v>1052</v>
      </c>
      <c r="J10" s="614">
        <v>1103</v>
      </c>
    </row>
    <row r="11" spans="1:18" s="7" customFormat="1" x14ac:dyDescent="0.15">
      <c r="A11" s="3"/>
      <c r="B11" s="3"/>
      <c r="C11" s="3"/>
      <c r="D11" s="3"/>
      <c r="E11" s="3"/>
      <c r="F11" s="3"/>
      <c r="G11" s="3"/>
      <c r="H11" s="3"/>
      <c r="I11" s="3"/>
      <c r="J11" s="438" t="s">
        <v>217</v>
      </c>
      <c r="R11" s="2"/>
    </row>
    <row r="12" spans="1:18" x14ac:dyDescent="0.15">
      <c r="A12" s="3"/>
      <c r="B12" s="3"/>
      <c r="C12" s="3"/>
      <c r="D12" s="3"/>
      <c r="E12" s="3"/>
      <c r="F12" s="3"/>
      <c r="G12" s="549" t="s">
        <v>227</v>
      </c>
      <c r="H12" s="551"/>
      <c r="I12" s="551"/>
      <c r="J12" s="3"/>
    </row>
    <row r="13" spans="1:18" ht="18" customHeight="1" x14ac:dyDescent="0.15">
      <c r="A13" s="680" t="s">
        <v>211</v>
      </c>
      <c r="B13" s="694" t="s">
        <v>216</v>
      </c>
      <c r="C13" s="695"/>
      <c r="D13" s="695"/>
      <c r="E13" s="695"/>
      <c r="F13" s="695"/>
      <c r="G13" s="696"/>
      <c r="H13" s="25"/>
      <c r="I13" s="275"/>
      <c r="J13" s="275"/>
    </row>
    <row r="14" spans="1:18" ht="18" customHeight="1" x14ac:dyDescent="0.15">
      <c r="A14" s="693"/>
      <c r="B14" s="704" t="s">
        <v>51</v>
      </c>
      <c r="C14" s="699" t="s">
        <v>22</v>
      </c>
      <c r="D14" s="701" t="s">
        <v>228</v>
      </c>
      <c r="E14" s="702"/>
      <c r="F14" s="702"/>
      <c r="G14" s="703"/>
      <c r="H14" s="25"/>
      <c r="I14" s="275"/>
      <c r="J14" s="275"/>
    </row>
    <row r="15" spans="1:18" ht="18" customHeight="1" x14ac:dyDescent="0.15">
      <c r="A15" s="681"/>
      <c r="B15" s="705"/>
      <c r="C15" s="700"/>
      <c r="D15" s="550" t="s">
        <v>220</v>
      </c>
      <c r="E15" s="228" t="s">
        <v>221</v>
      </c>
      <c r="F15" s="228" t="s">
        <v>222</v>
      </c>
      <c r="G15" s="436" t="s">
        <v>223</v>
      </c>
      <c r="H15" s="26"/>
      <c r="I15" s="27"/>
      <c r="J15" s="27"/>
    </row>
    <row r="16" spans="1:18" s="7" customFormat="1" ht="21" customHeight="1" x14ac:dyDescent="0.15">
      <c r="A16" s="26" t="s">
        <v>126</v>
      </c>
      <c r="B16" s="28">
        <v>4</v>
      </c>
      <c r="C16" s="22">
        <v>96</v>
      </c>
      <c r="D16" s="22">
        <v>2863</v>
      </c>
      <c r="E16" s="22">
        <v>980</v>
      </c>
      <c r="F16" s="22">
        <v>937</v>
      </c>
      <c r="G16" s="23">
        <v>946</v>
      </c>
      <c r="H16" s="29"/>
      <c r="I16" s="30"/>
      <c r="J16" s="30"/>
    </row>
    <row r="17" spans="1:10" s="7" customFormat="1" ht="21" customHeight="1" x14ac:dyDescent="0.15">
      <c r="A17" s="26" t="s">
        <v>141</v>
      </c>
      <c r="B17" s="28">
        <v>4</v>
      </c>
      <c r="C17" s="22">
        <v>97</v>
      </c>
      <c r="D17" s="22">
        <v>2887</v>
      </c>
      <c r="E17" s="22">
        <v>966</v>
      </c>
      <c r="F17" s="22">
        <v>986</v>
      </c>
      <c r="G17" s="23">
        <v>935</v>
      </c>
      <c r="H17" s="29"/>
      <c r="I17" s="30"/>
      <c r="J17" s="30"/>
    </row>
    <row r="18" spans="1:10" s="7" customFormat="1" ht="21" customHeight="1" x14ac:dyDescent="0.15">
      <c r="A18" s="26" t="s">
        <v>213</v>
      </c>
      <c r="B18" s="28">
        <v>4</v>
      </c>
      <c r="C18" s="22">
        <v>107</v>
      </c>
      <c r="D18" s="22">
        <v>2959</v>
      </c>
      <c r="E18" s="22">
        <v>1013</v>
      </c>
      <c r="F18" s="22">
        <v>961</v>
      </c>
      <c r="G18" s="23">
        <v>985</v>
      </c>
      <c r="H18" s="29"/>
      <c r="I18" s="30"/>
      <c r="J18" s="30"/>
    </row>
    <row r="19" spans="1:10" s="7" customFormat="1" ht="21" customHeight="1" x14ac:dyDescent="0.15">
      <c r="A19" s="26" t="s">
        <v>404</v>
      </c>
      <c r="B19" s="28">
        <v>4</v>
      </c>
      <c r="C19" s="22">
        <v>107</v>
      </c>
      <c r="D19" s="22">
        <v>2999</v>
      </c>
      <c r="E19" s="22">
        <v>1026</v>
      </c>
      <c r="F19" s="22">
        <v>1015</v>
      </c>
      <c r="G19" s="23">
        <v>958</v>
      </c>
      <c r="H19" s="29"/>
      <c r="I19" s="30"/>
      <c r="J19" s="30"/>
    </row>
    <row r="20" spans="1:10" s="7" customFormat="1" ht="21" customHeight="1" x14ac:dyDescent="0.15">
      <c r="A20" s="173" t="s">
        <v>615</v>
      </c>
      <c r="B20" s="612">
        <v>4</v>
      </c>
      <c r="C20" s="613">
        <v>113</v>
      </c>
      <c r="D20" s="613">
        <f>SUM(E20:G20)</f>
        <v>3085</v>
      </c>
      <c r="E20" s="613">
        <v>1049</v>
      </c>
      <c r="F20" s="613">
        <v>1023</v>
      </c>
      <c r="G20" s="614">
        <v>1013</v>
      </c>
      <c r="H20" s="29"/>
      <c r="I20" s="30"/>
      <c r="J20" s="30"/>
    </row>
    <row r="21" spans="1:10" x14ac:dyDescent="0.15">
      <c r="G21" s="438" t="s">
        <v>217</v>
      </c>
    </row>
    <row r="69" s="160" customFormat="1" x14ac:dyDescent="0.15"/>
    <row r="70" s="160" customFormat="1" x14ac:dyDescent="0.15"/>
    <row r="71" s="160" customFormat="1" x14ac:dyDescent="0.15"/>
    <row r="72" s="160" customFormat="1" x14ac:dyDescent="0.15"/>
    <row r="73" s="160" customFormat="1" x14ac:dyDescent="0.15"/>
    <row r="74" s="160" customFormat="1" x14ac:dyDescent="0.15"/>
    <row r="75" s="160" customFormat="1" x14ac:dyDescent="0.15"/>
    <row r="76" s="160" customFormat="1" x14ac:dyDescent="0.15"/>
    <row r="77" s="160" customFormat="1" x14ac:dyDescent="0.15"/>
    <row r="78" s="160" customFormat="1" x14ac:dyDescent="0.15"/>
    <row r="79" s="160" customFormat="1" x14ac:dyDescent="0.15"/>
    <row r="80" s="160" customFormat="1" x14ac:dyDescent="0.15"/>
    <row r="81" s="160" customFormat="1" x14ac:dyDescent="0.15"/>
    <row r="82" s="160" customFormat="1" x14ac:dyDescent="0.15"/>
    <row r="83" s="160" customFormat="1" x14ac:dyDescent="0.15"/>
    <row r="84" s="160" customFormat="1" x14ac:dyDescent="0.15"/>
    <row r="85" s="160" customFormat="1" x14ac:dyDescent="0.15"/>
    <row r="86" s="160" customFormat="1" x14ac:dyDescent="0.15"/>
    <row r="87" s="160" customFormat="1" x14ac:dyDescent="0.15"/>
    <row r="88" s="160" customFormat="1" x14ac:dyDescent="0.15"/>
    <row r="89" s="160" customFormat="1" x14ac:dyDescent="0.15"/>
    <row r="90" s="160" customFormat="1" x14ac:dyDescent="0.15"/>
    <row r="91" s="160" customFormat="1" x14ac:dyDescent="0.15"/>
    <row r="92" s="160" customFormat="1" x14ac:dyDescent="0.15"/>
    <row r="93" s="160" customFormat="1" x14ac:dyDescent="0.15"/>
    <row r="94" s="160" customFormat="1" x14ac:dyDescent="0.15"/>
    <row r="95" s="160" customFormat="1" x14ac:dyDescent="0.15"/>
    <row r="96" s="160" customFormat="1" x14ac:dyDescent="0.15"/>
    <row r="97" s="160" customFormat="1" x14ac:dyDescent="0.15"/>
    <row r="98" s="160" customFormat="1" x14ac:dyDescent="0.15"/>
    <row r="99" s="160" customFormat="1" x14ac:dyDescent="0.15"/>
    <row r="100" s="160" customFormat="1" x14ac:dyDescent="0.15"/>
    <row r="101" s="160" customFormat="1" x14ac:dyDescent="0.15"/>
    <row r="102" s="160" customFormat="1" x14ac:dyDescent="0.15"/>
    <row r="103" s="160" customFormat="1" x14ac:dyDescent="0.15"/>
    <row r="104" s="160" customFormat="1" x14ac:dyDescent="0.15"/>
    <row r="105" s="160" customFormat="1" x14ac:dyDescent="0.15"/>
    <row r="106" s="160" customFormat="1" x14ac:dyDescent="0.15"/>
    <row r="107" s="160" customFormat="1" x14ac:dyDescent="0.15"/>
    <row r="108" s="160" customFormat="1" x14ac:dyDescent="0.15"/>
    <row r="109" s="160" customFormat="1" x14ac:dyDescent="0.15"/>
    <row r="110" s="160" customFormat="1" x14ac:dyDescent="0.15"/>
    <row r="111" s="160" customFormat="1" x14ac:dyDescent="0.15"/>
    <row r="112" s="160" customFormat="1" x14ac:dyDescent="0.15"/>
    <row r="113" s="160" customFormat="1" x14ac:dyDescent="0.15"/>
    <row r="114" s="160" customFormat="1" x14ac:dyDescent="0.15"/>
    <row r="115" s="160" customFormat="1" x14ac:dyDescent="0.15"/>
    <row r="116" s="160" customFormat="1" x14ac:dyDescent="0.15"/>
    <row r="117" s="160" customFormat="1" x14ac:dyDescent="0.15"/>
    <row r="118" s="160" customFormat="1" x14ac:dyDescent="0.15"/>
  </sheetData>
  <mergeCells count="11">
    <mergeCell ref="A13:A15"/>
    <mergeCell ref="B13:G13"/>
    <mergeCell ref="B14:B15"/>
    <mergeCell ref="C14:C15"/>
    <mergeCell ref="D14:G14"/>
    <mergeCell ref="A1:J1"/>
    <mergeCell ref="A3:A5"/>
    <mergeCell ref="B3:J3"/>
    <mergeCell ref="B4:B5"/>
    <mergeCell ref="C4:C5"/>
    <mergeCell ref="D4:J4"/>
  </mergeCells>
  <phoneticPr fontId="30"/>
  <pageMargins left="0.75" right="0.75" top="1" bottom="1" header="0.51200000000000001" footer="0.51200000000000001"/>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2"/>
  <sheetViews>
    <sheetView showGridLines="0" view="pageBreakPreview" zoomScaleNormal="100" zoomScaleSheetLayoutView="100" workbookViewId="0">
      <selection activeCell="F20" sqref="F20"/>
    </sheetView>
  </sheetViews>
  <sheetFormatPr defaultRowHeight="13.5" x14ac:dyDescent="0.15"/>
  <cols>
    <col min="1" max="1" width="11.125" style="358" customWidth="1"/>
    <col min="2" max="12" width="7" style="358" customWidth="1"/>
    <col min="13" max="13" width="7.625" style="358" customWidth="1"/>
    <col min="14" max="16384" width="9" style="358"/>
  </cols>
  <sheetData>
    <row r="1" spans="1:12" ht="21" customHeight="1" x14ac:dyDescent="0.15">
      <c r="A1" s="706" t="s">
        <v>229</v>
      </c>
      <c r="B1" s="706"/>
      <c r="C1" s="706"/>
      <c r="D1" s="706"/>
      <c r="E1" s="706"/>
      <c r="F1" s="706"/>
      <c r="G1" s="706"/>
      <c r="H1" s="706"/>
      <c r="I1" s="706"/>
      <c r="J1" s="706"/>
      <c r="K1" s="706"/>
      <c r="L1" s="706"/>
    </row>
    <row r="2" spans="1:12" ht="19.5" customHeight="1" x14ac:dyDescent="0.15">
      <c r="A2" s="359" t="s">
        <v>230</v>
      </c>
      <c r="B2" s="388"/>
      <c r="C2" s="388"/>
      <c r="D2" s="388"/>
      <c r="E2" s="388"/>
      <c r="F2" s="388"/>
      <c r="G2" s="388"/>
      <c r="H2" s="388"/>
      <c r="I2" s="388"/>
      <c r="K2" s="361"/>
      <c r="L2" s="447" t="s">
        <v>231</v>
      </c>
    </row>
    <row r="3" spans="1:12" ht="19.5" customHeight="1" x14ac:dyDescent="0.15">
      <c r="A3" s="707" t="s">
        <v>232</v>
      </c>
      <c r="B3" s="709" t="s">
        <v>233</v>
      </c>
      <c r="C3" s="711" t="s">
        <v>22</v>
      </c>
      <c r="D3" s="713" t="s">
        <v>228</v>
      </c>
      <c r="E3" s="714"/>
      <c r="F3" s="715"/>
      <c r="G3" s="713" t="s">
        <v>234</v>
      </c>
      <c r="H3" s="714"/>
      <c r="I3" s="715"/>
      <c r="J3" s="713" t="s">
        <v>25</v>
      </c>
      <c r="K3" s="714"/>
      <c r="L3" s="716"/>
    </row>
    <row r="4" spans="1:12" s="461" customFormat="1" ht="19.5" customHeight="1" x14ac:dyDescent="0.15">
      <c r="A4" s="708"/>
      <c r="B4" s="710"/>
      <c r="C4" s="712"/>
      <c r="D4" s="363" t="s">
        <v>26</v>
      </c>
      <c r="E4" s="448" t="s">
        <v>27</v>
      </c>
      <c r="F4" s="448" t="s">
        <v>28</v>
      </c>
      <c r="G4" s="363" t="s">
        <v>26</v>
      </c>
      <c r="H4" s="448" t="s">
        <v>27</v>
      </c>
      <c r="I4" s="448" t="s">
        <v>28</v>
      </c>
      <c r="J4" s="363" t="s">
        <v>26</v>
      </c>
      <c r="K4" s="448" t="s">
        <v>27</v>
      </c>
      <c r="L4" s="365" t="s">
        <v>28</v>
      </c>
    </row>
    <row r="5" spans="1:12" s="461" customFormat="1" ht="19.5" customHeight="1" x14ac:dyDescent="0.15">
      <c r="A5" s="366" t="s">
        <v>126</v>
      </c>
      <c r="B5" s="446" t="s">
        <v>95</v>
      </c>
      <c r="C5" s="382">
        <v>30</v>
      </c>
      <c r="D5" s="491">
        <v>1204</v>
      </c>
      <c r="E5" s="491">
        <v>523</v>
      </c>
      <c r="F5" s="491">
        <v>681</v>
      </c>
      <c r="G5" s="491">
        <v>72</v>
      </c>
      <c r="H5" s="491">
        <v>35</v>
      </c>
      <c r="I5" s="491">
        <v>37</v>
      </c>
      <c r="J5" s="491">
        <v>13</v>
      </c>
      <c r="K5" s="491">
        <v>3</v>
      </c>
      <c r="L5" s="492">
        <v>10</v>
      </c>
    </row>
    <row r="6" spans="1:12" s="461" customFormat="1" ht="19.5" customHeight="1" x14ac:dyDescent="0.15">
      <c r="A6" s="366" t="s">
        <v>141</v>
      </c>
      <c r="B6" s="446" t="s">
        <v>95</v>
      </c>
      <c r="C6" s="382">
        <v>29</v>
      </c>
      <c r="D6" s="491">
        <v>1159</v>
      </c>
      <c r="E6" s="491">
        <v>509</v>
      </c>
      <c r="F6" s="491">
        <v>650</v>
      </c>
      <c r="G6" s="491">
        <v>73</v>
      </c>
      <c r="H6" s="491">
        <v>36</v>
      </c>
      <c r="I6" s="491">
        <v>37</v>
      </c>
      <c r="J6" s="491">
        <v>15</v>
      </c>
      <c r="K6" s="491">
        <v>5</v>
      </c>
      <c r="L6" s="492">
        <v>10</v>
      </c>
    </row>
    <row r="7" spans="1:12" s="461" customFormat="1" ht="19.5" customHeight="1" x14ac:dyDescent="0.15">
      <c r="A7" s="366" t="s">
        <v>213</v>
      </c>
      <c r="B7" s="446" t="s">
        <v>95</v>
      </c>
      <c r="C7" s="382">
        <v>28</v>
      </c>
      <c r="D7" s="491">
        <v>1117</v>
      </c>
      <c r="E7" s="491">
        <v>472</v>
      </c>
      <c r="F7" s="491">
        <v>645</v>
      </c>
      <c r="G7" s="491">
        <v>71</v>
      </c>
      <c r="H7" s="491">
        <v>36</v>
      </c>
      <c r="I7" s="491">
        <v>35</v>
      </c>
      <c r="J7" s="491">
        <v>14</v>
      </c>
      <c r="K7" s="491">
        <v>5</v>
      </c>
      <c r="L7" s="492">
        <v>9</v>
      </c>
    </row>
    <row r="8" spans="1:12" s="461" customFormat="1" ht="19.5" customHeight="1" x14ac:dyDescent="0.15">
      <c r="A8" s="366" t="s">
        <v>404</v>
      </c>
      <c r="B8" s="446" t="s">
        <v>95</v>
      </c>
      <c r="C8" s="382">
        <v>27</v>
      </c>
      <c r="D8" s="491">
        <v>1078</v>
      </c>
      <c r="E8" s="491">
        <v>427</v>
      </c>
      <c r="F8" s="491">
        <v>651</v>
      </c>
      <c r="G8" s="491">
        <v>68</v>
      </c>
      <c r="H8" s="491">
        <v>32</v>
      </c>
      <c r="I8" s="491">
        <v>36</v>
      </c>
      <c r="J8" s="491">
        <v>13</v>
      </c>
      <c r="K8" s="491">
        <v>3</v>
      </c>
      <c r="L8" s="492">
        <v>10</v>
      </c>
    </row>
    <row r="9" spans="1:12" s="461" customFormat="1" ht="19.5" customHeight="1" x14ac:dyDescent="0.15">
      <c r="A9" s="370" t="s">
        <v>547</v>
      </c>
      <c r="B9" s="617" t="s">
        <v>95</v>
      </c>
      <c r="C9" s="499">
        <v>27</v>
      </c>
      <c r="D9" s="618">
        <f>SUM(E9:F9)</f>
        <v>1066</v>
      </c>
      <c r="E9" s="618">
        <v>432</v>
      </c>
      <c r="F9" s="618">
        <v>634</v>
      </c>
      <c r="G9" s="618">
        <f>SUM(H9:I9)</f>
        <v>63</v>
      </c>
      <c r="H9" s="618">
        <v>34</v>
      </c>
      <c r="I9" s="618">
        <v>29</v>
      </c>
      <c r="J9" s="618">
        <f>SUM(K9:L9)</f>
        <v>13</v>
      </c>
      <c r="K9" s="618">
        <v>4</v>
      </c>
      <c r="L9" s="619">
        <v>9</v>
      </c>
    </row>
    <row r="10" spans="1:12" x14ac:dyDescent="0.15">
      <c r="B10" s="620"/>
      <c r="C10" s="620"/>
      <c r="D10" s="620"/>
      <c r="E10" s="620"/>
      <c r="F10" s="620"/>
      <c r="G10" s="620"/>
      <c r="H10" s="620"/>
      <c r="I10" s="620"/>
      <c r="J10" s="620"/>
      <c r="K10" s="620"/>
      <c r="L10" s="621" t="s">
        <v>235</v>
      </c>
    </row>
    <row r="11" spans="1:12" x14ac:dyDescent="0.15">
      <c r="A11" s="372"/>
      <c r="E11" s="373"/>
    </row>
    <row r="12" spans="1:12" x14ac:dyDescent="0.15">
      <c r="A12" s="477"/>
    </row>
  </sheetData>
  <mergeCells count="7">
    <mergeCell ref="A1:L1"/>
    <mergeCell ref="A3:A4"/>
    <mergeCell ref="B3:B4"/>
    <mergeCell ref="C3:C4"/>
    <mergeCell ref="D3:F3"/>
    <mergeCell ref="G3:I3"/>
    <mergeCell ref="J3:L3"/>
  </mergeCells>
  <phoneticPr fontId="30"/>
  <pageMargins left="0.16" right="0.16" top="0.98425196850393704" bottom="0.98425196850393704" header="0.51181102362204722" footer="0.51181102362204722"/>
  <pageSetup paperSize="9" orientation="portrait" horizont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7"/>
  <sheetViews>
    <sheetView showGridLines="0" view="pageBreakPreview" zoomScaleNormal="100" zoomScaleSheetLayoutView="100" workbookViewId="0">
      <selection activeCell="M13" sqref="M13"/>
    </sheetView>
  </sheetViews>
  <sheetFormatPr defaultRowHeight="13.5" x14ac:dyDescent="0.15"/>
  <cols>
    <col min="1" max="1" width="11.125" style="358" customWidth="1"/>
    <col min="2" max="12" width="7" style="358" customWidth="1"/>
    <col min="13" max="13" width="7.625" style="358" customWidth="1"/>
    <col min="14" max="16384" width="9" style="358"/>
  </cols>
  <sheetData>
    <row r="1" spans="1:13" ht="21" customHeight="1" x14ac:dyDescent="0.15">
      <c r="A1" s="706" t="s">
        <v>102</v>
      </c>
      <c r="B1" s="717"/>
      <c r="C1" s="717"/>
      <c r="D1" s="717"/>
      <c r="E1" s="717"/>
      <c r="F1" s="717"/>
      <c r="G1" s="717"/>
      <c r="H1" s="717"/>
      <c r="I1" s="717"/>
      <c r="J1" s="717"/>
      <c r="K1" s="717"/>
      <c r="L1" s="717"/>
    </row>
    <row r="2" spans="1:13" ht="19.5" customHeight="1" x14ac:dyDescent="0.15">
      <c r="A2" s="359" t="s">
        <v>253</v>
      </c>
      <c r="B2" s="360"/>
      <c r="C2" s="360"/>
      <c r="D2" s="360"/>
      <c r="E2" s="360"/>
      <c r="F2" s="360"/>
      <c r="G2" s="360"/>
      <c r="H2" s="360"/>
      <c r="I2" s="360"/>
      <c r="K2" s="361"/>
      <c r="L2" s="362" t="s">
        <v>254</v>
      </c>
    </row>
    <row r="3" spans="1:13" ht="19.5" customHeight="1" x14ac:dyDescent="0.15">
      <c r="A3" s="707" t="s">
        <v>232</v>
      </c>
      <c r="B3" s="718" t="s">
        <v>233</v>
      </c>
      <c r="C3" s="720" t="s">
        <v>22</v>
      </c>
      <c r="D3" s="722" t="s">
        <v>228</v>
      </c>
      <c r="E3" s="723"/>
      <c r="F3" s="723"/>
      <c r="G3" s="722" t="s">
        <v>234</v>
      </c>
      <c r="H3" s="723"/>
      <c r="I3" s="723"/>
      <c r="J3" s="722" t="s">
        <v>25</v>
      </c>
      <c r="K3" s="723"/>
      <c r="L3" s="724"/>
    </row>
    <row r="4" spans="1:13" ht="19.5" customHeight="1" x14ac:dyDescent="0.15">
      <c r="A4" s="708"/>
      <c r="B4" s="719"/>
      <c r="C4" s="721"/>
      <c r="D4" s="363" t="s">
        <v>26</v>
      </c>
      <c r="E4" s="364" t="s">
        <v>27</v>
      </c>
      <c r="F4" s="364" t="s">
        <v>28</v>
      </c>
      <c r="G4" s="363" t="s">
        <v>26</v>
      </c>
      <c r="H4" s="364" t="s">
        <v>27</v>
      </c>
      <c r="I4" s="364" t="s">
        <v>28</v>
      </c>
      <c r="J4" s="363" t="s">
        <v>26</v>
      </c>
      <c r="K4" s="364" t="s">
        <v>27</v>
      </c>
      <c r="L4" s="365" t="s">
        <v>28</v>
      </c>
    </row>
    <row r="5" spans="1:13" ht="19.5" customHeight="1" x14ac:dyDescent="0.15">
      <c r="A5" s="366" t="s">
        <v>126</v>
      </c>
      <c r="B5" s="367" t="s">
        <v>95</v>
      </c>
      <c r="C5" s="368">
        <v>21</v>
      </c>
      <c r="D5" s="368">
        <v>785</v>
      </c>
      <c r="E5" s="368">
        <v>447</v>
      </c>
      <c r="F5" s="368">
        <v>338</v>
      </c>
      <c r="G5" s="368">
        <v>55</v>
      </c>
      <c r="H5" s="368">
        <v>23</v>
      </c>
      <c r="I5" s="368">
        <v>32</v>
      </c>
      <c r="J5" s="368">
        <v>30</v>
      </c>
      <c r="K5" s="368">
        <v>13</v>
      </c>
      <c r="L5" s="369">
        <v>17</v>
      </c>
    </row>
    <row r="6" spans="1:13" ht="19.5" customHeight="1" x14ac:dyDescent="0.15">
      <c r="A6" s="366" t="s">
        <v>141</v>
      </c>
      <c r="B6" s="367" t="s">
        <v>95</v>
      </c>
      <c r="C6" s="368">
        <v>21</v>
      </c>
      <c r="D6" s="368">
        <v>768</v>
      </c>
      <c r="E6" s="368">
        <v>439</v>
      </c>
      <c r="F6" s="368">
        <v>329</v>
      </c>
      <c r="G6" s="368">
        <v>58</v>
      </c>
      <c r="H6" s="368">
        <v>26</v>
      </c>
      <c r="I6" s="368">
        <v>32</v>
      </c>
      <c r="J6" s="368">
        <v>30</v>
      </c>
      <c r="K6" s="368">
        <v>13</v>
      </c>
      <c r="L6" s="369">
        <v>17</v>
      </c>
    </row>
    <row r="7" spans="1:13" ht="19.5" customHeight="1" x14ac:dyDescent="0.15">
      <c r="A7" s="366" t="s">
        <v>213</v>
      </c>
      <c r="B7" s="367" t="s">
        <v>95</v>
      </c>
      <c r="C7" s="368">
        <v>21</v>
      </c>
      <c r="D7" s="368">
        <v>759</v>
      </c>
      <c r="E7" s="368">
        <v>428</v>
      </c>
      <c r="F7" s="368">
        <v>331</v>
      </c>
      <c r="G7" s="368">
        <v>59</v>
      </c>
      <c r="H7" s="368">
        <v>29</v>
      </c>
      <c r="I7" s="368">
        <v>30</v>
      </c>
      <c r="J7" s="368">
        <v>27</v>
      </c>
      <c r="K7" s="368">
        <v>7</v>
      </c>
      <c r="L7" s="369">
        <v>20</v>
      </c>
    </row>
    <row r="8" spans="1:13" ht="19.5" customHeight="1" x14ac:dyDescent="0.15">
      <c r="A8" s="366" t="s">
        <v>404</v>
      </c>
      <c r="B8" s="367" t="s">
        <v>95</v>
      </c>
      <c r="C8" s="368">
        <v>21</v>
      </c>
      <c r="D8" s="368">
        <v>721</v>
      </c>
      <c r="E8" s="368">
        <v>401</v>
      </c>
      <c r="F8" s="368">
        <v>320</v>
      </c>
      <c r="G8" s="368">
        <v>59</v>
      </c>
      <c r="H8" s="368">
        <v>28</v>
      </c>
      <c r="I8" s="368">
        <v>31</v>
      </c>
      <c r="J8" s="368">
        <v>24</v>
      </c>
      <c r="K8" s="368">
        <v>9</v>
      </c>
      <c r="L8" s="369">
        <v>15</v>
      </c>
    </row>
    <row r="9" spans="1:13" ht="19.5" customHeight="1" x14ac:dyDescent="0.15">
      <c r="A9" s="370" t="s">
        <v>420</v>
      </c>
      <c r="B9" s="617" t="s">
        <v>95</v>
      </c>
      <c r="C9" s="622">
        <v>21</v>
      </c>
      <c r="D9" s="622">
        <f>SUM(E9:F9)</f>
        <v>637</v>
      </c>
      <c r="E9" s="622">
        <v>352</v>
      </c>
      <c r="F9" s="622">
        <v>285</v>
      </c>
      <c r="G9" s="622">
        <f>SUM(H9:I9)</f>
        <v>58</v>
      </c>
      <c r="H9" s="622">
        <v>27</v>
      </c>
      <c r="I9" s="622">
        <v>31</v>
      </c>
      <c r="J9" s="622">
        <f>SUM(K9:L9)</f>
        <v>27</v>
      </c>
      <c r="K9" s="622">
        <v>10</v>
      </c>
      <c r="L9" s="623">
        <v>17</v>
      </c>
      <c r="M9" s="620"/>
    </row>
    <row r="10" spans="1:13" x14ac:dyDescent="0.15">
      <c r="B10" s="358" t="s">
        <v>255</v>
      </c>
      <c r="L10" s="371" t="s">
        <v>256</v>
      </c>
    </row>
    <row r="11" spans="1:13" x14ac:dyDescent="0.15">
      <c r="A11" s="372"/>
      <c r="D11" s="373"/>
    </row>
    <row r="12" spans="1:13" x14ac:dyDescent="0.15">
      <c r="A12" s="372"/>
    </row>
    <row r="14" spans="1:13" ht="15.95" customHeight="1" x14ac:dyDescent="0.15"/>
    <row r="15" spans="1:13" ht="15.95" customHeight="1" x14ac:dyDescent="0.15"/>
    <row r="16" spans="1:13" ht="15.95" customHeight="1" x14ac:dyDescent="0.15"/>
    <row r="17" ht="16.5" customHeight="1" x14ac:dyDescent="0.15"/>
  </sheetData>
  <mergeCells count="7">
    <mergeCell ref="A1:L1"/>
    <mergeCell ref="A3:A4"/>
    <mergeCell ref="B3:B4"/>
    <mergeCell ref="C3:C4"/>
    <mergeCell ref="D3:F3"/>
    <mergeCell ref="G3:I3"/>
    <mergeCell ref="J3:L3"/>
  </mergeCells>
  <phoneticPr fontId="30"/>
  <pageMargins left="0.16" right="0.16"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5"/>
  <sheetViews>
    <sheetView showGridLines="0" view="pageBreakPreview" zoomScaleNormal="100" zoomScaleSheetLayoutView="100" workbookViewId="0">
      <selection activeCell="J17" sqref="J17"/>
    </sheetView>
  </sheetViews>
  <sheetFormatPr defaultColWidth="9" defaultRowHeight="13.5" x14ac:dyDescent="0.15"/>
  <cols>
    <col min="1" max="1" width="11.125" style="358" customWidth="1"/>
    <col min="2" max="12" width="7" style="358" customWidth="1"/>
    <col min="13" max="13" width="7.625" style="358" customWidth="1"/>
    <col min="14" max="16384" width="9" style="358"/>
  </cols>
  <sheetData>
    <row r="1" spans="1:12" ht="21" customHeight="1" x14ac:dyDescent="0.15">
      <c r="A1" s="706" t="s">
        <v>102</v>
      </c>
      <c r="B1" s="726"/>
      <c r="C1" s="726"/>
      <c r="D1" s="726"/>
      <c r="E1" s="726"/>
      <c r="F1" s="726"/>
      <c r="G1" s="726"/>
      <c r="H1" s="726"/>
      <c r="I1" s="726"/>
      <c r="J1" s="726"/>
      <c r="K1" s="726"/>
      <c r="L1" s="726"/>
    </row>
    <row r="2" spans="1:12" ht="19.5" customHeight="1" x14ac:dyDescent="0.15">
      <c r="A2" s="359" t="s">
        <v>248</v>
      </c>
      <c r="B2" s="388"/>
      <c r="C2" s="388"/>
      <c r="D2" s="388"/>
      <c r="E2" s="388"/>
      <c r="F2" s="388"/>
      <c r="G2" s="388"/>
      <c r="H2" s="388"/>
      <c r="I2" s="388"/>
      <c r="K2" s="361"/>
      <c r="L2" s="447" t="s">
        <v>231</v>
      </c>
    </row>
    <row r="3" spans="1:12" ht="19.5" customHeight="1" x14ac:dyDescent="0.15">
      <c r="A3" s="727" t="s">
        <v>249</v>
      </c>
      <c r="B3" s="718" t="s">
        <v>233</v>
      </c>
      <c r="C3" s="720" t="s">
        <v>22</v>
      </c>
      <c r="D3" s="722" t="s">
        <v>228</v>
      </c>
      <c r="E3" s="723"/>
      <c r="F3" s="723"/>
      <c r="G3" s="722" t="s">
        <v>234</v>
      </c>
      <c r="H3" s="723"/>
      <c r="I3" s="723"/>
      <c r="J3" s="722" t="s">
        <v>25</v>
      </c>
      <c r="K3" s="723"/>
      <c r="L3" s="724"/>
    </row>
    <row r="4" spans="1:12" ht="19.5" customHeight="1" x14ac:dyDescent="0.15">
      <c r="A4" s="728"/>
      <c r="B4" s="719"/>
      <c r="C4" s="721"/>
      <c r="D4" s="363" t="s">
        <v>26</v>
      </c>
      <c r="E4" s="448" t="s">
        <v>27</v>
      </c>
      <c r="F4" s="448" t="s">
        <v>28</v>
      </c>
      <c r="G4" s="363" t="s">
        <v>26</v>
      </c>
      <c r="H4" s="448" t="s">
        <v>27</v>
      </c>
      <c r="I4" s="448" t="s">
        <v>28</v>
      </c>
      <c r="J4" s="363" t="s">
        <v>26</v>
      </c>
      <c r="K4" s="448" t="s">
        <v>27</v>
      </c>
      <c r="L4" s="365" t="s">
        <v>28</v>
      </c>
    </row>
    <row r="5" spans="1:12" ht="19.5" customHeight="1" x14ac:dyDescent="0.15">
      <c r="A5" s="489" t="s">
        <v>126</v>
      </c>
      <c r="B5" s="490" t="s">
        <v>95</v>
      </c>
      <c r="C5" s="382">
        <v>18</v>
      </c>
      <c r="D5" s="491">
        <v>714</v>
      </c>
      <c r="E5" s="491">
        <v>467</v>
      </c>
      <c r="F5" s="491">
        <v>247</v>
      </c>
      <c r="G5" s="491">
        <v>45</v>
      </c>
      <c r="H5" s="491">
        <v>27</v>
      </c>
      <c r="I5" s="491">
        <v>18</v>
      </c>
      <c r="J5" s="491">
        <v>19</v>
      </c>
      <c r="K5" s="491">
        <v>5</v>
      </c>
      <c r="L5" s="492">
        <v>14</v>
      </c>
    </row>
    <row r="6" spans="1:12" ht="19.5" customHeight="1" x14ac:dyDescent="0.15">
      <c r="A6" s="489"/>
      <c r="B6" s="490" t="s">
        <v>101</v>
      </c>
      <c r="C6" s="382">
        <v>7</v>
      </c>
      <c r="D6" s="491">
        <v>241</v>
      </c>
      <c r="E6" s="491">
        <v>117</v>
      </c>
      <c r="F6" s="491">
        <v>124</v>
      </c>
      <c r="G6" s="491">
        <v>9</v>
      </c>
      <c r="H6" s="491">
        <v>4</v>
      </c>
      <c r="I6" s="491">
        <v>5</v>
      </c>
      <c r="J6" s="491">
        <v>2</v>
      </c>
      <c r="K6" s="491">
        <v>1</v>
      </c>
      <c r="L6" s="492">
        <v>1</v>
      </c>
    </row>
    <row r="7" spans="1:12" ht="19.5" customHeight="1" x14ac:dyDescent="0.15">
      <c r="A7" s="489" t="s">
        <v>141</v>
      </c>
      <c r="B7" s="490" t="s">
        <v>95</v>
      </c>
      <c r="C7" s="382">
        <v>18</v>
      </c>
      <c r="D7" s="491">
        <v>703</v>
      </c>
      <c r="E7" s="491">
        <v>433</v>
      </c>
      <c r="F7" s="491">
        <v>270</v>
      </c>
      <c r="G7" s="491">
        <v>47</v>
      </c>
      <c r="H7" s="491">
        <v>25</v>
      </c>
      <c r="I7" s="491">
        <v>22</v>
      </c>
      <c r="J7" s="491">
        <v>10</v>
      </c>
      <c r="K7" s="491">
        <v>2</v>
      </c>
      <c r="L7" s="492">
        <v>8</v>
      </c>
    </row>
    <row r="8" spans="1:12" ht="19.5" customHeight="1" x14ac:dyDescent="0.15">
      <c r="A8" s="489"/>
      <c r="B8" s="490" t="s">
        <v>101</v>
      </c>
      <c r="C8" s="382">
        <v>8</v>
      </c>
      <c r="D8" s="491">
        <v>245</v>
      </c>
      <c r="E8" s="491">
        <v>118</v>
      </c>
      <c r="F8" s="491">
        <v>127</v>
      </c>
      <c r="G8" s="491">
        <v>9</v>
      </c>
      <c r="H8" s="491">
        <v>4</v>
      </c>
      <c r="I8" s="491">
        <v>5</v>
      </c>
      <c r="J8" s="491">
        <v>2</v>
      </c>
      <c r="K8" s="491">
        <v>1</v>
      </c>
      <c r="L8" s="492">
        <v>1</v>
      </c>
    </row>
    <row r="9" spans="1:12" ht="19.5" customHeight="1" x14ac:dyDescent="0.15">
      <c r="A9" s="489" t="s">
        <v>213</v>
      </c>
      <c r="B9" s="490" t="s">
        <v>95</v>
      </c>
      <c r="C9" s="382">
        <v>18</v>
      </c>
      <c r="D9" s="491">
        <v>707</v>
      </c>
      <c r="E9" s="491">
        <v>448</v>
      </c>
      <c r="F9" s="491">
        <v>259</v>
      </c>
      <c r="G9" s="491">
        <v>50</v>
      </c>
      <c r="H9" s="491">
        <v>26</v>
      </c>
      <c r="I9" s="491">
        <v>24</v>
      </c>
      <c r="J9" s="491">
        <v>12</v>
      </c>
      <c r="K9" s="491">
        <v>3</v>
      </c>
      <c r="L9" s="492">
        <v>9</v>
      </c>
    </row>
    <row r="10" spans="1:12" ht="19.5" customHeight="1" x14ac:dyDescent="0.15">
      <c r="A10" s="489"/>
      <c r="B10" s="490" t="s">
        <v>101</v>
      </c>
      <c r="C10" s="382">
        <v>8</v>
      </c>
      <c r="D10" s="491">
        <v>245</v>
      </c>
      <c r="E10" s="491">
        <v>121</v>
      </c>
      <c r="F10" s="491">
        <v>124</v>
      </c>
      <c r="G10" s="491">
        <v>9</v>
      </c>
      <c r="H10" s="491">
        <v>4</v>
      </c>
      <c r="I10" s="491">
        <v>5</v>
      </c>
      <c r="J10" s="491">
        <v>2</v>
      </c>
      <c r="K10" s="491">
        <v>1</v>
      </c>
      <c r="L10" s="492">
        <v>1</v>
      </c>
    </row>
    <row r="11" spans="1:12" ht="19.5" customHeight="1" x14ac:dyDescent="0.15">
      <c r="A11" s="489" t="s">
        <v>404</v>
      </c>
      <c r="B11" s="490" t="s">
        <v>95</v>
      </c>
      <c r="C11" s="381">
        <v>18</v>
      </c>
      <c r="D11" s="491">
        <v>713</v>
      </c>
      <c r="E11" s="493">
        <v>450</v>
      </c>
      <c r="F11" s="493">
        <v>263</v>
      </c>
      <c r="G11" s="491">
        <v>49</v>
      </c>
      <c r="H11" s="493">
        <v>28</v>
      </c>
      <c r="I11" s="493">
        <v>21</v>
      </c>
      <c r="J11" s="491">
        <v>10</v>
      </c>
      <c r="K11" s="493">
        <v>1</v>
      </c>
      <c r="L11" s="492">
        <v>9</v>
      </c>
    </row>
    <row r="12" spans="1:12" ht="19.5" customHeight="1" x14ac:dyDescent="0.15">
      <c r="A12" s="489"/>
      <c r="B12" s="490" t="s">
        <v>101</v>
      </c>
      <c r="C12" s="381">
        <v>8</v>
      </c>
      <c r="D12" s="491">
        <v>249</v>
      </c>
      <c r="E12" s="493">
        <v>121</v>
      </c>
      <c r="F12" s="493">
        <v>128</v>
      </c>
      <c r="G12" s="491">
        <v>9</v>
      </c>
      <c r="H12" s="493">
        <v>3</v>
      </c>
      <c r="I12" s="493">
        <v>6</v>
      </c>
      <c r="J12" s="491">
        <v>2</v>
      </c>
      <c r="K12" s="493">
        <v>1</v>
      </c>
      <c r="L12" s="492">
        <v>1</v>
      </c>
    </row>
    <row r="13" spans="1:12" ht="19.5" customHeight="1" x14ac:dyDescent="0.15">
      <c r="A13" s="489" t="s">
        <v>568</v>
      </c>
      <c r="B13" s="624" t="s">
        <v>95</v>
      </c>
      <c r="C13" s="625">
        <v>18</v>
      </c>
      <c r="D13" s="626">
        <f>SUM(E13:F13)</f>
        <v>715</v>
      </c>
      <c r="E13" s="627">
        <v>437</v>
      </c>
      <c r="F13" s="627">
        <v>278</v>
      </c>
      <c r="G13" s="626">
        <f>SUM(H13:I13)</f>
        <v>44</v>
      </c>
      <c r="H13" s="627">
        <v>23</v>
      </c>
      <c r="I13" s="627">
        <v>21</v>
      </c>
      <c r="J13" s="626">
        <f>SUM(K13:L13)</f>
        <v>18</v>
      </c>
      <c r="K13" s="627">
        <v>8</v>
      </c>
      <c r="L13" s="628">
        <v>10</v>
      </c>
    </row>
    <row r="14" spans="1:12" ht="19.5" customHeight="1" x14ac:dyDescent="0.15">
      <c r="A14" s="494"/>
      <c r="B14" s="629" t="s">
        <v>101</v>
      </c>
      <c r="C14" s="630">
        <v>8</v>
      </c>
      <c r="D14" s="618">
        <v>260</v>
      </c>
      <c r="E14" s="631">
        <v>122</v>
      </c>
      <c r="F14" s="631">
        <v>138</v>
      </c>
      <c r="G14" s="618">
        <v>10</v>
      </c>
      <c r="H14" s="631">
        <v>5</v>
      </c>
      <c r="I14" s="631">
        <v>5</v>
      </c>
      <c r="J14" s="618">
        <v>2</v>
      </c>
      <c r="K14" s="631">
        <v>1</v>
      </c>
      <c r="L14" s="619">
        <v>1</v>
      </c>
    </row>
    <row r="15" spans="1:12" x14ac:dyDescent="0.15">
      <c r="A15" s="475"/>
      <c r="B15" s="360"/>
      <c r="C15" s="360"/>
      <c r="D15" s="360"/>
      <c r="E15" s="360"/>
      <c r="F15" s="360"/>
      <c r="G15" s="360"/>
      <c r="H15" s="360"/>
      <c r="I15" s="360"/>
      <c r="J15" s="725" t="s">
        <v>250</v>
      </c>
      <c r="K15" s="725"/>
      <c r="L15" s="725"/>
    </row>
  </sheetData>
  <mergeCells count="8">
    <mergeCell ref="J15:L15"/>
    <mergeCell ref="A1:L1"/>
    <mergeCell ref="A3:A4"/>
    <mergeCell ref="B3:B4"/>
    <mergeCell ref="C3:C4"/>
    <mergeCell ref="D3:F3"/>
    <mergeCell ref="G3:I3"/>
    <mergeCell ref="J3:L3"/>
  </mergeCells>
  <phoneticPr fontId="30"/>
  <pageMargins left="0.16" right="0.16"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31"/>
  <sheetViews>
    <sheetView showGridLines="0" view="pageBreakPreview" zoomScaleNormal="100" zoomScaleSheetLayoutView="100" workbookViewId="0">
      <selection activeCell="J13" sqref="J13"/>
    </sheetView>
  </sheetViews>
  <sheetFormatPr defaultRowHeight="13.5" x14ac:dyDescent="0.15"/>
  <cols>
    <col min="1" max="2" width="3.125" style="358" customWidth="1"/>
    <col min="3" max="3" width="14.125" style="358" bestFit="1" customWidth="1"/>
    <col min="4" max="8" width="13.375" style="358" customWidth="1"/>
    <col min="9" max="16384" width="9" style="358"/>
  </cols>
  <sheetData>
    <row r="1" spans="1:9" ht="21" x14ac:dyDescent="0.15">
      <c r="A1" s="706" t="s">
        <v>258</v>
      </c>
      <c r="B1" s="706"/>
      <c r="C1" s="706"/>
      <c r="D1" s="706"/>
      <c r="E1" s="706"/>
      <c r="F1" s="706"/>
      <c r="G1" s="706"/>
      <c r="H1" s="706"/>
    </row>
    <row r="2" spans="1:9" x14ac:dyDescent="0.15">
      <c r="A2" s="360"/>
      <c r="B2" s="360"/>
      <c r="C2" s="360"/>
      <c r="D2" s="475"/>
      <c r="E2" s="371"/>
      <c r="F2" s="371"/>
      <c r="G2" s="371"/>
      <c r="H2" s="371" t="s">
        <v>259</v>
      </c>
    </row>
    <row r="3" spans="1:9" ht="15" customHeight="1" x14ac:dyDescent="0.15">
      <c r="A3" s="729"/>
      <c r="B3" s="730"/>
      <c r="C3" s="731"/>
      <c r="D3" s="735" t="s">
        <v>143</v>
      </c>
      <c r="E3" s="737" t="s">
        <v>144</v>
      </c>
      <c r="F3" s="737" t="s">
        <v>260</v>
      </c>
      <c r="G3" s="737" t="s">
        <v>421</v>
      </c>
      <c r="H3" s="739" t="s">
        <v>563</v>
      </c>
    </row>
    <row r="4" spans="1:9" ht="15" customHeight="1" x14ac:dyDescent="0.15">
      <c r="A4" s="732"/>
      <c r="B4" s="733"/>
      <c r="C4" s="734"/>
      <c r="D4" s="736"/>
      <c r="E4" s="738"/>
      <c r="F4" s="738"/>
      <c r="G4" s="738"/>
      <c r="H4" s="740"/>
    </row>
    <row r="5" spans="1:9" s="461" customFormat="1" ht="17.25" customHeight="1" x14ac:dyDescent="0.15">
      <c r="A5" s="742" t="s">
        <v>261</v>
      </c>
      <c r="B5" s="743"/>
      <c r="C5" s="445" t="s">
        <v>262</v>
      </c>
      <c r="D5" s="451">
        <v>2304</v>
      </c>
      <c r="E5" s="451">
        <v>2345</v>
      </c>
      <c r="F5" s="452">
        <v>2358</v>
      </c>
      <c r="G5" s="451">
        <v>2345</v>
      </c>
      <c r="H5" s="453">
        <f>SUM(H6:H13)</f>
        <v>2330</v>
      </c>
      <c r="I5" s="478"/>
    </row>
    <row r="6" spans="1:9" s="461" customFormat="1" ht="17.25" customHeight="1" x14ac:dyDescent="0.15">
      <c r="A6" s="744"/>
      <c r="B6" s="745"/>
      <c r="C6" s="479" t="s">
        <v>263</v>
      </c>
      <c r="D6" s="455">
        <v>8</v>
      </c>
      <c r="E6" s="455">
        <v>8</v>
      </c>
      <c r="F6" s="456">
        <v>9</v>
      </c>
      <c r="G6" s="455">
        <v>9</v>
      </c>
      <c r="H6" s="469">
        <v>9</v>
      </c>
    </row>
    <row r="7" spans="1:9" s="461" customFormat="1" ht="17.25" customHeight="1" x14ac:dyDescent="0.15">
      <c r="A7" s="744"/>
      <c r="B7" s="745"/>
      <c r="C7" s="479" t="s">
        <v>264</v>
      </c>
      <c r="D7" s="455">
        <v>291</v>
      </c>
      <c r="E7" s="455">
        <v>287</v>
      </c>
      <c r="F7" s="456">
        <v>290</v>
      </c>
      <c r="G7" s="455">
        <v>286</v>
      </c>
      <c r="H7" s="469">
        <v>284</v>
      </c>
    </row>
    <row r="8" spans="1:9" s="461" customFormat="1" ht="17.25" customHeight="1" x14ac:dyDescent="0.15">
      <c r="A8" s="744"/>
      <c r="B8" s="745"/>
      <c r="C8" s="479" t="s">
        <v>265</v>
      </c>
      <c r="D8" s="455">
        <v>250</v>
      </c>
      <c r="E8" s="455">
        <v>254</v>
      </c>
      <c r="F8" s="456">
        <v>247</v>
      </c>
      <c r="G8" s="455">
        <v>242</v>
      </c>
      <c r="H8" s="469">
        <v>245</v>
      </c>
    </row>
    <row r="9" spans="1:9" s="461" customFormat="1" ht="17.25" customHeight="1" x14ac:dyDescent="0.15">
      <c r="A9" s="744"/>
      <c r="B9" s="745"/>
      <c r="C9" s="479" t="s">
        <v>266</v>
      </c>
      <c r="D9" s="455">
        <v>71</v>
      </c>
      <c r="E9" s="455">
        <v>71</v>
      </c>
      <c r="F9" s="456">
        <v>72</v>
      </c>
      <c r="G9" s="455">
        <v>71</v>
      </c>
      <c r="H9" s="469">
        <v>74</v>
      </c>
    </row>
    <row r="10" spans="1:9" s="461" customFormat="1" ht="17.25" customHeight="1" x14ac:dyDescent="0.15">
      <c r="A10" s="744"/>
      <c r="B10" s="745"/>
      <c r="C10" s="479" t="s">
        <v>267</v>
      </c>
      <c r="D10" s="455">
        <v>216</v>
      </c>
      <c r="E10" s="455">
        <v>208</v>
      </c>
      <c r="F10" s="456">
        <v>209</v>
      </c>
      <c r="G10" s="455">
        <v>199</v>
      </c>
      <c r="H10" s="469">
        <v>195</v>
      </c>
    </row>
    <row r="11" spans="1:9" s="461" customFormat="1" ht="17.25" customHeight="1" x14ac:dyDescent="0.15">
      <c r="A11" s="744"/>
      <c r="B11" s="745"/>
      <c r="C11" s="479" t="s">
        <v>268</v>
      </c>
      <c r="D11" s="459" t="s">
        <v>50</v>
      </c>
      <c r="E11" s="459" t="s">
        <v>50</v>
      </c>
      <c r="F11" s="460" t="s">
        <v>50</v>
      </c>
      <c r="G11" s="459" t="s">
        <v>50</v>
      </c>
      <c r="H11" s="632" t="s">
        <v>50</v>
      </c>
    </row>
    <row r="12" spans="1:9" s="461" customFormat="1" ht="17.25" customHeight="1" x14ac:dyDescent="0.15">
      <c r="A12" s="744"/>
      <c r="B12" s="745"/>
      <c r="C12" s="479" t="s">
        <v>269</v>
      </c>
      <c r="D12" s="455">
        <v>51</v>
      </c>
      <c r="E12" s="455">
        <v>54</v>
      </c>
      <c r="F12" s="456">
        <v>53</v>
      </c>
      <c r="G12" s="455">
        <v>52</v>
      </c>
      <c r="H12" s="469">
        <v>53</v>
      </c>
    </row>
    <row r="13" spans="1:9" s="461" customFormat="1" ht="17.25" customHeight="1" thickBot="1" x14ac:dyDescent="0.2">
      <c r="A13" s="746"/>
      <c r="B13" s="747"/>
      <c r="C13" s="480" t="s">
        <v>270</v>
      </c>
      <c r="D13" s="464">
        <v>1417</v>
      </c>
      <c r="E13" s="464">
        <v>1463</v>
      </c>
      <c r="F13" s="465">
        <v>1478</v>
      </c>
      <c r="G13" s="464">
        <v>1486</v>
      </c>
      <c r="H13" s="471">
        <v>1470</v>
      </c>
    </row>
    <row r="14" spans="1:9" s="461" customFormat="1" ht="17.25" customHeight="1" thickTop="1" x14ac:dyDescent="0.15">
      <c r="A14" s="748" t="s">
        <v>271</v>
      </c>
      <c r="B14" s="751" t="s">
        <v>26</v>
      </c>
      <c r="C14" s="481" t="s">
        <v>262</v>
      </c>
      <c r="D14" s="467">
        <v>8250</v>
      </c>
      <c r="E14" s="467">
        <v>8121</v>
      </c>
      <c r="F14" s="468">
        <v>8087</v>
      </c>
      <c r="G14" s="467">
        <v>8066</v>
      </c>
      <c r="H14" s="633">
        <f>SUM(H15:H16)</f>
        <v>8050</v>
      </c>
    </row>
    <row r="15" spans="1:9" s="461" customFormat="1" ht="17.25" customHeight="1" x14ac:dyDescent="0.15">
      <c r="A15" s="749"/>
      <c r="B15" s="745"/>
      <c r="C15" s="462" t="s">
        <v>27</v>
      </c>
      <c r="D15" s="455">
        <v>5039</v>
      </c>
      <c r="E15" s="455">
        <v>4919</v>
      </c>
      <c r="F15" s="456">
        <v>4895</v>
      </c>
      <c r="G15" s="455">
        <v>4924</v>
      </c>
      <c r="H15" s="469">
        <f>SUM(H17,H19)</f>
        <v>4896</v>
      </c>
    </row>
    <row r="16" spans="1:9" s="461" customFormat="1" ht="17.25" customHeight="1" x14ac:dyDescent="0.15">
      <c r="A16" s="749"/>
      <c r="B16" s="747"/>
      <c r="C16" s="470" t="s">
        <v>28</v>
      </c>
      <c r="D16" s="464">
        <v>3211</v>
      </c>
      <c r="E16" s="464">
        <v>3202</v>
      </c>
      <c r="F16" s="465">
        <v>3192</v>
      </c>
      <c r="G16" s="464">
        <v>3142</v>
      </c>
      <c r="H16" s="471">
        <f>SUM(H18,H20)</f>
        <v>3154</v>
      </c>
    </row>
    <row r="17" spans="1:8" s="461" customFormat="1" ht="17.25" customHeight="1" x14ac:dyDescent="0.15">
      <c r="A17" s="749"/>
      <c r="B17" s="743" t="s">
        <v>272</v>
      </c>
      <c r="C17" s="472" t="s">
        <v>27</v>
      </c>
      <c r="D17" s="451">
        <v>4790</v>
      </c>
      <c r="E17" s="451">
        <v>4692</v>
      </c>
      <c r="F17" s="452">
        <v>4685</v>
      </c>
      <c r="G17" s="451">
        <v>4727</v>
      </c>
      <c r="H17" s="634">
        <v>4698</v>
      </c>
    </row>
    <row r="18" spans="1:8" s="461" customFormat="1" ht="17.25" customHeight="1" x14ac:dyDescent="0.15">
      <c r="A18" s="749"/>
      <c r="B18" s="745"/>
      <c r="C18" s="462" t="s">
        <v>28</v>
      </c>
      <c r="D18" s="455">
        <v>3036</v>
      </c>
      <c r="E18" s="455">
        <v>3030</v>
      </c>
      <c r="F18" s="456">
        <v>3024</v>
      </c>
      <c r="G18" s="455">
        <v>2982</v>
      </c>
      <c r="H18" s="469">
        <v>2992</v>
      </c>
    </row>
    <row r="19" spans="1:8" s="461" customFormat="1" ht="17.25" customHeight="1" x14ac:dyDescent="0.15">
      <c r="A19" s="749"/>
      <c r="B19" s="745" t="s">
        <v>273</v>
      </c>
      <c r="C19" s="462" t="s">
        <v>27</v>
      </c>
      <c r="D19" s="455">
        <v>249</v>
      </c>
      <c r="E19" s="455">
        <v>227</v>
      </c>
      <c r="F19" s="456">
        <v>210</v>
      </c>
      <c r="G19" s="455">
        <v>197</v>
      </c>
      <c r="H19" s="469">
        <v>198</v>
      </c>
    </row>
    <row r="20" spans="1:8" s="461" customFormat="1" ht="17.25" customHeight="1" x14ac:dyDescent="0.15">
      <c r="A20" s="749"/>
      <c r="B20" s="745"/>
      <c r="C20" s="462" t="s">
        <v>28</v>
      </c>
      <c r="D20" s="455">
        <v>175</v>
      </c>
      <c r="E20" s="455">
        <v>172</v>
      </c>
      <c r="F20" s="456">
        <v>168</v>
      </c>
      <c r="G20" s="455">
        <v>160</v>
      </c>
      <c r="H20" s="469">
        <v>162</v>
      </c>
    </row>
    <row r="21" spans="1:8" s="461" customFormat="1" ht="17.25" customHeight="1" x14ac:dyDescent="0.15">
      <c r="A21" s="750"/>
      <c r="B21" s="752" t="s">
        <v>566</v>
      </c>
      <c r="C21" s="753"/>
      <c r="D21" s="473">
        <v>3549</v>
      </c>
      <c r="E21" s="473">
        <v>4465</v>
      </c>
      <c r="F21" s="474">
        <v>4249</v>
      </c>
      <c r="G21" s="473">
        <v>4087</v>
      </c>
      <c r="H21" s="635">
        <v>3949</v>
      </c>
    </row>
    <row r="22" spans="1:8" s="485" customFormat="1" ht="17.25" customHeight="1" x14ac:dyDescent="0.15">
      <c r="A22" s="475" t="s">
        <v>567</v>
      </c>
      <c r="B22" s="482"/>
      <c r="C22" s="475"/>
      <c r="D22" s="483"/>
      <c r="E22" s="484"/>
      <c r="F22" s="484"/>
      <c r="G22" s="484"/>
      <c r="H22" s="484" t="s">
        <v>274</v>
      </c>
    </row>
    <row r="23" spans="1:8" s="461" customFormat="1" ht="17.25" customHeight="1" x14ac:dyDescent="0.15">
      <c r="A23" s="391"/>
      <c r="B23" s="391"/>
      <c r="D23" s="741"/>
      <c r="E23" s="741"/>
      <c r="F23" s="741"/>
      <c r="G23" s="486"/>
    </row>
    <row r="24" spans="1:8" s="461" customFormat="1" ht="17.25" customHeight="1" x14ac:dyDescent="0.15">
      <c r="A24" s="391"/>
      <c r="B24" s="391"/>
    </row>
    <row r="25" spans="1:8" s="461" customFormat="1" x14ac:dyDescent="0.15">
      <c r="A25" s="360"/>
      <c r="B25" s="360"/>
      <c r="C25" s="487"/>
      <c r="D25" s="487"/>
      <c r="E25" s="487"/>
      <c r="F25" s="487"/>
      <c r="G25" s="487"/>
      <c r="H25" s="487"/>
    </row>
    <row r="26" spans="1:8" x14ac:dyDescent="0.15">
      <c r="C26" s="487"/>
      <c r="D26" s="487"/>
      <c r="E26" s="487"/>
      <c r="F26" s="487"/>
      <c r="G26" s="487"/>
      <c r="H26" s="487"/>
    </row>
    <row r="27" spans="1:8" x14ac:dyDescent="0.15">
      <c r="C27" s="487"/>
      <c r="D27" s="487"/>
      <c r="E27" s="487"/>
      <c r="F27" s="487"/>
      <c r="G27" s="487"/>
      <c r="H27" s="487"/>
    </row>
    <row r="28" spans="1:8" x14ac:dyDescent="0.15">
      <c r="A28" s="488"/>
      <c r="C28" s="487"/>
      <c r="D28" s="487"/>
      <c r="E28" s="487"/>
      <c r="F28" s="487"/>
      <c r="G28" s="487"/>
      <c r="H28" s="487"/>
    </row>
    <row r="29" spans="1:8" x14ac:dyDescent="0.15">
      <c r="A29" s="488"/>
      <c r="C29" s="487"/>
      <c r="D29" s="487"/>
      <c r="E29" s="487"/>
      <c r="F29" s="487"/>
      <c r="G29" s="487"/>
      <c r="H29" s="487"/>
    </row>
    <row r="30" spans="1:8" x14ac:dyDescent="0.15">
      <c r="C30" s="487"/>
      <c r="D30" s="487"/>
      <c r="E30" s="487"/>
      <c r="F30" s="487"/>
      <c r="G30" s="487"/>
      <c r="H30" s="487"/>
    </row>
    <row r="31" spans="1:8" x14ac:dyDescent="0.15">
      <c r="C31" s="487"/>
      <c r="D31" s="487"/>
      <c r="E31" s="487"/>
      <c r="F31" s="487"/>
      <c r="G31" s="487"/>
      <c r="H31" s="487"/>
    </row>
  </sheetData>
  <mergeCells count="14">
    <mergeCell ref="D23:F23"/>
    <mergeCell ref="A5:B13"/>
    <mergeCell ref="A14:A21"/>
    <mergeCell ref="B14:B16"/>
    <mergeCell ref="B17:B18"/>
    <mergeCell ref="B19:B20"/>
    <mergeCell ref="B21:C21"/>
    <mergeCell ref="A1:H1"/>
    <mergeCell ref="A3:C4"/>
    <mergeCell ref="D3:D4"/>
    <mergeCell ref="E3:E4"/>
    <mergeCell ref="F3:F4"/>
    <mergeCell ref="G3:G4"/>
    <mergeCell ref="H3:H4"/>
  </mergeCells>
  <phoneticPr fontId="30"/>
  <pageMargins left="0.78740157480314965" right="0.78740157480314965" top="0.98425196850393704" bottom="0.98425196850393704"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4"/>
  <sheetViews>
    <sheetView showGridLines="0" view="pageBreakPreview" zoomScaleNormal="100" zoomScaleSheetLayoutView="100" workbookViewId="0">
      <selection activeCell="A13" sqref="A13:A20"/>
    </sheetView>
  </sheetViews>
  <sheetFormatPr defaultRowHeight="13.5" x14ac:dyDescent="0.15"/>
  <cols>
    <col min="1" max="2" width="3.125" style="358" customWidth="1"/>
    <col min="3" max="3" width="13.75" style="358" customWidth="1"/>
    <col min="4" max="8" width="13.375" style="358" customWidth="1"/>
    <col min="9" max="16384" width="9" style="358"/>
  </cols>
  <sheetData>
    <row r="1" spans="1:11" ht="21" x14ac:dyDescent="0.15">
      <c r="A1" s="706" t="s">
        <v>275</v>
      </c>
      <c r="B1" s="706"/>
      <c r="C1" s="706"/>
      <c r="D1" s="706"/>
      <c r="E1" s="706"/>
      <c r="F1" s="706"/>
      <c r="G1" s="706"/>
      <c r="H1" s="706"/>
    </row>
    <row r="2" spans="1:11" x14ac:dyDescent="0.15">
      <c r="A2" s="360"/>
      <c r="B2" s="360"/>
      <c r="C2" s="360"/>
      <c r="D2" s="371"/>
      <c r="E2" s="371"/>
      <c r="F2" s="371"/>
      <c r="G2" s="371"/>
      <c r="H2" s="371" t="s">
        <v>259</v>
      </c>
    </row>
    <row r="3" spans="1:11" ht="15" customHeight="1" x14ac:dyDescent="0.15">
      <c r="A3" s="754"/>
      <c r="B3" s="755"/>
      <c r="C3" s="756"/>
      <c r="D3" s="737" t="s">
        <v>143</v>
      </c>
      <c r="E3" s="737" t="s">
        <v>144</v>
      </c>
      <c r="F3" s="760" t="s">
        <v>260</v>
      </c>
      <c r="G3" s="737" t="s">
        <v>421</v>
      </c>
      <c r="H3" s="762" t="s">
        <v>563</v>
      </c>
    </row>
    <row r="4" spans="1:11" ht="15" customHeight="1" x14ac:dyDescent="0.15">
      <c r="A4" s="757"/>
      <c r="B4" s="758"/>
      <c r="C4" s="759"/>
      <c r="D4" s="738"/>
      <c r="E4" s="738"/>
      <c r="F4" s="761"/>
      <c r="G4" s="738"/>
      <c r="H4" s="763"/>
    </row>
    <row r="5" spans="1:11" ht="17.25" customHeight="1" x14ac:dyDescent="0.15">
      <c r="A5" s="764" t="s">
        <v>276</v>
      </c>
      <c r="B5" s="765"/>
      <c r="C5" s="450" t="s">
        <v>262</v>
      </c>
      <c r="D5" s="451">
        <v>218</v>
      </c>
      <c r="E5" s="451">
        <v>217</v>
      </c>
      <c r="F5" s="452">
        <v>218</v>
      </c>
      <c r="G5" s="451">
        <v>218</v>
      </c>
      <c r="H5" s="453">
        <f>SUM(H6:H12)</f>
        <v>221</v>
      </c>
    </row>
    <row r="6" spans="1:11" ht="17.25" customHeight="1" x14ac:dyDescent="0.15">
      <c r="A6" s="766"/>
      <c r="B6" s="767"/>
      <c r="C6" s="454" t="s">
        <v>277</v>
      </c>
      <c r="D6" s="455">
        <v>69</v>
      </c>
      <c r="E6" s="455">
        <v>71</v>
      </c>
      <c r="F6" s="456">
        <v>71</v>
      </c>
      <c r="G6" s="455">
        <v>69</v>
      </c>
      <c r="H6" s="469">
        <v>69</v>
      </c>
    </row>
    <row r="7" spans="1:11" ht="17.25" customHeight="1" x14ac:dyDescent="0.15">
      <c r="A7" s="766"/>
      <c r="B7" s="767"/>
      <c r="C7" s="454" t="s">
        <v>278</v>
      </c>
      <c r="D7" s="455">
        <v>37</v>
      </c>
      <c r="E7" s="455">
        <v>35</v>
      </c>
      <c r="F7" s="456">
        <v>40</v>
      </c>
      <c r="G7" s="455">
        <v>39</v>
      </c>
      <c r="H7" s="469">
        <v>46</v>
      </c>
      <c r="K7" s="457"/>
    </row>
    <row r="8" spans="1:11" ht="17.25" customHeight="1" x14ac:dyDescent="0.15">
      <c r="A8" s="766"/>
      <c r="B8" s="767"/>
      <c r="C8" s="454" t="s">
        <v>279</v>
      </c>
      <c r="D8" s="455">
        <v>27</v>
      </c>
      <c r="E8" s="455">
        <v>25</v>
      </c>
      <c r="F8" s="456">
        <v>21</v>
      </c>
      <c r="G8" s="455">
        <v>24</v>
      </c>
      <c r="H8" s="469">
        <v>19</v>
      </c>
    </row>
    <row r="9" spans="1:11" s="461" customFormat="1" ht="17.25" customHeight="1" x14ac:dyDescent="0.15">
      <c r="A9" s="766"/>
      <c r="B9" s="767"/>
      <c r="C9" s="458" t="s">
        <v>280</v>
      </c>
      <c r="D9" s="459" t="s">
        <v>50</v>
      </c>
      <c r="E9" s="459" t="s">
        <v>50</v>
      </c>
      <c r="F9" s="460" t="s">
        <v>50</v>
      </c>
      <c r="G9" s="459" t="s">
        <v>50</v>
      </c>
      <c r="H9" s="632" t="s">
        <v>50</v>
      </c>
    </row>
    <row r="10" spans="1:11" ht="17.25" customHeight="1" x14ac:dyDescent="0.15">
      <c r="A10" s="766"/>
      <c r="B10" s="767"/>
      <c r="C10" s="454" t="s">
        <v>281</v>
      </c>
      <c r="D10" s="459" t="s">
        <v>50</v>
      </c>
      <c r="E10" s="459" t="s">
        <v>50</v>
      </c>
      <c r="F10" s="460" t="s">
        <v>50</v>
      </c>
      <c r="G10" s="459" t="s">
        <v>50</v>
      </c>
      <c r="H10" s="632" t="s">
        <v>50</v>
      </c>
    </row>
    <row r="11" spans="1:11" ht="17.25" customHeight="1" x14ac:dyDescent="0.15">
      <c r="A11" s="766"/>
      <c r="B11" s="767"/>
      <c r="C11" s="462" t="s">
        <v>282</v>
      </c>
      <c r="D11" s="455">
        <v>80</v>
      </c>
      <c r="E11" s="455">
        <v>80</v>
      </c>
      <c r="F11" s="456">
        <v>81</v>
      </c>
      <c r="G11" s="455">
        <v>81</v>
      </c>
      <c r="H11" s="469">
        <v>81</v>
      </c>
    </row>
    <row r="12" spans="1:11" ht="17.25" customHeight="1" thickBot="1" x14ac:dyDescent="0.2">
      <c r="A12" s="766"/>
      <c r="B12" s="767"/>
      <c r="C12" s="463" t="s">
        <v>283</v>
      </c>
      <c r="D12" s="464">
        <v>5</v>
      </c>
      <c r="E12" s="464">
        <v>6</v>
      </c>
      <c r="F12" s="465">
        <v>5</v>
      </c>
      <c r="G12" s="464">
        <v>5</v>
      </c>
      <c r="H12" s="471">
        <v>6</v>
      </c>
    </row>
    <row r="13" spans="1:11" ht="17.25" customHeight="1" thickTop="1" x14ac:dyDescent="0.15">
      <c r="A13" s="768" t="s">
        <v>271</v>
      </c>
      <c r="B13" s="771" t="s">
        <v>26</v>
      </c>
      <c r="C13" s="466" t="s">
        <v>262</v>
      </c>
      <c r="D13" s="467">
        <v>5449</v>
      </c>
      <c r="E13" s="467">
        <v>5388</v>
      </c>
      <c r="F13" s="468">
        <v>5293</v>
      </c>
      <c r="G13" s="467">
        <v>5265</v>
      </c>
      <c r="H13" s="633">
        <f>SUM(H14:H15)</f>
        <v>5207</v>
      </c>
    </row>
    <row r="14" spans="1:11" ht="17.25" customHeight="1" x14ac:dyDescent="0.15">
      <c r="A14" s="769"/>
      <c r="B14" s="772"/>
      <c r="C14" s="462" t="s">
        <v>27</v>
      </c>
      <c r="D14" s="455">
        <v>3009</v>
      </c>
      <c r="E14" s="455">
        <v>2915</v>
      </c>
      <c r="F14" s="456">
        <v>2891</v>
      </c>
      <c r="G14" s="455">
        <v>2879</v>
      </c>
      <c r="H14" s="469">
        <f>SUM(H16,H18)</f>
        <v>2792</v>
      </c>
    </row>
    <row r="15" spans="1:11" ht="17.25" customHeight="1" x14ac:dyDescent="0.15">
      <c r="A15" s="769"/>
      <c r="B15" s="772"/>
      <c r="C15" s="470" t="s">
        <v>28</v>
      </c>
      <c r="D15" s="464">
        <v>2440</v>
      </c>
      <c r="E15" s="464">
        <v>2473</v>
      </c>
      <c r="F15" s="465">
        <v>2402</v>
      </c>
      <c r="G15" s="464">
        <v>2386</v>
      </c>
      <c r="H15" s="471">
        <f>SUM(H17,H19)</f>
        <v>2415</v>
      </c>
    </row>
    <row r="16" spans="1:11" ht="17.25" customHeight="1" x14ac:dyDescent="0.15">
      <c r="A16" s="769"/>
      <c r="B16" s="773" t="s">
        <v>272</v>
      </c>
      <c r="C16" s="472" t="s">
        <v>27</v>
      </c>
      <c r="D16" s="451">
        <v>3009</v>
      </c>
      <c r="E16" s="451">
        <v>2915</v>
      </c>
      <c r="F16" s="452">
        <v>2891</v>
      </c>
      <c r="G16" s="451">
        <v>2879</v>
      </c>
      <c r="H16" s="634">
        <v>2792</v>
      </c>
    </row>
    <row r="17" spans="1:8" ht="17.25" customHeight="1" x14ac:dyDescent="0.15">
      <c r="A17" s="769"/>
      <c r="B17" s="774"/>
      <c r="C17" s="462" t="s">
        <v>28</v>
      </c>
      <c r="D17" s="455">
        <v>2440</v>
      </c>
      <c r="E17" s="455">
        <v>2473</v>
      </c>
      <c r="F17" s="456">
        <v>2402</v>
      </c>
      <c r="G17" s="455">
        <v>2386</v>
      </c>
      <c r="H17" s="469">
        <v>2415</v>
      </c>
    </row>
    <row r="18" spans="1:8" ht="17.25" customHeight="1" x14ac:dyDescent="0.15">
      <c r="A18" s="769"/>
      <c r="B18" s="775" t="s">
        <v>273</v>
      </c>
      <c r="C18" s="462" t="s">
        <v>27</v>
      </c>
      <c r="D18" s="459" t="s">
        <v>50</v>
      </c>
      <c r="E18" s="459" t="s">
        <v>50</v>
      </c>
      <c r="F18" s="460" t="s">
        <v>50</v>
      </c>
      <c r="G18" s="459" t="s">
        <v>50</v>
      </c>
      <c r="H18" s="632" t="s">
        <v>50</v>
      </c>
    </row>
    <row r="19" spans="1:8" ht="17.25" customHeight="1" x14ac:dyDescent="0.15">
      <c r="A19" s="769"/>
      <c r="B19" s="774"/>
      <c r="C19" s="462" t="s">
        <v>28</v>
      </c>
      <c r="D19" s="459" t="s">
        <v>50</v>
      </c>
      <c r="E19" s="459" t="s">
        <v>50</v>
      </c>
      <c r="F19" s="460" t="s">
        <v>50</v>
      </c>
      <c r="G19" s="459" t="s">
        <v>50</v>
      </c>
      <c r="H19" s="632" t="s">
        <v>50</v>
      </c>
    </row>
    <row r="20" spans="1:8" ht="17.25" customHeight="1" x14ac:dyDescent="0.15">
      <c r="A20" s="770"/>
      <c r="B20" s="752" t="s">
        <v>564</v>
      </c>
      <c r="C20" s="753"/>
      <c r="D20" s="473">
        <v>1962</v>
      </c>
      <c r="E20" s="473">
        <v>2847</v>
      </c>
      <c r="F20" s="474">
        <v>1907</v>
      </c>
      <c r="G20" s="473">
        <v>1572</v>
      </c>
      <c r="H20" s="635">
        <v>1632</v>
      </c>
    </row>
    <row r="21" spans="1:8" x14ac:dyDescent="0.15">
      <c r="A21" s="391" t="s">
        <v>565</v>
      </c>
      <c r="B21" s="475"/>
      <c r="C21" s="475"/>
      <c r="D21" s="476"/>
      <c r="E21" s="476"/>
      <c r="F21" s="476"/>
      <c r="G21" s="476"/>
      <c r="H21" s="476" t="s">
        <v>284</v>
      </c>
    </row>
    <row r="22" spans="1:8" x14ac:dyDescent="0.15">
      <c r="A22" s="391"/>
    </row>
    <row r="24" spans="1:8" x14ac:dyDescent="0.15">
      <c r="A24" s="477"/>
      <c r="B24" s="477"/>
    </row>
  </sheetData>
  <mergeCells count="13">
    <mergeCell ref="A5:B12"/>
    <mergeCell ref="A13:A20"/>
    <mergeCell ref="B13:B15"/>
    <mergeCell ref="B16:B17"/>
    <mergeCell ref="B18:B19"/>
    <mergeCell ref="B20:C20"/>
    <mergeCell ref="A1:H1"/>
    <mergeCell ref="A3:C4"/>
    <mergeCell ref="D3:D4"/>
    <mergeCell ref="E3:E4"/>
    <mergeCell ref="F3:F4"/>
    <mergeCell ref="G3:G4"/>
    <mergeCell ref="H3:H4"/>
  </mergeCells>
  <phoneticPr fontId="30"/>
  <pageMargins left="0.78700000000000003" right="0.78700000000000003" top="0.98399999999999999" bottom="0.98399999999999999" header="0.51200000000000001" footer="0.51200000000000001"/>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22</vt:i4>
      </vt:variant>
    </vt:vector>
  </HeadingPairs>
  <TitlesOfParts>
    <vt:vector size="51" baseType="lpstr">
      <vt:lpstr>グラフ</vt:lpstr>
      <vt:lpstr>10-1幼稚園園児数及び教員数の推移 </vt:lpstr>
      <vt:lpstr>10-2学校別、学級数別 </vt:lpstr>
      <vt:lpstr>10-3小・中学校児童生徒数の推移</vt:lpstr>
      <vt:lpstr>10-4高校別、学級数・生徒数・教諭及び職員数 </vt:lpstr>
      <vt:lpstr>10-4高校別、学級数・生徒数・教諭及び職員数（2）</vt:lpstr>
      <vt:lpstr>10-4高校別、学級数・生徒数・教諭及び職員数 (3）</vt:lpstr>
      <vt:lpstr>10-5 琉球大学教員、事務職員及び学生数 </vt:lpstr>
      <vt:lpstr>10-6沖縄国際大学教育職員、事務職員及び学生数 </vt:lpstr>
      <vt:lpstr>10-7小学校学年別児童数（その１）</vt:lpstr>
      <vt:lpstr>10-7小学校学年別児童数（その２）</vt:lpstr>
      <vt:lpstr>10-7小学校学年別児童数（その３）</vt:lpstr>
      <vt:lpstr>10-8中学年別生徒数の推移 </vt:lpstr>
      <vt:lpstr>10-9高等学校学年別生徒数の推移 </vt:lpstr>
      <vt:lpstr>10-10中学校卒業後の進路</vt:lpstr>
      <vt:lpstr>10-11高等学校卒業後の進路状況 </vt:lpstr>
      <vt:lpstr>10-12学校給食ｾﾝﾀｰ </vt:lpstr>
      <vt:lpstr>10-13施設状況</vt:lpstr>
      <vt:lpstr>10-14小学生（身長）</vt:lpstr>
      <vt:lpstr>10-15小学生（体重）</vt:lpstr>
      <vt:lpstr>10-16中学生（身長）</vt:lpstr>
      <vt:lpstr>10-17中学生（体重） </vt:lpstr>
      <vt:lpstr>10-18中央公民館利用状況 </vt:lpstr>
      <vt:lpstr>10-19市民会館利用状況 </vt:lpstr>
      <vt:lpstr>10-20市立博物館入館者数 </vt:lpstr>
      <vt:lpstr>10-21市民図書館利用状況  </vt:lpstr>
      <vt:lpstr>10-22体育施設利用状況 </vt:lpstr>
      <vt:lpstr>10-23屋外劇場利用状況   </vt:lpstr>
      <vt:lpstr>10-24国・県・市の指定文化財 </vt:lpstr>
      <vt:lpstr>'10-11高等学校卒業後の進路状況 '!Print_Area</vt:lpstr>
      <vt:lpstr>'10-13施設状況'!Print_Area</vt:lpstr>
      <vt:lpstr>'10-14小学生（身長）'!Print_Area</vt:lpstr>
      <vt:lpstr>'10-15小学生（体重）'!Print_Area</vt:lpstr>
      <vt:lpstr>'10-16中学生（身長）'!Print_Area</vt:lpstr>
      <vt:lpstr>'10-17中学生（体重） '!Print_Area</vt:lpstr>
      <vt:lpstr>'10-18中央公民館利用状況 '!Print_Area</vt:lpstr>
      <vt:lpstr>'10-19市民会館利用状況 '!Print_Area</vt:lpstr>
      <vt:lpstr>'10-1幼稚園園児数及び教員数の推移 '!Print_Area</vt:lpstr>
      <vt:lpstr>'10-20市立博物館入館者数 '!Print_Area</vt:lpstr>
      <vt:lpstr>'10-21市民図書館利用状況  '!Print_Area</vt:lpstr>
      <vt:lpstr>'10-23屋外劇場利用状況   '!Print_Area</vt:lpstr>
      <vt:lpstr>'10-24国・県・市の指定文化財 '!Print_Area</vt:lpstr>
      <vt:lpstr>'10-3小・中学校児童生徒数の推移'!Print_Area</vt:lpstr>
      <vt:lpstr>'10-4高校別、学級数・生徒数・教諭及び職員数 '!Print_Area</vt:lpstr>
      <vt:lpstr>'10-4高校別、学級数・生徒数・教諭及び職員数 (3）'!Print_Area</vt:lpstr>
      <vt:lpstr>'10-4高校別、学級数・生徒数・教諭及び職員数（2）'!Print_Area</vt:lpstr>
      <vt:lpstr>'10-5 琉球大学教員、事務職員及び学生数 '!Print_Area</vt:lpstr>
      <vt:lpstr>'10-6沖縄国際大学教育職員、事務職員及び学生数 '!Print_Area</vt:lpstr>
      <vt:lpstr>'10-8中学年別生徒数の推移 '!Print_Area</vt:lpstr>
      <vt:lpstr>'10-9高等学校学年別生徒数の推移 '!Print_Area</vt:lpstr>
      <vt:lpstr>グラフ!Print_Area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2024-02-26T07:07:28Z</cp:lastPrinted>
  <dcterms:created xsi:type="dcterms:W3CDTF">2014-03-11T01:18:11Z</dcterms:created>
  <dcterms:modified xsi:type="dcterms:W3CDTF">2024-03-29T05:30:38Z</dcterms:modified>
</cp:coreProperties>
</file>