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5統計書\エクセル(R5統計書)\"/>
    </mc:Choice>
  </mc:AlternateContent>
  <bookViews>
    <workbookView xWindow="20580" yWindow="-120" windowWidth="20730" windowHeight="11160"/>
  </bookViews>
  <sheets>
    <sheet name="グラフ" sheetId="5" r:id="rId1"/>
    <sheet name="11-1自動車登録台数" sheetId="4" r:id="rId2"/>
    <sheet name="11-2市内郵便局施設数 " sheetId="6" r:id="rId3"/>
  </sheets>
  <definedNames>
    <definedName name="_xlnm.Print_Area" localSheetId="1">'11-1自動車登録台数'!$A$1:$X$19</definedName>
    <definedName name="_xlnm.Print_Area" localSheetId="2">'11-2市内郵便局施設数 '!$A$1:$F$11</definedName>
    <definedName name="_xlnm.Print_Area" localSheetId="0">グラフ!$A$1:$K$61</definedName>
  </definedNames>
  <calcPr calcId="162913"/>
</workbook>
</file>

<file path=xl/calcChain.xml><?xml version="1.0" encoding="utf-8"?>
<calcChain xmlns="http://schemas.openxmlformats.org/spreadsheetml/2006/main">
  <c r="B9" i="6" l="1"/>
  <c r="W11" i="4" l="1"/>
  <c r="R11" i="4"/>
  <c r="O11" i="4"/>
  <c r="L11" i="4"/>
  <c r="I11" i="4"/>
  <c r="E11" i="4" s="1"/>
  <c r="D11" i="4" s="1"/>
  <c r="W10" i="4"/>
  <c r="R10" i="4"/>
  <c r="O10" i="4"/>
  <c r="L10" i="4"/>
  <c r="I10" i="4"/>
  <c r="E10" i="4" s="1"/>
  <c r="D10" i="4" s="1"/>
  <c r="W9" i="4"/>
  <c r="R9" i="4"/>
  <c r="O9" i="4"/>
  <c r="L9" i="4"/>
  <c r="I9" i="4"/>
  <c r="E9" i="4"/>
  <c r="D9" i="4" s="1"/>
  <c r="W8" i="4"/>
  <c r="R8" i="4"/>
  <c r="O8" i="4"/>
  <c r="L8" i="4"/>
  <c r="E8" i="4" s="1"/>
  <c r="D8" i="4" s="1"/>
  <c r="I8" i="4"/>
  <c r="I64" i="5" l="1"/>
</calcChain>
</file>

<file path=xl/sharedStrings.xml><?xml version="1.0" encoding="utf-8"?>
<sst xmlns="http://schemas.openxmlformats.org/spreadsheetml/2006/main" count="97" uniqueCount="85">
  <si>
    <t>２．市　内　郵　便　局　施　設　数</t>
    <rPh sb="2" eb="3">
      <t>シ</t>
    </rPh>
    <rPh sb="4" eb="5">
      <t>ナイ</t>
    </rPh>
    <rPh sb="6" eb="7">
      <t>ユウ</t>
    </rPh>
    <rPh sb="8" eb="9">
      <t>ビン</t>
    </rPh>
    <rPh sb="10" eb="11">
      <t>キョク</t>
    </rPh>
    <rPh sb="12" eb="13">
      <t>ホドコ</t>
    </rPh>
    <rPh sb="14" eb="15">
      <t>セツ</t>
    </rPh>
    <rPh sb="16" eb="17">
      <t>スウ</t>
    </rPh>
    <phoneticPr fontId="4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</si>
  <si>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4"/>
  </si>
  <si>
    <t>郵便局数</t>
    <rPh sb="0" eb="3">
      <t>ユウビンキョク</t>
    </rPh>
    <rPh sb="3" eb="4">
      <t>スウ</t>
    </rPh>
    <phoneticPr fontId="4"/>
  </si>
  <si>
    <t>切手類
販売所</t>
    <rPh sb="0" eb="2">
      <t>キッテ</t>
    </rPh>
    <rPh sb="2" eb="3">
      <t>ルイ</t>
    </rPh>
    <rPh sb="4" eb="6">
      <t>ハンバイ</t>
    </rPh>
    <rPh sb="6" eb="7">
      <t>ショ</t>
    </rPh>
    <phoneticPr fontId="4"/>
  </si>
  <si>
    <t>ポスト数</t>
    <rPh sb="3" eb="4">
      <t>スウ</t>
    </rPh>
    <phoneticPr fontId="4"/>
  </si>
  <si>
    <t>総数</t>
    <rPh sb="0" eb="2">
      <t>ソウスウ</t>
    </rPh>
    <phoneticPr fontId="4"/>
  </si>
  <si>
    <t>普通局</t>
    <rPh sb="0" eb="2">
      <t>フツウ</t>
    </rPh>
    <rPh sb="2" eb="3">
      <t>キョク</t>
    </rPh>
    <phoneticPr fontId="4"/>
  </si>
  <si>
    <t>特定局</t>
    <rPh sb="0" eb="2">
      <t>トクテイ</t>
    </rPh>
    <rPh sb="2" eb="3">
      <t>キョク</t>
    </rPh>
    <phoneticPr fontId="4"/>
  </si>
  <si>
    <t xml:space="preserve">      区分
年次</t>
    <rPh sb="6" eb="8">
      <t>クブン</t>
    </rPh>
    <rPh sb="9" eb="11">
      <t>ネンジ</t>
    </rPh>
    <phoneticPr fontId="4"/>
  </si>
  <si>
    <t>軽自動車</t>
    <rPh sb="0" eb="4">
      <t>ケイジドウシャ</t>
    </rPh>
    <phoneticPr fontId="4"/>
  </si>
  <si>
    <t>乗合</t>
    <rPh sb="0" eb="2">
      <t>ノリアイ</t>
    </rPh>
    <phoneticPr fontId="4"/>
  </si>
  <si>
    <t>資料：日本郵便株式会社　宜野湾郵便局</t>
    <rPh sb="0" eb="2">
      <t>シリョウ</t>
    </rPh>
    <rPh sb="3" eb="5">
      <t>ニホン</t>
    </rPh>
    <rPh sb="5" eb="7">
      <t>ユウビン</t>
    </rPh>
    <rPh sb="7" eb="11">
      <t>カブシキガイシャ</t>
    </rPh>
    <rPh sb="12" eb="15">
      <t>ギノワン</t>
    </rPh>
    <rPh sb="15" eb="18">
      <t>ユウビンキョク</t>
    </rPh>
    <phoneticPr fontId="4"/>
  </si>
  <si>
    <t>貨物用</t>
  </si>
  <si>
    <t>乗用</t>
    <rPh sb="0" eb="2">
      <t>ジョウヨウ</t>
    </rPh>
    <phoneticPr fontId="4"/>
  </si>
  <si>
    <t>軽自動車</t>
  </si>
  <si>
    <t>　</t>
  </si>
  <si>
    <t>計</t>
    <rPh sb="0" eb="1">
      <t>ケイ</t>
    </rPh>
    <phoneticPr fontId="14"/>
  </si>
  <si>
    <t>保有車両</t>
    <rPh sb="0" eb="2">
      <t>ホユウ</t>
    </rPh>
    <rPh sb="2" eb="4">
      <t>シャリョウ</t>
    </rPh>
    <phoneticPr fontId="14"/>
  </si>
  <si>
    <t>保有車両　（つづき）</t>
    <rPh sb="0" eb="2">
      <t>ホユウ</t>
    </rPh>
    <rPh sb="2" eb="4">
      <t>シャリョウ</t>
    </rPh>
    <phoneticPr fontId="14"/>
  </si>
  <si>
    <t>登録自動車</t>
    <phoneticPr fontId="14"/>
  </si>
  <si>
    <t>登録自動車　（つづき）</t>
    <rPh sb="0" eb="2">
      <t>トウロク</t>
    </rPh>
    <rPh sb="2" eb="5">
      <t>ジドウシャ</t>
    </rPh>
    <phoneticPr fontId="14"/>
  </si>
  <si>
    <t>届出自動車</t>
    <rPh sb="0" eb="2">
      <t>トドケデ</t>
    </rPh>
    <rPh sb="2" eb="5">
      <t>ジドウシャ</t>
    </rPh>
    <phoneticPr fontId="14"/>
  </si>
  <si>
    <t>貨物用</t>
    <rPh sb="0" eb="3">
      <t>カモツヨウ</t>
    </rPh>
    <phoneticPr fontId="14"/>
  </si>
  <si>
    <t>乗合用</t>
    <phoneticPr fontId="14"/>
  </si>
  <si>
    <t>乗　用</t>
    <phoneticPr fontId="14"/>
  </si>
  <si>
    <t>特種（殊）用途用</t>
    <phoneticPr fontId="14"/>
  </si>
  <si>
    <t>小　型
二輪車</t>
    <phoneticPr fontId="14"/>
  </si>
  <si>
    <t>軽自動車</t>
    <phoneticPr fontId="14"/>
  </si>
  <si>
    <t>普通車</t>
    <rPh sb="2" eb="3">
      <t>シャ</t>
    </rPh>
    <phoneticPr fontId="13"/>
  </si>
  <si>
    <t>小型車</t>
    <rPh sb="2" eb="3">
      <t>シャ</t>
    </rPh>
    <phoneticPr fontId="13"/>
  </si>
  <si>
    <t>被けん
引　車</t>
    <phoneticPr fontId="14"/>
  </si>
  <si>
    <t>計</t>
  </si>
  <si>
    <t>特　種
用途車</t>
    <rPh sb="2" eb="3">
      <t>シュ</t>
    </rPh>
    <rPh sb="4" eb="6">
      <t>ヨウト</t>
    </rPh>
    <rPh sb="6" eb="7">
      <t>シャ</t>
    </rPh>
    <phoneticPr fontId="13"/>
  </si>
  <si>
    <t>大　型
特殊車</t>
    <rPh sb="6" eb="7">
      <t>シャ</t>
    </rPh>
    <phoneticPr fontId="13"/>
  </si>
  <si>
    <t xml:space="preserve">貨物車 </t>
    <rPh sb="0" eb="3">
      <t>カモツシャ</t>
    </rPh>
    <phoneticPr fontId="14"/>
  </si>
  <si>
    <t xml:space="preserve">乗用車 </t>
    <rPh sb="0" eb="3">
      <t>ジョウヨウシャ</t>
    </rPh>
    <phoneticPr fontId="14"/>
  </si>
  <si>
    <t>軽二輪</t>
    <rPh sb="0" eb="3">
      <t>ケイニリン</t>
    </rPh>
    <phoneticPr fontId="14"/>
  </si>
  <si>
    <t xml:space="preserve">1) </t>
    <phoneticPr fontId="14"/>
  </si>
  <si>
    <t>2)</t>
    <phoneticPr fontId="14"/>
  </si>
  <si>
    <t>3)</t>
    <phoneticPr fontId="14"/>
  </si>
  <si>
    <t xml:space="preserve">      </t>
    <phoneticPr fontId="16"/>
  </si>
  <si>
    <t>貨物用</t>
    <rPh sb="0" eb="3">
      <t>カモツヨウ</t>
    </rPh>
    <phoneticPr fontId="4"/>
  </si>
  <si>
    <t>乗合用</t>
    <rPh sb="0" eb="2">
      <t>ノリアイ</t>
    </rPh>
    <rPh sb="2" eb="3">
      <t>ヨウ</t>
    </rPh>
    <phoneticPr fontId="4"/>
  </si>
  <si>
    <t>小型二輪</t>
    <rPh sb="0" eb="2">
      <t>コガタ</t>
    </rPh>
    <rPh sb="2" eb="4">
      <t>ニリン</t>
    </rPh>
    <phoneticPr fontId="4"/>
  </si>
  <si>
    <t>合計</t>
    <rPh sb="0" eb="2">
      <t>ゴウケイ</t>
    </rPh>
    <phoneticPr fontId="4"/>
  </si>
  <si>
    <t>特種（殊）</t>
    <rPh sb="0" eb="2">
      <t>トクシュ</t>
    </rPh>
    <rPh sb="3" eb="4">
      <t>コト</t>
    </rPh>
    <phoneticPr fontId="4"/>
  </si>
  <si>
    <t>小型二輪車</t>
    <phoneticPr fontId="4"/>
  </si>
  <si>
    <t>原動機付自転車</t>
    <rPh sb="0" eb="3">
      <t>ゲンドウキ</t>
    </rPh>
    <rPh sb="3" eb="4">
      <t>ツ</t>
    </rPh>
    <rPh sb="4" eb="7">
      <t>ジテンシャ</t>
    </rPh>
    <phoneticPr fontId="4"/>
  </si>
  <si>
    <t>有 自 動 車 数</t>
    <rPh sb="0" eb="1">
      <t>ユウ</t>
    </rPh>
    <rPh sb="2" eb="3">
      <t>ジ</t>
    </rPh>
    <rPh sb="4" eb="5">
      <t>ドウ</t>
    </rPh>
    <rPh sb="6" eb="7">
      <t>クルマ</t>
    </rPh>
    <rPh sb="8" eb="9">
      <t>スウ</t>
    </rPh>
    <phoneticPr fontId="12"/>
  </si>
  <si>
    <t>原動機付自転車</t>
    <rPh sb="0" eb="3">
      <t>ゲンドウキ</t>
    </rPh>
    <rPh sb="3" eb="4">
      <t>ツキ</t>
    </rPh>
    <rPh sb="4" eb="7">
      <t>ジテンシャ</t>
    </rPh>
    <phoneticPr fontId="4"/>
  </si>
  <si>
    <t>(単位：台)</t>
    <phoneticPr fontId="12"/>
  </si>
  <si>
    <t>宜野湾市</t>
    <rPh sb="0" eb="4">
      <t>ギノワンシ</t>
    </rPh>
    <phoneticPr fontId="12"/>
  </si>
  <si>
    <t>特殊用途用</t>
    <rPh sb="0" eb="2">
      <t>トクシュ</t>
    </rPh>
    <rPh sb="2" eb="3">
      <t>ヨウ</t>
    </rPh>
    <rPh sb="4" eb="5">
      <t>ヨウ</t>
    </rPh>
    <phoneticPr fontId="4"/>
  </si>
  <si>
    <t>１． 車 種 別 保</t>
    <phoneticPr fontId="12"/>
  </si>
  <si>
    <t>１．車種別保有自動車数</t>
    <rPh sb="2" eb="5">
      <t>シャシュベツ</t>
    </rPh>
    <rPh sb="5" eb="7">
      <t>ホユウ</t>
    </rPh>
    <rPh sb="7" eb="10">
      <t>ジドウシャ</t>
    </rPh>
    <rPh sb="10" eb="11">
      <t>スウ</t>
    </rPh>
    <phoneticPr fontId="4"/>
  </si>
  <si>
    <t>１．車 種 別 保 有 自 動 車 数</t>
    <phoneticPr fontId="4"/>
  </si>
  <si>
    <t>２．車 種 別 保 有 自 動 車 数 の 推 移</t>
    <rPh sb="4" eb="5">
      <t>タネ</t>
    </rPh>
    <rPh sb="6" eb="7">
      <t>ベツ</t>
    </rPh>
    <rPh sb="8" eb="9">
      <t>ホ</t>
    </rPh>
    <rPh sb="22" eb="23">
      <t>スイ</t>
    </rPh>
    <rPh sb="24" eb="25">
      <t>イ</t>
    </rPh>
    <phoneticPr fontId="4"/>
  </si>
  <si>
    <t>平成29年度</t>
  </si>
  <si>
    <t>平成30年度</t>
  </si>
  <si>
    <t>注：1 保有車両数は、各年度3月31日現在のものである。</t>
  </si>
  <si>
    <t>3 原動機付自転車は、各年度7月1日現在の、各市町村における課税台数である。（資料：沖縄県企画部市町村課「軽自動車税に関する調」）</t>
  </si>
  <si>
    <t>　　2 市区町村別自動車数は、当該自動車の「使用者の本拠の位置」により分類。ただし、昭和54年1月31日前に登録された車のうち</t>
    <phoneticPr fontId="4"/>
  </si>
  <si>
    <t>4 小型二輪車は排気量250ｃｃを超えるもの。軽二輪は排気量125ｃｃから250ｃｃ以下のもの。</t>
  </si>
  <si>
    <t>資料：沖縄県統計年鑑</t>
    <rPh sb="0" eb="2">
      <t>シリョウ</t>
    </rPh>
    <rPh sb="3" eb="6">
      <t>オキナワケン</t>
    </rPh>
    <rPh sb="6" eb="8">
      <t>トウケイ</t>
    </rPh>
    <rPh sb="8" eb="10">
      <t>ネンカン</t>
    </rPh>
    <phoneticPr fontId="12"/>
  </si>
  <si>
    <t>令和元年度</t>
  </si>
  <si>
    <t>－</t>
  </si>
  <si>
    <t>令和元年</t>
  </si>
  <si>
    <t>令和2年</t>
  </si>
  <si>
    <t>令和3年</t>
  </si>
  <si>
    <t>　　  「使用の本拠の位置」が郡の場合は「使用者の住所地」により分類。この場合、「使用者の住所地」が当該運輸支局の管轄外</t>
    <phoneticPr fontId="4"/>
  </si>
  <si>
    <t>　　　にある場合は、まとめて不明欄に計上。</t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</si>
  <si>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</si>
  <si>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注：令和元年度、令和2年度の軽自動車台数に軽二輪の台数は含まれていない（データが無いため）</t>
    <rPh sb="0" eb="1">
      <t>チュウ</t>
    </rPh>
    <rPh sb="2" eb="4">
      <t>レイワ</t>
    </rPh>
    <rPh sb="4" eb="5">
      <t>モト</t>
    </rPh>
    <rPh sb="5" eb="6">
      <t>ネン</t>
    </rPh>
    <rPh sb="6" eb="7">
      <t>ド</t>
    </rPh>
    <rPh sb="8" eb="10">
      <t>レイワ</t>
    </rPh>
    <rPh sb="11" eb="13">
      <t>ネンド</t>
    </rPh>
    <rPh sb="14" eb="18">
      <t>ケイジドウシャ</t>
    </rPh>
    <rPh sb="18" eb="20">
      <t>ダイスウ</t>
    </rPh>
    <rPh sb="21" eb="24">
      <t>ケイニリン</t>
    </rPh>
    <rPh sb="25" eb="27">
      <t>ダイスウ</t>
    </rPh>
    <rPh sb="28" eb="29">
      <t>フク</t>
    </rPh>
    <rPh sb="40" eb="41">
      <t>ナ</t>
    </rPh>
    <phoneticPr fontId="20"/>
  </si>
  <si>
    <t>原動
機付
自転車</t>
    <rPh sb="0" eb="2">
      <t>ゲンドウ</t>
    </rPh>
    <rPh sb="3" eb="4">
      <t>キ</t>
    </rPh>
    <rPh sb="4" eb="5">
      <t>ツキ</t>
    </rPh>
    <rPh sb="6" eb="7">
      <t>ジ</t>
    </rPh>
    <rPh sb="7" eb="8">
      <t>テン</t>
    </rPh>
    <rPh sb="8" eb="9">
      <t>クルマ</t>
    </rPh>
    <phoneticPr fontId="13"/>
  </si>
  <si>
    <t>令和3年度</t>
    <rPh sb="0" eb="2">
      <t>レイワ</t>
    </rPh>
    <rPh sb="3" eb="5">
      <t>ネンド</t>
    </rPh>
    <phoneticPr fontId="4"/>
  </si>
  <si>
    <t>令和2年度</t>
    <phoneticPr fontId="12"/>
  </si>
  <si>
    <t>令和4年</t>
  </si>
  <si>
    <t>令和5年</t>
    <rPh sb="0" eb="2">
      <t>レイワ</t>
    </rPh>
    <rPh sb="3" eb="4">
      <t>ネン</t>
    </rPh>
    <phoneticPr fontId="3"/>
  </si>
  <si>
    <t>令和3年度　
沖縄県全体</t>
    <rPh sb="0" eb="2">
      <t>レイワ</t>
    </rPh>
    <phoneticPr fontId="12"/>
  </si>
  <si>
    <t>…</t>
  </si>
  <si>
    <t>平成29年度</t>
    <phoneticPr fontId="20"/>
  </si>
  <si>
    <t>平成30年度</t>
    <phoneticPr fontId="20"/>
  </si>
  <si>
    <t>令和元年度</t>
    <rPh sb="0" eb="2">
      <t>レイワ</t>
    </rPh>
    <rPh sb="2" eb="3">
      <t>ゲン</t>
    </rPh>
    <phoneticPr fontId="20"/>
  </si>
  <si>
    <t>令和２年度</t>
    <phoneticPr fontId="20"/>
  </si>
  <si>
    <t>令和３年度</t>
    <rPh sb="0" eb="2">
      <t>レイワ</t>
    </rPh>
    <rPh sb="3" eb="4">
      <t>ネン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</si>
</sst>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台&quot;"/>
    <numFmt numFmtId="177" formatCode="#,##0;;&quot;-&quot;"/>
    <numFmt numFmtId="178" formatCode="###\ ##0;;&quot;－&quot;"/>
  </numFmts>
  <fonts count="4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0162968840602"/>
      </bottom>
      <diagonal/>
    </border>
  </borders>
  <cellStyleXfs count="72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0" fontId="11" fillId="0" borderId="0" applyFill="0"/>
    <xf numFmtId="0" fontId="10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21" fillId="0" borderId="0">
      <alignment vertical="center"/>
    </xf>
    <xf numFmtId="0" fontId="21" fillId="0" borderId="0">
      <alignment vertical="center"/>
    </xf>
    <xf numFmtId="0" fontId="28" fillId="0" borderId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9" borderId="39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4" borderId="40" applyNumberFormat="0" applyAlignment="0" applyProtection="0">
      <alignment vertical="center"/>
    </xf>
    <xf numFmtId="0" fontId="33" fillId="0" borderId="38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3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7" fillId="0" borderId="34" applyNumberFormat="0" applyFill="0" applyAlignment="0" applyProtection="0">
      <alignment vertical="center"/>
    </xf>
    <xf numFmtId="0" fontId="38" fillId="0" borderId="42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41" applyNumberFormat="0" applyFill="0" applyAlignment="0" applyProtection="0">
      <alignment vertical="center"/>
    </xf>
    <xf numFmtId="0" fontId="41" fillId="32" borderId="3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" borderId="36" applyNumberFormat="0" applyAlignment="0" applyProtection="0">
      <alignment vertical="center"/>
    </xf>
    <xf numFmtId="0" fontId="11" fillId="0" borderId="0"/>
    <xf numFmtId="0" fontId="2" fillId="0" borderId="0"/>
    <xf numFmtId="0" fontId="19" fillId="0" borderId="0"/>
    <xf numFmtId="0" fontId="44" fillId="33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6" fillId="0" borderId="0" xfId="0" applyFont="1" applyFill="1" applyAlignment="1"/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9" fillId="0" borderId="0" xfId="0" applyFont="1" applyFill="1" applyAlignment="1"/>
    <xf numFmtId="178" fontId="7" fillId="0" borderId="0" xfId="17" applyNumberFormat="1" applyFont="1" applyFill="1" applyAlignment="1">
      <alignment vertical="center"/>
    </xf>
    <xf numFmtId="178" fontId="7" fillId="0" borderId="0" xfId="17" applyNumberFormat="1" applyFont="1" applyFill="1" applyBorder="1" applyAlignment="1">
      <alignment vertical="center"/>
    </xf>
    <xf numFmtId="178" fontId="17" fillId="0" borderId="0" xfId="17" applyNumberFormat="1" applyFont="1" applyFill="1" applyBorder="1" applyAlignment="1">
      <alignment vertical="center"/>
    </xf>
    <xf numFmtId="178" fontId="17" fillId="0" borderId="0" xfId="17" applyNumberFormat="1" applyFont="1" applyFill="1" applyAlignment="1">
      <alignment vertical="center"/>
    </xf>
    <xf numFmtId="178" fontId="17" fillId="0" borderId="0" xfId="17" applyNumberFormat="1" applyFont="1" applyFill="1" applyAlignment="1">
      <alignment horizontal="left" vertical="center"/>
    </xf>
    <xf numFmtId="178" fontId="7" fillId="0" borderId="0" xfId="17" applyNumberFormat="1" applyFont="1" applyFill="1" applyAlignment="1">
      <alignment horizontal="left" vertical="center"/>
    </xf>
    <xf numFmtId="178" fontId="15" fillId="0" borderId="0" xfId="17" applyNumberFormat="1" applyFont="1" applyFill="1" applyAlignment="1">
      <alignment vertical="center"/>
    </xf>
    <xf numFmtId="178" fontId="10" fillId="0" borderId="0" xfId="17" applyNumberFormat="1" applyFont="1" applyFill="1" applyAlignment="1">
      <alignment vertical="center"/>
    </xf>
    <xf numFmtId="0" fontId="11" fillId="0" borderId="0" xfId="17" applyFont="1" applyAlignment="1">
      <alignment vertical="center"/>
    </xf>
    <xf numFmtId="178" fontId="18" fillId="0" borderId="0" xfId="17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177" fontId="23" fillId="0" borderId="5" xfId="4" applyNumberFormat="1" applyFont="1" applyFill="1" applyBorder="1" applyAlignment="1">
      <alignment horizontal="right" vertical="center"/>
    </xf>
    <xf numFmtId="177" fontId="23" fillId="0" borderId="5" xfId="4" applyNumberFormat="1" applyFont="1" applyFill="1" applyBorder="1" applyAlignment="1">
      <alignment vertical="center"/>
    </xf>
    <xf numFmtId="178" fontId="24" fillId="0" borderId="0" xfId="17" applyNumberFormat="1" applyFont="1" applyFill="1" applyAlignment="1">
      <alignment horizontal="right" vertical="center"/>
    </xf>
    <xf numFmtId="177" fontId="23" fillId="0" borderId="19" xfId="4" applyNumberFormat="1" applyFont="1" applyFill="1" applyBorder="1" applyAlignment="1">
      <alignment horizontal="right" vertical="center"/>
    </xf>
    <xf numFmtId="178" fontId="19" fillId="0" borderId="10" xfId="17" applyNumberFormat="1" applyFont="1" applyFill="1" applyBorder="1" applyAlignment="1">
      <alignment horizontal="right" vertical="center"/>
    </xf>
    <xf numFmtId="178" fontId="19" fillId="0" borderId="19" xfId="17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177" fontId="23" fillId="0" borderId="14" xfId="4" applyNumberFormat="1" applyFont="1" applyFill="1" applyBorder="1" applyAlignment="1">
      <alignment horizontal="right" vertical="center"/>
    </xf>
    <xf numFmtId="177" fontId="23" fillId="0" borderId="16" xfId="4" applyNumberFormat="1" applyFont="1" applyFill="1" applyBorder="1" applyAlignment="1">
      <alignment horizontal="right" vertical="center"/>
    </xf>
    <xf numFmtId="177" fontId="23" fillId="0" borderId="28" xfId="4" applyNumberFormat="1" applyFont="1" applyFill="1" applyBorder="1" applyAlignment="1">
      <alignment horizontal="right" vertical="center"/>
    </xf>
    <xf numFmtId="49" fontId="6" fillId="0" borderId="4" xfId="17" applyNumberFormat="1" applyFont="1" applyFill="1" applyBorder="1" applyAlignment="1">
      <alignment horizontal="center" vertical="center" wrapText="1"/>
    </xf>
    <xf numFmtId="49" fontId="19" fillId="0" borderId="10" xfId="17" applyNumberFormat="1" applyFont="1" applyFill="1" applyBorder="1" applyAlignment="1">
      <alignment horizontal="center" vertical="center" wrapText="1"/>
    </xf>
    <xf numFmtId="177" fontId="23" fillId="0" borderId="14" xfId="4" applyNumberFormat="1" applyFont="1" applyFill="1" applyBorder="1" applyAlignment="1">
      <alignment vertical="center"/>
    </xf>
    <xf numFmtId="49" fontId="6" fillId="0" borderId="18" xfId="17" applyNumberFormat="1" applyFont="1" applyFill="1" applyBorder="1" applyAlignment="1">
      <alignment horizontal="center" vertical="center" wrapText="1"/>
    </xf>
    <xf numFmtId="49" fontId="19" fillId="0" borderId="21" xfId="17" applyNumberFormat="1" applyFont="1" applyFill="1" applyBorder="1" applyAlignment="1">
      <alignment horizontal="center" vertical="center" wrapText="1"/>
    </xf>
    <xf numFmtId="177" fontId="23" fillId="0" borderId="28" xfId="4" applyNumberFormat="1" applyFont="1" applyFill="1" applyBorder="1" applyAlignment="1">
      <alignment vertical="center"/>
    </xf>
    <xf numFmtId="38" fontId="7" fillId="0" borderId="0" xfId="1" applyFont="1" applyFill="1" applyAlignment="1"/>
    <xf numFmtId="178" fontId="6" fillId="0" borderId="0" xfId="17" applyNumberFormat="1" applyFont="1" applyFill="1" applyBorder="1" applyAlignment="1">
      <alignment horizontal="center" vertical="center" wrapText="1"/>
    </xf>
    <xf numFmtId="177" fontId="23" fillId="0" borderId="0" xfId="4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0" fontId="6" fillId="0" borderId="29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38" fontId="25" fillId="0" borderId="0" xfId="1" applyFont="1" applyFill="1" applyBorder="1" applyAlignment="1">
      <alignment vertical="center"/>
    </xf>
    <xf numFmtId="38" fontId="26" fillId="0" borderId="0" xfId="1" applyFont="1" applyFill="1" applyBorder="1" applyAlignment="1">
      <alignment vertical="center" wrapText="1"/>
    </xf>
    <xf numFmtId="38" fontId="26" fillId="0" borderId="0" xfId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 shrinkToFit="1"/>
    </xf>
    <xf numFmtId="38" fontId="25" fillId="0" borderId="0" xfId="1" applyFont="1" applyFill="1" applyAlignment="1">
      <alignment vertical="center"/>
    </xf>
    <xf numFmtId="38" fontId="25" fillId="0" borderId="0" xfId="1" applyFont="1" applyFill="1" applyAlignment="1">
      <alignment horizontal="center" vertical="center"/>
    </xf>
    <xf numFmtId="38" fontId="25" fillId="0" borderId="0" xfId="1" applyFont="1" applyFill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177" fontId="23" fillId="2" borderId="5" xfId="4" applyNumberFormat="1" applyFont="1" applyFill="1" applyBorder="1" applyAlignment="1">
      <alignment horizontal="right" vertical="center"/>
    </xf>
    <xf numFmtId="0" fontId="6" fillId="2" borderId="0" xfId="0" applyFont="1" applyFill="1" applyAlignment="1"/>
    <xf numFmtId="0" fontId="8" fillId="2" borderId="2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178" fontId="7" fillId="0" borderId="4" xfId="17" applyNumberFormat="1" applyFont="1" applyFill="1" applyBorder="1" applyAlignment="1">
      <alignment horizontal="center" vertical="center" textRotation="255"/>
    </xf>
    <xf numFmtId="178" fontId="7" fillId="0" borderId="10" xfId="17" applyNumberFormat="1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6" fillId="0" borderId="5" xfId="17" applyNumberFormat="1" applyFont="1" applyFill="1" applyBorder="1" applyAlignment="1">
      <alignment horizontal="center" vertical="center" wrapText="1"/>
    </xf>
    <xf numFmtId="178" fontId="7" fillId="0" borderId="6" xfId="17" applyNumberFormat="1" applyFont="1" applyFill="1" applyBorder="1" applyAlignment="1">
      <alignment horizontal="center" vertical="center"/>
    </xf>
    <xf numFmtId="178" fontId="7" fillId="0" borderId="7" xfId="17" applyNumberFormat="1" applyFont="1" applyFill="1" applyBorder="1" applyAlignment="1">
      <alignment horizontal="center" vertical="center"/>
    </xf>
    <xf numFmtId="178" fontId="7" fillId="0" borderId="8" xfId="17" applyNumberFormat="1" applyFont="1" applyFill="1" applyBorder="1" applyAlignment="1">
      <alignment horizontal="center" vertical="center"/>
    </xf>
    <xf numFmtId="178" fontId="7" fillId="0" borderId="4" xfId="17" applyNumberFormat="1" applyFont="1" applyFill="1" applyBorder="1" applyAlignment="1">
      <alignment horizontal="center" vertical="center"/>
    </xf>
    <xf numFmtId="178" fontId="7" fillId="0" borderId="0" xfId="17" applyNumberFormat="1" applyFont="1" applyFill="1" applyBorder="1" applyAlignment="1">
      <alignment horizontal="center" vertical="center"/>
    </xf>
    <xf numFmtId="178" fontId="7" fillId="0" borderId="9" xfId="17" applyNumberFormat="1" applyFont="1" applyFill="1" applyBorder="1" applyAlignment="1">
      <alignment horizontal="center" vertical="center"/>
    </xf>
    <xf numFmtId="178" fontId="7" fillId="0" borderId="10" xfId="17" applyNumberFormat="1" applyFont="1" applyFill="1" applyBorder="1" applyAlignment="1">
      <alignment horizontal="center" vertical="center"/>
    </xf>
    <xf numFmtId="178" fontId="7" fillId="0" borderId="11" xfId="17" applyNumberFormat="1" applyFont="1" applyFill="1" applyBorder="1" applyAlignment="1">
      <alignment horizontal="center" vertical="center"/>
    </xf>
    <xf numFmtId="178" fontId="7" fillId="0" borderId="12" xfId="17" applyNumberFormat="1" applyFont="1" applyFill="1" applyBorder="1" applyAlignment="1">
      <alignment horizontal="center" vertical="center"/>
    </xf>
    <xf numFmtId="178" fontId="6" fillId="0" borderId="18" xfId="17" applyNumberFormat="1" applyFont="1" applyFill="1" applyBorder="1" applyAlignment="1">
      <alignment horizontal="center" vertical="center"/>
    </xf>
    <xf numFmtId="178" fontId="6" fillId="0" borderId="21" xfId="17" applyNumberFormat="1" applyFont="1" applyFill="1" applyBorder="1" applyAlignment="1">
      <alignment horizontal="center" vertical="center"/>
    </xf>
    <xf numFmtId="178" fontId="6" fillId="0" borderId="15" xfId="17" applyNumberFormat="1" applyFont="1" applyFill="1" applyBorder="1" applyAlignment="1">
      <alignment horizontal="center" vertical="center"/>
    </xf>
    <xf numFmtId="0" fontId="6" fillId="0" borderId="16" xfId="17" applyFont="1" applyBorder="1" applyAlignment="1">
      <alignment horizontal="center" vertical="center"/>
    </xf>
    <xf numFmtId="178" fontId="6" fillId="0" borderId="14" xfId="17" applyNumberFormat="1" applyFont="1" applyFill="1" applyBorder="1" applyAlignment="1">
      <alignment horizontal="center" vertical="center"/>
    </xf>
    <xf numFmtId="178" fontId="6" fillId="0" borderId="8" xfId="17" applyNumberFormat="1" applyFont="1" applyFill="1" applyBorder="1" applyAlignment="1">
      <alignment horizontal="center" vertical="center"/>
    </xf>
    <xf numFmtId="178" fontId="6" fillId="0" borderId="12" xfId="17" applyNumberFormat="1" applyFont="1" applyFill="1" applyBorder="1" applyAlignment="1">
      <alignment horizontal="center" vertical="center"/>
    </xf>
    <xf numFmtId="178" fontId="6" fillId="0" borderId="18" xfId="17" applyNumberFormat="1" applyFont="1" applyFill="1" applyBorder="1" applyAlignment="1">
      <alignment horizontal="center" vertical="center" wrapText="1"/>
    </xf>
    <xf numFmtId="178" fontId="6" fillId="0" borderId="6" xfId="17" applyNumberFormat="1" applyFont="1" applyFill="1" applyBorder="1" applyAlignment="1">
      <alignment horizontal="center" vertical="center" wrapText="1"/>
    </xf>
    <xf numFmtId="178" fontId="6" fillId="0" borderId="10" xfId="17" applyNumberFormat="1" applyFont="1" applyFill="1" applyBorder="1" applyAlignment="1">
      <alignment horizontal="center" vertical="center"/>
    </xf>
    <xf numFmtId="178" fontId="6" fillId="0" borderId="6" xfId="17" applyNumberFormat="1" applyFont="1" applyFill="1" applyBorder="1" applyAlignment="1">
      <alignment horizontal="center" vertical="center"/>
    </xf>
    <xf numFmtId="178" fontId="6" fillId="0" borderId="4" xfId="17" applyNumberFormat="1" applyFont="1" applyFill="1" applyBorder="1" applyAlignment="1">
      <alignment horizontal="center" vertical="center" wrapText="1"/>
    </xf>
    <xf numFmtId="178" fontId="6" fillId="0" borderId="13" xfId="17" applyNumberFormat="1" applyFont="1" applyFill="1" applyBorder="1" applyAlignment="1">
      <alignment horizontal="center" vertical="center" wrapText="1"/>
    </xf>
    <xf numFmtId="178" fontId="6" fillId="0" borderId="3" xfId="17" applyNumberFormat="1" applyFont="1" applyFill="1" applyBorder="1" applyAlignment="1">
      <alignment horizontal="center" vertical="center" wrapText="1"/>
    </xf>
    <xf numFmtId="178" fontId="6" fillId="0" borderId="4" xfId="17" applyNumberFormat="1" applyFont="1" applyFill="1" applyBorder="1" applyAlignment="1">
      <alignment horizontal="center" vertical="center"/>
    </xf>
    <xf numFmtId="178" fontId="6" fillId="0" borderId="7" xfId="17" applyNumberFormat="1" applyFont="1" applyFill="1" applyBorder="1" applyAlignment="1">
      <alignment horizontal="center" vertical="center"/>
    </xf>
    <xf numFmtId="178" fontId="6" fillId="0" borderId="11" xfId="17" applyNumberFormat="1" applyFont="1" applyFill="1" applyBorder="1" applyAlignment="1">
      <alignment horizontal="center" vertical="center"/>
    </xf>
    <xf numFmtId="0" fontId="6" fillId="0" borderId="8" xfId="17" applyFont="1" applyBorder="1" applyAlignment="1">
      <alignment horizontal="center" vertical="center"/>
    </xf>
    <xf numFmtId="178" fontId="6" fillId="0" borderId="9" xfId="17" applyNumberFormat="1" applyFont="1" applyFill="1" applyBorder="1" applyAlignment="1">
      <alignment horizontal="center" vertical="center"/>
    </xf>
    <xf numFmtId="178" fontId="6" fillId="0" borderId="3" xfId="17" applyNumberFormat="1" applyFont="1" applyFill="1" applyBorder="1" applyAlignment="1">
      <alignment horizontal="center" vertical="center"/>
    </xf>
    <xf numFmtId="178" fontId="6" fillId="0" borderId="19" xfId="17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left" vertical="distributed" wrapText="1"/>
    </xf>
    <xf numFmtId="0" fontId="6" fillId="0" borderId="19" xfId="0" applyFont="1" applyFill="1" applyBorder="1" applyAlignment="1">
      <alignment horizontal="left" vertical="distributed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center" vertical="center" wrapText="1" justifyLastLine="1"/>
    </xf>
    <xf numFmtId="0" fontId="6" fillId="0" borderId="19" xfId="0" applyFont="1" applyFill="1" applyBorder="1" applyAlignment="1">
      <alignment horizontal="center" vertical="center" wrapText="1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</cellXfs>
  <cellStyles count="72">
    <cellStyle name="20% - アクセント 1 2" xfId="26"/>
    <cellStyle name="20% - アクセント 2 2" xfId="27"/>
    <cellStyle name="20% - アクセント 3 2" xfId="28"/>
    <cellStyle name="20% - アクセント 4 2" xfId="29"/>
    <cellStyle name="20% - アクセント 5 2" xfId="30"/>
    <cellStyle name="20% - アクセント 6 2" xfId="31"/>
    <cellStyle name="40% - アクセント 1 2" xfId="32"/>
    <cellStyle name="40% - アクセント 2 2" xfId="33"/>
    <cellStyle name="40% - アクセント 3 2" xfId="34"/>
    <cellStyle name="40% - アクセント 4 2" xfId="35"/>
    <cellStyle name="40% - アクセント 5 2" xfId="36"/>
    <cellStyle name="40% - アクセント 6 2" xfId="37"/>
    <cellStyle name="60% - アクセント 1 2" xfId="38"/>
    <cellStyle name="60% - アクセント 2 2" xfId="39"/>
    <cellStyle name="60% - アクセント 3 2" xfId="40"/>
    <cellStyle name="60% - アクセント 4 2" xfId="41"/>
    <cellStyle name="60% - アクセント 5 2" xfId="42"/>
    <cellStyle name="60% - アクセント 6 2" xfId="43"/>
    <cellStyle name="アクセント 1 2" xfId="44"/>
    <cellStyle name="アクセント 2 2" xfId="45"/>
    <cellStyle name="アクセント 3 2" xfId="46"/>
    <cellStyle name="アクセント 4 2" xfId="47"/>
    <cellStyle name="アクセント 5 2" xfId="48"/>
    <cellStyle name="アクセント 6 2" xfId="49"/>
    <cellStyle name="タイトル 2" xfId="50"/>
    <cellStyle name="チェック セル 2" xfId="51"/>
    <cellStyle name="どちらでもない 2" xfId="52"/>
    <cellStyle name="メモ 2" xfId="53"/>
    <cellStyle name="リンク セル 2" xfId="54"/>
    <cellStyle name="悪い 2" xfId="55"/>
    <cellStyle name="計算 2" xfId="56"/>
    <cellStyle name="警告文 2" xfId="57"/>
    <cellStyle name="桁区切り" xfId="1" builtinId="6"/>
    <cellStyle name="桁区切り 2" xfId="2"/>
    <cellStyle name="桁区切り 2 2" xfId="3"/>
    <cellStyle name="桁区切り 2 3" xfId="4"/>
    <cellStyle name="桁区切り 2 4" xfId="5"/>
    <cellStyle name="桁区切り 2 5" xfId="58"/>
    <cellStyle name="桁区切り 3" xfId="6"/>
    <cellStyle name="桁区切り 3 2" xfId="59"/>
    <cellStyle name="桁区切り 4" xfId="7"/>
    <cellStyle name="桁区切り 5" xfId="8"/>
    <cellStyle name="桁区切り 6" xfId="9"/>
    <cellStyle name="桁区切り 6 2" xfId="10"/>
    <cellStyle name="桁区切り 7" xfId="11"/>
    <cellStyle name="桁区切り 7 2" xfId="12"/>
    <cellStyle name="桁区切り 8" xfId="13"/>
    <cellStyle name="見出し 1 2" xfId="60"/>
    <cellStyle name="見出し 2 2" xfId="61"/>
    <cellStyle name="見出し 3 2" xfId="62"/>
    <cellStyle name="見出し 4 2" xfId="63"/>
    <cellStyle name="集計 2" xfId="64"/>
    <cellStyle name="出力 2" xfId="65"/>
    <cellStyle name="説明文 2" xfId="66"/>
    <cellStyle name="入力 2" xfId="67"/>
    <cellStyle name="標準" xfId="0" builtinId="0"/>
    <cellStyle name="標準 2" xfId="14"/>
    <cellStyle name="標準 2 2" xfId="15"/>
    <cellStyle name="標準 2 3" xfId="16"/>
    <cellStyle name="標準 2 4" xfId="17"/>
    <cellStyle name="標準 2 5" xfId="68"/>
    <cellStyle name="標準 3" xfId="18"/>
    <cellStyle name="標準 3 2" xfId="69"/>
    <cellStyle name="標準 4" xfId="19"/>
    <cellStyle name="標準 5" xfId="20"/>
    <cellStyle name="標準 5 2" xfId="21"/>
    <cellStyle name="標準 6" xfId="22"/>
    <cellStyle name="標準 7" xfId="23"/>
    <cellStyle name="標準 7 2" xfId="70"/>
    <cellStyle name="標準 8" xfId="24"/>
    <cellStyle name="標準 9" xfId="25"/>
    <cellStyle name="良い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令和３</a:t>
            </a:r>
            <a:r>
              <a:rPr lang="ja-JP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年度</a:t>
            </a:r>
          </a:p>
        </c:rich>
      </c:tx>
      <c:layout>
        <c:manualLayout>
          <c:xMode val="edge"/>
          <c:yMode val="edge"/>
          <c:x val="0.38144548537890149"/>
          <c:y val="6.3879214789913319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7.8582919816070768E-2"/>
          <c:y val="0.13793904872142435"/>
          <c:w val="0.77948695550190283"/>
          <c:h val="0.73387867619062119"/>
        </c:manualLayout>
      </c:layout>
      <c:doughnutChart>
        <c:varyColors val="1"/>
        <c:ser>
          <c:idx val="0"/>
          <c:order val="0"/>
          <c:tx>
            <c:strRef>
              <c:f>グラフ!$A$64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chemeClr val="bg1"/>
            </a:solidFill>
          </c:spPr>
          <c:dPt>
            <c:idx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474F-4F01-A7E1-92A1D3CFB219}"/>
              </c:ext>
            </c:extLst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474F-4F01-A7E1-92A1D3CFB219}"/>
              </c:ext>
            </c:extLst>
          </c:dPt>
          <c:dPt>
            <c:idx val="2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474F-4F01-A7E1-92A1D3CFB219}"/>
              </c:ext>
            </c:extLst>
          </c:dPt>
          <c:dPt>
            <c:idx val="3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474F-4F01-A7E1-92A1D3CFB219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4-474F-4F01-A7E1-92A1D3CFB219}"/>
              </c:ext>
            </c:extLst>
          </c:dPt>
          <c:dPt>
            <c:idx val="5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474F-4F01-A7E1-92A1D3CFB21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4F-4F01-A7E1-92A1D3CFB219}"/>
              </c:ext>
            </c:extLst>
          </c:dPt>
          <c:dLbls>
            <c:dLbl>
              <c:idx val="0"/>
              <c:layout>
                <c:manualLayout>
                  <c:x val="-2.0656466299672303E-2"/>
                  <c:y val="-7.7596904908520167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74637868584985"/>
                      <c:h val="0.10516484930707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74F-4F01-A7E1-92A1D3CFB219}"/>
                </c:ext>
              </c:extLst>
            </c:dLbl>
            <c:dLbl>
              <c:idx val="1"/>
              <c:layout>
                <c:manualLayout>
                  <c:x val="1.2992489960326569E-2"/>
                  <c:y val="-2.7557532097656073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4F-4F01-A7E1-92A1D3CFB219}"/>
                </c:ext>
              </c:extLst>
            </c:dLbl>
            <c:dLbl>
              <c:idx val="2"/>
              <c:layout>
                <c:manualLayout>
                  <c:x val="-0.11853537363096045"/>
                  <c:y val="-7.3798455017893311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173902792347938"/>
                      <c:h val="9.59489296916752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74F-4F01-A7E1-92A1D3CFB219}"/>
                </c:ext>
              </c:extLst>
            </c:dLbl>
            <c:dLbl>
              <c:idx val="3"/>
              <c:layout>
                <c:manualLayout>
                  <c:x val="-0.27517320790902344"/>
                  <c:y val="-0.1455872779530448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" lastClr="FFFFFF"/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15767847971238"/>
                      <c:h val="0.11064804520324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74F-4F01-A7E1-92A1D3CFB219}"/>
                </c:ext>
              </c:extLst>
            </c:dLbl>
            <c:dLbl>
              <c:idx val="4"/>
              <c:layout>
                <c:manualLayout>
                  <c:x val="-0.17496109359701681"/>
                  <c:y val="-0.1714742480479215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4F-4F01-A7E1-92A1D3CFB219}"/>
                </c:ext>
              </c:extLst>
            </c:dLbl>
            <c:dLbl>
              <c:idx val="5"/>
              <c:layout>
                <c:manualLayout>
                  <c:x val="0.27577273817327752"/>
                  <c:y val="-0.1379433782293874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233298835818174"/>
                      <c:h val="9.39487830518549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74F-4F01-A7E1-92A1D3CFB219}"/>
                </c:ext>
              </c:extLst>
            </c:dLbl>
            <c:dLbl>
              <c:idx val="6"/>
              <c:layout>
                <c:manualLayout>
                  <c:x val="0.37589622627230751"/>
                  <c:y val="1.08527139732195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4F-4F01-A7E1-92A1D3CFB219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(日本語用のフォントを使用)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グラフ!$B$63:$H$63</c:f>
              <c:strCache>
                <c:ptCount val="7"/>
                <c:pt idx="0">
                  <c:v>軽自動車</c:v>
                </c:pt>
                <c:pt idx="1">
                  <c:v>乗用</c:v>
                </c:pt>
                <c:pt idx="2">
                  <c:v>原動機付自転車</c:v>
                </c:pt>
                <c:pt idx="3">
                  <c:v>貨物用</c:v>
                </c:pt>
                <c:pt idx="4">
                  <c:v>小型二輪</c:v>
                </c:pt>
                <c:pt idx="5">
                  <c:v>特殊用途用</c:v>
                </c:pt>
                <c:pt idx="6">
                  <c:v>乗合用</c:v>
                </c:pt>
              </c:strCache>
            </c:strRef>
          </c:cat>
          <c:val>
            <c:numRef>
              <c:f>グラフ!$B$64:$H$64</c:f>
              <c:numCache>
                <c:formatCode>#,##0"台"</c:formatCode>
                <c:ptCount val="7"/>
                <c:pt idx="0">
                  <c:v>39842</c:v>
                </c:pt>
                <c:pt idx="1">
                  <c:v>26305</c:v>
                </c:pt>
                <c:pt idx="2">
                  <c:v>6463</c:v>
                </c:pt>
                <c:pt idx="3">
                  <c:v>3589</c:v>
                </c:pt>
                <c:pt idx="4">
                  <c:v>1536</c:v>
                </c:pt>
                <c:pt idx="5">
                  <c:v>827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4F-4F01-A7E1-92A1D3CF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グラフ!$B$69</c:f>
              <c:strCache>
                <c:ptCount val="1"/>
                <c:pt idx="0">
                  <c:v>貨物用</c:v>
                </c:pt>
              </c:strCache>
            </c:strRef>
          </c:tx>
          <c:spPr>
            <a:ln w="190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diamond"/>
            <c:size val="10"/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4441624108974643E-4"/>
                  <c:y val="-1.0022133329511089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2A-4991-91EC-BCA6714F4CC9}"/>
                </c:ext>
              </c:extLst>
            </c:dLbl>
            <c:dLbl>
              <c:idx val="1"/>
              <c:layout>
                <c:manualLayout>
                  <c:x val="-3.2411620869607772E-3"/>
                  <c:y val="-2.0011497248688158E-3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518718380933578E-2"/>
                      <c:h val="4.4214475556939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D5E-45E5-8CDF-85453C33E351}"/>
                </c:ext>
              </c:extLst>
            </c:dLbl>
            <c:dLbl>
              <c:idx val="2"/>
              <c:layout>
                <c:manualLayout>
                  <c:x val="-2.5332487232692393E-3"/>
                  <c:y val="-2.73334066528650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2A-4991-91EC-BCA6714F4CC9}"/>
                </c:ext>
              </c:extLst>
            </c:dLbl>
            <c:dLbl>
              <c:idx val="3"/>
              <c:layout>
                <c:manualLayout>
                  <c:x val="-5.7167644416453861E-4"/>
                  <c:y val="-2.4582848093624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5E-45E5-8CDF-85453C33E351}"/>
                </c:ext>
              </c:extLst>
            </c:dLbl>
            <c:dLbl>
              <c:idx val="4"/>
              <c:layout>
                <c:manualLayout>
                  <c:x val="-2.2531950848857737E-3"/>
                  <c:y val="-2.45828480936250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5E-45E5-8CDF-85453C33E35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令和２年度</c:v>
                </c:pt>
                <c:pt idx="4">
                  <c:v>令和３年度</c:v>
                </c:pt>
              </c:strCache>
            </c:strRef>
          </c:cat>
          <c:val>
            <c:numRef>
              <c:f>グラフ!$B$70:$B$74</c:f>
              <c:numCache>
                <c:formatCode>#,##0_);[Red]\(#,##0\)</c:formatCode>
                <c:ptCount val="5"/>
                <c:pt idx="0">
                  <c:v>3498</c:v>
                </c:pt>
                <c:pt idx="1">
                  <c:v>3503</c:v>
                </c:pt>
                <c:pt idx="2">
                  <c:v>3550</c:v>
                </c:pt>
                <c:pt idx="3">
                  <c:v>3610</c:v>
                </c:pt>
                <c:pt idx="4">
                  <c:v>3589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57-4FFC-9555-A9DDA539C43F}"/>
            </c:ext>
          </c:extLst>
        </c:ser>
        <c:ser>
          <c:idx val="5"/>
          <c:order val="2"/>
          <c:tx>
            <c:strRef>
              <c:f>グラフ!$D$69</c:f>
              <c:strCache>
                <c:ptCount val="1"/>
                <c:pt idx="0">
                  <c:v>乗用</c:v>
                </c:pt>
              </c:strCache>
            </c:strRef>
          </c:tx>
          <c:spPr>
            <a:ln w="254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x"/>
            <c:size val="10"/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6787367247252144E-2"/>
                  <c:y val="-5.56734331950469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57-4FFC-9555-A9DDA539C43F}"/>
                </c:ext>
              </c:extLst>
            </c:dLbl>
            <c:dLbl>
              <c:idx val="1"/>
              <c:layout>
                <c:manualLayout>
                  <c:x val="-3.9937912601823194E-2"/>
                  <c:y val="-4.72944442685076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57-4FFC-9555-A9DDA539C43F}"/>
                </c:ext>
              </c:extLst>
            </c:dLbl>
            <c:dLbl>
              <c:idx val="2"/>
              <c:layout>
                <c:manualLayout>
                  <c:x val="-3.4594106116482275E-2"/>
                  <c:y val="-5.058253012126526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57-4FFC-9555-A9DDA539C43F}"/>
                </c:ext>
              </c:extLst>
            </c:dLbl>
            <c:dLbl>
              <c:idx val="3"/>
              <c:layout>
                <c:manualLayout>
                  <c:x val="-3.9902352201089286E-2"/>
                  <c:y val="-5.10889606710932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557-4FFC-9555-A9DDA539C43F}"/>
                </c:ext>
              </c:extLst>
            </c:dLbl>
            <c:dLbl>
              <c:idx val="4"/>
              <c:layout>
                <c:manualLayout>
                  <c:x val="-4.4758337222199296E-2"/>
                  <c:y val="-4.829596436224683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57-4FFC-9555-A9DDA539C43F}"/>
                </c:ext>
              </c:extLst>
            </c:dLbl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令和２年度</c:v>
                </c:pt>
                <c:pt idx="4">
                  <c:v>令和３年度</c:v>
                </c:pt>
              </c:strCache>
            </c:strRef>
          </c:cat>
          <c:val>
            <c:numRef>
              <c:f>グラフ!$D$70:$D$74</c:f>
              <c:numCache>
                <c:formatCode>#,##0_);[Red]\(#,##0\)</c:formatCode>
                <c:ptCount val="5"/>
                <c:pt idx="0">
                  <c:v>23682</c:v>
                </c:pt>
                <c:pt idx="1">
                  <c:v>24187</c:v>
                </c:pt>
                <c:pt idx="2">
                  <c:v>24753</c:v>
                </c:pt>
                <c:pt idx="3">
                  <c:v>25601</c:v>
                </c:pt>
                <c:pt idx="4">
                  <c:v>26305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557-4FFC-9555-A9DDA539C43F}"/>
            </c:ext>
          </c:extLst>
        </c:ser>
        <c:ser>
          <c:idx val="1"/>
          <c:order val="4"/>
          <c:tx>
            <c:strRef>
              <c:f>グラフ!$F$69</c:f>
              <c:strCache>
                <c:ptCount val="1"/>
                <c:pt idx="0">
                  <c:v>小型二輪車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1.6851090719825616E-3"/>
                  <c:y val="-2.8525745809219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5E-45E5-8CDF-85453C33E351}"/>
                </c:ext>
              </c:extLst>
            </c:dLbl>
            <c:dLbl>
              <c:idx val="1"/>
              <c:layout>
                <c:manualLayout>
                  <c:x val="1.6888324821794929E-3"/>
                  <c:y val="-2.7929576231041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5E-45E5-8CDF-85453C33E351}"/>
                </c:ext>
              </c:extLst>
            </c:dLbl>
            <c:dLbl>
              <c:idx val="2"/>
              <c:layout>
                <c:manualLayout>
                  <c:x val="-6.1923142338490336E-17"/>
                  <c:y val="-2.8525745809218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5E-45E5-8CDF-85453C33E35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令和２年度</c:v>
                </c:pt>
                <c:pt idx="4">
                  <c:v>令和３年度</c:v>
                </c:pt>
              </c:strCache>
            </c:strRef>
          </c:cat>
          <c:val>
            <c:numRef>
              <c:f>グラフ!$F$70:$F$74</c:f>
              <c:numCache>
                <c:formatCode>#,##0_);[Red]\(#,##0\)</c:formatCode>
                <c:ptCount val="5"/>
                <c:pt idx="0">
                  <c:v>1336</c:v>
                </c:pt>
                <c:pt idx="1">
                  <c:v>1388</c:v>
                </c:pt>
                <c:pt idx="2">
                  <c:v>1410</c:v>
                </c:pt>
                <c:pt idx="3">
                  <c:v>1453</c:v>
                </c:pt>
                <c:pt idx="4">
                  <c:v>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557-4FFC-9555-A9DDA539C43F}"/>
            </c:ext>
          </c:extLst>
        </c:ser>
        <c:ser>
          <c:idx val="3"/>
          <c:order val="5"/>
          <c:tx>
            <c:strRef>
              <c:f>グラフ!$G$69</c:f>
              <c:strCache>
                <c:ptCount val="1"/>
                <c:pt idx="0">
                  <c:v>軽自動車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令和２年度</c:v>
                </c:pt>
                <c:pt idx="4">
                  <c:v>令和３年度</c:v>
                </c:pt>
              </c:strCache>
            </c:strRef>
          </c:cat>
          <c:val>
            <c:numRef>
              <c:f>グラフ!$G$70:$G$74</c:f>
              <c:numCache>
                <c:formatCode>#,##0_);[Red]\(#,##0\)</c:formatCode>
                <c:ptCount val="5"/>
                <c:pt idx="0">
                  <c:v>40522</c:v>
                </c:pt>
                <c:pt idx="1">
                  <c:v>41566</c:v>
                </c:pt>
                <c:pt idx="2">
                  <c:v>39120</c:v>
                </c:pt>
                <c:pt idx="3">
                  <c:v>39576</c:v>
                </c:pt>
                <c:pt idx="4">
                  <c:v>39842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557-4FFC-9555-A9DDA539C43F}"/>
            </c:ext>
          </c:extLst>
        </c:ser>
        <c:ser>
          <c:idx val="4"/>
          <c:order val="6"/>
          <c:tx>
            <c:strRef>
              <c:f>グラフ!$H$69</c:f>
              <c:strCache>
                <c:ptCount val="1"/>
                <c:pt idx="0">
                  <c:v>原動機付自転車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7101920907320597E-2"/>
                  <c:y val="-3.918060903564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5E-45E5-8CDF-85453C33E351}"/>
                </c:ext>
              </c:extLst>
            </c:dLbl>
            <c:dLbl>
              <c:idx val="1"/>
              <c:layout>
                <c:manualLayout>
                  <c:x val="-3.5398327763289016E-2"/>
                  <c:y val="-3.9180609035649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5E-45E5-8CDF-85453C33E351}"/>
                </c:ext>
              </c:extLst>
            </c:dLbl>
            <c:dLbl>
              <c:idx val="2"/>
              <c:layout>
                <c:manualLayout>
                  <c:x val="-3.7086096413983638E-2"/>
                  <c:y val="-3.375460497954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5E-45E5-8CDF-85453C33E351}"/>
                </c:ext>
              </c:extLst>
            </c:dLbl>
            <c:dLbl>
              <c:idx val="3"/>
              <c:layout>
                <c:manualLayout>
                  <c:x val="-3.7086096413983763E-2"/>
                  <c:y val="-3.9362042593195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5E-45E5-8CDF-85453C33E351}"/>
                </c:ext>
              </c:extLst>
            </c:dLbl>
            <c:dLbl>
              <c:idx val="4"/>
              <c:layout>
                <c:manualLayout>
                  <c:x val="-3.5395727432805078E-2"/>
                  <c:y val="-4.189496643175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557-4FFC-9555-A9DDA539C43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令和２年度</c:v>
                </c:pt>
                <c:pt idx="4">
                  <c:v>令和３年度</c:v>
                </c:pt>
              </c:strCache>
            </c:strRef>
          </c:cat>
          <c:val>
            <c:numRef>
              <c:f>グラフ!$H$70:$H$74</c:f>
              <c:numCache>
                <c:formatCode>#,##0_);[Red]\(#,##0\)</c:formatCode>
                <c:ptCount val="5"/>
                <c:pt idx="0">
                  <c:v>7078</c:v>
                </c:pt>
                <c:pt idx="1">
                  <c:v>6867</c:v>
                </c:pt>
                <c:pt idx="2">
                  <c:v>6659</c:v>
                </c:pt>
                <c:pt idx="3">
                  <c:v>6531</c:v>
                </c:pt>
                <c:pt idx="4">
                  <c:v>6463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557-4FFC-9555-A9DDA539C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757455"/>
        <c:axId val="1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グラフ!$C$69</c15:sqref>
                        </c15:formulaRef>
                      </c:ext>
                    </c:extLst>
                    <c:strCache>
                      <c:ptCount val="1"/>
                      <c:pt idx="0">
                        <c:v>乗合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75000"/>
                        <a:lumOff val="25000"/>
                      </a:schemeClr>
                    </a:solidFill>
                  </a:ln>
                </c:spPr>
                <c:marker>
                  <c:symbol val="triangle"/>
                  <c:size val="10"/>
                  <c:spPr>
                    <a:ln>
                      <a:solidFill>
                        <a:schemeClr val="tx1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1.6063484697664164E-3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B557-4FFC-9555-A9DDA539C43F}"/>
                      </c:ext>
                    </c:extLst>
                  </c:dLbl>
                  <c:dLbl>
                    <c:idx val="1"/>
                    <c:layout>
                      <c:manualLayout>
                        <c:x val="-1.2090794933725715E-4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B557-4FFC-9555-A9DDA539C43F}"/>
                      </c:ext>
                    </c:extLst>
                  </c:dLbl>
                  <c:dLbl>
                    <c:idx val="2"/>
                    <c:layout>
                      <c:manualLayout>
                        <c:x val="-1.8481643684409308E-3"/>
                        <c:y val="1.251807172204189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B557-4FFC-9555-A9DDA539C43F}"/>
                      </c:ext>
                    </c:extLst>
                  </c:dLbl>
                  <c:dLbl>
                    <c:idx val="3"/>
                    <c:layout>
                      <c:manualLayout>
                        <c:x val="-1.8481643684409308E-3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B557-4FFC-9555-A9DDA539C43F}"/>
                      </c:ext>
                    </c:extLst>
                  </c:dLbl>
                  <c:dLbl>
                    <c:idx val="4"/>
                    <c:layout>
                      <c:manualLayout>
                        <c:x val="-1.8481643684409308E-3"/>
                        <c:y val="1.251807172204189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B557-4FFC-9555-A9DDA539C43F}"/>
                      </c:ext>
                    </c:extLst>
                  </c:dLbl>
                  <c:spPr>
                    <a:ln>
                      <a:solidFill>
                        <a:schemeClr val="bg1"/>
                      </a:solidFill>
                    </a:ln>
                  </c:sp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グラフ!$A$70:$A$74</c15:sqref>
                        </c15:formulaRef>
                      </c:ext>
                    </c:extLst>
                    <c:strCache>
                      <c:ptCount val="5"/>
                      <c:pt idx="0">
                        <c:v>平成29年度</c:v>
                      </c:pt>
                      <c:pt idx="1">
                        <c:v>平成30年度</c:v>
                      </c:pt>
                      <c:pt idx="2">
                        <c:v>令和元年度</c:v>
                      </c:pt>
                      <c:pt idx="3">
                        <c:v>令和２年度</c:v>
                      </c:pt>
                      <c:pt idx="4">
                        <c:v>令和３年度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グラフ!$C$70:$C$74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86</c:v>
                      </c:pt>
                      <c:pt idx="1">
                        <c:v>87</c:v>
                      </c:pt>
                      <c:pt idx="2">
                        <c:v>89</c:v>
                      </c:pt>
                      <c:pt idx="3">
                        <c:v>87</c:v>
                      </c:pt>
                      <c:pt idx="4">
                        <c:v>84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B557-4FFC-9555-A9DDA539C43F}"/>
                  </c:ext>
                </c:extLst>
              </c15:ser>
            </c15:filteredLineSeries>
            <c15:filteredLine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グラフ!$E$69</c15:sqref>
                        </c15:formulaRef>
                      </c:ext>
                    </c:extLst>
                    <c:strCache>
                      <c:ptCount val="1"/>
                      <c:pt idx="0">
                        <c:v>特種（殊）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75000"/>
                        <a:lumOff val="25000"/>
                      </a:schemeClr>
                    </a:solidFill>
                  </a:ln>
                </c:spPr>
                <c:marker>
                  <c:symbol val="diamond"/>
                  <c:size val="10"/>
                  <c:spPr>
                    <a:gradFill>
                      <a:gsLst>
                        <a:gs pos="0">
                          <a:schemeClr val="accent1">
                            <a:tint val="66000"/>
                            <a:satMod val="160000"/>
                          </a:schemeClr>
                        </a:gs>
                        <a:gs pos="50000">
                          <a:schemeClr val="accent1">
                            <a:tint val="44500"/>
                            <a:satMod val="160000"/>
                          </a:schemeClr>
                        </a:gs>
                        <a:gs pos="100000">
                          <a:schemeClr val="accent1">
                            <a:tint val="23500"/>
                            <a:satMod val="160000"/>
                          </a:schemeClr>
                        </a:gs>
                      </a:gsLst>
                      <a:lin ang="5400000" scaled="0"/>
                    </a:gradFill>
                    <a:ln>
                      <a:solidFill>
                        <a:schemeClr val="tx1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5.2239290182556214E-2"/>
                        <c:y val="6.703191141231466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6D5E-45E5-8CDF-85453C33E351}"/>
                      </c:ext>
                    </c:extLst>
                  </c:dLbl>
                  <c:dLbl>
                    <c:idx val="2"/>
                    <c:spPr>
                      <a:solidFill>
                        <a:schemeClr val="bg1"/>
                      </a:solidFill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D-B557-4FFC-9555-A9DDA539C43F}"/>
                      </c:ext>
                    </c:extLst>
                  </c:dLbl>
                  <c:spPr>
                    <a:solidFill>
                      <a:schemeClr val="bg1"/>
                    </a:solidFill>
                  </c:spPr>
                  <c:dLblPos val="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グラフ!$A$70:$A$74</c15:sqref>
                        </c15:formulaRef>
                      </c:ext>
                    </c:extLst>
                    <c:strCache>
                      <c:ptCount val="5"/>
                      <c:pt idx="0">
                        <c:v>平成29年度</c:v>
                      </c:pt>
                      <c:pt idx="1">
                        <c:v>平成30年度</c:v>
                      </c:pt>
                      <c:pt idx="2">
                        <c:v>令和元年度</c:v>
                      </c:pt>
                      <c:pt idx="3">
                        <c:v>令和２年度</c:v>
                      </c:pt>
                      <c:pt idx="4">
                        <c:v>令和３年度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グラフ!$E$70:$E$74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835</c:v>
                      </c:pt>
                      <c:pt idx="1">
                        <c:v>851</c:v>
                      </c:pt>
                      <c:pt idx="2">
                        <c:v>863</c:v>
                      </c:pt>
                      <c:pt idx="3">
                        <c:v>823</c:v>
                      </c:pt>
                      <c:pt idx="4">
                        <c:v>827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557-4FFC-9555-A9DDA539C43F}"/>
                  </c:ext>
                </c:extLst>
              </c15:ser>
            </c15:filteredLineSeries>
          </c:ext>
        </c:extLst>
      </c:lineChart>
      <c:catAx>
        <c:axId val="1955757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955757455"/>
        <c:crosses val="autoZero"/>
        <c:crossBetween val="between"/>
        <c:majorUnit val="5000"/>
      </c:valAx>
    </c:plotArea>
    <c:legend>
      <c:legendPos val="r"/>
      <c:layout/>
      <c:overlay val="0"/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323851</xdr:colOff>
      <xdr:row>0</xdr:row>
      <xdr:rowOff>1</xdr:rowOff>
    </xdr:from>
    <xdr:to>
      <xdr:col>9</xdr:col>
      <xdr:colOff>612323</xdr:colOff>
      <xdr:row>29</xdr:row>
      <xdr:rowOff>40822</xdr:rowOff>
    </xdr:to>
    <xdr:graphicFrame macro="">
      <xdr:nvGraphicFramePr>
        <xdr:cNvPr id="75931" name="グラフ 1">
          <a:extLst>
            <a:ext uri="{FF2B5EF4-FFF2-40B4-BE49-F238E27FC236}">
              <a16:creationId xmlns:a16="http://schemas.microsoft.com/office/drawing/2014/main" id="{00000000-0008-0000-0000-00009B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81643</xdr:rowOff>
    </xdr:from>
    <xdr:to>
      <xdr:col>10</xdr:col>
      <xdr:colOff>609600</xdr:colOff>
      <xdr:row>58</xdr:row>
      <xdr:rowOff>19050</xdr:rowOff>
    </xdr:to>
    <xdr:graphicFrame macro="">
      <xdr:nvGraphicFramePr>
        <xdr:cNvPr id="75932" name="グラフ 3">
          <a:extLst>
            <a:ext uri="{FF2B5EF4-FFF2-40B4-BE49-F238E27FC236}">
              <a16:creationId xmlns:a16="http://schemas.microsoft.com/office/drawing/2014/main" id="{00000000-0008-0000-0000-00009C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525125</xdr:colOff>
      <xdr:row>10</xdr:row>
      <xdr:rowOff>100770</xdr:rowOff>
    </xdr:from>
    <xdr:to>
      <xdr:col>6</xdr:col>
      <xdr:colOff>122834</xdr:colOff>
      <xdr:row>13</xdr:row>
      <xdr:rowOff>139115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314589" y="2699734"/>
          <a:ext cx="958424" cy="5690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総　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78,646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台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153827</xdr:colOff>
      <xdr:row>30</xdr:row>
      <xdr:rowOff>103910</xdr:rowOff>
    </xdr:from>
    <xdr:to>
      <xdr:col>1</xdr:col>
      <xdr:colOff>633642</xdr:colOff>
      <xdr:row>31</xdr:row>
      <xdr:rowOff>86591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3827" y="7504835"/>
          <a:ext cx="1165615" cy="201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単位：台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1</xdr:col>
      <xdr:colOff>544291</xdr:colOff>
      <xdr:row>25</xdr:row>
      <xdr:rowOff>168805</xdr:rowOff>
    </xdr:from>
    <xdr:to>
      <xdr:col>7</xdr:col>
      <xdr:colOff>318525</xdr:colOff>
      <xdr:row>27</xdr:row>
      <xdr:rowOff>44902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24648" y="5421162"/>
          <a:ext cx="3992448" cy="22988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注：軽自動車台数に軽二輪の台数は含まれていない（データが無いため）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</xdr:row>
      <xdr:rowOff>3176</xdr:rowOff>
    </xdr:from>
    <xdr:to>
      <xdr:col>1</xdr:col>
      <xdr:colOff>6350</xdr:colOff>
      <xdr:row>4</xdr:row>
      <xdr:rowOff>3175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2" y="441326"/>
          <a:ext cx="854073" cy="49529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87"/>
  <sheetViews>
    <sheetView showGridLines="0" tabSelected="1" view="pageBreakPreview" zoomScaleNormal="70" zoomScaleSheetLayoutView="100" workbookViewId="0">
      <selection activeCell="N14" sqref="N14"/>
    </sheetView>
  </sheetViews>
  <sheetFormatPr defaultRowHeight="13.5"/>
  <cols>
    <col min="1" max="1" width="9" style="18"/>
    <col min="2" max="2" width="9" style="18" customWidth="1"/>
    <col min="3" max="3" width="9" style="18"/>
    <col min="4" max="4" width="9.75" style="18" customWidth="1"/>
    <col min="5" max="6" width="9" style="18"/>
    <col min="7" max="8" width="9.75" style="18" customWidth="1"/>
    <col min="9" max="16384" width="9" style="18"/>
  </cols>
  <sheetData>
    <row r="1" spans="1:11" s="17" customFormat="1" ht="22.5" customHeight="1">
      <c r="A1" s="71" t="s">
        <v>55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70.5" customHeight="1">
      <c r="D2" s="72"/>
      <c r="E2" s="72"/>
      <c r="F2" s="72"/>
      <c r="G2" s="72"/>
      <c r="H2" s="72"/>
    </row>
    <row r="31" spans="1:11" ht="17.25">
      <c r="A31" s="71" t="s">
        <v>56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4" spans="1:11" s="17" customFormat="1" ht="17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59" spans="1:9">
      <c r="B59" s="45" t="s">
        <v>72</v>
      </c>
    </row>
    <row r="62" spans="1:9" s="19" customFormat="1">
      <c r="A62" s="57" t="s">
        <v>54</v>
      </c>
      <c r="B62" s="57"/>
      <c r="C62" s="57"/>
      <c r="D62" s="57"/>
      <c r="E62" s="57"/>
      <c r="F62" s="57"/>
      <c r="G62" s="57"/>
      <c r="H62" s="57"/>
      <c r="I62" s="57"/>
    </row>
    <row r="63" spans="1:9" s="19" customFormat="1" ht="32.25" customHeight="1">
      <c r="A63" s="57"/>
      <c r="B63" s="58" t="s">
        <v>9</v>
      </c>
      <c r="C63" s="59" t="s">
        <v>13</v>
      </c>
      <c r="D63" s="58" t="s">
        <v>49</v>
      </c>
      <c r="E63" s="59" t="s">
        <v>41</v>
      </c>
      <c r="F63" s="59" t="s">
        <v>43</v>
      </c>
      <c r="G63" s="58" t="s">
        <v>52</v>
      </c>
      <c r="H63" s="59" t="s">
        <v>42</v>
      </c>
      <c r="I63" s="59" t="s">
        <v>44</v>
      </c>
    </row>
    <row r="64" spans="1:9" s="19" customFormat="1">
      <c r="A64" s="57" t="s">
        <v>71</v>
      </c>
      <c r="B64" s="60">
        <v>39842</v>
      </c>
      <c r="C64" s="60">
        <v>26305</v>
      </c>
      <c r="D64" s="60">
        <v>6463</v>
      </c>
      <c r="E64" s="60">
        <v>3589</v>
      </c>
      <c r="F64" s="60">
        <v>1536</v>
      </c>
      <c r="G64" s="60">
        <v>827</v>
      </c>
      <c r="H64" s="60">
        <v>84</v>
      </c>
      <c r="I64" s="60">
        <f>B64+C64+D64+E64+F64+G64+H64</f>
        <v>78646</v>
      </c>
    </row>
    <row r="65" spans="1:12">
      <c r="A65" s="61"/>
      <c r="B65" s="61"/>
      <c r="C65" s="61"/>
      <c r="D65" s="61"/>
      <c r="E65" s="61"/>
      <c r="F65" s="61"/>
      <c r="G65" s="61"/>
      <c r="H65" s="61"/>
      <c r="I65" s="61"/>
    </row>
    <row r="66" spans="1:12">
      <c r="A66" s="61"/>
      <c r="B66" s="61"/>
      <c r="C66" s="61"/>
      <c r="D66" s="61"/>
      <c r="E66" s="61"/>
      <c r="F66" s="61"/>
      <c r="G66" s="61"/>
      <c r="H66" s="61"/>
      <c r="I66" s="61"/>
    </row>
    <row r="67" spans="1:12">
      <c r="A67" s="61"/>
      <c r="B67" s="61"/>
      <c r="C67" s="61"/>
      <c r="D67" s="61"/>
      <c r="E67" s="61"/>
      <c r="F67" s="61"/>
      <c r="G67" s="61"/>
      <c r="H67" s="61"/>
      <c r="I67" s="61"/>
    </row>
    <row r="68" spans="1:12">
      <c r="A68" s="61"/>
      <c r="B68" s="61"/>
      <c r="C68" s="61"/>
      <c r="D68" s="61"/>
      <c r="E68" s="61"/>
      <c r="F68" s="61"/>
      <c r="G68" s="61"/>
      <c r="H68" s="61"/>
      <c r="I68" s="61"/>
    </row>
    <row r="69" spans="1:12" s="16" customFormat="1" ht="33.75" customHeight="1">
      <c r="A69" s="62"/>
      <c r="B69" s="62" t="s">
        <v>12</v>
      </c>
      <c r="C69" s="62" t="s">
        <v>10</v>
      </c>
      <c r="D69" s="62" t="s">
        <v>13</v>
      </c>
      <c r="E69" s="63" t="s">
        <v>45</v>
      </c>
      <c r="F69" s="63" t="s">
        <v>46</v>
      </c>
      <c r="G69" s="62" t="s">
        <v>14</v>
      </c>
      <c r="H69" s="63" t="s">
        <v>47</v>
      </c>
      <c r="I69" s="62"/>
      <c r="J69" s="49"/>
      <c r="K69" s="49"/>
      <c r="L69" s="49"/>
    </row>
    <row r="70" spans="1:12">
      <c r="A70" s="61" t="s">
        <v>80</v>
      </c>
      <c r="B70" s="61">
        <v>3498</v>
      </c>
      <c r="C70" s="61">
        <v>86</v>
      </c>
      <c r="D70" s="61">
        <v>23682</v>
      </c>
      <c r="E70" s="61">
        <v>835</v>
      </c>
      <c r="F70" s="61">
        <v>1336</v>
      </c>
      <c r="G70" s="61">
        <v>40522</v>
      </c>
      <c r="H70" s="61">
        <v>7078</v>
      </c>
      <c r="I70" s="61"/>
    </row>
    <row r="71" spans="1:12">
      <c r="A71" s="61" t="s">
        <v>81</v>
      </c>
      <c r="B71" s="61">
        <v>3503</v>
      </c>
      <c r="C71" s="61">
        <v>87</v>
      </c>
      <c r="D71" s="61">
        <v>24187</v>
      </c>
      <c r="E71" s="61">
        <v>851</v>
      </c>
      <c r="F71" s="61">
        <v>1388</v>
      </c>
      <c r="G71" s="61">
        <v>41566</v>
      </c>
      <c r="H71" s="61">
        <v>6867</v>
      </c>
      <c r="I71" s="61"/>
    </row>
    <row r="72" spans="1:12">
      <c r="A72" s="61" t="s">
        <v>82</v>
      </c>
      <c r="B72" s="61">
        <v>3550</v>
      </c>
      <c r="C72" s="61">
        <v>89</v>
      </c>
      <c r="D72" s="61">
        <v>24753</v>
      </c>
      <c r="E72" s="61">
        <v>863</v>
      </c>
      <c r="F72" s="61">
        <v>1410</v>
      </c>
      <c r="G72" s="61">
        <v>39120</v>
      </c>
      <c r="H72" s="61">
        <v>6659</v>
      </c>
      <c r="I72" s="61"/>
    </row>
    <row r="73" spans="1:12">
      <c r="A73" s="61" t="s">
        <v>83</v>
      </c>
      <c r="B73" s="61">
        <v>3610</v>
      </c>
      <c r="C73" s="61">
        <v>87</v>
      </c>
      <c r="D73" s="61">
        <v>25601</v>
      </c>
      <c r="E73" s="61">
        <v>823</v>
      </c>
      <c r="F73" s="61">
        <v>1453</v>
      </c>
      <c r="G73" s="61">
        <v>39576</v>
      </c>
      <c r="H73" s="61">
        <v>6531</v>
      </c>
      <c r="I73" s="61"/>
    </row>
    <row r="74" spans="1:12">
      <c r="A74" s="61" t="s">
        <v>84</v>
      </c>
      <c r="B74" s="61">
        <v>3589</v>
      </c>
      <c r="C74" s="61">
        <v>84</v>
      </c>
      <c r="D74" s="61">
        <v>26305</v>
      </c>
      <c r="E74" s="61">
        <v>827</v>
      </c>
      <c r="F74" s="61">
        <v>1536</v>
      </c>
      <c r="G74" s="61">
        <v>39842</v>
      </c>
      <c r="H74" s="61">
        <v>6463</v>
      </c>
      <c r="I74" s="61"/>
    </row>
    <row r="75" spans="1:12">
      <c r="A75" s="61"/>
      <c r="B75" s="61"/>
      <c r="C75" s="61"/>
      <c r="D75" s="61"/>
      <c r="E75" s="61"/>
      <c r="F75" s="61"/>
      <c r="G75" s="61"/>
      <c r="H75" s="61"/>
      <c r="I75" s="61"/>
    </row>
    <row r="76" spans="1:12">
      <c r="A76" s="61"/>
      <c r="B76" s="61"/>
      <c r="C76" s="61"/>
      <c r="D76" s="61"/>
      <c r="E76" s="61"/>
      <c r="F76" s="61"/>
      <c r="G76" s="61"/>
      <c r="H76" s="61"/>
      <c r="I76" s="61"/>
    </row>
    <row r="84" spans="9:9">
      <c r="I84" s="20"/>
    </row>
    <row r="85" spans="9:9">
      <c r="I85" s="20"/>
    </row>
    <row r="86" spans="9:9">
      <c r="I86" s="20"/>
    </row>
    <row r="87" spans="9:9">
      <c r="I87" s="20"/>
    </row>
  </sheetData>
  <mergeCells count="3">
    <mergeCell ref="A1:K1"/>
    <mergeCell ref="D2:H2"/>
    <mergeCell ref="A31:K31"/>
  </mergeCells>
  <phoneticPr fontId="20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20"/>
  <sheetViews>
    <sheetView showGridLines="0" view="pageBreakPreview" topLeftCell="B1" zoomScaleNormal="85" zoomScaleSheetLayoutView="100" workbookViewId="0">
      <selection activeCell="O20" sqref="O20"/>
    </sheetView>
  </sheetViews>
  <sheetFormatPr defaultRowHeight="11.25"/>
  <cols>
    <col min="1" max="1" width="3.625" style="5" customWidth="1"/>
    <col min="2" max="2" width="3" style="5" customWidth="1"/>
    <col min="3" max="3" width="9" style="5" bestFit="1" customWidth="1"/>
    <col min="4" max="4" width="10" style="5" customWidth="1"/>
    <col min="5" max="5" width="9" style="5" customWidth="1"/>
    <col min="6" max="24" width="7.625" style="5" customWidth="1"/>
    <col min="25" max="16384" width="9" style="5"/>
  </cols>
  <sheetData>
    <row r="1" spans="1:24" ht="20.25" customHeight="1">
      <c r="C1" s="12"/>
      <c r="D1" s="12"/>
      <c r="E1" s="12"/>
      <c r="F1" s="12"/>
      <c r="H1" s="15"/>
      <c r="I1" s="15"/>
      <c r="J1" s="15"/>
      <c r="K1" s="15"/>
      <c r="L1" s="21" t="s">
        <v>53</v>
      </c>
      <c r="M1" s="15" t="s">
        <v>48</v>
      </c>
      <c r="O1" s="15"/>
      <c r="P1" s="15"/>
      <c r="Q1" s="15"/>
      <c r="R1" s="15"/>
      <c r="S1" s="15"/>
      <c r="T1" s="15"/>
      <c r="U1" s="13"/>
      <c r="V1" s="13"/>
      <c r="W1" s="13"/>
      <c r="X1" s="13"/>
    </row>
    <row r="2" spans="1:24" ht="14.1" customHeight="1">
      <c r="J2" s="5" t="s">
        <v>15</v>
      </c>
      <c r="X2" s="24" t="s">
        <v>50</v>
      </c>
    </row>
    <row r="3" spans="1:24" ht="18.95" customHeight="1">
      <c r="A3" s="78"/>
      <c r="B3" s="79"/>
      <c r="C3" s="80"/>
      <c r="D3" s="95" t="s">
        <v>16</v>
      </c>
      <c r="E3" s="89" t="s">
        <v>17</v>
      </c>
      <c r="F3" s="89"/>
      <c r="G3" s="89"/>
      <c r="H3" s="89"/>
      <c r="I3" s="89"/>
      <c r="J3" s="89"/>
      <c r="K3" s="89"/>
      <c r="L3" s="89"/>
      <c r="M3" s="102" t="s">
        <v>18</v>
      </c>
      <c r="N3" s="102"/>
      <c r="O3" s="102"/>
      <c r="P3" s="102"/>
      <c r="Q3" s="102"/>
      <c r="R3" s="102"/>
      <c r="S3" s="102"/>
      <c r="T3" s="102"/>
      <c r="U3" s="102"/>
      <c r="V3" s="102"/>
      <c r="W3" s="104"/>
      <c r="X3" s="99" t="s">
        <v>73</v>
      </c>
    </row>
    <row r="4" spans="1:24" ht="18.95" customHeight="1">
      <c r="A4" s="81"/>
      <c r="B4" s="82"/>
      <c r="C4" s="83"/>
      <c r="D4" s="98"/>
      <c r="E4" s="95" t="s">
        <v>16</v>
      </c>
      <c r="F4" s="89" t="s">
        <v>19</v>
      </c>
      <c r="G4" s="89"/>
      <c r="H4" s="89"/>
      <c r="I4" s="89"/>
      <c r="J4" s="89"/>
      <c r="K4" s="89"/>
      <c r="L4" s="89"/>
      <c r="M4" s="89" t="s">
        <v>20</v>
      </c>
      <c r="N4" s="89"/>
      <c r="O4" s="89"/>
      <c r="P4" s="89"/>
      <c r="Q4" s="89"/>
      <c r="R4" s="90"/>
      <c r="S4" s="91" t="s">
        <v>21</v>
      </c>
      <c r="T4" s="89"/>
      <c r="U4" s="89"/>
      <c r="V4" s="89"/>
      <c r="W4" s="90"/>
      <c r="X4" s="100"/>
    </row>
    <row r="5" spans="1:24" ht="18.95" customHeight="1">
      <c r="A5" s="81"/>
      <c r="B5" s="82"/>
      <c r="C5" s="83"/>
      <c r="D5" s="98"/>
      <c r="E5" s="101"/>
      <c r="F5" s="91" t="s">
        <v>22</v>
      </c>
      <c r="G5" s="89"/>
      <c r="H5" s="89"/>
      <c r="I5" s="90"/>
      <c r="J5" s="89" t="s">
        <v>23</v>
      </c>
      <c r="K5" s="89"/>
      <c r="L5" s="90"/>
      <c r="M5" s="89" t="s">
        <v>24</v>
      </c>
      <c r="N5" s="89"/>
      <c r="O5" s="90"/>
      <c r="P5" s="89" t="s">
        <v>25</v>
      </c>
      <c r="Q5" s="89"/>
      <c r="R5" s="90"/>
      <c r="S5" s="100" t="s">
        <v>26</v>
      </c>
      <c r="T5" s="91" t="s">
        <v>27</v>
      </c>
      <c r="U5" s="89"/>
      <c r="V5" s="89"/>
      <c r="W5" s="90"/>
      <c r="X5" s="100"/>
    </row>
    <row r="6" spans="1:24" ht="24.75" customHeight="1">
      <c r="A6" s="81"/>
      <c r="B6" s="82"/>
      <c r="C6" s="83"/>
      <c r="D6" s="98"/>
      <c r="E6" s="101"/>
      <c r="F6" s="97" t="s">
        <v>28</v>
      </c>
      <c r="G6" s="87" t="s">
        <v>29</v>
      </c>
      <c r="H6" s="94" t="s">
        <v>30</v>
      </c>
      <c r="I6" s="92" t="s">
        <v>31</v>
      </c>
      <c r="J6" s="97" t="s">
        <v>28</v>
      </c>
      <c r="K6" s="87" t="s">
        <v>29</v>
      </c>
      <c r="L6" s="92" t="s">
        <v>31</v>
      </c>
      <c r="M6" s="102" t="s">
        <v>28</v>
      </c>
      <c r="N6" s="87" t="s">
        <v>29</v>
      </c>
      <c r="O6" s="92" t="s">
        <v>31</v>
      </c>
      <c r="P6" s="95" t="s">
        <v>32</v>
      </c>
      <c r="Q6" s="94" t="s">
        <v>33</v>
      </c>
      <c r="R6" s="92" t="s">
        <v>31</v>
      </c>
      <c r="S6" s="106"/>
      <c r="T6" s="39" t="s">
        <v>34</v>
      </c>
      <c r="U6" s="42" t="s">
        <v>35</v>
      </c>
      <c r="V6" s="87" t="s">
        <v>36</v>
      </c>
      <c r="W6" s="105" t="s">
        <v>16</v>
      </c>
      <c r="X6" s="100"/>
    </row>
    <row r="7" spans="1:24" ht="17.25" customHeight="1">
      <c r="A7" s="84"/>
      <c r="B7" s="85"/>
      <c r="C7" s="86"/>
      <c r="D7" s="26" t="s">
        <v>37</v>
      </c>
      <c r="E7" s="96"/>
      <c r="F7" s="96"/>
      <c r="G7" s="88"/>
      <c r="H7" s="88"/>
      <c r="I7" s="93"/>
      <c r="J7" s="96"/>
      <c r="K7" s="88"/>
      <c r="L7" s="93"/>
      <c r="M7" s="103"/>
      <c r="N7" s="88"/>
      <c r="O7" s="93"/>
      <c r="P7" s="96"/>
      <c r="Q7" s="88"/>
      <c r="R7" s="93"/>
      <c r="S7" s="107"/>
      <c r="T7" s="40" t="s">
        <v>38</v>
      </c>
      <c r="U7" s="43" t="s">
        <v>38</v>
      </c>
      <c r="V7" s="88"/>
      <c r="W7" s="93"/>
      <c r="X7" s="27" t="s">
        <v>39</v>
      </c>
    </row>
    <row r="8" spans="1:24" ht="17.25" customHeight="1">
      <c r="A8" s="73" t="s">
        <v>51</v>
      </c>
      <c r="B8" s="75" t="s">
        <v>57</v>
      </c>
      <c r="C8" s="75"/>
      <c r="D8" s="25">
        <f>E8+S8+W8</f>
        <v>69959</v>
      </c>
      <c r="E8" s="22">
        <f t="shared" ref="E8:E11" si="0">I8+L8+O8+R8</f>
        <v>28101</v>
      </c>
      <c r="F8" s="36">
        <v>1343</v>
      </c>
      <c r="G8" s="38">
        <v>2138</v>
      </c>
      <c r="H8" s="38">
        <v>17</v>
      </c>
      <c r="I8" s="37">
        <f>SUM(F8:H8)</f>
        <v>3498</v>
      </c>
      <c r="J8" s="36">
        <v>22</v>
      </c>
      <c r="K8" s="38">
        <v>64</v>
      </c>
      <c r="L8" s="37">
        <f t="shared" ref="L8:L11" si="1">SUM(J8:K8)</f>
        <v>86</v>
      </c>
      <c r="M8" s="36">
        <v>8959</v>
      </c>
      <c r="N8" s="38">
        <v>14723</v>
      </c>
      <c r="O8" s="37">
        <f t="shared" ref="O8:O11" si="2">SUM(M8:N8)</f>
        <v>23682</v>
      </c>
      <c r="P8" s="36">
        <v>699</v>
      </c>
      <c r="Q8" s="38">
        <v>136</v>
      </c>
      <c r="R8" s="37">
        <f t="shared" ref="R8:R11" si="3">SUM(P8:Q8)</f>
        <v>835</v>
      </c>
      <c r="S8" s="22">
        <v>1336</v>
      </c>
      <c r="T8" s="41">
        <v>6799</v>
      </c>
      <c r="U8" s="44">
        <v>31127</v>
      </c>
      <c r="V8" s="44">
        <v>2596</v>
      </c>
      <c r="W8" s="37">
        <f t="shared" ref="W8:W11" si="4">SUM(T8:V8)</f>
        <v>40522</v>
      </c>
      <c r="X8" s="23">
        <v>7078</v>
      </c>
    </row>
    <row r="9" spans="1:24" ht="18.75" customHeight="1">
      <c r="A9" s="73"/>
      <c r="B9" s="76" t="s">
        <v>58</v>
      </c>
      <c r="C9" s="76"/>
      <c r="D9" s="22">
        <f>E9+S9+W9</f>
        <v>71582</v>
      </c>
      <c r="E9" s="22">
        <f t="shared" si="0"/>
        <v>28628</v>
      </c>
      <c r="F9" s="36">
        <v>1346</v>
      </c>
      <c r="G9" s="38">
        <v>2142</v>
      </c>
      <c r="H9" s="38">
        <v>15</v>
      </c>
      <c r="I9" s="37">
        <f>SUM(F9:H9)</f>
        <v>3503</v>
      </c>
      <c r="J9" s="36">
        <v>23</v>
      </c>
      <c r="K9" s="38">
        <v>64</v>
      </c>
      <c r="L9" s="37">
        <f t="shared" si="1"/>
        <v>87</v>
      </c>
      <c r="M9" s="36">
        <v>9470</v>
      </c>
      <c r="N9" s="38">
        <v>14717</v>
      </c>
      <c r="O9" s="37">
        <f t="shared" si="2"/>
        <v>24187</v>
      </c>
      <c r="P9" s="36">
        <v>716</v>
      </c>
      <c r="Q9" s="38">
        <v>135</v>
      </c>
      <c r="R9" s="37">
        <f t="shared" si="3"/>
        <v>851</v>
      </c>
      <c r="S9" s="22">
        <v>1388</v>
      </c>
      <c r="T9" s="41">
        <v>7019</v>
      </c>
      <c r="U9" s="44">
        <v>31939</v>
      </c>
      <c r="V9" s="44">
        <v>2608</v>
      </c>
      <c r="W9" s="37">
        <f t="shared" si="4"/>
        <v>41566</v>
      </c>
      <c r="X9" s="23">
        <v>6867</v>
      </c>
    </row>
    <row r="10" spans="1:24" ht="18.75" customHeight="1">
      <c r="A10" s="73"/>
      <c r="B10" s="76" t="s">
        <v>64</v>
      </c>
      <c r="C10" s="76"/>
      <c r="D10" s="22">
        <f>E10+S10+W10</f>
        <v>69785</v>
      </c>
      <c r="E10" s="22">
        <f t="shared" si="0"/>
        <v>29255</v>
      </c>
      <c r="F10" s="36">
        <v>1367</v>
      </c>
      <c r="G10" s="38">
        <v>2167</v>
      </c>
      <c r="H10" s="38">
        <v>16</v>
      </c>
      <c r="I10" s="37">
        <f>SUM(F10:H10)</f>
        <v>3550</v>
      </c>
      <c r="J10" s="36">
        <v>24</v>
      </c>
      <c r="K10" s="38">
        <v>65</v>
      </c>
      <c r="L10" s="37">
        <f t="shared" si="1"/>
        <v>89</v>
      </c>
      <c r="M10" s="36">
        <v>10116</v>
      </c>
      <c r="N10" s="38">
        <v>14637</v>
      </c>
      <c r="O10" s="37">
        <f t="shared" si="2"/>
        <v>24753</v>
      </c>
      <c r="P10" s="36">
        <v>731</v>
      </c>
      <c r="Q10" s="38">
        <v>132</v>
      </c>
      <c r="R10" s="37">
        <f t="shared" si="3"/>
        <v>863</v>
      </c>
      <c r="S10" s="22">
        <v>1410</v>
      </c>
      <c r="T10" s="41">
        <v>7053</v>
      </c>
      <c r="U10" s="44">
        <v>32067</v>
      </c>
      <c r="V10" s="38" t="s">
        <v>65</v>
      </c>
      <c r="W10" s="37">
        <f t="shared" si="4"/>
        <v>39120</v>
      </c>
      <c r="X10" s="23">
        <v>6659</v>
      </c>
    </row>
    <row r="11" spans="1:24" ht="18.75" customHeight="1">
      <c r="A11" s="73"/>
      <c r="B11" s="76" t="s">
        <v>75</v>
      </c>
      <c r="C11" s="76"/>
      <c r="D11" s="22">
        <f>E11+S11+W11</f>
        <v>71150</v>
      </c>
      <c r="E11" s="22">
        <f t="shared" si="0"/>
        <v>30121</v>
      </c>
      <c r="F11" s="36">
        <v>1366</v>
      </c>
      <c r="G11" s="38">
        <v>2226</v>
      </c>
      <c r="H11" s="38">
        <v>18</v>
      </c>
      <c r="I11" s="37">
        <f>SUM(F11:H11)</f>
        <v>3610</v>
      </c>
      <c r="J11" s="36">
        <v>22</v>
      </c>
      <c r="K11" s="38">
        <v>65</v>
      </c>
      <c r="L11" s="37">
        <f t="shared" si="1"/>
        <v>87</v>
      </c>
      <c r="M11" s="36">
        <v>10793</v>
      </c>
      <c r="N11" s="38">
        <v>14808</v>
      </c>
      <c r="O11" s="37">
        <f t="shared" si="2"/>
        <v>25601</v>
      </c>
      <c r="P11" s="36">
        <v>703</v>
      </c>
      <c r="Q11" s="38">
        <v>120</v>
      </c>
      <c r="R11" s="37">
        <f t="shared" si="3"/>
        <v>823</v>
      </c>
      <c r="S11" s="22">
        <v>1453</v>
      </c>
      <c r="T11" s="36">
        <v>7132</v>
      </c>
      <c r="U11" s="38">
        <v>32444</v>
      </c>
      <c r="V11" s="38" t="s">
        <v>65</v>
      </c>
      <c r="W11" s="37">
        <f t="shared" si="4"/>
        <v>39576</v>
      </c>
      <c r="X11" s="22">
        <v>6531</v>
      </c>
    </row>
    <row r="12" spans="1:24" ht="18.75" customHeight="1">
      <c r="A12" s="74"/>
      <c r="B12" s="76" t="s">
        <v>74</v>
      </c>
      <c r="C12" s="76"/>
      <c r="D12" s="65">
        <v>72183</v>
      </c>
      <c r="E12" s="22">
        <v>30805</v>
      </c>
      <c r="F12" s="36">
        <v>1336</v>
      </c>
      <c r="G12" s="38">
        <v>2233</v>
      </c>
      <c r="H12" s="38">
        <v>20</v>
      </c>
      <c r="I12" s="37">
        <v>3589</v>
      </c>
      <c r="J12" s="36">
        <v>21</v>
      </c>
      <c r="K12" s="38">
        <v>63</v>
      </c>
      <c r="L12" s="37">
        <v>84</v>
      </c>
      <c r="M12" s="36">
        <v>11445</v>
      </c>
      <c r="N12" s="38">
        <v>14860</v>
      </c>
      <c r="O12" s="37">
        <v>26305</v>
      </c>
      <c r="P12" s="36">
        <v>713</v>
      </c>
      <c r="Q12" s="38">
        <v>114</v>
      </c>
      <c r="R12" s="37">
        <v>827</v>
      </c>
      <c r="S12" s="22">
        <v>1536</v>
      </c>
      <c r="T12" s="36">
        <v>7325</v>
      </c>
      <c r="U12" s="38">
        <v>32517</v>
      </c>
      <c r="V12" s="38" t="s">
        <v>79</v>
      </c>
      <c r="W12" s="37">
        <v>39842</v>
      </c>
      <c r="X12" s="22">
        <v>6463</v>
      </c>
    </row>
    <row r="13" spans="1:24" ht="32.25" customHeight="1">
      <c r="A13" s="77" t="s">
        <v>78</v>
      </c>
      <c r="B13" s="77"/>
      <c r="C13" s="77"/>
      <c r="D13" s="22">
        <v>1177006</v>
      </c>
      <c r="E13" s="22">
        <v>512337</v>
      </c>
      <c r="F13" s="36">
        <v>29397</v>
      </c>
      <c r="G13" s="38">
        <v>39468</v>
      </c>
      <c r="H13" s="38">
        <v>3265</v>
      </c>
      <c r="I13" s="37">
        <v>72130</v>
      </c>
      <c r="J13" s="36">
        <v>1819</v>
      </c>
      <c r="K13" s="38">
        <v>1713</v>
      </c>
      <c r="L13" s="37">
        <v>3532</v>
      </c>
      <c r="M13" s="36">
        <v>175251</v>
      </c>
      <c r="N13" s="38">
        <v>242276</v>
      </c>
      <c r="O13" s="37">
        <v>417527</v>
      </c>
      <c r="P13" s="36">
        <v>16758</v>
      </c>
      <c r="Q13" s="38">
        <v>2390</v>
      </c>
      <c r="R13" s="37">
        <v>19148</v>
      </c>
      <c r="S13" s="22">
        <v>21509</v>
      </c>
      <c r="T13" s="36">
        <v>141355</v>
      </c>
      <c r="U13" s="38">
        <v>462600</v>
      </c>
      <c r="V13" s="38">
        <v>39205</v>
      </c>
      <c r="W13" s="37">
        <v>643160</v>
      </c>
      <c r="X13" s="22">
        <v>112818</v>
      </c>
    </row>
    <row r="14" spans="1:24" ht="18" customHeight="1">
      <c r="A14" s="46"/>
      <c r="B14" s="46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W14" s="47"/>
      <c r="X14" s="48" t="s">
        <v>63</v>
      </c>
    </row>
    <row r="15" spans="1:24" ht="11.25" customHeight="1">
      <c r="A15" s="7" t="s">
        <v>59</v>
      </c>
      <c r="C15" s="6"/>
      <c r="D15" s="6"/>
      <c r="E15" s="6"/>
      <c r="F15" s="6"/>
      <c r="G15" s="6"/>
      <c r="H15" s="6"/>
      <c r="I15" s="6"/>
      <c r="J15" s="6"/>
      <c r="K15" s="6"/>
      <c r="M15" s="7" t="s">
        <v>60</v>
      </c>
    </row>
    <row r="16" spans="1:24" ht="11.25" customHeight="1">
      <c r="A16" s="8" t="s">
        <v>61</v>
      </c>
      <c r="M16" s="14" t="s">
        <v>62</v>
      </c>
    </row>
    <row r="17" spans="1:11" ht="11.25" customHeight="1">
      <c r="A17" s="8" t="s">
        <v>69</v>
      </c>
    </row>
    <row r="18" spans="1:11" ht="11.25" customHeight="1">
      <c r="A18" s="8" t="s">
        <v>70</v>
      </c>
    </row>
    <row r="19" spans="1:11" ht="14.1" customHeight="1">
      <c r="A19" s="9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2" customHeight="1">
      <c r="B20" s="11" t="s">
        <v>40</v>
      </c>
      <c r="C20" s="11"/>
    </row>
  </sheetData>
  <mergeCells count="37">
    <mergeCell ref="X3:X6"/>
    <mergeCell ref="E4:E7"/>
    <mergeCell ref="F4:L4"/>
    <mergeCell ref="M4:R4"/>
    <mergeCell ref="S4:W4"/>
    <mergeCell ref="T5:W5"/>
    <mergeCell ref="F6:F7"/>
    <mergeCell ref="G6:G7"/>
    <mergeCell ref="K6:K7"/>
    <mergeCell ref="M6:M7"/>
    <mergeCell ref="E3:L3"/>
    <mergeCell ref="M3:W3"/>
    <mergeCell ref="R6:R7"/>
    <mergeCell ref="W6:W7"/>
    <mergeCell ref="V6:V7"/>
    <mergeCell ref="S5:S7"/>
    <mergeCell ref="N6:N7"/>
    <mergeCell ref="P5:R5"/>
    <mergeCell ref="M5:O5"/>
    <mergeCell ref="F5:I5"/>
    <mergeCell ref="B9:C9"/>
    <mergeCell ref="O6:O7"/>
    <mergeCell ref="Q6:Q7"/>
    <mergeCell ref="J5:L5"/>
    <mergeCell ref="P6:P7"/>
    <mergeCell ref="J6:J7"/>
    <mergeCell ref="H6:H7"/>
    <mergeCell ref="L6:L7"/>
    <mergeCell ref="D3:D6"/>
    <mergeCell ref="I6:I7"/>
    <mergeCell ref="A8:A12"/>
    <mergeCell ref="B8:C8"/>
    <mergeCell ref="B11:C11"/>
    <mergeCell ref="A13:C13"/>
    <mergeCell ref="A3:C7"/>
    <mergeCell ref="B12:C12"/>
    <mergeCell ref="B10:C10"/>
  </mergeCells>
  <phoneticPr fontId="12"/>
  <dataValidations count="1">
    <dataValidation allowBlank="1" showInputMessage="1" showErrorMessage="1" sqref="D8:H14 I13:I14 L13:L14 O13:O14 R13:R14 W8:W14 J8:K14 M8:N14 P8:Q14 S8:S14 X11:X14 T11:V13 T14:U14"/>
  </dataValidations>
  <printOptions horizontalCentered="1" verticalCentered="1"/>
  <pageMargins left="0.59055118110236227" right="0.59055118110236227" top="0.51181102362204722" bottom="0.39370078740157483" header="0.31496062992125984" footer="0.27559055118110237"/>
  <pageSetup paperSize="9" scale="51" orientation="portrait" r:id="rId1"/>
  <headerFooter differentOddEven="1" scaleWithDoc="0">
    <oddHeader>&amp;L&amp;9 12　運輸･通信</oddHeader>
    <evenHeader>&amp;R&amp;9 12　運輸･通信</evenHeader>
  </headerFooter>
  <colBreaks count="1" manualBreakCount="1">
    <brk id="13" max="20" man="1"/>
  </colBreaks>
  <ignoredErrors>
    <ignoredError sqref="W8:W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"/>
  <sheetViews>
    <sheetView showGridLines="0" view="pageBreakPreview" zoomScaleNormal="100" zoomScaleSheetLayoutView="100" workbookViewId="0">
      <selection activeCell="H9" sqref="H9"/>
    </sheetView>
  </sheetViews>
  <sheetFormatPr defaultRowHeight="13.5"/>
  <cols>
    <col min="1" max="6" width="11.125" style="1" customWidth="1"/>
    <col min="7" max="16384" width="9" style="1"/>
  </cols>
  <sheetData>
    <row r="1" spans="1:9" ht="21">
      <c r="A1" s="108" t="s">
        <v>0</v>
      </c>
      <c r="B1" s="108"/>
      <c r="C1" s="108"/>
      <c r="D1" s="108"/>
      <c r="E1" s="108"/>
      <c r="F1" s="108"/>
    </row>
    <row r="2" spans="1:9">
      <c r="E2" s="109" t="s">
        <v>1</v>
      </c>
      <c r="F2" s="109"/>
    </row>
    <row r="3" spans="1:9" ht="19.5" customHeight="1">
      <c r="A3" s="110" t="s">
        <v>8</v>
      </c>
      <c r="B3" s="112" t="s">
        <v>2</v>
      </c>
      <c r="C3" s="113"/>
      <c r="D3" s="113"/>
      <c r="E3" s="114" t="s">
        <v>3</v>
      </c>
      <c r="F3" s="116" t="s">
        <v>4</v>
      </c>
    </row>
    <row r="4" spans="1:9" ht="19.5" customHeight="1">
      <c r="A4" s="111"/>
      <c r="B4" s="30" t="s">
        <v>5</v>
      </c>
      <c r="C4" s="29" t="s">
        <v>6</v>
      </c>
      <c r="D4" s="50" t="s">
        <v>7</v>
      </c>
      <c r="E4" s="115"/>
      <c r="F4" s="117"/>
    </row>
    <row r="5" spans="1:9" ht="31.5" customHeight="1">
      <c r="A5" s="33" t="s">
        <v>66</v>
      </c>
      <c r="B5" s="31">
        <v>9</v>
      </c>
      <c r="C5" s="28">
        <v>1</v>
      </c>
      <c r="D5" s="51">
        <v>8</v>
      </c>
      <c r="E5" s="55">
        <v>57</v>
      </c>
      <c r="F5" s="53">
        <v>57</v>
      </c>
    </row>
    <row r="6" spans="1:9" ht="31.5" customHeight="1">
      <c r="A6" s="34" t="s">
        <v>67</v>
      </c>
      <c r="B6" s="32">
        <v>9</v>
      </c>
      <c r="C6" s="2">
        <v>1</v>
      </c>
      <c r="D6" s="52">
        <v>8</v>
      </c>
      <c r="E6" s="56">
        <v>55</v>
      </c>
      <c r="F6" s="54">
        <v>57</v>
      </c>
    </row>
    <row r="7" spans="1:9" ht="31.5" customHeight="1">
      <c r="A7" s="34" t="s">
        <v>68</v>
      </c>
      <c r="B7" s="32">
        <v>9</v>
      </c>
      <c r="C7" s="2">
        <v>1</v>
      </c>
      <c r="D7" s="52">
        <v>8</v>
      </c>
      <c r="E7" s="56">
        <v>54</v>
      </c>
      <c r="F7" s="54">
        <v>57</v>
      </c>
    </row>
    <row r="8" spans="1:9" ht="31.5" customHeight="1">
      <c r="A8" s="34" t="s">
        <v>76</v>
      </c>
      <c r="B8" s="32">
        <v>9</v>
      </c>
      <c r="C8" s="2">
        <v>1</v>
      </c>
      <c r="D8" s="52">
        <v>8</v>
      </c>
      <c r="E8" s="56">
        <v>63</v>
      </c>
      <c r="F8" s="54">
        <v>54</v>
      </c>
    </row>
    <row r="9" spans="1:9" ht="31.5" customHeight="1">
      <c r="A9" s="35" t="s">
        <v>77</v>
      </c>
      <c r="B9" s="64">
        <f>SUM(C9:D9)</f>
        <v>9</v>
      </c>
      <c r="C9" s="67">
        <v>1</v>
      </c>
      <c r="D9" s="68">
        <v>8</v>
      </c>
      <c r="E9" s="69">
        <v>59</v>
      </c>
      <c r="F9" s="70">
        <v>53</v>
      </c>
      <c r="G9" s="66"/>
      <c r="H9" s="66"/>
      <c r="I9" s="66"/>
    </row>
    <row r="10" spans="1:9">
      <c r="F10" s="3" t="s">
        <v>11</v>
      </c>
    </row>
    <row r="12" spans="1:9">
      <c r="A12" s="4"/>
    </row>
  </sheetData>
  <mergeCells count="6">
    <mergeCell ref="A1:F1"/>
    <mergeCell ref="E2:F2"/>
    <mergeCell ref="A3:A4"/>
    <mergeCell ref="B3:D3"/>
    <mergeCell ref="E3:E4"/>
    <mergeCell ref="F3:F4"/>
  </mergeCells>
  <phoneticPr fontId="27"/>
  <pageMargins left="0.75" right="0.75" top="1" bottom="1" header="0.51200000000000001" footer="0.51200000000000001"/>
  <pageSetup paperSize="9" orientation="portrait" r:id="rId1"/>
  <headerFooter alignWithMargins="0"/>
  <ignoredErrors>
    <ignoredError sqref="B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11-1自動車登録台数</vt:lpstr>
      <vt:lpstr>11-2市内郵便局施設数 </vt:lpstr>
      <vt:lpstr>'11-1自動車登録台数'!Print_Area</vt:lpstr>
      <vt:lpstr>'11-2市内郵便局施設数 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2021-03-26T07:40:45Z</cp:lastPrinted>
  <dcterms:created xsi:type="dcterms:W3CDTF">2014-03-18T02:00:08Z</dcterms:created>
  <dcterms:modified xsi:type="dcterms:W3CDTF">2024-03-29T05:33:22Z</dcterms:modified>
</cp:coreProperties>
</file>