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5統計書\エクセル(R5統計書)\"/>
    </mc:Choice>
  </mc:AlternateContent>
  <bookViews>
    <workbookView xWindow="23685" yWindow="-120" windowWidth="20730" windowHeight="11160"/>
  </bookViews>
  <sheets>
    <sheet name="グラフ" sheetId="1" r:id="rId1"/>
    <sheet name="12-1交通事故発生状況" sheetId="30" r:id="rId2"/>
    <sheet name="12-2交通事故発生状況" sheetId="31" r:id="rId3"/>
    <sheet name="12-3交通法令違反別取締状況" sheetId="32" r:id="rId4"/>
    <sheet name="12-4市内の交番所" sheetId="7" r:id="rId5"/>
    <sheet name="12-5刑法犯罪種別認知及び検挙状況" sheetId="33" r:id="rId6"/>
    <sheet name="12-6刑法犯罪種別少年検挙人員" sheetId="34" r:id="rId7"/>
    <sheet name="12-7年別火災発生状況  " sheetId="58" r:id="rId8"/>
    <sheet name="12-7（その２) " sheetId="59" r:id="rId9"/>
    <sheet name="12-8月別火災発生件数 " sheetId="60" r:id="rId10"/>
    <sheet name="12-9曜日別火災発生件数 " sheetId="61" r:id="rId11"/>
    <sheet name="12-10時間別火災発生件数 " sheetId="62" r:id="rId12"/>
    <sheet name="12-11災害別出動状況 " sheetId="63" r:id="rId13"/>
    <sheet name="12-12原因別火災発生件数  " sheetId="64" r:id="rId14"/>
    <sheet name="12-13行政区別火災発生件数 " sheetId="65" r:id="rId15"/>
    <sheet name="12-14行政区別消防水利 (2)" sheetId="66" r:id="rId16"/>
    <sheet name="12-15救急内容別出動状況 " sheetId="67" r:id="rId17"/>
    <sheet name="12-16行政区別出動状況 " sheetId="68" r:id="rId18"/>
    <sheet name="12-17曜日別・月別出動状況 " sheetId="69" r:id="rId19"/>
    <sheet name="12-18事故種別・傷病程度別搬送状況 " sheetId="70" r:id="rId20"/>
    <sheet name="12-19月別・事故種別 " sheetId="71" r:id="rId21"/>
    <sheet name="12-20事故種別・年齢 " sheetId="72" r:id="rId22"/>
    <sheet name="12-21救急隊員の行った 応急処置件数 " sheetId="73" r:id="rId23"/>
    <sheet name="12-22消防車両の状況 " sheetId="74" r:id="rId24"/>
    <sheet name="12-23建築同意受付件数" sheetId="76" r:id="rId25"/>
  </sheets>
  <definedNames>
    <definedName name="_xlnm.Print_Area" localSheetId="14">'12-13行政区別火災発生件数 '!$A$1:$W$9</definedName>
    <definedName name="_xlnm.Print_Area" localSheetId="15">'12-14行政区別消防水利 (2)'!$A$1:$F$16</definedName>
    <definedName name="_xlnm.Print_Area" localSheetId="16">'12-15救急内容別出動状況 '!$A$1:$M$15</definedName>
    <definedName name="_xlnm.Print_Area" localSheetId="18">'12-17曜日別・月別出動状況 '!$A$1:$M$25</definedName>
    <definedName name="_xlnm.Print_Area" localSheetId="19">'12-18事故種別・傷病程度別搬送状況 '!$A$1:$N$11</definedName>
    <definedName name="_xlnm.Print_Area" localSheetId="20">'12-19月別・事故種別 '!$A$1:$N$18</definedName>
    <definedName name="_xlnm.Print_Area" localSheetId="1">'12-1交通事故発生状況'!$A$1:$E$12</definedName>
    <definedName name="_xlnm.Print_Area" localSheetId="21">'12-20事故種別・年齢 '!$A$1:$N$11</definedName>
    <definedName name="_xlnm.Print_Area" localSheetId="22">'12-21救急隊員の行った 応急処置件数 '!$A$1:$Q$9</definedName>
    <definedName name="_xlnm.Print_Area" localSheetId="23">'12-22消防車両の状況 '!$A$1:$T$10</definedName>
    <definedName name="_xlnm.Print_Area" localSheetId="2">'12-2交通事故発生状況'!$A$1:$E$8</definedName>
    <definedName name="_xlnm.Print_Area" localSheetId="3">'12-3交通法令違反別取締状況'!$A$1:$F$17</definedName>
    <definedName name="_xlnm.Print_Area" localSheetId="4">'12-4市内の交番所'!$A$1:$E$9</definedName>
    <definedName name="_xlnm.Print_Area" localSheetId="5">'12-5刑法犯罪種別認知及び検挙状況'!$A$1:$I$18</definedName>
    <definedName name="_xlnm.Print_Area" localSheetId="8">'12-7（その２) '!$A$1:$U$11</definedName>
    <definedName name="_xlnm.Print_Area" localSheetId="9">'12-8月別火災発生件数 '!$A$1:$N$10</definedName>
    <definedName name="_xlnm.Print_Area" localSheetId="0">グラフ!$A$1:$K$131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20">#REF!</definedName>
    <definedName name="使用場所" localSheetId="1">#REF!</definedName>
    <definedName name="使用場所" localSheetId="21">#REF!</definedName>
    <definedName name="使用場所" localSheetId="22">#REF!</definedName>
    <definedName name="使用場所" localSheetId="23">#REF!</definedName>
    <definedName name="使用場所" localSheetId="24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8">#REF!</definedName>
    <definedName name="使用場所" localSheetId="7">#REF!</definedName>
    <definedName name="使用場所" localSheetId="9">#REF!</definedName>
    <definedName name="使用場所" localSheetId="1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B10" i="67" l="1"/>
  <c r="B11" i="67"/>
  <c r="B12" i="67"/>
  <c r="B13" i="67"/>
  <c r="B14" i="67"/>
  <c r="B161" i="1" l="1"/>
  <c r="C161" i="1"/>
  <c r="B9" i="76" l="1"/>
  <c r="T9" i="74" l="1"/>
  <c r="E8" i="73"/>
  <c r="E7" i="73"/>
  <c r="E6" i="73"/>
  <c r="E5" i="73"/>
  <c r="Q4" i="73"/>
  <c r="P4" i="73"/>
  <c r="O4" i="73"/>
  <c r="M4" i="73"/>
  <c r="L4" i="73"/>
  <c r="K4" i="73"/>
  <c r="J4" i="73"/>
  <c r="I4" i="73"/>
  <c r="H4" i="73"/>
  <c r="G4" i="73"/>
  <c r="F4" i="73"/>
  <c r="C4" i="73"/>
  <c r="C10" i="72"/>
  <c r="C9" i="72"/>
  <c r="C8" i="72"/>
  <c r="C7" i="72"/>
  <c r="C6" i="72"/>
  <c r="N5" i="72"/>
  <c r="M5" i="72"/>
  <c r="L5" i="72"/>
  <c r="K5" i="72"/>
  <c r="J5" i="72"/>
  <c r="I5" i="72"/>
  <c r="H5" i="72"/>
  <c r="G5" i="72"/>
  <c r="F5" i="72"/>
  <c r="E5" i="72"/>
  <c r="D5" i="72"/>
  <c r="C17" i="71"/>
  <c r="C16" i="71"/>
  <c r="C15" i="71"/>
  <c r="C14" i="71"/>
  <c r="C13" i="71"/>
  <c r="C12" i="71"/>
  <c r="C11" i="71"/>
  <c r="C10" i="71"/>
  <c r="C9" i="71"/>
  <c r="C8" i="71"/>
  <c r="C7" i="71"/>
  <c r="C6" i="71"/>
  <c r="N5" i="71"/>
  <c r="M5" i="71"/>
  <c r="L5" i="71"/>
  <c r="K5" i="71"/>
  <c r="J5" i="71"/>
  <c r="I5" i="71"/>
  <c r="H5" i="71"/>
  <c r="G5" i="71"/>
  <c r="F5" i="71"/>
  <c r="E5" i="71"/>
  <c r="D5" i="71"/>
  <c r="C10" i="70"/>
  <c r="C9" i="70"/>
  <c r="C8" i="70"/>
  <c r="C7" i="70"/>
  <c r="C6" i="70"/>
  <c r="N5" i="70"/>
  <c r="M5" i="70"/>
  <c r="L5" i="70"/>
  <c r="K5" i="70"/>
  <c r="J5" i="70"/>
  <c r="I5" i="70"/>
  <c r="H5" i="70"/>
  <c r="G5" i="70"/>
  <c r="F5" i="70"/>
  <c r="E5" i="70"/>
  <c r="D5" i="70"/>
  <c r="M26" i="69"/>
  <c r="M27" i="69" s="1"/>
  <c r="L26" i="69"/>
  <c r="L27" i="69" s="1"/>
  <c r="K26" i="69"/>
  <c r="K27" i="69" s="1"/>
  <c r="J26" i="69"/>
  <c r="J27" i="69" s="1"/>
  <c r="I26" i="69"/>
  <c r="I27" i="69" s="1"/>
  <c r="H26" i="69"/>
  <c r="H27" i="69" s="1"/>
  <c r="G26" i="69"/>
  <c r="G27" i="69" s="1"/>
  <c r="F26" i="69"/>
  <c r="F27" i="69" s="1"/>
  <c r="E26" i="69"/>
  <c r="E27" i="69" s="1"/>
  <c r="D26" i="69"/>
  <c r="D27" i="69" s="1"/>
  <c r="C26" i="69"/>
  <c r="C27" i="69" s="1"/>
  <c r="B24" i="69"/>
  <c r="B23" i="69"/>
  <c r="B22" i="69"/>
  <c r="B21" i="69"/>
  <c r="B20" i="69"/>
  <c r="B19" i="69"/>
  <c r="B18" i="69"/>
  <c r="B17" i="69"/>
  <c r="B16" i="69"/>
  <c r="B15" i="69"/>
  <c r="B14" i="69"/>
  <c r="B13" i="69"/>
  <c r="B26" i="69" s="1"/>
  <c r="B27" i="69" s="1"/>
  <c r="M12" i="69"/>
  <c r="L12" i="69"/>
  <c r="K12" i="69"/>
  <c r="J12" i="69"/>
  <c r="I12" i="69"/>
  <c r="H12" i="69"/>
  <c r="G12" i="69"/>
  <c r="F12" i="69"/>
  <c r="E12" i="69"/>
  <c r="D12" i="69"/>
  <c r="C12" i="69"/>
  <c r="B11" i="69"/>
  <c r="B10" i="69"/>
  <c r="B9" i="69"/>
  <c r="B8" i="69"/>
  <c r="B12" i="69" s="1"/>
  <c r="B7" i="69"/>
  <c r="B6" i="69"/>
  <c r="B5" i="69"/>
  <c r="G5" i="68"/>
  <c r="F15" i="66"/>
  <c r="E15" i="66"/>
  <c r="B8" i="65"/>
  <c r="G4" i="64"/>
  <c r="F4" i="64"/>
  <c r="B9" i="62"/>
  <c r="B8" i="62"/>
  <c r="B8" i="61"/>
  <c r="B7" i="61"/>
  <c r="B9" i="60"/>
  <c r="R10" i="59"/>
  <c r="O10" i="59"/>
  <c r="N10" i="59" s="1"/>
  <c r="B16" i="58"/>
  <c r="E4" i="73" l="1"/>
  <c r="E10" i="73"/>
  <c r="C12" i="72"/>
  <c r="C5" i="72"/>
  <c r="C19" i="71"/>
  <c r="C5" i="71"/>
  <c r="C5" i="70"/>
  <c r="E11" i="73" l="1"/>
  <c r="C13" i="72"/>
  <c r="C20" i="71"/>
  <c r="D12" i="33"/>
  <c r="E12" i="33"/>
  <c r="F12" i="33"/>
  <c r="G12" i="33"/>
  <c r="H12" i="33"/>
  <c r="I12" i="33"/>
  <c r="C12" i="33"/>
  <c r="I9" i="33" l="1"/>
  <c r="H9" i="33"/>
  <c r="G9" i="33"/>
  <c r="F9" i="33"/>
  <c r="E9" i="33"/>
  <c r="D9" i="33"/>
  <c r="C9" i="33"/>
  <c r="I6" i="33"/>
  <c r="H6" i="33"/>
  <c r="G6" i="33"/>
  <c r="F6" i="33"/>
  <c r="E6" i="33"/>
  <c r="D6" i="33"/>
  <c r="C6" i="33"/>
  <c r="B155" i="1" l="1"/>
  <c r="F185" i="1" l="1"/>
  <c r="D161" i="1" l="1"/>
  <c r="E5" i="31" l="1"/>
  <c r="D5" i="31"/>
  <c r="C5" i="31"/>
  <c r="B5" i="31" l="1"/>
</calcChain>
</file>

<file path=xl/sharedStrings.xml><?xml version="1.0" encoding="utf-8"?>
<sst xmlns="http://schemas.openxmlformats.org/spreadsheetml/2006/main" count="1040" uniqueCount="516">
  <si>
    <t>２．交 通 事 故 発 生 状 況 （宜野湾署管内）</t>
    <rPh sb="2" eb="3">
      <t>コウ</t>
    </rPh>
    <rPh sb="4" eb="5">
      <t>ツウ</t>
    </rPh>
    <rPh sb="6" eb="7">
      <t>コト</t>
    </rPh>
    <rPh sb="8" eb="9">
      <t>ユエ</t>
    </rPh>
    <rPh sb="10" eb="11">
      <t>ハツ</t>
    </rPh>
    <rPh sb="12" eb="13">
      <t>ショウ</t>
    </rPh>
    <rPh sb="14" eb="15">
      <t>ジョウ</t>
    </rPh>
    <rPh sb="16" eb="17">
      <t>キョウ</t>
    </rPh>
    <rPh sb="19" eb="22">
      <t>ギノワン</t>
    </rPh>
    <rPh sb="22" eb="23">
      <t>ショ</t>
    </rPh>
    <rPh sb="23" eb="25">
      <t>カンナイ</t>
    </rPh>
    <phoneticPr fontId="3"/>
  </si>
  <si>
    <t>１．交通事故発生状況</t>
    <rPh sb="2" eb="4">
      <t>コウツウ</t>
    </rPh>
    <rPh sb="4" eb="6">
      <t>ジコ</t>
    </rPh>
    <rPh sb="6" eb="8">
      <t>ハッセイ</t>
    </rPh>
    <rPh sb="8" eb="10">
      <t>ジョウキョウ</t>
    </rPh>
    <phoneticPr fontId="3"/>
  </si>
  <si>
    <t>事故発生件数</t>
    <rPh sb="0" eb="2">
      <t>ジコ</t>
    </rPh>
    <rPh sb="2" eb="4">
      <t>ハッセイ</t>
    </rPh>
    <rPh sb="4" eb="6">
      <t>ケンスウ</t>
    </rPh>
    <phoneticPr fontId="3"/>
  </si>
  <si>
    <t>死 者 数</t>
    <rPh sb="0" eb="1">
      <t>シ</t>
    </rPh>
    <rPh sb="2" eb="3">
      <t>シャ</t>
    </rPh>
    <rPh sb="4" eb="5">
      <t>カズ</t>
    </rPh>
    <phoneticPr fontId="3"/>
  </si>
  <si>
    <t>総数</t>
    <rPh sb="0" eb="1">
      <t>フサ</t>
    </rPh>
    <rPh sb="1" eb="2">
      <t>カズ</t>
    </rPh>
    <phoneticPr fontId="3"/>
  </si>
  <si>
    <t>宜野湾市</t>
    <rPh sb="0" eb="4">
      <t>ギノワンシ</t>
    </rPh>
    <phoneticPr fontId="3"/>
  </si>
  <si>
    <t>中城村</t>
    <rPh sb="0" eb="3">
      <t>ナカグスクソン</t>
    </rPh>
    <phoneticPr fontId="3"/>
  </si>
  <si>
    <t>その他</t>
    <rPh sb="2" eb="3">
      <t>タ</t>
    </rPh>
    <phoneticPr fontId="3"/>
  </si>
  <si>
    <t>４．刑法犯認知及び検挙状況（宜野湾署管内）</t>
    <rPh sb="2" eb="4">
      <t>ケイホウ</t>
    </rPh>
    <rPh sb="4" eb="5">
      <t>ハン</t>
    </rPh>
    <rPh sb="5" eb="7">
      <t>ニンチ</t>
    </rPh>
    <rPh sb="7" eb="8">
      <t>オヨ</t>
    </rPh>
    <rPh sb="9" eb="11">
      <t>ケンキョ</t>
    </rPh>
    <rPh sb="11" eb="13">
      <t>ジョウキョウ</t>
    </rPh>
    <rPh sb="14" eb="18">
      <t>ギノワンショ</t>
    </rPh>
    <rPh sb="18" eb="20">
      <t>カンナイ</t>
    </rPh>
    <phoneticPr fontId="3"/>
  </si>
  <si>
    <t>認知件数</t>
    <rPh sb="0" eb="2">
      <t>ニンチ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</si>
  <si>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</si>
  <si>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検 挙 率</t>
    <rPh sb="0" eb="1">
      <t>ケン</t>
    </rPh>
    <rPh sb="2" eb="3">
      <t>キョ</t>
    </rPh>
    <rPh sb="4" eb="5">
      <t>リツ</t>
    </rPh>
    <phoneticPr fontId="3"/>
  </si>
  <si>
    <t>５．火災発生状況</t>
    <rPh sb="2" eb="4">
      <t>カサイ</t>
    </rPh>
    <rPh sb="4" eb="6">
      <t>ハッセイ</t>
    </rPh>
    <rPh sb="6" eb="8">
      <t>ジョウキョウ</t>
    </rPh>
    <phoneticPr fontId="3"/>
  </si>
  <si>
    <t>出火件数</t>
    <rPh sb="0" eb="2">
      <t>シュッカ</t>
    </rPh>
    <rPh sb="2" eb="4">
      <t>ケンスウ</t>
    </rPh>
    <phoneticPr fontId="3"/>
  </si>
  <si>
    <t>損 害 額</t>
    <rPh sb="0" eb="1">
      <t>ソン</t>
    </rPh>
    <rPh sb="2" eb="3">
      <t>ガイ</t>
    </rPh>
    <rPh sb="4" eb="5">
      <t>ガク</t>
    </rPh>
    <phoneticPr fontId="3"/>
  </si>
  <si>
    <t>月　　別</t>
    <rPh sb="0" eb="1">
      <t>ツキ</t>
    </rPh>
    <rPh sb="3" eb="4">
      <t>ベツ</t>
    </rPh>
    <phoneticPr fontId="3"/>
  </si>
  <si>
    <t>時 間 別</t>
    <rPh sb="0" eb="1">
      <t>トキ</t>
    </rPh>
    <rPh sb="2" eb="3">
      <t>アイダ</t>
    </rPh>
    <rPh sb="4" eb="5">
      <t>ベツ</t>
    </rPh>
    <phoneticPr fontId="3"/>
  </si>
  <si>
    <t>1～2月　　　　　　　　　　　　　　　　　0～4時　　　　　　　　未満</t>
    <rPh sb="3" eb="4">
      <t>ツキ</t>
    </rPh>
    <rPh sb="24" eb="25">
      <t>ジ</t>
    </rPh>
    <rPh sb="33" eb="35">
      <t>ミマン</t>
    </rPh>
    <phoneticPr fontId="3"/>
  </si>
  <si>
    <t>0～4時</t>
    <rPh sb="3" eb="4">
      <t>ジ</t>
    </rPh>
    <phoneticPr fontId="3"/>
  </si>
  <si>
    <t>3～4月　　　　　　　　　　　4～8時　　　　　　　　　　　未満</t>
    <rPh sb="3" eb="4">
      <t>ツキ</t>
    </rPh>
    <rPh sb="18" eb="19">
      <t>ジ</t>
    </rPh>
    <rPh sb="30" eb="32">
      <t>ミマン</t>
    </rPh>
    <phoneticPr fontId="3"/>
  </si>
  <si>
    <t>4～8時</t>
    <rPh sb="3" eb="4">
      <t>ジ</t>
    </rPh>
    <phoneticPr fontId="3"/>
  </si>
  <si>
    <t>5～6月　　　　　　　　　　　8～12時　　　　　　　　　　　未満</t>
    <rPh sb="3" eb="4">
      <t>ツキ</t>
    </rPh>
    <rPh sb="19" eb="20">
      <t>ジ</t>
    </rPh>
    <rPh sb="31" eb="33">
      <t>ミマン</t>
    </rPh>
    <phoneticPr fontId="3"/>
  </si>
  <si>
    <t>8～12時</t>
    <rPh sb="4" eb="5">
      <t>ジ</t>
    </rPh>
    <phoneticPr fontId="3"/>
  </si>
  <si>
    <t>7～8月　　　　　　　　　　12～16時　　　　　　　　　　　未満</t>
    <rPh sb="3" eb="4">
      <t>ツキ</t>
    </rPh>
    <rPh sb="19" eb="20">
      <t>ジ</t>
    </rPh>
    <rPh sb="31" eb="33">
      <t>ミマン</t>
    </rPh>
    <phoneticPr fontId="3"/>
  </si>
  <si>
    <t>12～16時</t>
    <rPh sb="5" eb="6">
      <t>ジ</t>
    </rPh>
    <phoneticPr fontId="3"/>
  </si>
  <si>
    <t>9～10月　　　　　　　　　　　16～20時　　　　　　　　　　　未満</t>
    <rPh sb="4" eb="5">
      <t>ツキ</t>
    </rPh>
    <rPh sb="21" eb="22">
      <t>ジ</t>
    </rPh>
    <rPh sb="33" eb="35">
      <t>ミマン</t>
    </rPh>
    <phoneticPr fontId="3"/>
  </si>
  <si>
    <t>16～20時</t>
    <rPh sb="5" eb="6">
      <t>ジ</t>
    </rPh>
    <phoneticPr fontId="3"/>
  </si>
  <si>
    <t>11～12月　　　　　　　　　　　20～24時　　　　　　　　　　　未満</t>
    <rPh sb="5" eb="6">
      <t>ツキ</t>
    </rPh>
    <rPh sb="22" eb="23">
      <t>ジ</t>
    </rPh>
    <rPh sb="34" eb="36">
      <t>ミマン</t>
    </rPh>
    <phoneticPr fontId="3"/>
  </si>
  <si>
    <t>20～24時</t>
    <rPh sb="5" eb="6">
      <t>ジ</t>
    </rPh>
    <phoneticPr fontId="3"/>
  </si>
  <si>
    <t>出動件数</t>
    <rPh sb="0" eb="2">
      <t>シュツドウ</t>
    </rPh>
    <rPh sb="2" eb="4">
      <t>ケンスウ</t>
    </rPh>
    <phoneticPr fontId="3"/>
  </si>
  <si>
    <t>急　病</t>
    <rPh sb="0" eb="1">
      <t>キュウ</t>
    </rPh>
    <rPh sb="2" eb="3">
      <t>ビョウ</t>
    </rPh>
    <phoneticPr fontId="3"/>
  </si>
  <si>
    <t>1  月</t>
    <rPh sb="3" eb="4">
      <t>ガツ</t>
    </rPh>
    <phoneticPr fontId="3"/>
  </si>
  <si>
    <t>交通事故</t>
    <rPh sb="0" eb="2">
      <t>コウツウ</t>
    </rPh>
    <rPh sb="2" eb="4">
      <t>ジコ</t>
    </rPh>
    <phoneticPr fontId="3"/>
  </si>
  <si>
    <t>2  月</t>
    <rPh sb="3" eb="4">
      <t>ガツ</t>
    </rPh>
    <phoneticPr fontId="3"/>
  </si>
  <si>
    <t>一般負傷</t>
    <rPh sb="0" eb="2">
      <t>イッパン</t>
    </rPh>
    <rPh sb="2" eb="4">
      <t>フショウ</t>
    </rPh>
    <phoneticPr fontId="3"/>
  </si>
  <si>
    <t>3  月</t>
    <rPh sb="3" eb="4">
      <t>ガツ</t>
    </rPh>
    <phoneticPr fontId="3"/>
  </si>
  <si>
    <t>4  月</t>
    <rPh sb="3" eb="4">
      <t>ガツ</t>
    </rPh>
    <phoneticPr fontId="3"/>
  </si>
  <si>
    <t>総数</t>
    <rPh sb="0" eb="2">
      <t>ソウスウ</t>
    </rPh>
    <phoneticPr fontId="3"/>
  </si>
  <si>
    <t>5  月</t>
    <rPh sb="3" eb="4">
      <t>ガツ</t>
    </rPh>
    <phoneticPr fontId="3"/>
  </si>
  <si>
    <t>6  月</t>
    <rPh sb="3" eb="4">
      <t>ガツ</t>
    </rPh>
    <phoneticPr fontId="3"/>
  </si>
  <si>
    <t>7  月</t>
    <rPh sb="3" eb="4">
      <t>ガツ</t>
    </rPh>
    <phoneticPr fontId="3"/>
  </si>
  <si>
    <t>8  月</t>
    <rPh sb="3" eb="4">
      <t>ガツ</t>
    </rPh>
    <phoneticPr fontId="3"/>
  </si>
  <si>
    <t>9  月</t>
    <rPh sb="3" eb="4">
      <t>ガツ</t>
    </rPh>
    <phoneticPr fontId="3"/>
  </si>
  <si>
    <t>－</t>
  </si>
  <si>
    <t>１．市内の交通事故発生状況</t>
    <rPh sb="2" eb="4">
      <t>シナイ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</si>
  <si>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事故発生件数</t>
    <rPh sb="0" eb="1">
      <t>コト</t>
    </rPh>
    <rPh sb="1" eb="2">
      <t>ユエ</t>
    </rPh>
    <rPh sb="2" eb="3">
      <t>パツ</t>
    </rPh>
    <rPh sb="3" eb="4">
      <t>ショウ</t>
    </rPh>
    <rPh sb="4" eb="5">
      <t>ケン</t>
    </rPh>
    <rPh sb="5" eb="6">
      <t>カズ</t>
    </rPh>
    <phoneticPr fontId="2"/>
  </si>
  <si>
    <t>死亡者</t>
    <rPh sb="0" eb="1">
      <t>シ</t>
    </rPh>
    <rPh sb="1" eb="2">
      <t>ボウ</t>
    </rPh>
    <rPh sb="2" eb="3">
      <t>モノ</t>
    </rPh>
    <phoneticPr fontId="2"/>
  </si>
  <si>
    <t>重傷者</t>
    <rPh sb="0" eb="1">
      <t>シゲル</t>
    </rPh>
    <rPh sb="1" eb="2">
      <t>キズ</t>
    </rPh>
    <rPh sb="2" eb="3">
      <t>モノ</t>
    </rPh>
    <phoneticPr fontId="2"/>
  </si>
  <si>
    <t>軽傷者</t>
    <rPh sb="0" eb="1">
      <t>ケイ</t>
    </rPh>
    <rPh sb="1" eb="2">
      <t>キズ</t>
    </rPh>
    <rPh sb="2" eb="3">
      <t>モノ</t>
    </rPh>
    <phoneticPr fontId="2"/>
  </si>
  <si>
    <t>資料：沖縄県警察本部｢交通白書｣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コウツウ</t>
    </rPh>
    <rPh sb="13" eb="15">
      <t>ハクショ</t>
    </rPh>
    <phoneticPr fontId="2"/>
  </si>
  <si>
    <t>２．交通事故発生状況（宜野湾署管内）</t>
    <rPh sb="2" eb="4">
      <t>コウツウ</t>
    </rPh>
    <rPh sb="4" eb="6">
      <t>ジコ</t>
    </rPh>
    <rPh sb="6" eb="8">
      <t>ハッセイ</t>
    </rPh>
    <rPh sb="8" eb="10">
      <t>ジョウキョウ</t>
    </rPh>
    <rPh sb="11" eb="14">
      <t>ギノワン</t>
    </rPh>
    <rPh sb="14" eb="15">
      <t>ショ</t>
    </rPh>
    <rPh sb="15" eb="17">
      <t>カンナイ</t>
    </rPh>
    <phoneticPr fontId="2"/>
  </si>
  <si>
    <t>重傷者　</t>
    <rPh sb="0" eb="1">
      <t>シゲル</t>
    </rPh>
    <rPh sb="1" eb="2">
      <t>キズ</t>
    </rPh>
    <rPh sb="2" eb="3">
      <t>モノ</t>
    </rPh>
    <phoneticPr fontId="2"/>
  </si>
  <si>
    <t>軽傷者</t>
    <rPh sb="0" eb="1">
      <t>ケイ</t>
    </rPh>
    <rPh sb="1" eb="2">
      <t>キズ</t>
    </rPh>
    <rPh sb="2" eb="3">
      <t>シャ</t>
    </rPh>
    <phoneticPr fontId="2"/>
  </si>
  <si>
    <t>総　　　数</t>
    <rPh sb="0" eb="1">
      <t>フサ</t>
    </rPh>
    <rPh sb="4" eb="5">
      <t>カズ</t>
    </rPh>
    <phoneticPr fontId="2"/>
  </si>
  <si>
    <t>　宜野湾市</t>
    <rPh sb="1" eb="5">
      <t>ギノワンシ</t>
    </rPh>
    <phoneticPr fontId="2"/>
  </si>
  <si>
    <t>　中　城　村</t>
    <rPh sb="1" eb="2">
      <t>ナカ</t>
    </rPh>
    <rPh sb="3" eb="4">
      <t>グシク</t>
    </rPh>
    <rPh sb="5" eb="6">
      <t>ムラ</t>
    </rPh>
    <phoneticPr fontId="2"/>
  </si>
  <si>
    <t xml:space="preserve">       資料：沖縄県警察本部｢交通白書｣</t>
    <rPh sb="7" eb="9">
      <t>シリョウ</t>
    </rPh>
    <rPh sb="10" eb="13">
      <t>オキナワケン</t>
    </rPh>
    <rPh sb="13" eb="15">
      <t>ケイサツ</t>
    </rPh>
    <rPh sb="15" eb="17">
      <t>ホンブ</t>
    </rPh>
    <rPh sb="18" eb="20">
      <t>コウツウ</t>
    </rPh>
    <rPh sb="20" eb="22">
      <t>ハクショ</t>
    </rPh>
    <phoneticPr fontId="2"/>
  </si>
  <si>
    <t>３．交通法令違反別取締状況(宜野湾署管内）</t>
    <rPh sb="2" eb="5">
      <t>コウツウホウ</t>
    </rPh>
    <rPh sb="5" eb="6">
      <t>レイ</t>
    </rPh>
    <rPh sb="6" eb="8">
      <t>イハン</t>
    </rPh>
    <rPh sb="8" eb="9">
      <t>ベツ</t>
    </rPh>
    <rPh sb="9" eb="11">
      <t>トリシマ</t>
    </rPh>
    <rPh sb="11" eb="13">
      <t>ジョウキョウ</t>
    </rPh>
    <rPh sb="14" eb="17">
      <t>ギノワン</t>
    </rPh>
    <rPh sb="17" eb="18">
      <t>ショ</t>
    </rPh>
    <rPh sb="18" eb="20">
      <t>カンナイ</t>
    </rPh>
    <phoneticPr fontId="2"/>
  </si>
  <si>
    <t>総数</t>
    <rPh sb="0" eb="1">
      <t>フサ</t>
    </rPh>
    <rPh sb="1" eb="2">
      <t>カズ</t>
    </rPh>
    <phoneticPr fontId="2"/>
  </si>
  <si>
    <t>　酒酔・酒気帯運転</t>
    <rPh sb="1" eb="2">
      <t>サケ</t>
    </rPh>
    <rPh sb="2" eb="3">
      <t>ヨ</t>
    </rPh>
    <rPh sb="4" eb="7">
      <t>シュキオ</t>
    </rPh>
    <rPh sb="7" eb="9">
      <t>ウンテン</t>
    </rPh>
    <phoneticPr fontId="2"/>
  </si>
  <si>
    <t xml:space="preserve"> 信 号 無 視</t>
    <rPh sb="1" eb="2">
      <t>ノブ</t>
    </rPh>
    <rPh sb="3" eb="4">
      <t>ゴウ</t>
    </rPh>
    <rPh sb="5" eb="6">
      <t>ム</t>
    </rPh>
    <rPh sb="7" eb="8">
      <t>シ</t>
    </rPh>
    <phoneticPr fontId="2"/>
  </si>
  <si>
    <t>　駐   停   車</t>
    <rPh sb="1" eb="2">
      <t>チュウ</t>
    </rPh>
    <rPh sb="5" eb="6">
      <t>テイ</t>
    </rPh>
    <rPh sb="9" eb="10">
      <t>クルマ</t>
    </rPh>
    <phoneticPr fontId="2"/>
  </si>
  <si>
    <t>　携帯電話使用等</t>
    <rPh sb="1" eb="3">
      <t>ケイタイ</t>
    </rPh>
    <rPh sb="3" eb="5">
      <t>デンワ</t>
    </rPh>
    <rPh sb="5" eb="7">
      <t>シヨウ</t>
    </rPh>
    <rPh sb="7" eb="8">
      <t>トウ</t>
    </rPh>
    <phoneticPr fontId="2"/>
  </si>
  <si>
    <t>　そ   の   他</t>
    <rPh sb="9" eb="10">
      <t>タ</t>
    </rPh>
    <phoneticPr fontId="2"/>
  </si>
  <si>
    <t>４．市　内　の　交　番　</t>
    <rPh sb="2" eb="3">
      <t>シ</t>
    </rPh>
    <rPh sb="4" eb="5">
      <t>ウチ</t>
    </rPh>
    <rPh sb="8" eb="9">
      <t>コウ</t>
    </rPh>
    <rPh sb="10" eb="11">
      <t>バン</t>
    </rPh>
    <phoneticPr fontId="2"/>
  </si>
  <si>
    <t>名称</t>
    <rPh sb="0" eb="1">
      <t>メイ</t>
    </rPh>
    <rPh sb="1" eb="2">
      <t>ショウ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</si>
  <si>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</si>
  <si>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管轄区域</t>
    <rPh sb="0" eb="1">
      <t>カン</t>
    </rPh>
    <rPh sb="1" eb="2">
      <t>クサビ</t>
    </rPh>
    <rPh sb="2" eb="3">
      <t>ク</t>
    </rPh>
    <rPh sb="3" eb="4">
      <t>イキ</t>
    </rPh>
    <phoneticPr fontId="2"/>
  </si>
  <si>
    <t>大謝名交番</t>
    <rPh sb="0" eb="3">
      <t>オオジャナ</t>
    </rPh>
    <rPh sb="3" eb="5">
      <t>コウバン</t>
    </rPh>
    <phoneticPr fontId="2"/>
  </si>
  <si>
    <t>宇地泊、大謝名、真志喜、大山、伊佐</t>
    <rPh sb="0" eb="3">
      <t>ウチドマリ</t>
    </rPh>
    <rPh sb="4" eb="7">
      <t>オオジャナ</t>
    </rPh>
    <phoneticPr fontId="2"/>
  </si>
  <si>
    <t>真栄原交番</t>
    <rPh sb="0" eb="3">
      <t>マエハラ</t>
    </rPh>
    <rPh sb="3" eb="5">
      <t>コウバン</t>
    </rPh>
    <phoneticPr fontId="2"/>
  </si>
  <si>
    <t>普天間交番</t>
    <rPh sb="0" eb="3">
      <t>フテンマ</t>
    </rPh>
    <rPh sb="3" eb="5">
      <t>コウバン</t>
    </rPh>
    <phoneticPr fontId="2"/>
  </si>
  <si>
    <t>普天間、新城、喜友名</t>
    <rPh sb="0" eb="3">
      <t>フテンマ</t>
    </rPh>
    <rPh sb="4" eb="6">
      <t>シンジョウ</t>
    </rPh>
    <phoneticPr fontId="2"/>
  </si>
  <si>
    <t>野嵩交番</t>
    <rPh sb="0" eb="2">
      <t>ノダケ</t>
    </rPh>
    <rPh sb="2" eb="4">
      <t>コウバン</t>
    </rPh>
    <phoneticPr fontId="2"/>
  </si>
  <si>
    <t>野嵩、上原、赤道、中城村登又、中城村新垣</t>
    <rPh sb="0" eb="2">
      <t>ノダケ</t>
    </rPh>
    <rPh sb="3" eb="5">
      <t>ウエハラ</t>
    </rPh>
    <rPh sb="15" eb="17">
      <t>ナカグスク</t>
    </rPh>
    <rPh sb="17" eb="18">
      <t>ソン</t>
    </rPh>
    <phoneticPr fontId="2"/>
  </si>
  <si>
    <t>愛知交番</t>
    <rPh sb="0" eb="2">
      <t>アイチ</t>
    </rPh>
    <rPh sb="2" eb="4">
      <t>コウバン</t>
    </rPh>
    <phoneticPr fontId="2"/>
  </si>
  <si>
    <t>資料：宜野湾警察署</t>
    <rPh sb="0" eb="2">
      <t>シリョウ</t>
    </rPh>
    <rPh sb="3" eb="6">
      <t>ギノワン</t>
    </rPh>
    <rPh sb="6" eb="9">
      <t>ケイサツショ</t>
    </rPh>
    <phoneticPr fontId="2"/>
  </si>
  <si>
    <t>５．刑法犯 罪種別 認知及び検挙状況（宜野湾署管内）</t>
    <rPh sb="2" eb="4">
      <t>ケイホウ</t>
    </rPh>
    <rPh sb="4" eb="5">
      <t>ハン</t>
    </rPh>
    <rPh sb="6" eb="7">
      <t>ツミ</t>
    </rPh>
    <rPh sb="7" eb="9">
      <t>シュベツ</t>
    </rPh>
    <rPh sb="10" eb="12">
      <t>ニンチ</t>
    </rPh>
    <rPh sb="12" eb="13">
      <t>オヨ</t>
    </rPh>
    <rPh sb="14" eb="16">
      <t>ケンキョ</t>
    </rPh>
    <rPh sb="16" eb="18">
      <t>ジョウキョウ</t>
    </rPh>
    <rPh sb="19" eb="22">
      <t>ギノワン</t>
    </rPh>
    <rPh sb="22" eb="23">
      <t>ショ</t>
    </rPh>
    <rPh sb="23" eb="25">
      <t>カンナイ</t>
    </rPh>
    <phoneticPr fontId="2"/>
  </si>
  <si>
    <t xml:space="preserve">    各年12月末現在（単位：件、％）</t>
    <rPh sb="4" eb="6">
      <t>カクネン</t>
    </rPh>
    <rPh sb="8" eb="9">
      <t>ガツ</t>
    </rPh>
    <rPh sb="9" eb="10">
      <t>スエ</t>
    </rPh>
    <rPh sb="10" eb="12">
      <t>ゲンザイ</t>
    </rPh>
    <rPh sb="13" eb="15">
      <t>タンイ</t>
    </rPh>
    <rPh sb="16" eb="17">
      <t>ケン</t>
    </rPh>
    <phoneticPr fontId="2"/>
  </si>
  <si>
    <t>年次</t>
    <rPh sb="0" eb="1">
      <t>トシ</t>
    </rPh>
    <rPh sb="1" eb="2">
      <t>ツギ</t>
    </rPh>
    <phoneticPr fontId="2"/>
  </si>
  <si>
    <t>区分</t>
    <rPh sb="0" eb="1">
      <t>ク</t>
    </rPh>
    <rPh sb="1" eb="2">
      <t>ブン</t>
    </rPh>
    <phoneticPr fontId="2"/>
  </si>
  <si>
    <t>凶悪犯</t>
    <rPh sb="0" eb="3">
      <t>キョウアクハン</t>
    </rPh>
    <phoneticPr fontId="2"/>
  </si>
  <si>
    <t>粗暴犯</t>
    <rPh sb="0" eb="1">
      <t>ホボ</t>
    </rPh>
    <rPh sb="1" eb="2">
      <t>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</si>
  <si>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</si>
  <si>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</si>
  <si>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</si>
  <si>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2" eb="3">
      <t>タ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</si>
  <si>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</si>
  <si>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</si>
  <si>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資料：沖縄県警察本部｢犯罪統計書｣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ハンザイ</t>
    </rPh>
    <rPh sb="13" eb="16">
      <t>トウケイショ</t>
    </rPh>
    <phoneticPr fontId="2"/>
  </si>
  <si>
    <t xml:space="preserve">  注：検挙件数とは、刑法犯において警察で事件を送致・送付又は微罪処分をした件数をいい、特に断りのない限</t>
    <rPh sb="2" eb="3">
      <t>チュウ</t>
    </rPh>
    <rPh sb="4" eb="6">
      <t>ケンキョ</t>
    </rPh>
    <rPh sb="6" eb="8">
      <t>ケンスウ</t>
    </rPh>
    <rPh sb="11" eb="14">
      <t>ケイホウハン</t>
    </rPh>
    <rPh sb="18" eb="20">
      <t>ケイサツ</t>
    </rPh>
    <rPh sb="21" eb="23">
      <t>ジケン</t>
    </rPh>
    <rPh sb="24" eb="26">
      <t>ソウチ</t>
    </rPh>
    <rPh sb="27" eb="29">
      <t>ソウフ</t>
    </rPh>
    <rPh sb="29" eb="30">
      <t>マタ</t>
    </rPh>
    <rPh sb="31" eb="33">
      <t>ビザイ</t>
    </rPh>
    <rPh sb="33" eb="35">
      <t>ショブン</t>
    </rPh>
    <rPh sb="38" eb="40">
      <t>ケンスウ</t>
    </rPh>
    <rPh sb="44" eb="45">
      <t>トク</t>
    </rPh>
    <rPh sb="46" eb="47">
      <t>コトワ</t>
    </rPh>
    <rPh sb="51" eb="52">
      <t>カギ</t>
    </rPh>
    <phoneticPr fontId="2"/>
  </si>
  <si>
    <t>6．刑法犯 罪種別 少年検挙人員（宜野湾署管内）</t>
    <rPh sb="2" eb="4">
      <t>ケイホウ</t>
    </rPh>
    <rPh sb="4" eb="5">
      <t>ハン</t>
    </rPh>
    <rPh sb="6" eb="7">
      <t>ツミ</t>
    </rPh>
    <rPh sb="7" eb="9">
      <t>シュベツ</t>
    </rPh>
    <rPh sb="10" eb="12">
      <t>ショウネン</t>
    </rPh>
    <rPh sb="12" eb="14">
      <t>ケンキョ</t>
    </rPh>
    <rPh sb="14" eb="16">
      <t>ジンイン</t>
    </rPh>
    <rPh sb="17" eb="20">
      <t>ギノワン</t>
    </rPh>
    <rPh sb="20" eb="21">
      <t>ショ</t>
    </rPh>
    <rPh sb="21" eb="23">
      <t>カンナイ</t>
    </rPh>
    <phoneticPr fontId="2"/>
  </si>
  <si>
    <t>各年12月末現在（単位：人）</t>
    <rPh sb="0" eb="2">
      <t>カクネン</t>
    </rPh>
    <rPh sb="4" eb="5">
      <t>ガツ</t>
    </rPh>
    <rPh sb="5" eb="6">
      <t>スエ</t>
    </rPh>
    <rPh sb="6" eb="8">
      <t>ゲンザイ</t>
    </rPh>
    <rPh sb="9" eb="11">
      <t>タンイ</t>
    </rPh>
    <rPh sb="12" eb="13">
      <t>ヒト</t>
    </rPh>
    <phoneticPr fontId="2"/>
  </si>
  <si>
    <t>凶悪犯</t>
    <rPh sb="0" eb="1">
      <t>キョウ</t>
    </rPh>
    <rPh sb="1" eb="2">
      <t>アク</t>
    </rPh>
    <rPh sb="2" eb="3">
      <t>ハン</t>
    </rPh>
    <phoneticPr fontId="2"/>
  </si>
  <si>
    <t>粗暴犯</t>
    <rPh sb="0" eb="1">
      <t>ソ</t>
    </rPh>
    <rPh sb="1" eb="2">
      <t>アバ</t>
    </rPh>
    <rPh sb="2" eb="3">
      <t>ハン</t>
    </rPh>
    <phoneticPr fontId="2"/>
  </si>
  <si>
    <t>窃盗犯</t>
    <rPh sb="0" eb="1">
      <t>ヌス</t>
    </rPh>
    <rPh sb="1" eb="2">
      <t>ヌス</t>
    </rPh>
    <rPh sb="2" eb="3">
      <t>ハン</t>
    </rPh>
    <phoneticPr fontId="2"/>
  </si>
  <si>
    <t>知能犯</t>
    <rPh sb="0" eb="1">
      <t>チ</t>
    </rPh>
    <rPh sb="1" eb="2">
      <t>ノウ</t>
    </rPh>
    <rPh sb="2" eb="3">
      <t>ハン</t>
    </rPh>
    <phoneticPr fontId="2"/>
  </si>
  <si>
    <t>風俗犯</t>
    <rPh sb="0" eb="1">
      <t>カゼ</t>
    </rPh>
    <rPh sb="1" eb="2">
      <t>ゾク</t>
    </rPh>
    <rPh sb="2" eb="3">
      <t>ハン</t>
    </rPh>
    <phoneticPr fontId="2"/>
  </si>
  <si>
    <t xml:space="preserve">  注：検挙人員とは、警察において検挙した事件の被疑者の数</t>
    <rPh sb="2" eb="3">
      <t>チュウ</t>
    </rPh>
    <rPh sb="4" eb="6">
      <t>ケンキョ</t>
    </rPh>
    <rPh sb="6" eb="8">
      <t>ジンイン</t>
    </rPh>
    <rPh sb="11" eb="13">
      <t>ケイサツ</t>
    </rPh>
    <rPh sb="17" eb="19">
      <t>ケンキョ</t>
    </rPh>
    <rPh sb="21" eb="23">
      <t>ジケン</t>
    </rPh>
    <rPh sb="24" eb="27">
      <t>ヒギシャ</t>
    </rPh>
    <rPh sb="28" eb="29">
      <t>カズ</t>
    </rPh>
    <phoneticPr fontId="2"/>
  </si>
  <si>
    <t xml:space="preserve">    　解決事件に係る者は含まない</t>
    <rPh sb="5" eb="7">
      <t>カイケツ</t>
    </rPh>
    <rPh sb="7" eb="9">
      <t>ジケン</t>
    </rPh>
    <rPh sb="10" eb="11">
      <t>カカ</t>
    </rPh>
    <rPh sb="12" eb="13">
      <t>モノ</t>
    </rPh>
    <rPh sb="14" eb="15">
      <t>フク</t>
    </rPh>
    <phoneticPr fontId="2"/>
  </si>
  <si>
    <t>各年12月末現在(単位：件)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phoneticPr fontId="2"/>
  </si>
  <si>
    <t>１．市 内 の 交 通 事 故 発 生 状 況</t>
    <rPh sb="2" eb="3">
      <t>シ</t>
    </rPh>
    <rPh sb="4" eb="5">
      <t>ナイ</t>
    </rPh>
    <rPh sb="8" eb="9">
      <t>コウ</t>
    </rPh>
    <rPh sb="10" eb="11">
      <t>ツウ</t>
    </rPh>
    <rPh sb="12" eb="13">
      <t>コト</t>
    </rPh>
    <rPh sb="14" eb="15">
      <t>ユエ</t>
    </rPh>
    <rPh sb="16" eb="17">
      <t>ハツ</t>
    </rPh>
    <rPh sb="18" eb="19">
      <t>ショウ</t>
    </rPh>
    <rPh sb="20" eb="21">
      <t>ジョウ</t>
    </rPh>
    <rPh sb="22" eb="23">
      <t>キョウ</t>
    </rPh>
    <phoneticPr fontId="3"/>
  </si>
  <si>
    <t>各年12月末現在（単位：件、人）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rPh sb="14" eb="15">
      <t>ヒト</t>
    </rPh>
    <phoneticPr fontId="2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</si>
  <si>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2"/>
  </si>
  <si>
    <t>　(各年12月末現在)</t>
    <rPh sb="2" eb="4">
      <t>カクトシ</t>
    </rPh>
    <rPh sb="6" eb="7">
      <t>ガツ</t>
    </rPh>
    <rPh sb="7" eb="8">
      <t>マツ</t>
    </rPh>
    <rPh sb="8" eb="10">
      <t>ゲンザイ</t>
    </rPh>
    <phoneticPr fontId="3"/>
  </si>
  <si>
    <t>認知</t>
  </si>
  <si>
    <t>検挙</t>
  </si>
  <si>
    <t>６．過去５年間総数の月別、時間別、火災平均発生件数</t>
    <rPh sb="2" eb="4">
      <t>カコ</t>
    </rPh>
    <rPh sb="5" eb="7">
      <t>ネンカン</t>
    </rPh>
    <rPh sb="7" eb="9">
      <t>ソウスウ</t>
    </rPh>
    <rPh sb="10" eb="12">
      <t>ツキベツ</t>
    </rPh>
    <rPh sb="13" eb="15">
      <t>ジカン</t>
    </rPh>
    <rPh sb="15" eb="16">
      <t>ベツ</t>
    </rPh>
    <rPh sb="17" eb="19">
      <t>カサイ</t>
    </rPh>
    <rPh sb="19" eb="21">
      <t>ヘイキン</t>
    </rPh>
    <rPh sb="21" eb="23">
      <t>ハッセイ</t>
    </rPh>
    <rPh sb="23" eb="25">
      <t>ケンスウ</t>
    </rPh>
    <phoneticPr fontId="3"/>
  </si>
  <si>
    <t xml:space="preserve">      火 災 平 均 発 生 件 数</t>
    <rPh sb="6" eb="7">
      <t>ヒ</t>
    </rPh>
    <rPh sb="8" eb="9">
      <t>ワザワ</t>
    </rPh>
    <rPh sb="10" eb="11">
      <t>ビラ</t>
    </rPh>
    <rPh sb="12" eb="13">
      <t>ヒトシ</t>
    </rPh>
    <rPh sb="14" eb="15">
      <t>ハツ</t>
    </rPh>
    <rPh sb="16" eb="17">
      <t>ショウ</t>
    </rPh>
    <rPh sb="18" eb="19">
      <t>ケン</t>
    </rPh>
    <rPh sb="20" eb="21">
      <t>カズ</t>
    </rPh>
    <phoneticPr fontId="3"/>
  </si>
  <si>
    <t>　字宇地泊181番地7</t>
    <rPh sb="1" eb="2">
      <t>アザ</t>
    </rPh>
    <rPh sb="2" eb="5">
      <t>ウチドマリ</t>
    </rPh>
    <rPh sb="8" eb="10">
      <t>バンチ</t>
    </rPh>
    <phoneticPr fontId="2"/>
  </si>
  <si>
    <t>　　　り解決事件の件数を含む</t>
    <phoneticPr fontId="2"/>
  </si>
  <si>
    <t xml:space="preserve">  　　凶悪犯→殺人、強盗、放火、強制性交の総称   粗暴犯→凶器準備集合罪、暴行、傷害、脅迫、恐喝の総称</t>
    <rPh sb="4" eb="7">
      <t>キョウアクハン</t>
    </rPh>
    <rPh sb="8" eb="10">
      <t>サツジン</t>
    </rPh>
    <rPh sb="11" eb="13">
      <t>ゴウトウ</t>
    </rPh>
    <rPh sb="14" eb="16">
      <t>ホウカ</t>
    </rPh>
    <rPh sb="17" eb="19">
      <t>キョウセイ</t>
    </rPh>
    <rPh sb="19" eb="21">
      <t>セイコウ</t>
    </rPh>
    <rPh sb="22" eb="23">
      <t>ソウ</t>
    </rPh>
    <rPh sb="23" eb="24">
      <t>ショウ</t>
    </rPh>
    <rPh sb="27" eb="28">
      <t>ソ</t>
    </rPh>
    <rPh sb="28" eb="29">
      <t>ボウ</t>
    </rPh>
    <rPh sb="29" eb="30">
      <t>ハン</t>
    </rPh>
    <rPh sb="31" eb="33">
      <t>キョウキ</t>
    </rPh>
    <rPh sb="33" eb="35">
      <t>ジュンビ</t>
    </rPh>
    <rPh sb="35" eb="37">
      <t>シュウゴウ</t>
    </rPh>
    <rPh sb="37" eb="38">
      <t>ツミ</t>
    </rPh>
    <rPh sb="39" eb="41">
      <t>ボウコウ</t>
    </rPh>
    <rPh sb="42" eb="44">
      <t>ショウガイ</t>
    </rPh>
    <rPh sb="45" eb="47">
      <t>キョウハク</t>
    </rPh>
    <rPh sb="48" eb="50">
      <t>キョウカツ</t>
    </rPh>
    <rPh sb="51" eb="52">
      <t>ソウ</t>
    </rPh>
    <rPh sb="52" eb="53">
      <t>ショウ</t>
    </rPh>
    <phoneticPr fontId="2"/>
  </si>
  <si>
    <t xml:space="preserve">      </t>
    <phoneticPr fontId="2"/>
  </si>
  <si>
    <t>平成30年</t>
    <rPh sb="0" eb="2">
      <t>ヘイセイ</t>
    </rPh>
    <rPh sb="4" eb="5">
      <t>ネン</t>
    </rPh>
    <phoneticPr fontId="2"/>
  </si>
  <si>
    <t>その他には次の項目が含まれる、火災・自然災害・水難・労働災害・運動競技・加害・自損行為・その他</t>
    <rPh sb="2" eb="3">
      <t>タ</t>
    </rPh>
    <rPh sb="5" eb="6">
      <t>ツギ</t>
    </rPh>
    <rPh sb="7" eb="9">
      <t>コウモク</t>
    </rPh>
    <rPh sb="10" eb="11">
      <t>フク</t>
    </rPh>
    <rPh sb="15" eb="17">
      <t>カサイ</t>
    </rPh>
    <rPh sb="18" eb="20">
      <t>シゼン</t>
    </rPh>
    <rPh sb="20" eb="22">
      <t>サイガイ</t>
    </rPh>
    <rPh sb="23" eb="25">
      <t>スイナン</t>
    </rPh>
    <rPh sb="26" eb="28">
      <t>ロウドウ</t>
    </rPh>
    <rPh sb="28" eb="30">
      <t>サイガイ</t>
    </rPh>
    <rPh sb="31" eb="33">
      <t>ウンドウ</t>
    </rPh>
    <rPh sb="33" eb="35">
      <t>キョウギ</t>
    </rPh>
    <rPh sb="36" eb="38">
      <t>カガイ</t>
    </rPh>
    <rPh sb="39" eb="41">
      <t>ジソン</t>
    </rPh>
    <rPh sb="41" eb="43">
      <t>コウイ</t>
    </rPh>
    <rPh sb="46" eb="47">
      <t>タ</t>
    </rPh>
    <phoneticPr fontId="2"/>
  </si>
  <si>
    <t>平成30年</t>
  </si>
  <si>
    <t>10  月</t>
    <rPh sb="4" eb="5">
      <t>ガツ</t>
    </rPh>
    <phoneticPr fontId="3"/>
  </si>
  <si>
    <t>11  月</t>
    <rPh sb="4" eb="5">
      <t>ガツ</t>
    </rPh>
    <phoneticPr fontId="3"/>
  </si>
  <si>
    <t>12  月</t>
    <rPh sb="4" eb="5">
      <t>ガツ</t>
    </rPh>
    <phoneticPr fontId="3"/>
  </si>
  <si>
    <t>携帯電話
使用等</t>
    <rPh sb="0" eb="2">
      <t>ケイタイ</t>
    </rPh>
    <rPh sb="2" eb="4">
      <t>デンワ</t>
    </rPh>
    <rPh sb="5" eb="7">
      <t>シヨウ</t>
    </rPh>
    <rPh sb="7" eb="8">
      <t>トウ</t>
    </rPh>
    <phoneticPr fontId="3"/>
  </si>
  <si>
    <t xml:space="preserve">   ５．火 災 発 生 状 況</t>
    <rPh sb="5" eb="6">
      <t>ヒ</t>
    </rPh>
    <rPh sb="7" eb="8">
      <t>ワザワ</t>
    </rPh>
    <rPh sb="9" eb="10">
      <t>ハツ</t>
    </rPh>
    <rPh sb="11" eb="12">
      <t>ショウ</t>
    </rPh>
    <rPh sb="13" eb="14">
      <t>ジョウ</t>
    </rPh>
    <rPh sb="15" eb="16">
      <t>キョウ</t>
    </rPh>
    <phoneticPr fontId="3"/>
  </si>
  <si>
    <t>　６．過去５年間の月別、時間別</t>
    <rPh sb="3" eb="4">
      <t>カ</t>
    </rPh>
    <rPh sb="4" eb="5">
      <t>キョ</t>
    </rPh>
    <rPh sb="6" eb="7">
      <t>トシ</t>
    </rPh>
    <rPh sb="7" eb="8">
      <t>カン</t>
    </rPh>
    <rPh sb="9" eb="10">
      <t>ツキ</t>
    </rPh>
    <rPh sb="10" eb="11">
      <t>ベツ</t>
    </rPh>
    <rPh sb="12" eb="13">
      <t>トキ</t>
    </rPh>
    <rPh sb="13" eb="14">
      <t>アイダ</t>
    </rPh>
    <rPh sb="14" eb="15">
      <t>ベツ</t>
    </rPh>
    <phoneticPr fontId="3"/>
  </si>
  <si>
    <t xml:space="preserve">   ８．救 急 月 別  出 動 件 数</t>
    <rPh sb="5" eb="6">
      <t>キュウ</t>
    </rPh>
    <rPh sb="7" eb="8">
      <t>キュウ</t>
    </rPh>
    <rPh sb="9" eb="10">
      <t>ツキ</t>
    </rPh>
    <rPh sb="11" eb="12">
      <t>ベツ</t>
    </rPh>
    <rPh sb="14" eb="15">
      <t>デ</t>
    </rPh>
    <rPh sb="16" eb="17">
      <t>ドウ</t>
    </rPh>
    <rPh sb="18" eb="19">
      <t>ケン</t>
    </rPh>
    <rPh sb="20" eb="21">
      <t>カズ</t>
    </rPh>
    <phoneticPr fontId="3"/>
  </si>
  <si>
    <t xml:space="preserve">      ７．救 急 内 容 別 出 動 状 況</t>
    <rPh sb="8" eb="9">
      <t>キュウ</t>
    </rPh>
    <rPh sb="10" eb="11">
      <t>キュウ</t>
    </rPh>
    <rPh sb="12" eb="13">
      <t>ナイ</t>
    </rPh>
    <rPh sb="14" eb="15">
      <t>カタチ</t>
    </rPh>
    <rPh sb="16" eb="17">
      <t>ベツ</t>
    </rPh>
    <rPh sb="18" eb="19">
      <t>デ</t>
    </rPh>
    <rPh sb="20" eb="21">
      <t>ドウ</t>
    </rPh>
    <rPh sb="22" eb="23">
      <t>ジョウ</t>
    </rPh>
    <rPh sb="24" eb="25">
      <t>キョウ</t>
    </rPh>
    <phoneticPr fontId="3"/>
  </si>
  <si>
    <t>　　　　　（宜野湾署管内）</t>
    <phoneticPr fontId="2"/>
  </si>
  <si>
    <t>検挙率</t>
    <rPh sb="0" eb="3">
      <t>ケンキョリツ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</si>
  <si>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</si>
  <si>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</si>
  <si>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</si>
  <si>
    <t>通行禁止・通行帯</t>
    <rPh sb="0" eb="2">
      <t>ツウコウ</t>
    </rPh>
    <rPh sb="2" eb="4">
      <t>キンシ</t>
    </rPh>
    <rPh sb="5" eb="8">
      <t>ツウコウタイ</t>
    </rPh>
    <phoneticPr fontId="3"/>
  </si>
  <si>
    <t>信号無視</t>
    <rPh sb="0" eb="2">
      <t>シンゴウ</t>
    </rPh>
    <rPh sb="2" eb="4">
      <t>ムシ</t>
    </rPh>
    <phoneticPr fontId="2"/>
  </si>
  <si>
    <t>一時不停止</t>
    <rPh sb="0" eb="2">
      <t>イチジ</t>
    </rPh>
    <rPh sb="2" eb="5">
      <t>フテイシ</t>
    </rPh>
    <phoneticPr fontId="2"/>
  </si>
  <si>
    <t>追越・
通行区分</t>
    <rPh sb="0" eb="2">
      <t>オイコ</t>
    </rPh>
    <rPh sb="4" eb="6">
      <t>ツウコウ</t>
    </rPh>
    <rPh sb="6" eb="8">
      <t>クブン</t>
    </rPh>
    <phoneticPr fontId="2"/>
  </si>
  <si>
    <t xml:space="preserve">      窃盗犯→侵入窃盗、乗物窃盗、非侵入窃盗の総称   知能犯→詐欺、横領、偽造、汚職、背任の総称</t>
    <rPh sb="44" eb="46">
      <t>オショク</t>
    </rPh>
    <phoneticPr fontId="2"/>
  </si>
  <si>
    <t xml:space="preserve">      風俗犯→賭博、わいせつの総称   その他→占有離脱物横領、公務執行妨害、住居侵入、器物破損、その他</t>
    <rPh sb="27" eb="29">
      <t>センユウ</t>
    </rPh>
    <rPh sb="29" eb="31">
      <t>リダツ</t>
    </rPh>
    <rPh sb="31" eb="32">
      <t>ブツ</t>
    </rPh>
    <rPh sb="32" eb="34">
      <t>オウリョウ</t>
    </rPh>
    <rPh sb="35" eb="37">
      <t>コウム</t>
    </rPh>
    <phoneticPr fontId="2"/>
  </si>
  <si>
    <t xml:space="preserve">　　　  </t>
    <phoneticPr fontId="2"/>
  </si>
  <si>
    <t>　注:宜野湾署管内とは、平成24年12月より、１市１村（宜野湾市・中城村）</t>
    <phoneticPr fontId="2"/>
  </si>
  <si>
    <t>令和2年</t>
  </si>
  <si>
    <t>令和3年</t>
    <rPh sb="0" eb="2">
      <t>レイワ</t>
    </rPh>
    <rPh sb="3" eb="4">
      <t>ネン</t>
    </rPh>
    <phoneticPr fontId="2"/>
  </si>
  <si>
    <t>検挙率</t>
  </si>
  <si>
    <t>確認用</t>
    <rPh sb="0" eb="3">
      <t>カクニンヨウ</t>
    </rPh>
    <phoneticPr fontId="2"/>
  </si>
  <si>
    <t>火 災</t>
  </si>
  <si>
    <t>７．年 別 火 災 発 生 状 況</t>
  </si>
  <si>
    <t>（その１）</t>
  </si>
  <si>
    <t>各年12月末現在(単位：件・㎡)</t>
  </si>
  <si>
    <t>出火件数</t>
  </si>
  <si>
    <t>建物火災</t>
  </si>
  <si>
    <t>計</t>
  </si>
  <si>
    <t>建　　　物</t>
  </si>
  <si>
    <t>林　　　野</t>
  </si>
  <si>
    <t>車　　　両</t>
  </si>
  <si>
    <t>船舶</t>
  </si>
  <si>
    <t>航空機</t>
  </si>
  <si>
    <t>その他の火災</t>
  </si>
  <si>
    <t>住家</t>
  </si>
  <si>
    <t>非住家</t>
  </si>
  <si>
    <t>罹災棟数</t>
  </si>
  <si>
    <t>罹災世帯数</t>
  </si>
  <si>
    <t>罹災人員　</t>
  </si>
  <si>
    <t>延べ焼損</t>
  </si>
  <si>
    <t>面積</t>
  </si>
  <si>
    <t>全焼</t>
  </si>
  <si>
    <t>半焼</t>
  </si>
  <si>
    <t>部分焼</t>
  </si>
  <si>
    <t>ぼや</t>
  </si>
  <si>
    <t>全損</t>
  </si>
  <si>
    <t>半損</t>
  </si>
  <si>
    <t>小損</t>
  </si>
  <si>
    <t>令和3年</t>
  </si>
  <si>
    <t>資料：消防本部</t>
  </si>
  <si>
    <t>（その２）</t>
  </si>
  <si>
    <t>焼損面積</t>
  </si>
  <si>
    <t>車両焼損</t>
  </si>
  <si>
    <t>台数</t>
  </si>
  <si>
    <t>船舶焼損数</t>
  </si>
  <si>
    <t>航空機　</t>
  </si>
  <si>
    <t>焼損数</t>
  </si>
  <si>
    <t>その他</t>
  </si>
  <si>
    <t>死傷者</t>
  </si>
  <si>
    <t>損　　害　　額</t>
  </si>
  <si>
    <t>死　　者</t>
  </si>
  <si>
    <t>傷　　者</t>
  </si>
  <si>
    <t>総　計</t>
  </si>
  <si>
    <t>屋内</t>
  </si>
  <si>
    <t>屋外</t>
  </si>
  <si>
    <t>小計</t>
  </si>
  <si>
    <t>建物</t>
  </si>
  <si>
    <t>収容物
その他</t>
  </si>
  <si>
    <t>車両</t>
  </si>
  <si>
    <t>８．月別火災発生件数</t>
  </si>
  <si>
    <t>各年月末現在(単位：件)</t>
  </si>
  <si>
    <t>合計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</si>
  <si>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</si>
  <si>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</si>
  <si>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</si>
  <si>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</si>
  <si>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</si>
  <si>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</si>
  <si>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</si>
  <si>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</si>
  <si>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</si>
  <si>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</si>
  <si>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</si>
  <si>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</si>
  <si>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９．曜日別火災発生件数</t>
  </si>
  <si>
    <t>各年12月末現在(単位：件)</t>
  </si>
  <si>
    <t>日</t>
  </si>
  <si>
    <t>月</t>
  </si>
  <si>
    <t>火</t>
  </si>
  <si>
    <t>水</t>
  </si>
  <si>
    <t>木</t>
  </si>
  <si>
    <t>金</t>
  </si>
  <si>
    <t>土</t>
  </si>
  <si>
    <t>不明</t>
  </si>
  <si>
    <t>１０．時間帯別火災発生件数</t>
  </si>
  <si>
    <t>0時～</t>
  </si>
  <si>
    <t>2時～</t>
  </si>
  <si>
    <t>4時～</t>
  </si>
  <si>
    <t>6時～</t>
  </si>
  <si>
    <t>８時～</t>
  </si>
  <si>
    <t>10時～</t>
  </si>
  <si>
    <t>12時～</t>
  </si>
  <si>
    <t>14時～</t>
  </si>
  <si>
    <t>16時～</t>
  </si>
  <si>
    <t>18時～</t>
  </si>
  <si>
    <t>20時～</t>
  </si>
  <si>
    <t>22時～</t>
  </si>
  <si>
    <t>2時未満</t>
  </si>
  <si>
    <t>4時未満</t>
  </si>
  <si>
    <t>6時未満</t>
  </si>
  <si>
    <t>8時未満</t>
  </si>
  <si>
    <t>10時未満</t>
  </si>
  <si>
    <t>12時未満</t>
  </si>
  <si>
    <t>14時未満</t>
  </si>
  <si>
    <t>16時未満</t>
  </si>
  <si>
    <t>18時未満</t>
  </si>
  <si>
    <t>20時未満</t>
  </si>
  <si>
    <t>22時未満</t>
  </si>
  <si>
    <t>24時未満</t>
  </si>
  <si>
    <t>１１．災害別出動状況</t>
  </si>
  <si>
    <t>各年12月末現在(単位:件・人・台)</t>
  </si>
  <si>
    <t>総数</t>
  </si>
  <si>
    <t>火災</t>
  </si>
  <si>
    <t>風水害</t>
  </si>
  <si>
    <t>件数</t>
  </si>
  <si>
    <t>人員</t>
  </si>
  <si>
    <t>１２．原因別火災発生件数</t>
  </si>
  <si>
    <t>総　　　　　　　数</t>
  </si>
  <si>
    <t>たばこ</t>
  </si>
  <si>
    <t>こんろ</t>
  </si>
  <si>
    <t>かまど</t>
  </si>
  <si>
    <t>風呂かまど</t>
  </si>
  <si>
    <t>炉</t>
  </si>
  <si>
    <t>焼却炉</t>
  </si>
  <si>
    <t>ストーブ</t>
  </si>
  <si>
    <t>こたつ</t>
  </si>
  <si>
    <t>ボイラー</t>
  </si>
  <si>
    <t>煙突・煙道</t>
  </si>
  <si>
    <t>排気管</t>
  </si>
  <si>
    <t>電気機器</t>
  </si>
  <si>
    <t>電気装置</t>
  </si>
  <si>
    <t>電灯･電話等の配線</t>
  </si>
  <si>
    <t>内燃機関</t>
  </si>
  <si>
    <t>配線器具</t>
  </si>
  <si>
    <t>火あそび</t>
  </si>
  <si>
    <t>マッチ･ライター</t>
  </si>
  <si>
    <t>たき火</t>
  </si>
  <si>
    <t>溶接機・溶断機</t>
  </si>
  <si>
    <t>灯火</t>
  </si>
  <si>
    <t>衝突の火花</t>
  </si>
  <si>
    <t>取灰</t>
  </si>
  <si>
    <t>火入れ</t>
  </si>
  <si>
    <t>放火</t>
  </si>
  <si>
    <t>放火の疑い</t>
  </si>
  <si>
    <t>不明(調査中)</t>
  </si>
  <si>
    <t>１３．行政区別火災発生件数</t>
  </si>
  <si>
    <t>各年12月末現在(単位:件)</t>
  </si>
  <si>
    <t>野嵩一区　</t>
  </si>
  <si>
    <t>野嵩二区　</t>
  </si>
  <si>
    <t>野嵩三区　</t>
  </si>
  <si>
    <t>普天間一区　</t>
  </si>
  <si>
    <t>普天間二区　</t>
  </si>
  <si>
    <t>普天間三区　</t>
  </si>
  <si>
    <t>新城区　</t>
  </si>
  <si>
    <t>喜友名区　</t>
  </si>
  <si>
    <t>伊佐区　</t>
  </si>
  <si>
    <t>大山区</t>
  </si>
  <si>
    <t>真志喜区　</t>
  </si>
  <si>
    <t>宇地泊区　</t>
  </si>
  <si>
    <t>大謝名区　</t>
  </si>
  <si>
    <t>嘉数区　</t>
  </si>
  <si>
    <t>真栄原区　</t>
  </si>
  <si>
    <t>我如古区</t>
  </si>
  <si>
    <t>長田区　</t>
  </si>
  <si>
    <t>宜野湾区　</t>
  </si>
  <si>
    <t>愛知区</t>
  </si>
  <si>
    <t>中原区　</t>
  </si>
  <si>
    <t>１４．行政区別消防水利の状況</t>
  </si>
  <si>
    <t>消火栓</t>
  </si>
  <si>
    <t>防火水槽</t>
  </si>
  <si>
    <t>野嵩1区</t>
  </si>
  <si>
    <t>真志喜区</t>
  </si>
  <si>
    <t>野嵩2区</t>
  </si>
  <si>
    <t>宇地泊区</t>
  </si>
  <si>
    <t>野嵩3区</t>
  </si>
  <si>
    <t>大謝名区</t>
  </si>
  <si>
    <t>普天間1区</t>
  </si>
  <si>
    <t>嘉数区</t>
  </si>
  <si>
    <t>普天間2区</t>
  </si>
  <si>
    <t>真栄原区</t>
  </si>
  <si>
    <t>普天間3区</t>
  </si>
  <si>
    <t>新城区</t>
  </si>
  <si>
    <t>長田区</t>
  </si>
  <si>
    <t>喜友名区</t>
  </si>
  <si>
    <t>宜野湾区</t>
  </si>
  <si>
    <t>伊佐区</t>
  </si>
  <si>
    <t>中原区</t>
  </si>
  <si>
    <t>救　急</t>
  </si>
  <si>
    <t>１５．救急内容別出動状況</t>
  </si>
  <si>
    <t>自然</t>
  </si>
  <si>
    <t>水難</t>
  </si>
  <si>
    <t>交通</t>
  </si>
  <si>
    <t>労働</t>
  </si>
  <si>
    <t>運動</t>
  </si>
  <si>
    <t>一般</t>
  </si>
  <si>
    <t>加害</t>
  </si>
  <si>
    <t>自損</t>
  </si>
  <si>
    <t>急病</t>
  </si>
  <si>
    <t>災害</t>
  </si>
  <si>
    <t>競技</t>
  </si>
  <si>
    <t>負傷</t>
  </si>
  <si>
    <t>行為</t>
  </si>
  <si>
    <t>１６．行政区別出動状況</t>
  </si>
  <si>
    <t>各年12月末現在（単位：件）</t>
  </si>
  <si>
    <t>総　　　　　数</t>
  </si>
  <si>
    <t>庁舎前より</t>
  </si>
  <si>
    <t>基地内</t>
  </si>
  <si>
    <t>１７．曜日別・月別救急出動状況</t>
  </si>
  <si>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</si>
  <si>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</si>
  <si>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</si>
  <si>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</si>
  <si>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</si>
  <si>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</si>
  <si>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</si>
  <si>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</si>
  <si>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</si>
  <si>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10  月</t>
  </si>
  <si>
    <t>11  月</t>
  </si>
  <si>
    <t>12  月</t>
  </si>
  <si>
    <t>１８．事故種別・傷病程度別搬送状況</t>
  </si>
  <si>
    <t>総   数</t>
  </si>
  <si>
    <t>死亡</t>
  </si>
  <si>
    <t>重症</t>
  </si>
  <si>
    <t>中等症</t>
  </si>
  <si>
    <t>軽傷</t>
  </si>
  <si>
    <t>１９．月別・事故種別搬送状況</t>
  </si>
  <si>
    <t>２０．事故種別・年齢区分別搬送状況</t>
  </si>
  <si>
    <t>総　数</t>
  </si>
  <si>
    <t>火　災</t>
  </si>
  <si>
    <t>水　難</t>
  </si>
  <si>
    <t>交　通</t>
  </si>
  <si>
    <t>加　害</t>
  </si>
  <si>
    <t>急　病</t>
  </si>
  <si>
    <t>総　　数</t>
  </si>
  <si>
    <t>新生児</t>
  </si>
  <si>
    <t>乳幼児</t>
  </si>
  <si>
    <t>少　年</t>
  </si>
  <si>
    <t>成　人</t>
  </si>
  <si>
    <t>高齢者</t>
  </si>
  <si>
    <t>２１．救急隊員の行った応急処置件数</t>
  </si>
  <si>
    <t>応急処置</t>
  </si>
  <si>
    <t>対象人員</t>
  </si>
  <si>
    <t>止血</t>
  </si>
  <si>
    <t>固定</t>
  </si>
  <si>
    <t>人工呼吸</t>
  </si>
  <si>
    <t>除細動</t>
  </si>
  <si>
    <t>心肺蘇生</t>
  </si>
  <si>
    <t>酸素吸入</t>
  </si>
  <si>
    <t>気道確保</t>
  </si>
  <si>
    <t>（輸液）</t>
  </si>
  <si>
    <t>静脈路確保</t>
  </si>
  <si>
    <t>被覆</t>
  </si>
  <si>
    <t>血圧測定</t>
  </si>
  <si>
    <t>交通事故</t>
  </si>
  <si>
    <t>一般負傷</t>
  </si>
  <si>
    <t>その他　</t>
  </si>
  <si>
    <t>２２．消防車両の状況</t>
  </si>
  <si>
    <t>種　　別</t>
  </si>
  <si>
    <t>現場指揮車</t>
  </si>
  <si>
    <t>予防広報車</t>
  </si>
  <si>
    <t>指揮広報車</t>
  </si>
  <si>
    <t>指揮支援車</t>
  </si>
  <si>
    <t>連絡車</t>
  </si>
  <si>
    <t>資機材搬送車</t>
  </si>
  <si>
    <t>防災活動車</t>
  </si>
  <si>
    <t>高規格救急車</t>
  </si>
  <si>
    <t>水槽付ポンプ車</t>
  </si>
  <si>
    <t>ポンプ車</t>
  </si>
  <si>
    <t>救助工作車</t>
  </si>
  <si>
    <t>梯子付消防車</t>
  </si>
  <si>
    <t>付水槽車</t>
  </si>
  <si>
    <t>小型動力ポンプ</t>
  </si>
  <si>
    <t>緊急人員輸送車</t>
  </si>
  <si>
    <t>救急予備車</t>
  </si>
  <si>
    <t>水槽付ポンプ　予備車</t>
  </si>
  <si>
    <t>令和4年</t>
    <rPh sb="0" eb="2">
      <t>レイワ</t>
    </rPh>
    <rPh sb="3" eb="4">
      <t>ネン</t>
    </rPh>
    <phoneticPr fontId="2"/>
  </si>
  <si>
    <t xml:space="preserve"> 一 時 不 停 止</t>
    <rPh sb="1" eb="2">
      <t>イチ</t>
    </rPh>
    <rPh sb="3" eb="4">
      <t>ジ</t>
    </rPh>
    <rPh sb="5" eb="6">
      <t>フ</t>
    </rPh>
    <rPh sb="7" eb="8">
      <t>テイ</t>
    </rPh>
    <rPh sb="9" eb="10">
      <t>トメ</t>
    </rPh>
    <phoneticPr fontId="2"/>
  </si>
  <si>
    <t>　追越・通行区分</t>
    <rPh sb="1" eb="3">
      <t>オイコシ</t>
    </rPh>
    <rPh sb="4" eb="6">
      <t>ツウコウ</t>
    </rPh>
    <rPh sb="6" eb="8">
      <t>クブン</t>
    </rPh>
    <phoneticPr fontId="2"/>
  </si>
  <si>
    <t>　通行禁止・通行帯</t>
    <rPh sb="1" eb="3">
      <t>ツウコウ</t>
    </rPh>
    <rPh sb="3" eb="5">
      <t>キンシ</t>
    </rPh>
    <rPh sb="6" eb="9">
      <t>ツウコウタイ</t>
    </rPh>
    <phoneticPr fontId="2"/>
  </si>
  <si>
    <t>　積　　載</t>
    <rPh sb="1" eb="2">
      <t>セキ</t>
    </rPh>
    <rPh sb="4" eb="5">
      <t>サイ</t>
    </rPh>
    <phoneticPr fontId="2"/>
  </si>
  <si>
    <t>　大謝名二丁目1番1号</t>
    <rPh sb="1" eb="4">
      <t>オオジャナ</t>
    </rPh>
    <rPh sb="4" eb="5">
      <t>ニ</t>
    </rPh>
    <rPh sb="5" eb="7">
      <t>チョウメ</t>
    </rPh>
    <rPh sb="8" eb="9">
      <t>バン</t>
    </rPh>
    <rPh sb="10" eb="11">
      <t>ゴウ</t>
    </rPh>
    <phoneticPr fontId="2"/>
  </si>
  <si>
    <t>真栄原、佐真下、嘉数、我如古、大謝名二丁目の一部</t>
    <rPh sb="0" eb="3">
      <t>マエハラ</t>
    </rPh>
    <rPh sb="15" eb="18">
      <t>オオジャナ</t>
    </rPh>
    <rPh sb="18" eb="21">
      <t>２チョウメ</t>
    </rPh>
    <rPh sb="22" eb="24">
      <t>イチブ</t>
    </rPh>
    <phoneticPr fontId="2"/>
  </si>
  <si>
    <t>　普天間一丁目26番8号</t>
    <rPh sb="1" eb="4">
      <t>フテンマ</t>
    </rPh>
    <rPh sb="4" eb="5">
      <t>イチ</t>
    </rPh>
    <rPh sb="5" eb="7">
      <t>チョウメ</t>
    </rPh>
    <rPh sb="9" eb="10">
      <t>バン</t>
    </rPh>
    <rPh sb="11" eb="12">
      <t>ゴウ</t>
    </rPh>
    <phoneticPr fontId="2"/>
  </si>
  <si>
    <t>　字野嵩543番地1</t>
    <rPh sb="1" eb="2">
      <t>アザ</t>
    </rPh>
    <rPh sb="2" eb="4">
      <t>ノダケ</t>
    </rPh>
    <rPh sb="7" eb="9">
      <t>バンチ</t>
    </rPh>
    <phoneticPr fontId="2"/>
  </si>
  <si>
    <t>　愛知二丁目4番63号</t>
    <rPh sb="1" eb="3">
      <t>アイチ</t>
    </rPh>
    <rPh sb="3" eb="4">
      <t>ニ</t>
    </rPh>
    <rPh sb="4" eb="6">
      <t>チョウメ</t>
    </rPh>
    <rPh sb="7" eb="8">
      <t>バン</t>
    </rPh>
    <rPh sb="10" eb="11">
      <t>ゴウ</t>
    </rPh>
    <phoneticPr fontId="2"/>
  </si>
  <si>
    <t>愛知、神山、志真志、宜野湾、長田、我如古二丁目の一部、中城村北上原、中城村南上原の一部</t>
    <rPh sb="0" eb="2">
      <t>アイチ</t>
    </rPh>
    <rPh sb="3" eb="5">
      <t>カミヤマ</t>
    </rPh>
    <rPh sb="6" eb="9">
      <t>シマシ</t>
    </rPh>
    <rPh sb="20" eb="21">
      <t>ニ</t>
    </rPh>
    <rPh sb="24" eb="26">
      <t>イチブ</t>
    </rPh>
    <rPh sb="34" eb="36">
      <t>ナカグスク</t>
    </rPh>
    <rPh sb="36" eb="37">
      <t>ソン</t>
    </rPh>
    <rPh sb="41" eb="43">
      <t>イチブ</t>
    </rPh>
    <phoneticPr fontId="2"/>
  </si>
  <si>
    <t xml:space="preserve"> ４．刑法犯認知及び検挙状況(宜野湾署管内)</t>
    <rPh sb="3" eb="5">
      <t>ケイホウ</t>
    </rPh>
    <rPh sb="5" eb="6">
      <t>ハン</t>
    </rPh>
    <rPh sb="6" eb="8">
      <t>ニンチ</t>
    </rPh>
    <rPh sb="8" eb="9">
      <t>オヨ</t>
    </rPh>
    <rPh sb="10" eb="12">
      <t>ケンキョ</t>
    </rPh>
    <rPh sb="12" eb="14">
      <t>ジョウキョウ</t>
    </rPh>
    <phoneticPr fontId="3"/>
  </si>
  <si>
    <t>　注：死亡者とは､事故発生から24時間以内に死亡した場合</t>
    <rPh sb="1" eb="2">
      <t>チュウ</t>
    </rPh>
    <rPh sb="3" eb="5">
      <t>シボウ</t>
    </rPh>
    <rPh sb="5" eb="6">
      <t>シャ</t>
    </rPh>
    <rPh sb="9" eb="11">
      <t>ジコ</t>
    </rPh>
    <rPh sb="11" eb="13">
      <t>ハッセイ</t>
    </rPh>
    <rPh sb="17" eb="19">
      <t>ジカン</t>
    </rPh>
    <rPh sb="19" eb="21">
      <t>イナイ</t>
    </rPh>
    <rPh sb="22" eb="24">
      <t>シボウ</t>
    </rPh>
    <rPh sb="26" eb="28">
      <t>バアイ</t>
    </rPh>
    <phoneticPr fontId="2"/>
  </si>
  <si>
    <t>　　　重傷者とは、全治一カ月以上の治療を要する場合</t>
    <rPh sb="3" eb="6">
      <t>ジュウショウシャ</t>
    </rPh>
    <rPh sb="9" eb="11">
      <t>ゼンチ</t>
    </rPh>
    <rPh sb="11" eb="12">
      <t>イッ</t>
    </rPh>
    <rPh sb="13" eb="14">
      <t>ゲツ</t>
    </rPh>
    <rPh sb="14" eb="16">
      <t>イジョウ</t>
    </rPh>
    <rPh sb="17" eb="19">
      <t>チリョウ</t>
    </rPh>
    <rPh sb="20" eb="21">
      <t>ヨウ</t>
    </rPh>
    <rPh sb="23" eb="25">
      <t>バアイ</t>
    </rPh>
    <phoneticPr fontId="2"/>
  </si>
  <si>
    <t>　　　軽傷者とは、全治一カ月未満の治療を要する場合</t>
    <rPh sb="3" eb="5">
      <t>ケイショウ</t>
    </rPh>
    <rPh sb="5" eb="6">
      <t>シャ</t>
    </rPh>
    <rPh sb="9" eb="11">
      <t>ゼンチ</t>
    </rPh>
    <rPh sb="11" eb="12">
      <t>イッ</t>
    </rPh>
    <rPh sb="13" eb="14">
      <t>ゲツ</t>
    </rPh>
    <rPh sb="14" eb="16">
      <t>ミマン</t>
    </rPh>
    <rPh sb="17" eb="19">
      <t>チリョウ</t>
    </rPh>
    <rPh sb="20" eb="21">
      <t>ヨウ</t>
    </rPh>
    <rPh sb="23" eb="25">
      <t>バアイ</t>
    </rPh>
    <phoneticPr fontId="2"/>
  </si>
  <si>
    <t>駐停車</t>
    <rPh sb="0" eb="3">
      <t>チュウテイシャ</t>
    </rPh>
    <phoneticPr fontId="2"/>
  </si>
  <si>
    <r>
      <rPr>
        <b/>
        <u/>
        <sz val="11"/>
        <color theme="0" tint="-0.34998626667073579"/>
        <rFont val="ＭＳ 明朝"/>
        <family val="1"/>
        <charset val="128"/>
      </rPr>
      <t>その他’</t>
    </r>
    <r>
      <rPr>
        <sz val="11"/>
        <color theme="0" tint="-0.34998626667073579"/>
        <rFont val="ＭＳ 明朝"/>
        <family val="1"/>
        <charset val="128"/>
      </rPr>
      <t>には、次の項目が含まれる無免許運転・酒気帯び運転・整備不良・駐停車・最高速度違反・定員外乗車他</t>
    </r>
    <rPh sb="2" eb="3">
      <t>タ</t>
    </rPh>
    <rPh sb="7" eb="8">
      <t>ツギ</t>
    </rPh>
    <rPh sb="9" eb="11">
      <t>コウモク</t>
    </rPh>
    <rPh sb="12" eb="13">
      <t>フク</t>
    </rPh>
    <rPh sb="16" eb="21">
      <t>ムメンキョウンテン</t>
    </rPh>
    <rPh sb="22" eb="25">
      <t>シュキオ</t>
    </rPh>
    <rPh sb="26" eb="28">
      <t>ウンテン</t>
    </rPh>
    <rPh sb="29" eb="31">
      <t>セイビ</t>
    </rPh>
    <rPh sb="31" eb="33">
      <t>フリョウ</t>
    </rPh>
    <rPh sb="34" eb="37">
      <t>チュウテイシャ</t>
    </rPh>
    <rPh sb="38" eb="42">
      <t>サイコウソクド</t>
    </rPh>
    <rPh sb="42" eb="44">
      <t>イハン</t>
    </rPh>
    <rPh sb="45" eb="47">
      <t>テイイン</t>
    </rPh>
    <rPh sb="47" eb="48">
      <t>ガイ</t>
    </rPh>
    <rPh sb="48" eb="50">
      <t>ジョウシャ</t>
    </rPh>
    <rPh sb="50" eb="51">
      <t>ホカ</t>
    </rPh>
    <phoneticPr fontId="2"/>
  </si>
  <si>
    <t>令和4年</t>
  </si>
  <si>
    <t>令和4年</t>
    <rPh sb="0" eb="2">
      <t>レイワ</t>
    </rPh>
    <phoneticPr fontId="2"/>
  </si>
  <si>
    <t>令和4年12月末現在(単位:件・人)</t>
    <rPh sb="0" eb="2">
      <t>レイワ</t>
    </rPh>
    <phoneticPr fontId="2"/>
  </si>
  <si>
    <t>令和5年12月末現在</t>
    <rPh sb="0" eb="2">
      <t>レイワ</t>
    </rPh>
    <rPh sb="3" eb="4">
      <t>ネン</t>
    </rPh>
    <rPh sb="4" eb="5">
      <t>ヘイネン</t>
    </rPh>
    <rPh sb="6" eb="7">
      <t>ガツ</t>
    </rPh>
    <rPh sb="7" eb="8">
      <t>スエ</t>
    </rPh>
    <rPh sb="8" eb="10">
      <t>ゲンザイ</t>
    </rPh>
    <phoneticPr fontId="2"/>
  </si>
  <si>
    <t>令和5年</t>
    <phoneticPr fontId="2"/>
  </si>
  <si>
    <t>令和5年12月末現在</t>
    <phoneticPr fontId="2"/>
  </si>
  <si>
    <t>令和5年12月末現在（単位：人）</t>
    <phoneticPr fontId="2"/>
  </si>
  <si>
    <t>－</t>
    <phoneticPr fontId="2"/>
  </si>
  <si>
    <t>－</t>
    <phoneticPr fontId="2"/>
  </si>
  <si>
    <t>－</t>
    <phoneticPr fontId="2"/>
  </si>
  <si>
    <t>　注：令和5年は暫定値</t>
    <phoneticPr fontId="2"/>
  </si>
  <si>
    <t>各年12月末現在(単位：a・㎡・台・隻・機・千円)</t>
    <phoneticPr fontId="2"/>
  </si>
  <si>
    <t>林野（a）</t>
    <phoneticPr fontId="2"/>
  </si>
  <si>
    <t>令和5年</t>
    <phoneticPr fontId="2"/>
  </si>
  <si>
    <t>ー</t>
    <phoneticPr fontId="2"/>
  </si>
  <si>
    <t>　注：令和5年は暫定値</t>
    <phoneticPr fontId="2"/>
  </si>
  <si>
    <t>令和5年</t>
    <phoneticPr fontId="2"/>
  </si>
  <si>
    <t>ー</t>
    <phoneticPr fontId="2"/>
  </si>
  <si>
    <t>　注 ：令和5年は暫定値</t>
    <phoneticPr fontId="2"/>
  </si>
  <si>
    <t>宇地泊区</t>
    <phoneticPr fontId="2"/>
  </si>
  <si>
    <t>中原区</t>
    <phoneticPr fontId="2"/>
  </si>
  <si>
    <t>大山区</t>
    <phoneticPr fontId="2"/>
  </si>
  <si>
    <t>西普天間地区</t>
    <rPh sb="0" eb="1">
      <t>ニシ</t>
    </rPh>
    <rPh sb="1" eb="4">
      <t>フテンマ</t>
    </rPh>
    <rPh sb="4" eb="6">
      <t>チク</t>
    </rPh>
    <phoneticPr fontId="2"/>
  </si>
  <si>
    <t>真志喜区</t>
    <rPh sb="0" eb="3">
      <t>マシキ</t>
    </rPh>
    <rPh sb="3" eb="4">
      <t>ク</t>
    </rPh>
    <phoneticPr fontId="2"/>
  </si>
  <si>
    <t>令和5年12月末現在（単位：件）</t>
    <phoneticPr fontId="2"/>
  </si>
  <si>
    <t xml:space="preserve"> 　 　注：速報値（未確定はその他へ計上）</t>
    <phoneticPr fontId="2"/>
  </si>
  <si>
    <t>令和5年12月末現在（単位：人）</t>
    <phoneticPr fontId="2"/>
  </si>
  <si>
    <t>令和5年12月末現在(単位:人・件)</t>
    <phoneticPr fontId="2"/>
  </si>
  <si>
    <t>急病　</t>
    <phoneticPr fontId="2"/>
  </si>
  <si>
    <t>令和5年12月末現在(単位:台)</t>
    <phoneticPr fontId="2"/>
  </si>
  <si>
    <t>２３．建 築 同 意 受 付 件 数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</si>
  <si>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</si>
  <si>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</si>
  <si>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</si>
  <si>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</si>
  <si>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</si>
  <si>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</si>
  <si>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</si>
  <si>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</si>
  <si>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</si>
  <si>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</si>
  <si>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</si>
  <si>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</si>
  <si>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</si>
  <si>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</si>
  <si>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</si>
  <si>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</si>
  <si>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</si>
  <si>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</si>
  <si>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</si>
  <si>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</si>
  <si>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</si>
  <si>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</si>
  <si>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</si>
  <si>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</si>
  <si>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</si>
  <si>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</si>
  <si>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</si>
  <si>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注：令和5年は暫定値</t>
    <phoneticPr fontId="2"/>
  </si>
  <si>
    <t>２．交通事故発生状況（宜野湾署管内）令和4年12月末現在</t>
    <rPh sb="2" eb="4">
      <t>コウツウ</t>
    </rPh>
    <rPh sb="4" eb="6">
      <t>ジコ</t>
    </rPh>
    <rPh sb="6" eb="8">
      <t>ハッセイ</t>
    </rPh>
    <rPh sb="8" eb="10">
      <t>ジョウキョウ</t>
    </rPh>
    <rPh sb="11" eb="15">
      <t>ギノワンショ</t>
    </rPh>
    <rPh sb="15" eb="17">
      <t>カンナイ</t>
    </rPh>
    <rPh sb="18" eb="20">
      <t>レイワ</t>
    </rPh>
    <rPh sb="21" eb="22">
      <t>ネン</t>
    </rPh>
    <rPh sb="22" eb="23">
      <t>ヘイネン</t>
    </rPh>
    <rPh sb="24" eb="25">
      <t>ツキ</t>
    </rPh>
    <rPh sb="25" eb="26">
      <t>マツ</t>
    </rPh>
    <rPh sb="26" eb="28">
      <t>ゲンザイ</t>
    </rPh>
    <phoneticPr fontId="3"/>
  </si>
  <si>
    <t>３．交通法令違反別取締状況（令和4年12月末現在）</t>
    <rPh sb="2" eb="4">
      <t>コウツウ</t>
    </rPh>
    <rPh sb="4" eb="6">
      <t>ホウレイ</t>
    </rPh>
    <rPh sb="6" eb="8">
      <t>イハン</t>
    </rPh>
    <rPh sb="8" eb="9">
      <t>ベツ</t>
    </rPh>
    <rPh sb="9" eb="11">
      <t>トリシマ</t>
    </rPh>
    <rPh sb="11" eb="13">
      <t>ジョウキョウ</t>
    </rPh>
    <rPh sb="14" eb="16">
      <t>レイワ</t>
    </rPh>
    <rPh sb="17" eb="18">
      <t>ネン</t>
    </rPh>
    <rPh sb="18" eb="19">
      <t>ガンネン</t>
    </rPh>
    <rPh sb="20" eb="21">
      <t>ツキ</t>
    </rPh>
    <rPh sb="21" eb="22">
      <t>マツ</t>
    </rPh>
    <rPh sb="22" eb="24">
      <t>ゲンザイ</t>
    </rPh>
    <phoneticPr fontId="3"/>
  </si>
  <si>
    <t>令和2年</t>
    <phoneticPr fontId="2"/>
  </si>
  <si>
    <t>令和3年</t>
    <phoneticPr fontId="2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</si>
  <si>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</si>
  <si>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2"/>
  </si>
  <si>
    <t>８．月別救急出動状況（令和5年12月末）</t>
    <rPh sb="2" eb="4">
      <t>ツキベツ</t>
    </rPh>
    <rPh sb="6" eb="8">
      <t>シュツドウ</t>
    </rPh>
    <rPh sb="8" eb="10">
      <t>ジョウキョウ</t>
    </rPh>
    <rPh sb="11" eb="13">
      <t>レイワ</t>
    </rPh>
    <rPh sb="14" eb="15">
      <t>ネン</t>
    </rPh>
    <rPh sb="15" eb="16">
      <t>ヘイネン</t>
    </rPh>
    <rPh sb="17" eb="18">
      <t>ガツ</t>
    </rPh>
    <rPh sb="18" eb="19">
      <t>マツ</t>
    </rPh>
    <phoneticPr fontId="3"/>
  </si>
  <si>
    <t>７．救急内容別出動状況（令和5年12月末）</t>
    <rPh sb="2" eb="4">
      <t>キュウキュウ</t>
    </rPh>
    <rPh sb="4" eb="6">
      <t>ナイヨウ</t>
    </rPh>
    <rPh sb="6" eb="7">
      <t>ベツ</t>
    </rPh>
    <rPh sb="7" eb="9">
      <t>シュツドウ</t>
    </rPh>
    <rPh sb="9" eb="11">
      <t>ジョウキョウ</t>
    </rPh>
    <rPh sb="12" eb="14">
      <t>レイワ</t>
    </rPh>
    <rPh sb="15" eb="16">
      <t>ネン</t>
    </rPh>
    <rPh sb="18" eb="20">
      <t>ガツマツ</t>
    </rPh>
    <phoneticPr fontId="3"/>
  </si>
  <si>
    <t xml:space="preserve">            （令和5年12月末）</t>
    <rPh sb="13" eb="15">
      <t>レイワ</t>
    </rPh>
    <rPh sb="16" eb="17">
      <t>ネン</t>
    </rPh>
    <rPh sb="17" eb="18">
      <t>ヘイネン</t>
    </rPh>
    <rPh sb="19" eb="20">
      <t>ガツ</t>
    </rPh>
    <rPh sb="20" eb="21">
      <t>マツ</t>
    </rPh>
    <phoneticPr fontId="3"/>
  </si>
  <si>
    <t xml:space="preserve">             （令和5年12月末）</t>
    <rPh sb="14" eb="16">
      <t>レイワ</t>
    </rPh>
    <rPh sb="17" eb="18">
      <t>ネン</t>
    </rPh>
    <rPh sb="20" eb="21">
      <t>ガツ</t>
    </rPh>
    <rPh sb="21" eb="22">
      <t>マツ</t>
    </rPh>
    <phoneticPr fontId="3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</si>
  <si>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</si>
  <si>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</si>
  <si>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</si>
  <si>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</si>
  <si>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</si>
  <si>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</si>
  <si>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</si>
  <si>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</si>
  <si>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</si>
  <si>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</si>
  <si>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</si>
  <si>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</si>
  <si>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</si>
  <si>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</si>
  <si>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</si>
  <si>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</si>
  <si>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</si>
  <si>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 xml:space="preserve"> 令和５年の火災発生は46件となっており、前年より18件増加している。火災原因は「不明(調査中)」を除くと
「放火」、「こんろ」が上位となり、時間帯別に見ると14時から22時までの昼から夜にかけて多く火災が発生している。</t>
    <rPh sb="55" eb="57">
      <t>ホウカ</t>
    </rPh>
    <rPh sb="90" eb="91">
      <t>ヒル</t>
    </rPh>
    <rPh sb="93" eb="94">
      <t>ヨル</t>
    </rPh>
    <phoneticPr fontId="2"/>
  </si>
  <si>
    <t>救急</t>
    <rPh sb="0" eb="2">
      <t>キュウキュウ</t>
    </rPh>
    <phoneticPr fontId="2"/>
  </si>
  <si>
    <t>　令和5年の救急出動は5,331件で、そのうち急病が 3,720件(69.8％）、一般負傷888件（16.7％）、交通事故279件（5.2％）と続き、前記3出動で全体の91.7％を占めている。</t>
    <phoneticPr fontId="2"/>
  </si>
  <si>
    <t xml:space="preserve">    （令和4年12月末現在）</t>
    <rPh sb="5" eb="7">
      <t>レイワ</t>
    </rPh>
    <rPh sb="8" eb="9">
      <t>ネン</t>
    </rPh>
    <rPh sb="9" eb="10">
      <t>ガンネン</t>
    </rPh>
    <rPh sb="11" eb="12">
      <t>ツキ</t>
    </rPh>
    <rPh sb="12" eb="13">
      <t>マツ</t>
    </rPh>
    <rPh sb="13" eb="15">
      <t>ゲンザイ</t>
    </rPh>
    <phoneticPr fontId="3"/>
  </si>
  <si>
    <t xml:space="preserve"> 　　３．交通法令違反別取締状況</t>
    <phoneticPr fontId="3"/>
  </si>
  <si>
    <t>（令和4年12月末現在）</t>
    <rPh sb="1" eb="3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3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</si>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</sst>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\ \ \ \ \ "/>
    <numFmt numFmtId="177" formatCode="#,##0&quot;件&quot;"/>
    <numFmt numFmtId="178" formatCode="#,##0_ "/>
    <numFmt numFmtId="179" formatCode="0.0_ "/>
    <numFmt numFmtId="180" formatCode="0_ "/>
    <numFmt numFmtId="181" formatCode="#,###;[Red]\-#,###"/>
    <numFmt numFmtId="182" formatCode="#,##0;&quot;△ &quot;#,##0"/>
    <numFmt numFmtId="183" formatCode="0.0"/>
    <numFmt numFmtId="184" formatCode="#,##0.0"/>
    <numFmt numFmtId="185" formatCode="#,##0.0;[Red]\-#,##0.0"/>
    <numFmt numFmtId="186" formatCode="#,##0_ ;[Red]\-#,##0\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u/>
      <sz val="11"/>
      <color theme="0" tint="-0.34998626667073579"/>
      <name val="ＭＳ 明朝"/>
      <family val="1"/>
      <charset val="128"/>
    </font>
    <font>
      <sz val="11"/>
      <color theme="0" tint="-0.3499862666707357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1" fillId="0" borderId="0">
      <alignment vertical="center"/>
    </xf>
  </cellStyleXfs>
  <cellXfs count="685">
    <xf numFmtId="0" fontId="0" fillId="0" borderId="0" xfId="0"/>
    <xf numFmtId="38" fontId="4" fillId="0" borderId="0" xfId="2" applyFont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0" fillId="0" borderId="0" xfId="0" applyFill="1"/>
    <xf numFmtId="0" fontId="9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distributed" vertical="center" justifyLastLine="1"/>
    </xf>
    <xf numFmtId="176" fontId="5" fillId="0" borderId="2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4" fillId="0" borderId="6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8" xfId="0" applyNumberFormat="1" applyFont="1" applyFill="1" applyBorder="1" applyAlignment="1">
      <alignment vertical="center"/>
    </xf>
    <xf numFmtId="178" fontId="0" fillId="0" borderId="0" xfId="0" applyNumberFormat="1" applyFill="1"/>
    <xf numFmtId="0" fontId="9" fillId="0" borderId="6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178" fontId="5" fillId="0" borderId="10" xfId="0" applyNumberFormat="1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178" fontId="6" fillId="0" borderId="17" xfId="0" applyNumberFormat="1" applyFont="1" applyFill="1" applyBorder="1" applyAlignment="1">
      <alignment horizontal="distributed" vertical="center" justifyLastLine="1"/>
    </xf>
    <xf numFmtId="178" fontId="6" fillId="0" borderId="18" xfId="0" applyNumberFormat="1" applyFont="1" applyFill="1" applyBorder="1" applyAlignment="1">
      <alignment horizontal="distributed" vertical="center" justifyLastLine="1"/>
    </xf>
    <xf numFmtId="178" fontId="5" fillId="0" borderId="19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1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2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4" fillId="0" borderId="30" xfId="0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distributed" vertical="center"/>
    </xf>
    <xf numFmtId="0" fontId="4" fillId="0" borderId="35" xfId="0" applyFont="1" applyFill="1" applyBorder="1" applyAlignment="1">
      <alignment horizontal="distributed" vertical="center"/>
    </xf>
    <xf numFmtId="0" fontId="4" fillId="0" borderId="36" xfId="0" applyFont="1" applyFill="1" applyBorder="1" applyAlignment="1">
      <alignment horizontal="distributed" vertical="center"/>
    </xf>
    <xf numFmtId="0" fontId="4" fillId="0" borderId="37" xfId="0" applyFont="1" applyFill="1" applyBorder="1" applyAlignment="1">
      <alignment horizontal="distributed" vertical="center"/>
    </xf>
    <xf numFmtId="0" fontId="4" fillId="0" borderId="38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5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0" xfId="0" applyFont="1" applyFill="1" applyBorder="1"/>
    <xf numFmtId="0" fontId="1" fillId="0" borderId="0" xfId="0" applyFont="1" applyFill="1" applyAlignment="1">
      <alignment vertical="distributed"/>
    </xf>
    <xf numFmtId="38" fontId="15" fillId="0" borderId="2" xfId="3" applyFont="1" applyFill="1" applyBorder="1" applyAlignment="1">
      <alignment horizontal="right" vertical="center"/>
    </xf>
    <xf numFmtId="38" fontId="15" fillId="0" borderId="3" xfId="3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40" xfId="0" applyFont="1" applyFill="1" applyBorder="1" applyAlignment="1">
      <alignment horizontal="left" vertical="distributed"/>
    </xf>
    <xf numFmtId="0" fontId="4" fillId="0" borderId="14" xfId="0" applyFont="1" applyFill="1" applyBorder="1" applyAlignment="1">
      <alignment horizontal="center" vertical="distributed"/>
    </xf>
    <xf numFmtId="1" fontId="5" fillId="0" borderId="24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1" fillId="0" borderId="0" xfId="0" applyNumberFormat="1" applyFont="1" applyFill="1"/>
    <xf numFmtId="0" fontId="11" fillId="0" borderId="7" xfId="0" applyFont="1" applyFill="1" applyBorder="1" applyAlignment="1">
      <alignment horizontal="left" vertical="distributed" shrinkToFit="1"/>
    </xf>
    <xf numFmtId="0" fontId="11" fillId="0" borderId="41" xfId="0" applyFont="1" applyFill="1" applyBorder="1" applyAlignment="1">
      <alignment horizontal="left" vertical="distributed" shrinkToFit="1"/>
    </xf>
    <xf numFmtId="0" fontId="11" fillId="0" borderId="10" xfId="0" applyFont="1" applyFill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left" vertical="center" shrinkToFit="1"/>
    </xf>
    <xf numFmtId="3" fontId="1" fillId="0" borderId="0" xfId="0" applyNumberFormat="1" applyFont="1" applyFill="1" applyAlignment="1">
      <alignment vertical="center"/>
    </xf>
    <xf numFmtId="3" fontId="16" fillId="0" borderId="0" xfId="5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5" fillId="0" borderId="3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0" fontId="9" fillId="0" borderId="12" xfId="0" applyFont="1" applyFill="1" applyBorder="1" applyAlignment="1"/>
    <xf numFmtId="0" fontId="4" fillId="0" borderId="42" xfId="0" applyFont="1" applyFill="1" applyBorder="1" applyAlignment="1">
      <alignment horizontal="center" vertical="distributed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 justifyLastLine="1"/>
    </xf>
    <xf numFmtId="3" fontId="5" fillId="0" borderId="43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/>
    </xf>
    <xf numFmtId="0" fontId="4" fillId="0" borderId="46" xfId="0" applyFont="1" applyFill="1" applyBorder="1" applyAlignment="1">
      <alignment horizontal="distributed" vertical="center" justifyLastLine="1"/>
    </xf>
    <xf numFmtId="3" fontId="5" fillId="0" borderId="1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4" fillId="0" borderId="47" xfId="0" applyFont="1" applyFill="1" applyBorder="1" applyAlignment="1">
      <alignment horizontal="center" vertical="distributed" textRotation="255" justifyLastLine="1"/>
    </xf>
    <xf numFmtId="0" fontId="4" fillId="0" borderId="14" xfId="0" applyFont="1" applyFill="1" applyBorder="1" applyAlignment="1">
      <alignment horizontal="center" vertical="distributed" textRotation="255"/>
    </xf>
    <xf numFmtId="0" fontId="4" fillId="0" borderId="15" xfId="0" applyFont="1" applyFill="1" applyBorder="1" applyAlignment="1">
      <alignment horizontal="center" vertical="distributed" textRotation="255"/>
    </xf>
    <xf numFmtId="0" fontId="4" fillId="0" borderId="42" xfId="0" applyFont="1" applyFill="1" applyBorder="1" applyAlignment="1">
      <alignment horizontal="center" vertical="distributed" textRotation="255"/>
    </xf>
    <xf numFmtId="0" fontId="4" fillId="0" borderId="16" xfId="0" applyFont="1" applyFill="1" applyBorder="1" applyAlignment="1">
      <alignment horizontal="center" vertical="distributed" textRotation="255"/>
    </xf>
    <xf numFmtId="0" fontId="4" fillId="0" borderId="28" xfId="0" applyFont="1" applyFill="1" applyBorder="1" applyAlignment="1">
      <alignment vertical="center"/>
    </xf>
    <xf numFmtId="3" fontId="5" fillId="0" borderId="48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vertical="center"/>
    </xf>
    <xf numFmtId="0" fontId="11" fillId="0" borderId="4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4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17" fillId="0" borderId="0" xfId="0" applyFont="1" applyFill="1"/>
    <xf numFmtId="0" fontId="4" fillId="0" borderId="0" xfId="0" applyFont="1" applyFill="1" applyAlignment="1">
      <alignment vertical="distributed"/>
    </xf>
    <xf numFmtId="38" fontId="5" fillId="0" borderId="2" xfId="3" applyFont="1" applyFill="1" applyBorder="1" applyAlignment="1">
      <alignment horizontal="right" vertical="center"/>
    </xf>
    <xf numFmtId="38" fontId="5" fillId="0" borderId="2" xfId="3" applyFont="1" applyFill="1" applyBorder="1" applyAlignment="1">
      <alignment vertical="center"/>
    </xf>
    <xf numFmtId="38" fontId="5" fillId="0" borderId="3" xfId="3" applyFont="1" applyFill="1" applyBorder="1" applyAlignment="1">
      <alignment vertical="center"/>
    </xf>
    <xf numFmtId="38" fontId="5" fillId="0" borderId="24" xfId="3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4" fillId="0" borderId="0" xfId="0" applyFont="1" applyFill="1"/>
    <xf numFmtId="0" fontId="9" fillId="0" borderId="1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46" xfId="0" applyFont="1" applyFill="1" applyBorder="1" applyAlignment="1">
      <alignment horizontal="distributed" vertical="center"/>
    </xf>
    <xf numFmtId="0" fontId="4" fillId="0" borderId="49" xfId="0" applyFont="1" applyFill="1" applyBorder="1" applyAlignment="1">
      <alignment horizontal="distributed" vertical="center" justifyLastLine="1"/>
    </xf>
    <xf numFmtId="0" fontId="4" fillId="0" borderId="50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4" fillId="0" borderId="51" xfId="0" applyFont="1" applyFill="1" applyBorder="1" applyAlignment="1">
      <alignment horizontal="distributed" vertical="center" justifyLastLine="1"/>
    </xf>
    <xf numFmtId="0" fontId="4" fillId="0" borderId="52" xfId="0" applyFont="1" applyFill="1" applyBorder="1" applyAlignment="1">
      <alignment horizontal="distributed" vertical="center" justifyLastLine="1"/>
    </xf>
    <xf numFmtId="0" fontId="4" fillId="0" borderId="53" xfId="0" applyFont="1" applyFill="1" applyBorder="1" applyAlignment="1">
      <alignment horizontal="right" vertical="center" indent="1"/>
    </xf>
    <xf numFmtId="0" fontId="4" fillId="0" borderId="50" xfId="0" applyFont="1" applyFill="1" applyBorder="1" applyAlignment="1">
      <alignment horizontal="right" vertical="center" indent="1"/>
    </xf>
    <xf numFmtId="0" fontId="4" fillId="0" borderId="54" xfId="0" applyFont="1" applyFill="1" applyBorder="1" applyAlignment="1">
      <alignment horizontal="right" vertical="center" indent="1"/>
    </xf>
    <xf numFmtId="38" fontId="1" fillId="0" borderId="0" xfId="0" applyNumberFormat="1" applyFont="1" applyFill="1" applyAlignment="1">
      <alignment vertical="center"/>
    </xf>
    <xf numFmtId="0" fontId="1" fillId="0" borderId="0" xfId="0" applyFont="1" applyFill="1" applyBorder="1"/>
    <xf numFmtId="0" fontId="19" fillId="0" borderId="0" xfId="0" applyFont="1" applyFill="1" applyAlignment="1">
      <alignment vertical="center"/>
    </xf>
    <xf numFmtId="0" fontId="4" fillId="0" borderId="26" xfId="0" applyFont="1" applyFill="1" applyBorder="1" applyAlignment="1">
      <alignment horizontal="right" vertical="distributed" textRotation="255"/>
    </xf>
    <xf numFmtId="0" fontId="4" fillId="0" borderId="55" xfId="0" applyFont="1" applyFill="1" applyBorder="1" applyAlignment="1">
      <alignment horizontal="left" vertical="distributed" textRotation="255"/>
    </xf>
    <xf numFmtId="0" fontId="4" fillId="0" borderId="56" xfId="0" applyFont="1" applyFill="1" applyBorder="1" applyAlignment="1">
      <alignment horizontal="center" vertical="distributed" textRotation="255"/>
    </xf>
    <xf numFmtId="0" fontId="4" fillId="0" borderId="42" xfId="0" applyFont="1" applyFill="1" applyBorder="1" applyAlignment="1">
      <alignment horizontal="center" textRotation="255"/>
    </xf>
    <xf numFmtId="0" fontId="4" fillId="0" borderId="45" xfId="0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center" vertical="center"/>
    </xf>
    <xf numFmtId="178" fontId="5" fillId="0" borderId="57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/>
    </xf>
    <xf numFmtId="0" fontId="5" fillId="0" borderId="2" xfId="0" quotePrefix="1" applyFont="1" applyFill="1" applyBorder="1" applyAlignment="1">
      <alignment horizontal="right" vertical="center"/>
    </xf>
    <xf numFmtId="0" fontId="1" fillId="0" borderId="58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distributed" vertical="center" justifyLastLine="1"/>
    </xf>
    <xf numFmtId="0" fontId="1" fillId="0" borderId="5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distributed" vertical="center" justifyLastLine="1"/>
    </xf>
    <xf numFmtId="0" fontId="4" fillId="0" borderId="57" xfId="0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38" fontId="9" fillId="0" borderId="0" xfId="2" applyFont="1" applyAlignment="1">
      <alignment vertical="center"/>
    </xf>
    <xf numFmtId="0" fontId="4" fillId="0" borderId="32" xfId="0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right" vertical="center" indent="1"/>
    </xf>
    <xf numFmtId="0" fontId="4" fillId="0" borderId="59" xfId="0" applyFont="1" applyFill="1" applyBorder="1" applyAlignment="1">
      <alignment horizontal="right" vertical="center" indent="1"/>
    </xf>
    <xf numFmtId="0" fontId="4" fillId="0" borderId="31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178" fontId="4" fillId="0" borderId="0" xfId="0" applyNumberFormat="1" applyFont="1" applyFill="1" applyAlignment="1">
      <alignment vertical="center"/>
    </xf>
    <xf numFmtId="0" fontId="15" fillId="0" borderId="58" xfId="0" applyFont="1" applyFill="1" applyBorder="1" applyAlignment="1">
      <alignment horizontal="center" vertical="center"/>
    </xf>
    <xf numFmtId="3" fontId="5" fillId="0" borderId="71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top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top"/>
    </xf>
    <xf numFmtId="0" fontId="27" fillId="0" borderId="49" xfId="0" applyFont="1" applyFill="1" applyBorder="1" applyAlignment="1">
      <alignment horizontal="distributed" vertical="center"/>
    </xf>
    <xf numFmtId="0" fontId="27" fillId="0" borderId="50" xfId="0" applyFont="1" applyFill="1" applyBorder="1" applyAlignment="1">
      <alignment horizontal="distributed" vertical="center"/>
    </xf>
    <xf numFmtId="0" fontId="27" fillId="0" borderId="54" xfId="0" applyFont="1" applyFill="1" applyBorder="1" applyAlignment="1">
      <alignment horizontal="distributed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distributed" vertical="center"/>
    </xf>
    <xf numFmtId="0" fontId="24" fillId="0" borderId="50" xfId="0" applyFont="1" applyFill="1" applyBorder="1" applyAlignment="1">
      <alignment horizontal="distributed" vertical="center"/>
    </xf>
    <xf numFmtId="0" fontId="6" fillId="0" borderId="0" xfId="0" applyFont="1" applyFill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44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4" fillId="0" borderId="23" xfId="0" applyFont="1" applyFill="1" applyBorder="1" applyAlignment="1">
      <alignment horizontal="distributed" vertical="center" justifyLastLine="1"/>
    </xf>
    <xf numFmtId="38" fontId="29" fillId="0" borderId="0" xfId="2" applyFont="1" applyAlignment="1">
      <alignment vertical="center"/>
    </xf>
    <xf numFmtId="38" fontId="29" fillId="0" borderId="0" xfId="2" applyFont="1" applyAlignment="1">
      <alignment horizontal="center" vertical="center"/>
    </xf>
    <xf numFmtId="38" fontId="30" fillId="0" borderId="0" xfId="2" applyFont="1" applyAlignment="1">
      <alignment horizontal="right" vertical="center"/>
    </xf>
    <xf numFmtId="38" fontId="30" fillId="0" borderId="0" xfId="2" applyFont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9" xfId="0" applyFont="1" applyFill="1" applyBorder="1" applyAlignment="1">
      <alignment horizontal="distributed" vertical="center" justifyLastLine="1"/>
    </xf>
    <xf numFmtId="178" fontId="1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/>
    <xf numFmtId="0" fontId="9" fillId="0" borderId="0" xfId="0" applyFont="1" applyFill="1" applyBorder="1" applyAlignment="1">
      <alignment horizontal="right"/>
    </xf>
    <xf numFmtId="0" fontId="12" fillId="0" borderId="0" xfId="0" applyFont="1" applyFill="1"/>
    <xf numFmtId="38" fontId="31" fillId="0" borderId="0" xfId="2" applyFont="1" applyAlignment="1">
      <alignment vertical="center"/>
    </xf>
    <xf numFmtId="0" fontId="9" fillId="0" borderId="0" xfId="0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vertical="center"/>
    </xf>
    <xf numFmtId="178" fontId="5" fillId="0" borderId="12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3" fontId="5" fillId="0" borderId="72" xfId="0" applyNumberFormat="1" applyFont="1" applyFill="1" applyBorder="1" applyAlignment="1">
      <alignment horizontal="center" vertical="center"/>
    </xf>
    <xf numFmtId="178" fontId="5" fillId="0" borderId="31" xfId="0" applyNumberFormat="1" applyFont="1" applyFill="1" applyBorder="1" applyAlignment="1">
      <alignment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6" fillId="0" borderId="18" xfId="0" applyNumberFormat="1" applyFont="1" applyFill="1" applyBorder="1" applyAlignment="1">
      <alignment horizontal="center" vertical="center"/>
    </xf>
    <xf numFmtId="179" fontId="5" fillId="0" borderId="19" xfId="1" applyNumberFormat="1" applyFont="1" applyFill="1" applyBorder="1" applyAlignment="1">
      <alignment vertical="center"/>
    </xf>
    <xf numFmtId="179" fontId="5" fillId="0" borderId="1" xfId="1" applyNumberFormat="1" applyFont="1" applyFill="1" applyBorder="1" applyAlignment="1">
      <alignment vertical="center"/>
    </xf>
    <xf numFmtId="0" fontId="1" fillId="0" borderId="13" xfId="0" applyFont="1" applyFill="1" applyBorder="1"/>
    <xf numFmtId="0" fontId="32" fillId="0" borderId="0" xfId="0" applyFont="1" applyFill="1"/>
    <xf numFmtId="0" fontId="33" fillId="0" borderId="0" xfId="0" applyFont="1" applyFill="1"/>
    <xf numFmtId="176" fontId="5" fillId="0" borderId="29" xfId="0" applyNumberFormat="1" applyFont="1" applyFill="1" applyBorder="1" applyAlignment="1">
      <alignment vertical="center"/>
    </xf>
    <xf numFmtId="179" fontId="5" fillId="0" borderId="4" xfId="1" applyNumberFormat="1" applyFont="1" applyFill="1" applyBorder="1" applyAlignment="1">
      <alignment vertical="center"/>
    </xf>
    <xf numFmtId="0" fontId="6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distributed"/>
    </xf>
    <xf numFmtId="3" fontId="0" fillId="0" borderId="0" xfId="0" applyNumberFormat="1" applyFont="1" applyFill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3" fontId="32" fillId="0" borderId="0" xfId="0" applyNumberFormat="1" applyFont="1" applyFill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3" fontId="32" fillId="0" borderId="0" xfId="0" applyNumberFormat="1" applyFont="1" applyFill="1"/>
    <xf numFmtId="0" fontId="33" fillId="0" borderId="0" xfId="0" applyFont="1" applyFill="1" applyBorder="1" applyAlignment="1">
      <alignment horizontal="center" vertical="center"/>
    </xf>
    <xf numFmtId="182" fontId="32" fillId="0" borderId="0" xfId="0" applyNumberFormat="1" applyFont="1" applyFill="1"/>
    <xf numFmtId="182" fontId="33" fillId="0" borderId="0" xfId="0" applyNumberFormat="1" applyFont="1" applyFill="1"/>
    <xf numFmtId="0" fontId="4" fillId="0" borderId="0" xfId="0" applyFont="1" applyFill="1" applyAlignment="1">
      <alignment horizontal="center"/>
    </xf>
    <xf numFmtId="3" fontId="4" fillId="0" borderId="0" xfId="0" applyNumberFormat="1" applyFont="1" applyFill="1"/>
    <xf numFmtId="176" fontId="5" fillId="0" borderId="6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46" xfId="0" applyNumberFormat="1" applyFont="1" applyFill="1" applyBorder="1" applyAlignment="1">
      <alignment vertical="center"/>
    </xf>
    <xf numFmtId="178" fontId="5" fillId="0" borderId="46" xfId="0" applyNumberFormat="1" applyFont="1" applyFill="1" applyBorder="1" applyAlignment="1">
      <alignment vertical="center"/>
    </xf>
    <xf numFmtId="178" fontId="5" fillId="0" borderId="66" xfId="0" applyNumberFormat="1" applyFont="1" applyFill="1" applyBorder="1" applyAlignment="1">
      <alignment vertical="center"/>
    </xf>
    <xf numFmtId="178" fontId="5" fillId="0" borderId="70" xfId="0" applyNumberFormat="1" applyFont="1" applyFill="1" applyBorder="1" applyAlignment="1">
      <alignment vertical="center"/>
    </xf>
    <xf numFmtId="0" fontId="5" fillId="0" borderId="10" xfId="0" quotePrefix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178" fontId="5" fillId="0" borderId="4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1" fontId="5" fillId="0" borderId="10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vertical="center"/>
    </xf>
    <xf numFmtId="3" fontId="5" fillId="0" borderId="102" xfId="0" applyNumberFormat="1" applyFont="1" applyFill="1" applyBorder="1" applyAlignment="1">
      <alignment vertical="center"/>
    </xf>
    <xf numFmtId="3" fontId="5" fillId="0" borderId="103" xfId="0" applyNumberFormat="1" applyFont="1" applyFill="1" applyBorder="1" applyAlignment="1">
      <alignment vertical="center"/>
    </xf>
    <xf numFmtId="3" fontId="5" fillId="0" borderId="73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horizontal="right" vertical="center"/>
    </xf>
    <xf numFmtId="3" fontId="5" fillId="0" borderId="65" xfId="0" applyNumberFormat="1" applyFont="1" applyFill="1" applyBorder="1" applyAlignment="1">
      <alignment vertical="center"/>
    </xf>
    <xf numFmtId="3" fontId="5" fillId="0" borderId="23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horizontal="right" vertical="center"/>
    </xf>
    <xf numFmtId="182" fontId="5" fillId="0" borderId="62" xfId="3" applyNumberFormat="1" applyFont="1" applyFill="1" applyBorder="1" applyAlignment="1">
      <alignment horizontal="right" vertical="center"/>
    </xf>
    <xf numFmtId="182" fontId="5" fillId="0" borderId="64" xfId="0" applyNumberFormat="1" applyFont="1" applyFill="1" applyBorder="1" applyAlignment="1">
      <alignment horizontal="right" vertical="center"/>
    </xf>
    <xf numFmtId="182" fontId="5" fillId="0" borderId="65" xfId="0" applyNumberFormat="1" applyFont="1" applyFill="1" applyBorder="1" applyAlignment="1">
      <alignment horizontal="right" vertical="center"/>
    </xf>
    <xf numFmtId="3" fontId="5" fillId="0" borderId="17" xfId="3" applyNumberFormat="1" applyFont="1" applyFill="1" applyBorder="1" applyAlignment="1">
      <alignment vertical="center"/>
    </xf>
    <xf numFmtId="3" fontId="5" fillId="0" borderId="66" xfId="3" applyNumberFormat="1" applyFont="1" applyFill="1" applyBorder="1" applyAlignment="1">
      <alignment horizontal="right" vertical="center"/>
    </xf>
    <xf numFmtId="3" fontId="5" fillId="0" borderId="70" xfId="3" applyNumberFormat="1" applyFont="1" applyFill="1" applyBorder="1" applyAlignment="1">
      <alignment vertical="center"/>
    </xf>
    <xf numFmtId="3" fontId="5" fillId="0" borderId="23" xfId="3" applyNumberFormat="1" applyFont="1" applyFill="1" applyBorder="1" applyAlignment="1">
      <alignment vertical="center"/>
    </xf>
    <xf numFmtId="182" fontId="5" fillId="0" borderId="68" xfId="3" applyNumberFormat="1" applyFont="1" applyFill="1" applyBorder="1" applyAlignment="1">
      <alignment vertical="center"/>
    </xf>
    <xf numFmtId="38" fontId="33" fillId="0" borderId="0" xfId="2" applyFont="1" applyAlignment="1">
      <alignment vertical="center"/>
    </xf>
    <xf numFmtId="38" fontId="33" fillId="0" borderId="0" xfId="2" applyFont="1" applyBorder="1" applyAlignment="1">
      <alignment vertical="center"/>
    </xf>
    <xf numFmtId="0" fontId="33" fillId="0" borderId="28" xfId="0" applyFont="1" applyFill="1" applyBorder="1" applyAlignment="1">
      <alignment horizontal="center" vertical="center"/>
    </xf>
    <xf numFmtId="176" fontId="33" fillId="0" borderId="0" xfId="0" applyNumberFormat="1" applyFont="1" applyBorder="1" applyAlignment="1">
      <alignment vertical="center"/>
    </xf>
    <xf numFmtId="176" fontId="33" fillId="0" borderId="0" xfId="2" applyNumberFormat="1" applyFont="1" applyBorder="1" applyAlignment="1">
      <alignment vertical="center"/>
    </xf>
    <xf numFmtId="38" fontId="34" fillId="0" borderId="0" xfId="2" applyFont="1" applyBorder="1" applyAlignment="1">
      <alignment vertical="center"/>
    </xf>
    <xf numFmtId="177" fontId="33" fillId="0" borderId="0" xfId="2" applyNumberFormat="1" applyFont="1" applyBorder="1" applyAlignment="1">
      <alignment vertical="center"/>
    </xf>
    <xf numFmtId="38" fontId="34" fillId="0" borderId="0" xfId="2" applyFont="1" applyBorder="1" applyAlignment="1">
      <alignment vertical="center" wrapText="1"/>
    </xf>
    <xf numFmtId="38" fontId="33" fillId="0" borderId="0" xfId="2" quotePrefix="1" applyFont="1" applyBorder="1" applyAlignment="1">
      <alignment vertical="center"/>
    </xf>
    <xf numFmtId="178" fontId="33" fillId="0" borderId="0" xfId="2" applyNumberFormat="1" applyFont="1" applyBorder="1" applyAlignment="1">
      <alignment vertical="center"/>
    </xf>
    <xf numFmtId="179" fontId="33" fillId="0" borderId="0" xfId="2" applyNumberFormat="1" applyFont="1" applyBorder="1" applyAlignment="1">
      <alignment vertical="center"/>
    </xf>
    <xf numFmtId="185" fontId="33" fillId="0" borderId="0" xfId="2" applyNumberFormat="1" applyFont="1" applyBorder="1" applyAlignment="1">
      <alignment vertical="center"/>
    </xf>
    <xf numFmtId="0" fontId="34" fillId="0" borderId="0" xfId="5" applyFont="1" applyBorder="1" applyAlignment="1">
      <alignment horizontal="center" vertical="center"/>
    </xf>
    <xf numFmtId="0" fontId="33" fillId="0" borderId="0" xfId="5" applyFont="1" applyBorder="1">
      <alignment vertical="center"/>
    </xf>
    <xf numFmtId="186" fontId="34" fillId="0" borderId="0" xfId="5" applyNumberFormat="1" applyFont="1" applyFill="1" applyBorder="1" applyAlignment="1">
      <alignment horizontal="right" vertical="center"/>
    </xf>
    <xf numFmtId="38" fontId="34" fillId="0" borderId="0" xfId="2" applyFont="1" applyBorder="1" applyAlignment="1">
      <alignment horizontal="center" vertical="center"/>
    </xf>
    <xf numFmtId="186" fontId="34" fillId="0" borderId="0" xfId="2" applyNumberFormat="1" applyFont="1" applyBorder="1" applyAlignment="1">
      <alignment horizontal="right" vertical="center"/>
    </xf>
    <xf numFmtId="183" fontId="33" fillId="0" borderId="0" xfId="5" applyNumberFormat="1" applyFont="1" applyFill="1" applyBorder="1" applyAlignment="1">
      <alignment horizontal="center" vertical="center"/>
    </xf>
    <xf numFmtId="184" fontId="33" fillId="0" borderId="0" xfId="5" applyNumberFormat="1" applyFont="1" applyFill="1" applyBorder="1" applyAlignment="1">
      <alignment horizontal="center" vertical="center"/>
    </xf>
    <xf numFmtId="38" fontId="33" fillId="0" borderId="0" xfId="2" applyFont="1" applyBorder="1" applyAlignment="1">
      <alignment horizontal="left" vertical="center"/>
    </xf>
    <xf numFmtId="177" fontId="33" fillId="0" borderId="0" xfId="5" applyNumberFormat="1" applyFont="1" applyBorder="1">
      <alignment vertical="center"/>
    </xf>
    <xf numFmtId="182" fontId="36" fillId="0" borderId="0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/>
    <xf numFmtId="0" fontId="22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176" fontId="5" fillId="2" borderId="6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horizontal="right" vertical="center" justifyLastLine="1"/>
    </xf>
    <xf numFmtId="178" fontId="5" fillId="2" borderId="66" xfId="0" applyNumberFormat="1" applyFont="1" applyFill="1" applyBorder="1" applyAlignment="1">
      <alignment vertical="center"/>
    </xf>
    <xf numFmtId="0" fontId="26" fillId="2" borderId="6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15" fillId="0" borderId="8" xfId="3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37" fillId="0" borderId="12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distributed"/>
    </xf>
    <xf numFmtId="0" fontId="4" fillId="0" borderId="16" xfId="0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distributed" vertical="distributed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23" fillId="0" borderId="0" xfId="0" applyFont="1" applyFill="1" applyBorder="1" applyAlignment="1">
      <alignment horizontal="right"/>
    </xf>
    <xf numFmtId="0" fontId="1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3" fontId="5" fillId="2" borderId="60" xfId="0" applyNumberFormat="1" applyFont="1" applyFill="1" applyBorder="1" applyAlignment="1">
      <alignment horizontal="center" vertical="center" shrinkToFit="1"/>
    </xf>
    <xf numFmtId="38" fontId="5" fillId="2" borderId="60" xfId="3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61" xfId="0" applyNumberFormat="1" applyFont="1" applyFill="1" applyBorder="1" applyAlignment="1">
      <alignment horizontal="center" vertical="center"/>
    </xf>
    <xf numFmtId="0" fontId="27" fillId="0" borderId="51" xfId="0" applyFont="1" applyFill="1" applyBorder="1" applyAlignment="1">
      <alignment horizontal="distributed" vertical="center"/>
    </xf>
    <xf numFmtId="0" fontId="24" fillId="0" borderId="51" xfId="0" applyFont="1" applyFill="1" applyBorder="1" applyAlignment="1">
      <alignment horizontal="distributed" vertical="center"/>
    </xf>
    <xf numFmtId="178" fontId="5" fillId="2" borderId="3" xfId="0" applyNumberFormat="1" applyFont="1" applyFill="1" applyBorder="1" applyAlignment="1">
      <alignment vertical="center"/>
    </xf>
    <xf numFmtId="3" fontId="5" fillId="2" borderId="66" xfId="0" applyNumberFormat="1" applyFont="1" applyFill="1" applyBorder="1" applyAlignment="1">
      <alignment horizontal="right" vertical="center"/>
    </xf>
    <xf numFmtId="3" fontId="5" fillId="2" borderId="70" xfId="0" applyNumberFormat="1" applyFont="1" applyFill="1" applyBorder="1" applyAlignment="1">
      <alignment horizontal="right" vertical="center"/>
    </xf>
    <xf numFmtId="182" fontId="5" fillId="2" borderId="63" xfId="3" applyNumberFormat="1" applyFont="1" applyFill="1" applyBorder="1" applyAlignment="1">
      <alignment horizontal="right" vertical="center"/>
    </xf>
    <xf numFmtId="182" fontId="5" fillId="2" borderId="67" xfId="3" applyNumberFormat="1" applyFont="1" applyFill="1" applyBorder="1" applyAlignment="1">
      <alignment horizontal="right" vertical="center"/>
    </xf>
    <xf numFmtId="182" fontId="5" fillId="2" borderId="66" xfId="3" applyNumberFormat="1" applyFont="1" applyFill="1" applyBorder="1" applyAlignment="1">
      <alignment vertical="center"/>
    </xf>
    <xf numFmtId="182" fontId="5" fillId="2" borderId="67" xfId="3" applyNumberFormat="1" applyFont="1" applyFill="1" applyBorder="1" applyAlignment="1">
      <alignment vertical="center"/>
    </xf>
    <xf numFmtId="182" fontId="5" fillId="2" borderId="68" xfId="3" applyNumberFormat="1" applyFont="1" applyFill="1" applyBorder="1" applyAlignment="1">
      <alignment vertical="center"/>
    </xf>
    <xf numFmtId="182" fontId="5" fillId="2" borderId="69" xfId="3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horizontal="right" vertical="center"/>
    </xf>
    <xf numFmtId="38" fontId="5" fillId="2" borderId="10" xfId="3" applyFont="1" applyFill="1" applyBorder="1" applyAlignment="1">
      <alignment horizontal="right" vertical="center"/>
    </xf>
    <xf numFmtId="38" fontId="5" fillId="2" borderId="10" xfId="3" applyFont="1" applyFill="1" applyBorder="1" applyAlignment="1">
      <alignment vertical="center"/>
    </xf>
    <xf numFmtId="38" fontId="5" fillId="2" borderId="46" xfId="3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98" xfId="0" applyNumberFormat="1" applyFont="1" applyFill="1" applyBorder="1" applyAlignment="1">
      <alignment horizontal="center" vertical="center"/>
    </xf>
    <xf numFmtId="3" fontId="5" fillId="2" borderId="99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0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46" xfId="0" applyNumberFormat="1" applyFont="1" applyFill="1" applyBorder="1" applyAlignment="1">
      <alignment horizontal="center" vertical="center"/>
    </xf>
    <xf numFmtId="0" fontId="24" fillId="0" borderId="104" xfId="0" applyFont="1" applyFill="1" applyBorder="1" applyAlignment="1">
      <alignment horizontal="distributed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72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44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43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26" fillId="2" borderId="71" xfId="0" applyFont="1" applyFill="1" applyBorder="1" applyAlignment="1">
      <alignment horizontal="center" vertical="center"/>
    </xf>
    <xf numFmtId="0" fontId="26" fillId="2" borderId="70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6" fillId="2" borderId="105" xfId="0" applyFont="1" applyFill="1" applyBorder="1" applyAlignment="1">
      <alignment horizontal="center" vertical="center"/>
    </xf>
    <xf numFmtId="0" fontId="26" fillId="2" borderId="106" xfId="0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vertical="center"/>
    </xf>
    <xf numFmtId="178" fontId="5" fillId="2" borderId="46" xfId="0" applyNumberFormat="1" applyFont="1" applyFill="1" applyBorder="1" applyAlignment="1">
      <alignment horizontal="right" vertical="center"/>
    </xf>
    <xf numFmtId="181" fontId="5" fillId="2" borderId="66" xfId="3" applyNumberFormat="1" applyFont="1" applyFill="1" applyBorder="1" applyAlignment="1">
      <alignment horizontal="right" vertical="center"/>
    </xf>
    <xf numFmtId="0" fontId="5" fillId="2" borderId="66" xfId="3" applyNumberFormat="1" applyFont="1" applyFill="1" applyBorder="1" applyAlignment="1">
      <alignment horizontal="right" vertical="center"/>
    </xf>
    <xf numFmtId="0" fontId="5" fillId="2" borderId="70" xfId="3" applyNumberFormat="1" applyFont="1" applyFill="1" applyBorder="1" applyAlignment="1">
      <alignment horizontal="right" vertical="center"/>
    </xf>
    <xf numFmtId="0" fontId="5" fillId="2" borderId="19" xfId="3" applyNumberFormat="1" applyFont="1" applyFill="1" applyBorder="1" applyAlignment="1">
      <alignment horizontal="right" vertical="center"/>
    </xf>
    <xf numFmtId="0" fontId="5" fillId="2" borderId="1" xfId="3" applyNumberFormat="1" applyFont="1" applyFill="1" applyBorder="1" applyAlignment="1">
      <alignment horizontal="right" vertical="center"/>
    </xf>
    <xf numFmtId="181" fontId="5" fillId="2" borderId="74" xfId="3" applyNumberFormat="1" applyFont="1" applyFill="1" applyBorder="1" applyAlignment="1">
      <alignment horizontal="right" vertical="center"/>
    </xf>
    <xf numFmtId="0" fontId="5" fillId="2" borderId="74" xfId="3" applyNumberFormat="1" applyFont="1" applyFill="1" applyBorder="1" applyAlignment="1">
      <alignment horizontal="right" vertical="center"/>
    </xf>
    <xf numFmtId="0" fontId="5" fillId="2" borderId="75" xfId="3" applyNumberFormat="1" applyFont="1" applyFill="1" applyBorder="1" applyAlignment="1">
      <alignment horizontal="right" vertical="center"/>
    </xf>
    <xf numFmtId="3" fontId="5" fillId="2" borderId="76" xfId="0" applyNumberFormat="1" applyFont="1" applyFill="1" applyBorder="1" applyAlignment="1">
      <alignment vertical="center"/>
    </xf>
    <xf numFmtId="3" fontId="5" fillId="2" borderId="77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8" xfId="0" applyNumberFormat="1" applyFont="1" applyFill="1" applyBorder="1" applyAlignment="1">
      <alignment horizontal="right" vertical="center"/>
    </xf>
    <xf numFmtId="3" fontId="5" fillId="2" borderId="23" xfId="0" applyNumberFormat="1" applyFont="1" applyFill="1" applyBorder="1" applyAlignment="1">
      <alignment horizontal="right" vertical="center"/>
    </xf>
    <xf numFmtId="0" fontId="5" fillId="2" borderId="4" xfId="3" applyNumberFormat="1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vertical="center"/>
    </xf>
    <xf numFmtId="182" fontId="5" fillId="2" borderId="19" xfId="3" applyNumberFormat="1" applyFont="1" applyFill="1" applyBorder="1" applyAlignment="1">
      <alignment horizontal="right" vertical="center"/>
    </xf>
    <xf numFmtId="182" fontId="5" fillId="2" borderId="18" xfId="3" applyNumberFormat="1" applyFont="1" applyFill="1" applyBorder="1" applyAlignment="1">
      <alignment horizontal="right" vertical="center"/>
    </xf>
    <xf numFmtId="182" fontId="5" fillId="2" borderId="1" xfId="3" applyNumberFormat="1" applyFont="1" applyFill="1" applyBorder="1" applyAlignment="1">
      <alignment horizontal="right" vertical="center"/>
    </xf>
    <xf numFmtId="182" fontId="5" fillId="2" borderId="66" xfId="3" applyNumberFormat="1" applyFont="1" applyFill="1" applyBorder="1" applyAlignment="1">
      <alignment horizontal="right" vertical="center"/>
    </xf>
    <xf numFmtId="182" fontId="5" fillId="2" borderId="4" xfId="3" applyNumberFormat="1" applyFont="1" applyFill="1" applyBorder="1" applyAlignment="1">
      <alignment horizontal="right" vertical="center"/>
    </xf>
    <xf numFmtId="182" fontId="5" fillId="2" borderId="5" xfId="3" applyNumberFormat="1" applyFont="1" applyFill="1" applyBorder="1" applyAlignment="1">
      <alignment horizontal="right" vertical="center"/>
    </xf>
    <xf numFmtId="3" fontId="5" fillId="2" borderId="19" xfId="0" applyNumberFormat="1" applyFont="1" applyFill="1" applyBorder="1" applyAlignment="1">
      <alignment horizontal="right" vertical="center"/>
    </xf>
    <xf numFmtId="3" fontId="5" fillId="2" borderId="19" xfId="3" applyNumberFormat="1" applyFont="1" applyFill="1" applyBorder="1" applyAlignment="1">
      <alignment horizontal="right" vertical="center"/>
    </xf>
    <xf numFmtId="3" fontId="5" fillId="2" borderId="1" xfId="3" applyNumberFormat="1" applyFont="1" applyFill="1" applyBorder="1" applyAlignment="1">
      <alignment horizontal="right" vertical="center"/>
    </xf>
    <xf numFmtId="3" fontId="5" fillId="2" borderId="19" xfId="3" applyNumberFormat="1" applyFont="1" applyFill="1" applyBorder="1" applyAlignment="1">
      <alignment vertical="center"/>
    </xf>
    <xf numFmtId="3" fontId="5" fillId="2" borderId="19" xfId="2" applyNumberFormat="1" applyFont="1" applyFill="1" applyBorder="1" applyAlignment="1">
      <alignment vertical="center"/>
    </xf>
    <xf numFmtId="3" fontId="5" fillId="2" borderId="1" xfId="3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4" xfId="3" applyNumberFormat="1" applyFont="1" applyFill="1" applyBorder="1" applyAlignment="1">
      <alignment horizontal="right" vertical="center"/>
    </xf>
    <xf numFmtId="3" fontId="5" fillId="2" borderId="4" xfId="3" applyNumberFormat="1" applyFont="1" applyFill="1" applyBorder="1" applyAlignment="1">
      <alignment vertical="center"/>
    </xf>
    <xf numFmtId="3" fontId="5" fillId="2" borderId="4" xfId="2" applyNumberFormat="1" applyFont="1" applyFill="1" applyBorder="1" applyAlignment="1">
      <alignment vertical="center"/>
    </xf>
    <xf numFmtId="3" fontId="5" fillId="2" borderId="5" xfId="3" applyNumberFormat="1" applyFont="1" applyFill="1" applyBorder="1" applyAlignment="1">
      <alignment vertical="center"/>
    </xf>
    <xf numFmtId="0" fontId="23" fillId="0" borderId="12" xfId="0" applyFont="1" applyFill="1" applyBorder="1" applyAlignment="1">
      <alignment horizontal="right" vertical="center"/>
    </xf>
    <xf numFmtId="182" fontId="5" fillId="2" borderId="19" xfId="3" applyNumberFormat="1" applyFont="1" applyFill="1" applyBorder="1" applyAlignment="1">
      <alignment vertical="center"/>
    </xf>
    <xf numFmtId="182" fontId="5" fillId="2" borderId="1" xfId="3" applyNumberFormat="1" applyFont="1" applyFill="1" applyBorder="1" applyAlignment="1">
      <alignment vertical="center"/>
    </xf>
    <xf numFmtId="182" fontId="5" fillId="2" borderId="4" xfId="3" applyNumberFormat="1" applyFont="1" applyFill="1" applyBorder="1" applyAlignment="1">
      <alignment vertical="center"/>
    </xf>
    <xf numFmtId="0" fontId="28" fillId="2" borderId="59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6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distributed" wrapText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15" fillId="2" borderId="10" xfId="0" applyFont="1" applyFill="1" applyBorder="1" applyAlignment="1">
      <alignment horizontal="center" vertical="center"/>
    </xf>
    <xf numFmtId="38" fontId="15" fillId="2" borderId="10" xfId="3" applyFont="1" applyFill="1" applyBorder="1" applyAlignment="1">
      <alignment horizontal="center" vertical="center"/>
    </xf>
    <xf numFmtId="38" fontId="15" fillId="2" borderId="10" xfId="3" applyFont="1" applyFill="1" applyBorder="1" applyAlignment="1">
      <alignment horizontal="right" vertical="center"/>
    </xf>
    <xf numFmtId="38" fontId="15" fillId="2" borderId="11" xfId="3" applyFont="1" applyFill="1" applyBorder="1" applyAlignment="1">
      <alignment horizontal="right" vertical="center"/>
    </xf>
    <xf numFmtId="38" fontId="15" fillId="2" borderId="46" xfId="3" applyFont="1" applyFill="1" applyBorder="1" applyAlignment="1">
      <alignment horizontal="right" vertical="center"/>
    </xf>
    <xf numFmtId="1" fontId="5" fillId="2" borderId="60" xfId="0" applyNumberFormat="1" applyFont="1" applyFill="1" applyBorder="1" applyAlignment="1">
      <alignment horizontal="center" vertical="center"/>
    </xf>
    <xf numFmtId="38" fontId="5" fillId="2" borderId="19" xfId="3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3" fontId="5" fillId="2" borderId="46" xfId="0" applyNumberFormat="1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center" vertical="center" shrinkToFit="1"/>
    </xf>
    <xf numFmtId="3" fontId="5" fillId="2" borderId="8" xfId="0" applyNumberFormat="1" applyFont="1" applyFill="1" applyBorder="1" applyAlignment="1">
      <alignment horizontal="center" vertical="center" shrinkToFit="1"/>
    </xf>
    <xf numFmtId="3" fontId="5" fillId="2" borderId="3" xfId="0" applyNumberFormat="1" applyFont="1" applyFill="1" applyBorder="1" applyAlignment="1">
      <alignment horizontal="center" vertical="center" shrinkToFit="1"/>
    </xf>
    <xf numFmtId="3" fontId="5" fillId="2" borderId="10" xfId="0" applyNumberFormat="1" applyFont="1" applyFill="1" applyBorder="1" applyAlignment="1">
      <alignment horizontal="center" vertical="center" shrinkToFit="1"/>
    </xf>
    <xf numFmtId="3" fontId="5" fillId="2" borderId="11" xfId="0" applyNumberFormat="1" applyFont="1" applyFill="1" applyBorder="1" applyAlignment="1">
      <alignment horizontal="center" vertical="center" shrinkToFit="1"/>
    </xf>
    <xf numFmtId="3" fontId="5" fillId="2" borderId="46" xfId="0" applyNumberFormat="1" applyFont="1" applyFill="1" applyBorder="1" applyAlignment="1">
      <alignment horizontal="center" vertical="center" shrinkToFit="1"/>
    </xf>
    <xf numFmtId="3" fontId="4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" fillId="2" borderId="0" xfId="0" applyFont="1" applyFill="1"/>
    <xf numFmtId="0" fontId="14" fillId="0" borderId="0" xfId="0" applyFont="1" applyFill="1" applyBorder="1" applyAlignment="1">
      <alignment horizontal="left" vertical="distributed" wrapText="1"/>
    </xf>
    <xf numFmtId="3" fontId="5" fillId="0" borderId="107" xfId="0" applyNumberFormat="1" applyFont="1" applyFill="1" applyBorder="1" applyAlignment="1">
      <alignment vertical="center"/>
    </xf>
    <xf numFmtId="38" fontId="9" fillId="0" borderId="0" xfId="2" applyFont="1" applyAlignment="1">
      <alignment horizontal="center" vertical="center"/>
    </xf>
    <xf numFmtId="38" fontId="29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79" xfId="0" applyFont="1" applyFill="1" applyBorder="1" applyAlignment="1">
      <alignment horizontal="left" vertical="distributed"/>
    </xf>
    <xf numFmtId="0" fontId="4" fillId="0" borderId="80" xfId="0" applyFont="1" applyFill="1" applyBorder="1" applyAlignment="1">
      <alignment horizontal="left" vertical="distributed"/>
    </xf>
    <xf numFmtId="0" fontId="4" fillId="0" borderId="81" xfId="0" applyFont="1" applyFill="1" applyBorder="1" applyAlignment="1">
      <alignment horizontal="center" vertical="center" justifyLastLine="1"/>
    </xf>
    <xf numFmtId="0" fontId="4" fillId="0" borderId="60" xfId="0" applyFont="1" applyFill="1" applyBorder="1" applyAlignment="1">
      <alignment horizontal="center" vertical="center" justifyLastLine="1"/>
    </xf>
    <xf numFmtId="0" fontId="4" fillId="0" borderId="6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7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4" fillId="0" borderId="82" xfId="0" applyFont="1" applyFill="1" applyBorder="1" applyAlignment="1">
      <alignment horizontal="left" vertical="distributed"/>
    </xf>
    <xf numFmtId="0" fontId="4" fillId="0" borderId="83" xfId="0" applyFont="1" applyFill="1" applyBorder="1" applyAlignment="1">
      <alignment horizontal="left" vertical="distributed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86" xfId="0" applyFont="1" applyFill="1" applyBorder="1" applyAlignment="1">
      <alignment horizontal="center" vertical="center"/>
    </xf>
    <xf numFmtId="0" fontId="4" fillId="0" borderId="46" xfId="0" applyFont="1" applyFill="1" applyBorder="1"/>
    <xf numFmtId="0" fontId="4" fillId="0" borderId="4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8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left" vertical="center"/>
    </xf>
    <xf numFmtId="0" fontId="4" fillId="0" borderId="83" xfId="0" applyFont="1" applyFill="1" applyBorder="1" applyAlignment="1">
      <alignment horizontal="left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6" fillId="0" borderId="82" xfId="0" applyFont="1" applyFill="1" applyBorder="1" applyAlignment="1">
      <alignment horizontal="left" vertical="center"/>
    </xf>
    <xf numFmtId="0" fontId="6" fillId="0" borderId="87" xfId="0" applyFont="1" applyFill="1" applyBorder="1" applyAlignment="1">
      <alignment horizontal="left" vertical="center"/>
    </xf>
    <xf numFmtId="0" fontId="6" fillId="0" borderId="83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distributed" vertical="center" justifyLastLine="1"/>
    </xf>
    <xf numFmtId="0" fontId="6" fillId="0" borderId="88" xfId="0" applyFont="1" applyFill="1" applyBorder="1" applyAlignment="1">
      <alignment horizontal="distributed" vertical="center" justifyLastLine="1"/>
    </xf>
    <xf numFmtId="0" fontId="6" fillId="0" borderId="78" xfId="0" applyFont="1" applyFill="1" applyBorder="1" applyAlignment="1">
      <alignment horizontal="distributed" vertical="center" justifyLastLine="1"/>
    </xf>
    <xf numFmtId="0" fontId="6" fillId="0" borderId="89" xfId="0" applyFont="1" applyFill="1" applyBorder="1" applyAlignment="1">
      <alignment horizontal="distributed" vertical="center" justifyLastLine="1"/>
    </xf>
    <xf numFmtId="0" fontId="6" fillId="0" borderId="90" xfId="0" applyFont="1" applyFill="1" applyBorder="1" applyAlignment="1">
      <alignment horizontal="distributed" vertical="center" justifyLastLine="1"/>
    </xf>
    <xf numFmtId="0" fontId="6" fillId="0" borderId="58" xfId="0" applyFont="1" applyFill="1" applyBorder="1" applyAlignment="1">
      <alignment horizontal="center" vertical="distributed" textRotation="255"/>
    </xf>
    <xf numFmtId="0" fontId="6" fillId="0" borderId="59" xfId="0" applyFont="1" applyFill="1" applyBorder="1" applyAlignment="1">
      <alignment horizontal="center" vertical="distributed" textRotation="255"/>
    </xf>
    <xf numFmtId="0" fontId="6" fillId="0" borderId="21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/>
    </xf>
    <xf numFmtId="0" fontId="6" fillId="0" borderId="10" xfId="0" applyFont="1" applyFill="1" applyBorder="1" applyAlignment="1">
      <alignment horizontal="center" vertical="distributed" textRotation="255"/>
    </xf>
    <xf numFmtId="0" fontId="6" fillId="0" borderId="2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44" xfId="0" applyFont="1" applyFill="1" applyBorder="1" applyAlignment="1">
      <alignment horizontal="distributed" vertical="center" justifyLastLine="1"/>
    </xf>
    <xf numFmtId="0" fontId="6" fillId="0" borderId="31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43" xfId="0" applyFont="1" applyFill="1" applyBorder="1" applyAlignment="1">
      <alignment horizontal="right" vertical="distributed" textRotation="255"/>
    </xf>
    <xf numFmtId="0" fontId="6" fillId="0" borderId="8" xfId="0" applyFont="1" applyFill="1" applyBorder="1" applyAlignment="1">
      <alignment horizontal="right" vertical="distributed" textRotation="255"/>
    </xf>
    <xf numFmtId="0" fontId="6" fillId="0" borderId="11" xfId="0" applyFont="1" applyFill="1" applyBorder="1" applyAlignment="1">
      <alignment horizontal="right" vertical="distributed" textRotation="255"/>
    </xf>
    <xf numFmtId="0" fontId="6" fillId="0" borderId="35" xfId="0" applyFont="1" applyFill="1" applyBorder="1" applyAlignment="1">
      <alignment horizontal="center" vertical="distributed" textRotation="255"/>
    </xf>
    <xf numFmtId="0" fontId="6" fillId="0" borderId="29" xfId="0" applyFont="1" applyFill="1" applyBorder="1" applyAlignment="1">
      <alignment horizontal="center" vertical="distributed" textRotation="255"/>
    </xf>
    <xf numFmtId="0" fontId="6" fillId="0" borderId="39" xfId="0" applyFont="1" applyFill="1" applyBorder="1" applyAlignment="1">
      <alignment horizontal="center" vertical="distributed" textRotation="255"/>
    </xf>
    <xf numFmtId="180" fontId="15" fillId="0" borderId="8" xfId="0" applyNumberFormat="1" applyFont="1" applyFill="1" applyBorder="1" applyAlignment="1">
      <alignment horizontal="right" vertical="center"/>
    </xf>
    <xf numFmtId="180" fontId="15" fillId="0" borderId="29" xfId="0" applyNumberFormat="1" applyFont="1" applyFill="1" applyBorder="1" applyAlignment="1">
      <alignment horizontal="right" vertical="center"/>
    </xf>
    <xf numFmtId="180" fontId="15" fillId="0" borderId="8" xfId="0" applyNumberFormat="1" applyFont="1" applyFill="1" applyBorder="1" applyAlignment="1">
      <alignment vertical="center"/>
    </xf>
    <xf numFmtId="180" fontId="15" fillId="0" borderId="29" xfId="0" applyNumberFormat="1" applyFont="1" applyFill="1" applyBorder="1" applyAlignment="1">
      <alignment vertical="center"/>
    </xf>
    <xf numFmtId="180" fontId="15" fillId="2" borderId="11" xfId="0" applyNumberFormat="1" applyFont="1" applyFill="1" applyBorder="1" applyAlignment="1">
      <alignment vertical="center"/>
    </xf>
    <xf numFmtId="180" fontId="15" fillId="2" borderId="39" xfId="0" applyNumberFormat="1" applyFont="1" applyFill="1" applyBorder="1" applyAlignment="1">
      <alignment vertical="center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81" xfId="0" applyFont="1" applyFill="1" applyBorder="1" applyAlignment="1">
      <alignment horizontal="center" vertical="center" textRotation="255"/>
    </xf>
    <xf numFmtId="0" fontId="9" fillId="0" borderId="8" xfId="0" applyFont="1" applyFill="1" applyBorder="1" applyAlignment="1">
      <alignment horizontal="center" vertical="center" textRotation="255"/>
    </xf>
    <xf numFmtId="0" fontId="9" fillId="0" borderId="24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60" xfId="0" applyFont="1" applyFill="1" applyBorder="1" applyAlignment="1">
      <alignment horizontal="center" vertical="center" textRotation="255"/>
    </xf>
    <xf numFmtId="0" fontId="6" fillId="0" borderId="79" xfId="0" applyFont="1" applyFill="1" applyBorder="1" applyAlignment="1">
      <alignment horizontal="left" vertical="distributed"/>
    </xf>
    <xf numFmtId="0" fontId="6" fillId="0" borderId="100" xfId="0" applyFont="1" applyFill="1" applyBorder="1" applyAlignment="1">
      <alignment horizontal="left" vertical="distributed"/>
    </xf>
    <xf numFmtId="0" fontId="6" fillId="0" borderId="80" xfId="0" applyFont="1" applyFill="1" applyBorder="1" applyAlignment="1">
      <alignment horizontal="left" vertical="distributed"/>
    </xf>
    <xf numFmtId="0" fontId="9" fillId="0" borderId="91" xfId="0" applyFont="1" applyFill="1" applyBorder="1" applyAlignment="1">
      <alignment horizontal="center" vertical="distributed" textRotation="255"/>
    </xf>
    <xf numFmtId="0" fontId="9" fillId="0" borderId="28" xfId="0" applyFont="1" applyFill="1" applyBorder="1" applyAlignment="1">
      <alignment horizontal="center" vertical="distributed" textRotation="255"/>
    </xf>
    <xf numFmtId="0" fontId="9" fillId="0" borderId="45" xfId="0" applyFont="1" applyFill="1" applyBorder="1" applyAlignment="1">
      <alignment horizontal="center" vertical="distributed" textRotation="255"/>
    </xf>
    <xf numFmtId="0" fontId="9" fillId="0" borderId="81" xfId="0" applyFont="1" applyFill="1" applyBorder="1" applyAlignment="1">
      <alignment horizontal="center" vertical="distributed" textRotation="255"/>
    </xf>
    <xf numFmtId="0" fontId="9" fillId="0" borderId="24" xfId="0" applyFont="1" applyFill="1" applyBorder="1" applyAlignment="1">
      <alignment horizontal="center" vertical="distributed" textRotation="255"/>
    </xf>
    <xf numFmtId="0" fontId="9" fillId="0" borderId="60" xfId="0" applyFont="1" applyFill="1" applyBorder="1" applyAlignment="1">
      <alignment horizontal="center" vertical="distributed" textRotation="255"/>
    </xf>
    <xf numFmtId="0" fontId="9" fillId="0" borderId="41" xfId="0" applyFont="1" applyFill="1" applyBorder="1" applyAlignment="1">
      <alignment horizontal="center" vertical="justify"/>
    </xf>
    <xf numFmtId="0" fontId="9" fillId="0" borderId="8" xfId="0" applyFont="1" applyFill="1" applyBorder="1" applyAlignment="1">
      <alignment horizontal="center" vertical="justify"/>
    </xf>
    <xf numFmtId="0" fontId="9" fillId="0" borderId="11" xfId="0" applyFont="1" applyFill="1" applyBorder="1" applyAlignment="1">
      <alignment horizontal="center" vertical="justify"/>
    </xf>
    <xf numFmtId="0" fontId="9" fillId="0" borderId="81" xfId="0" applyFont="1" applyFill="1" applyBorder="1" applyAlignment="1">
      <alignment horizontal="center" vertical="justify"/>
    </xf>
    <xf numFmtId="0" fontId="9" fillId="0" borderId="24" xfId="0" applyFont="1" applyFill="1" applyBorder="1" applyAlignment="1">
      <alignment horizontal="center" vertical="justify"/>
    </xf>
    <xf numFmtId="0" fontId="9" fillId="0" borderId="60" xfId="0" applyFont="1" applyFill="1" applyBorder="1" applyAlignment="1">
      <alignment horizontal="center" vertical="justify"/>
    </xf>
    <xf numFmtId="0" fontId="6" fillId="0" borderId="41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distributed"/>
    </xf>
    <xf numFmtId="0" fontId="6" fillId="0" borderId="19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6" fillId="0" borderId="2" xfId="0" applyFont="1" applyFill="1" applyBorder="1" applyAlignment="1">
      <alignment horizontal="center" vertical="distributed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distributed" vertical="distributed" justifyLastLine="1"/>
    </xf>
    <xf numFmtId="0" fontId="6" fillId="0" borderId="31" xfId="0" applyFont="1" applyFill="1" applyBorder="1" applyAlignment="1">
      <alignment horizontal="distributed" vertical="distributed" justifyLastLine="1"/>
    </xf>
    <xf numFmtId="0" fontId="6" fillId="0" borderId="18" xfId="0" applyFont="1" applyFill="1" applyBorder="1" applyAlignment="1">
      <alignment horizontal="distributed" vertical="distributed" justifyLastLine="1"/>
    </xf>
    <xf numFmtId="0" fontId="6" fillId="0" borderId="32" xfId="0" applyFont="1" applyFill="1" applyBorder="1" applyAlignment="1">
      <alignment horizontal="distributed" vertical="distributed" justifyLastLine="1"/>
    </xf>
    <xf numFmtId="0" fontId="6" fillId="0" borderId="6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distributed" textRotation="255" wrapText="1"/>
    </xf>
    <xf numFmtId="0" fontId="9" fillId="0" borderId="8" xfId="0" applyFont="1" applyFill="1" applyBorder="1" applyAlignment="1">
      <alignment horizontal="center" vertical="distributed" textRotation="255" wrapText="1"/>
    </xf>
    <xf numFmtId="0" fontId="9" fillId="0" borderId="11" xfId="0" applyFont="1" applyFill="1" applyBorder="1" applyAlignment="1">
      <alignment horizontal="center" vertical="distributed" textRotation="255" wrapText="1"/>
    </xf>
    <xf numFmtId="0" fontId="9" fillId="0" borderId="81" xfId="0" applyFont="1" applyFill="1" applyBorder="1" applyAlignment="1">
      <alignment horizontal="center" vertical="distributed" textRotation="255" wrapText="1"/>
    </xf>
    <xf numFmtId="0" fontId="9" fillId="0" borderId="24" xfId="0" applyFont="1" applyFill="1" applyBorder="1" applyAlignment="1">
      <alignment horizontal="center" vertical="distributed" textRotation="255" wrapText="1"/>
    </xf>
    <xf numFmtId="0" fontId="9" fillId="0" borderId="60" xfId="0" applyFont="1" applyFill="1" applyBorder="1" applyAlignment="1">
      <alignment horizontal="center" vertical="distributed" textRotation="255" wrapText="1"/>
    </xf>
    <xf numFmtId="0" fontId="6" fillId="0" borderId="63" xfId="0" applyFont="1" applyFill="1" applyBorder="1" applyAlignment="1">
      <alignment horizontal="distributed" vertical="center" justifyLastLine="1"/>
    </xf>
    <xf numFmtId="38" fontId="15" fillId="0" borderId="0" xfId="3" applyFont="1" applyFill="1" applyBorder="1" applyAlignment="1">
      <alignment horizontal="right" vertical="center" shrinkToFit="1"/>
    </xf>
    <xf numFmtId="38" fontId="15" fillId="0" borderId="24" xfId="3" applyFont="1" applyFill="1" applyBorder="1" applyAlignment="1">
      <alignment horizontal="right" vertical="center" shrinkToFit="1"/>
    </xf>
    <xf numFmtId="38" fontId="15" fillId="0" borderId="8" xfId="3" applyFont="1" applyFill="1" applyBorder="1" applyAlignment="1">
      <alignment horizontal="right" vertical="center"/>
    </xf>
    <xf numFmtId="38" fontId="15" fillId="0" borderId="24" xfId="3" applyFont="1" applyFill="1" applyBorder="1" applyAlignment="1">
      <alignment horizontal="right" vertical="center"/>
    </xf>
    <xf numFmtId="38" fontId="15" fillId="0" borderId="8" xfId="3" applyFont="1" applyFill="1" applyBorder="1" applyAlignment="1">
      <alignment horizontal="center" vertical="center"/>
    </xf>
    <xf numFmtId="38" fontId="15" fillId="0" borderId="24" xfId="3" applyFont="1" applyFill="1" applyBorder="1" applyAlignment="1">
      <alignment horizontal="center" vertical="center"/>
    </xf>
    <xf numFmtId="38" fontId="15" fillId="0" borderId="28" xfId="3" applyFont="1" applyFill="1" applyBorder="1" applyAlignment="1">
      <alignment horizontal="right" vertical="center" shrinkToFit="1"/>
    </xf>
    <xf numFmtId="38" fontId="15" fillId="2" borderId="45" xfId="3" applyFont="1" applyFill="1" applyBorder="1" applyAlignment="1">
      <alignment horizontal="right" vertical="center" shrinkToFit="1"/>
    </xf>
    <xf numFmtId="38" fontId="15" fillId="2" borderId="60" xfId="3" applyFont="1" applyFill="1" applyBorder="1" applyAlignment="1">
      <alignment horizontal="right" vertical="center" shrinkToFit="1"/>
    </xf>
    <xf numFmtId="38" fontId="15" fillId="2" borderId="11" xfId="3" applyFont="1" applyFill="1" applyBorder="1" applyAlignment="1">
      <alignment horizontal="right" vertical="center"/>
    </xf>
    <xf numFmtId="38" fontId="15" fillId="2" borderId="60" xfId="3" applyFont="1" applyFill="1" applyBorder="1" applyAlignment="1">
      <alignment horizontal="right" vertical="center"/>
    </xf>
    <xf numFmtId="38" fontId="15" fillId="2" borderId="11" xfId="3" applyFont="1" applyFill="1" applyBorder="1" applyAlignment="1">
      <alignment horizontal="center" vertical="center"/>
    </xf>
    <xf numFmtId="38" fontId="15" fillId="2" borderId="60" xfId="3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center" vertical="distributed"/>
    </xf>
    <xf numFmtId="0" fontId="4" fillId="0" borderId="86" xfId="0" applyFont="1" applyFill="1" applyBorder="1" applyAlignment="1">
      <alignment horizontal="center" vertical="distributed"/>
    </xf>
    <xf numFmtId="0" fontId="9" fillId="0" borderId="57" xfId="0" applyFont="1" applyFill="1" applyBorder="1" applyAlignment="1">
      <alignment horizontal="right"/>
    </xf>
    <xf numFmtId="0" fontId="4" fillId="0" borderId="81" xfId="0" applyFont="1" applyFill="1" applyBorder="1" applyAlignment="1">
      <alignment horizontal="center" vertical="distributed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86" xfId="0" applyFont="1" applyFill="1" applyBorder="1" applyAlignment="1">
      <alignment horizontal="center" vertical="distributed" shrinkToFit="1"/>
    </xf>
    <xf numFmtId="0" fontId="4" fillId="0" borderId="46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right" vertical="center"/>
    </xf>
    <xf numFmtId="0" fontId="4" fillId="0" borderId="88" xfId="0" applyFont="1" applyFill="1" applyBorder="1" applyAlignment="1">
      <alignment horizontal="distributed" vertical="center" justifyLastLine="1"/>
    </xf>
    <xf numFmtId="0" fontId="4" fillId="0" borderId="78" xfId="0" applyFont="1" applyFill="1" applyBorder="1" applyAlignment="1">
      <alignment horizontal="distributed" vertical="center" justifyLastLine="1"/>
    </xf>
    <xf numFmtId="0" fontId="4" fillId="0" borderId="89" xfId="0" applyFont="1" applyFill="1" applyBorder="1" applyAlignment="1">
      <alignment horizontal="distributed" vertical="center" justifyLastLine="1"/>
    </xf>
    <xf numFmtId="0" fontId="4" fillId="0" borderId="90" xfId="0" applyFont="1" applyFill="1" applyBorder="1" applyAlignment="1">
      <alignment horizontal="distributed" vertical="center" justifyLastLine="1"/>
    </xf>
    <xf numFmtId="0" fontId="0" fillId="0" borderId="25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4" fillId="0" borderId="91" xfId="0" applyFont="1" applyFill="1" applyBorder="1" applyAlignment="1">
      <alignment horizontal="distributed" vertical="center" wrapText="1" justifyLastLine="1"/>
    </xf>
    <xf numFmtId="0" fontId="4" fillId="0" borderId="84" xfId="0" applyFont="1" applyFill="1" applyBorder="1" applyAlignment="1">
      <alignment horizontal="distributed" vertical="center" wrapText="1" justifyLastLine="1"/>
    </xf>
    <xf numFmtId="0" fontId="27" fillId="0" borderId="57" xfId="0" applyFont="1" applyFill="1" applyBorder="1" applyAlignment="1">
      <alignment vertical="center"/>
    </xf>
    <xf numFmtId="0" fontId="27" fillId="0" borderId="8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distributed" wrapText="1"/>
    </xf>
    <xf numFmtId="0" fontId="4" fillId="0" borderId="101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91" xfId="0" applyFont="1" applyFill="1" applyBorder="1" applyAlignment="1">
      <alignment horizontal="distributed" vertical="center" justifyLastLine="1"/>
    </xf>
    <xf numFmtId="0" fontId="4" fillId="0" borderId="84" xfId="0" applyFont="1" applyFill="1" applyBorder="1" applyAlignment="1">
      <alignment horizontal="distributed" vertical="center" justifyLastLine="1"/>
    </xf>
    <xf numFmtId="0" fontId="1" fillId="0" borderId="91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/>
    </xf>
    <xf numFmtId="0" fontId="4" fillId="0" borderId="15" xfId="0" applyFont="1" applyFill="1" applyBorder="1" applyAlignment="1">
      <alignment horizontal="center" vertical="distributed"/>
    </xf>
    <xf numFmtId="0" fontId="4" fillId="0" borderId="15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distributed"/>
    </xf>
    <xf numFmtId="0" fontId="4" fillId="0" borderId="11" xfId="0" applyFont="1" applyFill="1" applyBorder="1" applyAlignment="1">
      <alignment horizontal="center" vertical="distributed"/>
    </xf>
    <xf numFmtId="0" fontId="4" fillId="0" borderId="16" xfId="0" applyFont="1" applyFill="1" applyBorder="1" applyAlignment="1">
      <alignment horizontal="center" vertical="distributed"/>
    </xf>
    <xf numFmtId="0" fontId="4" fillId="0" borderId="1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1" fillId="0" borderId="82" xfId="0" applyFont="1" applyFill="1" applyBorder="1" applyAlignment="1">
      <alignment horizontal="left" vertical="center"/>
    </xf>
    <xf numFmtId="0" fontId="11" fillId="0" borderId="83" xfId="0" applyFont="1" applyFill="1" applyBorder="1" applyAlignment="1">
      <alignment horizontal="left" vertical="center"/>
    </xf>
    <xf numFmtId="0" fontId="4" fillId="0" borderId="81" xfId="0" applyFont="1" applyFill="1" applyBorder="1" applyAlignment="1">
      <alignment horizontal="distributed" vertical="distributed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distributed"/>
    </xf>
    <xf numFmtId="0" fontId="4" fillId="0" borderId="86" xfId="0" applyFont="1" applyFill="1" applyBorder="1" applyAlignment="1">
      <alignment horizontal="center" vertical="center" shrinkToFit="1"/>
    </xf>
    <xf numFmtId="0" fontId="4" fillId="0" borderId="91" xfId="0" applyFont="1" applyFill="1" applyBorder="1" applyAlignment="1">
      <alignment horizontal="center" vertical="center" justifyLastLine="1"/>
    </xf>
    <xf numFmtId="0" fontId="4" fillId="0" borderId="84" xfId="0" applyFont="1" applyFill="1" applyBorder="1" applyAlignment="1">
      <alignment horizontal="center" vertical="center" justifyLastLine="1"/>
    </xf>
    <xf numFmtId="0" fontId="4" fillId="0" borderId="101" xfId="0" applyFont="1" applyFill="1" applyBorder="1" applyAlignment="1">
      <alignment horizontal="distributed" vertical="center" justifyLastLine="1"/>
    </xf>
    <xf numFmtId="0" fontId="4" fillId="0" borderId="59" xfId="0" applyFont="1" applyFill="1" applyBorder="1" applyAlignment="1">
      <alignment horizontal="distributed" vertical="center" justifyLastLine="1"/>
    </xf>
    <xf numFmtId="0" fontId="4" fillId="0" borderId="90" xfId="0" applyFont="1" applyFill="1" applyBorder="1" applyAlignment="1">
      <alignment horizontal="center" vertical="center" justifyLastLine="1"/>
    </xf>
    <xf numFmtId="0" fontId="23" fillId="0" borderId="12" xfId="0" applyFont="1" applyFill="1" applyBorder="1" applyAlignment="1">
      <alignment horizontal="right" vertical="center"/>
    </xf>
    <xf numFmtId="0" fontId="11" fillId="0" borderId="91" xfId="0" applyFont="1" applyFill="1" applyBorder="1" applyAlignment="1">
      <alignment horizontal="center" vertical="center"/>
    </xf>
    <xf numFmtId="0" fontId="11" fillId="0" borderId="8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distributed"/>
    </xf>
    <xf numFmtId="0" fontId="6" fillId="0" borderId="46" xfId="0" applyFont="1" applyFill="1" applyBorder="1" applyAlignment="1">
      <alignment horizontal="center" vertical="center" justifyLastLine="1"/>
    </xf>
    <xf numFmtId="0" fontId="4" fillId="0" borderId="91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82" fontId="5" fillId="2" borderId="95" xfId="3" applyNumberFormat="1" applyFont="1" applyFill="1" applyBorder="1" applyAlignment="1">
      <alignment vertical="center"/>
    </xf>
    <xf numFmtId="182" fontId="5" fillId="2" borderId="96" xfId="3" applyNumberFormat="1" applyFont="1" applyFill="1" applyBorder="1" applyAlignment="1">
      <alignment vertical="center"/>
    </xf>
    <xf numFmtId="182" fontId="5" fillId="2" borderId="44" xfId="3" applyNumberFormat="1" applyFont="1" applyFill="1" applyBorder="1" applyAlignment="1">
      <alignment horizontal="right" vertical="center"/>
    </xf>
    <xf numFmtId="182" fontId="5" fillId="2" borderId="18" xfId="3" applyNumberFormat="1" applyFont="1" applyFill="1" applyBorder="1" applyAlignment="1">
      <alignment horizontal="right" vertical="center"/>
    </xf>
    <xf numFmtId="0" fontId="4" fillId="0" borderId="92" xfId="0" applyFont="1" applyFill="1" applyBorder="1" applyAlignment="1">
      <alignment vertical="center"/>
    </xf>
    <xf numFmtId="0" fontId="4" fillId="0" borderId="93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94" xfId="0" applyFont="1" applyFill="1" applyBorder="1" applyAlignment="1">
      <alignment horizontal="distributed" vertical="center"/>
    </xf>
    <xf numFmtId="182" fontId="5" fillId="0" borderId="95" xfId="3" applyNumberFormat="1" applyFont="1" applyFill="1" applyBorder="1" applyAlignment="1">
      <alignment vertical="center"/>
    </xf>
    <xf numFmtId="182" fontId="5" fillId="0" borderId="96" xfId="3" applyNumberFormat="1" applyFont="1" applyFill="1" applyBorder="1" applyAlignment="1">
      <alignment vertical="center"/>
    </xf>
    <xf numFmtId="182" fontId="5" fillId="2" borderId="89" xfId="3" applyNumberFormat="1" applyFont="1" applyFill="1" applyBorder="1" applyAlignment="1">
      <alignment vertical="center"/>
    </xf>
    <xf numFmtId="182" fontId="5" fillId="2" borderId="78" xfId="3" applyNumberFormat="1" applyFont="1" applyFill="1" applyBorder="1" applyAlignment="1">
      <alignment vertical="center"/>
    </xf>
    <xf numFmtId="182" fontId="33" fillId="0" borderId="0" xfId="0" applyNumberFormat="1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182" fontId="5" fillId="2" borderId="36" xfId="3" applyNumberFormat="1" applyFont="1" applyFill="1" applyBorder="1" applyAlignment="1">
      <alignment vertical="center"/>
    </xf>
    <xf numFmtId="182" fontId="5" fillId="2" borderId="97" xfId="3" applyNumberFormat="1" applyFont="1" applyFill="1" applyBorder="1" applyAlignment="1">
      <alignment vertical="center"/>
    </xf>
    <xf numFmtId="182" fontId="5" fillId="2" borderId="71" xfId="3" applyNumberFormat="1" applyFont="1" applyFill="1" applyBorder="1" applyAlignment="1">
      <alignment horizontal="right" vertical="center"/>
    </xf>
    <xf numFmtId="182" fontId="5" fillId="2" borderId="23" xfId="3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/>
    </xf>
    <xf numFmtId="0" fontId="6" fillId="0" borderId="91" xfId="0" applyFont="1" applyFill="1" applyBorder="1" applyAlignment="1">
      <alignment horizontal="center" vertical="center" textRotation="255"/>
    </xf>
    <xf numFmtId="0" fontId="4" fillId="0" borderId="28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horizontal="center" vertical="center" textRotation="255"/>
    </xf>
    <xf numFmtId="0" fontId="4" fillId="0" borderId="62" xfId="0" applyFont="1" applyFill="1" applyBorder="1" applyAlignment="1">
      <alignment horizontal="center" vertical="distributed" textRotation="255"/>
    </xf>
    <xf numFmtId="0" fontId="4" fillId="0" borderId="64" xfId="0" applyFont="1" applyFill="1" applyBorder="1" applyAlignment="1">
      <alignment horizontal="center" vertical="distributed" textRotation="255"/>
    </xf>
    <xf numFmtId="0" fontId="4" fillId="0" borderId="65" xfId="0" applyFont="1" applyFill="1" applyBorder="1" applyAlignment="1">
      <alignment horizontal="center" vertical="distributed" textRotation="255"/>
    </xf>
    <xf numFmtId="0" fontId="4" fillId="0" borderId="63" xfId="0" applyFont="1" applyFill="1" applyBorder="1" applyAlignment="1">
      <alignment horizontal="center" vertical="distributed" textRotation="255"/>
    </xf>
    <xf numFmtId="0" fontId="4" fillId="0" borderId="19" xfId="0" applyFont="1" applyFill="1" applyBorder="1" applyAlignment="1">
      <alignment horizontal="center" vertical="distributed" textRotation="255"/>
    </xf>
    <xf numFmtId="0" fontId="4" fillId="0" borderId="4" xfId="0" applyFont="1" applyFill="1" applyBorder="1" applyAlignment="1">
      <alignment horizontal="center" vertical="distributed" textRotation="255"/>
    </xf>
    <xf numFmtId="0" fontId="24" fillId="0" borderId="7" xfId="0" applyFont="1" applyFill="1" applyBorder="1" applyAlignment="1">
      <alignment horizontal="center" vertical="distributed" textRotation="255"/>
    </xf>
    <xf numFmtId="0" fontId="24" fillId="0" borderId="2" xfId="0" applyFont="1" applyFill="1" applyBorder="1" applyAlignment="1">
      <alignment horizontal="center" vertical="distributed" textRotation="255"/>
    </xf>
    <xf numFmtId="0" fontId="24" fillId="0" borderId="10" xfId="0" applyFont="1" applyFill="1" applyBorder="1" applyAlignment="1">
      <alignment horizontal="center" vertical="distributed" textRotation="255"/>
    </xf>
    <xf numFmtId="0" fontId="24" fillId="0" borderId="63" xfId="0" applyFont="1" applyFill="1" applyBorder="1" applyAlignment="1">
      <alignment horizontal="center" vertical="distributed" textRotation="255"/>
    </xf>
    <xf numFmtId="0" fontId="24" fillId="0" borderId="19" xfId="0" applyFont="1" applyFill="1" applyBorder="1" applyAlignment="1">
      <alignment horizontal="center" vertical="distributed" textRotation="255"/>
    </xf>
    <xf numFmtId="0" fontId="24" fillId="0" borderId="4" xfId="0" applyFont="1" applyFill="1" applyBorder="1" applyAlignment="1">
      <alignment horizontal="center" vertical="distributed" textRotation="255"/>
    </xf>
    <xf numFmtId="0" fontId="26" fillId="2" borderId="42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distributed" textRotation="255"/>
    </xf>
    <xf numFmtId="0" fontId="24" fillId="0" borderId="8" xfId="0" applyFont="1" applyFill="1" applyBorder="1" applyAlignment="1">
      <alignment horizontal="center" vertical="distributed" textRotation="255"/>
    </xf>
    <xf numFmtId="0" fontId="24" fillId="0" borderId="11" xfId="0" applyFont="1" applyFill="1" applyBorder="1" applyAlignment="1">
      <alignment horizontal="center" vertical="distributed" textRotation="255"/>
    </xf>
    <xf numFmtId="0" fontId="24" fillId="0" borderId="81" xfId="0" applyFont="1" applyFill="1" applyBorder="1" applyAlignment="1">
      <alignment horizontal="center" vertical="distributed" textRotation="255"/>
    </xf>
    <xf numFmtId="0" fontId="24" fillId="0" borderId="24" xfId="0" applyFont="1" applyFill="1" applyBorder="1" applyAlignment="1">
      <alignment horizontal="center" vertical="distributed" textRotation="255"/>
    </xf>
    <xf numFmtId="0" fontId="24" fillId="0" borderId="60" xfId="0" applyFont="1" applyFill="1" applyBorder="1" applyAlignment="1">
      <alignment horizontal="center" vertical="distributed" textRotation="255"/>
    </xf>
    <xf numFmtId="0" fontId="20" fillId="0" borderId="57" xfId="0" applyFont="1" applyFill="1" applyBorder="1" applyAlignment="1">
      <alignment horizontal="right" vertical="center"/>
    </xf>
    <xf numFmtId="0" fontId="4" fillId="0" borderId="67" xfId="0" applyFont="1" applyFill="1" applyBorder="1" applyAlignment="1">
      <alignment horizontal="center" vertical="distributed" textRotation="255"/>
    </xf>
    <xf numFmtId="0" fontId="4" fillId="0" borderId="1" xfId="0" applyFont="1" applyFill="1" applyBorder="1" applyAlignment="1">
      <alignment horizontal="center" vertical="distributed" textRotation="255"/>
    </xf>
    <xf numFmtId="0" fontId="4" fillId="0" borderId="5" xfId="0" applyFont="1" applyFill="1" applyBorder="1" applyAlignment="1">
      <alignment horizontal="center" vertical="distributed" textRotation="255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46" xfId="0" applyFont="1" applyFill="1" applyBorder="1" applyAlignment="1">
      <alignment horizontal="center" vertical="center" justifyLastLine="1"/>
    </xf>
  </cellXfs>
  <cellStyles count="6">
    <cellStyle name="パーセント 2" xfId="1"/>
    <cellStyle name="桁区切り" xfId="2" builtinId="6"/>
    <cellStyle name="桁区切り 2" xfId="3"/>
    <cellStyle name="標準" xfId="0" builtinId="0"/>
    <cellStyle name="標準 3" xfId="4"/>
    <cellStyle name="標準_グ ラ フ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4.3184885290148446E-2"/>
          <c:y val="1.6339985803661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26001636831613E-2"/>
          <c:y val="7.8431622854188546E-2"/>
          <c:w val="0.85155307907530875"/>
          <c:h val="0.787584212827476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グラフ!$B$134</c:f>
              <c:strCache>
                <c:ptCount val="1"/>
                <c:pt idx="0">
                  <c:v>事故発生件数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80508211631251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2F-476F-8E78-1AFB05C4620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グラフ!$A$135:$A$139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グラフ!$B$135:$B$139</c:f>
              <c:numCache>
                <c:formatCode>#,##0_);[Red]\(#,##0\)</c:formatCode>
                <c:ptCount val="5"/>
                <c:pt idx="0">
                  <c:v>341</c:v>
                </c:pt>
                <c:pt idx="1">
                  <c:v>288</c:v>
                </c:pt>
                <c:pt idx="2">
                  <c:v>172</c:v>
                </c:pt>
                <c:pt idx="3">
                  <c:v>200</c:v>
                </c:pt>
                <c:pt idx="4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1-43A7-BEDF-E6FCBF3B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170042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グラフ!$C$134</c:f>
              <c:strCache>
                <c:ptCount val="1"/>
                <c:pt idx="0">
                  <c:v>死 者 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92375671775244E-2"/>
                  <c:y val="-7.42783902948919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01-43A7-BEDF-E6FCBF3BF017}"/>
                </c:ext>
              </c:extLst>
            </c:dLbl>
            <c:dLbl>
              <c:idx val="1"/>
              <c:layout>
                <c:manualLayout>
                  <c:x val="-2.3391858471124478E-2"/>
                  <c:y val="-6.992095348903970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01-43A7-BEDF-E6FCBF3BF017}"/>
                </c:ext>
              </c:extLst>
            </c:dLbl>
            <c:dLbl>
              <c:idx val="2"/>
              <c:layout>
                <c:manualLayout>
                  <c:x val="-2.1589681622985739E-2"/>
                  <c:y val="-6.141074634023611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01-43A7-BEDF-E6FCBF3BF017}"/>
                </c:ext>
              </c:extLst>
            </c:dLbl>
            <c:dLbl>
              <c:idx val="3"/>
              <c:layout>
                <c:manualLayout>
                  <c:x val="-2.1581391223690752E-2"/>
                  <c:y val="-7.822845871665176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01-43A7-BEDF-E6FCBF3BF017}"/>
                </c:ext>
              </c:extLst>
            </c:dLbl>
            <c:dLbl>
              <c:idx val="4"/>
              <c:layout>
                <c:manualLayout>
                  <c:x val="-2.1570965073500741E-2"/>
                  <c:y val="-6.712114329523129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01-43A7-BEDF-E6FCBF3BF017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グラフ!$A$135:$A$138</c:f>
              <c:strCache>
                <c:ptCount val="4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</c:strCache>
            </c:strRef>
          </c:cat>
          <c:val>
            <c:numRef>
              <c:f>グラフ!$C$135:$C$139</c:f>
              <c:numCache>
                <c:formatCode>#,##0_);[Red]\(#,##0\)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01-43A7-BEDF-E6FCBF3B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17004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110672603171567"/>
              <c:y val="2.287591409564370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17004271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2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983848172824547"/>
          <c:y val="4.901962726357318E-2"/>
          <c:w val="0.32793564772014838"/>
          <c:h val="7.51636705789134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6.7385444743935314E-3"/>
          <c:y val="1.5432133483314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33198869450479E-2"/>
          <c:y val="0.10185215884258911"/>
          <c:w val="0.85714342119550013"/>
          <c:h val="0.787039409238188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グラフ!$B$142</c:f>
              <c:strCache>
                <c:ptCount val="1"/>
                <c:pt idx="0">
                  <c:v>事故発生件数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8.230452674897156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72-4BBD-97F9-615C1A6BEF80}"/>
                </c:ext>
              </c:extLst>
            </c:dLbl>
            <c:dLbl>
              <c:idx val="1"/>
              <c:layout>
                <c:manualLayout>
                  <c:x val="3.6217826556821137E-3"/>
                  <c:y val="3.418892537605933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72-4BBD-97F9-615C1A6BEF80}"/>
                </c:ext>
              </c:extLst>
            </c:dLbl>
            <c:dLbl>
              <c:idx val="2"/>
              <c:layout>
                <c:manualLayout>
                  <c:x val="3.5963411199882401E-3"/>
                  <c:y val="8.2621105789169799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72-4BBD-97F9-615C1A6BEF80}"/>
                </c:ext>
              </c:extLst>
            </c:dLbl>
            <c:dLbl>
              <c:idx val="3"/>
              <c:layout>
                <c:manualLayout>
                  <c:x val="0"/>
                  <c:y val="2.469135802469135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72-4BBD-97F9-615C1A6BEF8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グラフ!$A$143:$A$145</c:f>
              <c:strCache>
                <c:ptCount val="3"/>
                <c:pt idx="0">
                  <c:v>総数</c:v>
                </c:pt>
                <c:pt idx="1">
                  <c:v>宜野湾市</c:v>
                </c:pt>
                <c:pt idx="2">
                  <c:v>中城村</c:v>
                </c:pt>
              </c:strCache>
            </c:strRef>
          </c:cat>
          <c:val>
            <c:numRef>
              <c:f>グラフ!$B$143:$B$145</c:f>
              <c:numCache>
                <c:formatCode>#,##0\ \ \ \ \ </c:formatCode>
                <c:ptCount val="3"/>
                <c:pt idx="0">
                  <c:v>254</c:v>
                </c:pt>
                <c:pt idx="1">
                  <c:v>212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2-4BBD-97F9-615C1A6B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212086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グラフ!$C$142</c:f>
              <c:strCache>
                <c:ptCount val="1"/>
                <c:pt idx="0">
                  <c:v>死 者 数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504592290336176E-2"/>
                  <c:y val="-8.92054696866595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72-4BBD-97F9-615C1A6BEF80}"/>
                </c:ext>
              </c:extLst>
            </c:dLbl>
            <c:dLbl>
              <c:idx val="1"/>
              <c:layout>
                <c:manualLayout>
                  <c:x val="-2.1654357982580114E-2"/>
                  <c:y val="-8.148148148148148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F72-4BBD-97F9-615C1A6BEF80}"/>
                </c:ext>
              </c:extLst>
            </c:dLbl>
            <c:dLbl>
              <c:idx val="2"/>
              <c:layout>
                <c:manualLayout>
                  <c:x val="3.7794142128995012E-2"/>
                  <c:y val="9.5845889634166102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F72-4BBD-97F9-615C1A6BEF80}"/>
                </c:ext>
              </c:extLst>
            </c:dLbl>
            <c:dLbl>
              <c:idx val="3"/>
              <c:layout>
                <c:manualLayout>
                  <c:x val="0"/>
                  <c:y val="-4.11522633744856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72-4BBD-97F9-615C1A6BEF8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グラフ!$A$143:$A$145</c:f>
              <c:strCache>
                <c:ptCount val="3"/>
                <c:pt idx="0">
                  <c:v>総数</c:v>
                </c:pt>
                <c:pt idx="1">
                  <c:v>宜野湾市</c:v>
                </c:pt>
                <c:pt idx="2">
                  <c:v>中城村</c:v>
                </c:pt>
              </c:strCache>
            </c:strRef>
          </c:cat>
          <c:val>
            <c:numRef>
              <c:f>グラフ!$C$143:$C$145</c:f>
              <c:numCache>
                <c:formatCode>#,##0\ \ \ \ \ </c:formatCode>
                <c:ptCount val="3"/>
                <c:pt idx="0">
                  <c:v>4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72-4BBD-97F9-615C1A6B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12086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770946084569621"/>
              <c:y val="1.5432133483314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\ \ \ 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8671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</c:scaling>
        <c:delete val="0"/>
        <c:axPos val="r"/>
        <c:numFmt formatCode="#,##0\ \ \ 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078195414252459"/>
          <c:y val="0.1018522684664417"/>
          <c:w val="0.26819421157261003"/>
          <c:h val="6.17288463942007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563380281690141"/>
          <c:y val="0.12336013116470677"/>
          <c:w val="0.60563463583109023"/>
          <c:h val="0.564305908346426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0F-4DA8-A9D4-B91228AE84E1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0F-4DA8-A9D4-B91228AE84E1}"/>
              </c:ext>
            </c:extLst>
          </c:dPt>
          <c:dPt>
            <c:idx val="2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0F-4DA8-A9D4-B91228AE84E1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0F-4DA8-A9D4-B91228AE84E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0F-4DA8-A9D4-B91228AE84E1}"/>
              </c:ext>
            </c:extLst>
          </c:dPt>
          <c:dPt>
            <c:idx val="5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0F-4DA8-A9D4-B91228AE84E1}"/>
              </c:ext>
            </c:extLst>
          </c:dPt>
          <c:dPt>
            <c:idx val="6"/>
            <c:bubble3D val="0"/>
            <c:spPr>
              <a:pattFill prst="lgCheck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44B-4F8B-9422-821824528739}"/>
              </c:ext>
            </c:extLst>
          </c:dPt>
          <c:dLbls>
            <c:dLbl>
              <c:idx val="0"/>
              <c:layout>
                <c:manualLayout>
                  <c:x val="0.16178487566758765"/>
                  <c:y val="-0.1147217227767789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0F-4DA8-A9D4-B91228AE84E1}"/>
                </c:ext>
              </c:extLst>
            </c:dLbl>
            <c:dLbl>
              <c:idx val="1"/>
              <c:layout>
                <c:manualLayout>
                  <c:x val="0.17684372708350307"/>
                  <c:y val="8.0649761299522602E-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0F-4DA8-A9D4-B91228AE84E1}"/>
                </c:ext>
              </c:extLst>
            </c:dLbl>
            <c:dLbl>
              <c:idx val="2"/>
              <c:layout>
                <c:manualLayout>
                  <c:x val="2.1049258031097817E-2"/>
                  <c:y val="0.180353181040356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0F-4DA8-A9D4-B91228AE84E1}"/>
                </c:ext>
              </c:extLst>
            </c:dLbl>
            <c:dLbl>
              <c:idx val="3"/>
              <c:layout>
                <c:manualLayout>
                  <c:x val="-0.10186935008538438"/>
                  <c:y val="0.1749624699991011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0F-4DA8-A9D4-B91228AE84E1}"/>
                </c:ext>
              </c:extLst>
            </c:dLbl>
            <c:dLbl>
              <c:idx val="4"/>
              <c:layout>
                <c:manualLayout>
                  <c:x val="-0.18578462560963496"/>
                  <c:y val="0.12148967431435817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0F-4DA8-A9D4-B91228AE84E1}"/>
                </c:ext>
              </c:extLst>
            </c:dLbl>
            <c:dLbl>
              <c:idx val="5"/>
              <c:layout>
                <c:manualLayout>
                  <c:x val="-0.18438174532040502"/>
                  <c:y val="-1.6906193812387626E-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0F-4DA8-A9D4-B91228AE84E1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グラフ!$A$148:$A$154</c:f>
              <c:strCache>
                <c:ptCount val="7"/>
                <c:pt idx="0">
                  <c:v>一時不停止</c:v>
                </c:pt>
                <c:pt idx="1">
                  <c:v>信号無視</c:v>
                </c:pt>
                <c:pt idx="2">
                  <c:v>携帯電話
使用等</c:v>
                </c:pt>
                <c:pt idx="3">
                  <c:v>追越・
通行区分</c:v>
                </c:pt>
                <c:pt idx="4">
                  <c:v>駐停車</c:v>
                </c:pt>
                <c:pt idx="5">
                  <c:v>通行禁止・通行帯</c:v>
                </c:pt>
                <c:pt idx="6">
                  <c:v>その他</c:v>
                </c:pt>
              </c:strCache>
            </c:strRef>
          </c:cat>
          <c:val>
            <c:numRef>
              <c:f>グラフ!$B$148:$B$154</c:f>
              <c:numCache>
                <c:formatCode>#,##0"件"</c:formatCode>
                <c:ptCount val="7"/>
                <c:pt idx="0">
                  <c:v>900</c:v>
                </c:pt>
                <c:pt idx="1">
                  <c:v>661</c:v>
                </c:pt>
                <c:pt idx="2">
                  <c:v>105</c:v>
                </c:pt>
                <c:pt idx="3">
                  <c:v>60</c:v>
                </c:pt>
                <c:pt idx="4">
                  <c:v>83</c:v>
                </c:pt>
                <c:pt idx="5">
                  <c:v>274</c:v>
                </c:pt>
                <c:pt idx="6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0F-4DA8-A9D4-B91228AE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1.9607843137254902E-2"/>
          <c:y val="1.81818181818181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5978986068217"/>
          <c:y val="0.13333372790520806"/>
          <c:w val="0.73949782119283192"/>
          <c:h val="0.772729559450637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グラフ!$A$159</c:f>
              <c:strCache>
                <c:ptCount val="1"/>
                <c:pt idx="0">
                  <c:v>認知件数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7350459158232317E-3"/>
                  <c:y val="0.475258879395847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4F-4809-AE90-B6FD030BAFAF}"/>
                </c:ext>
              </c:extLst>
            </c:dLbl>
            <c:dLbl>
              <c:idx val="1"/>
              <c:layout>
                <c:manualLayout>
                  <c:x val="0"/>
                  <c:y val="0.3977270915254668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4F-4809-AE90-B6FD030BAFAF}"/>
                </c:ext>
              </c:extLst>
            </c:dLbl>
            <c:dLbl>
              <c:idx val="2"/>
              <c:layout>
                <c:manualLayout>
                  <c:x val="0"/>
                  <c:y val="0.3558072859361595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4F-4809-AE90-B6FD030BAFA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グラフ!$B$158:$D$158</c:f>
              <c:strCache>
                <c:ptCount val="3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</c:strCache>
            </c:strRef>
          </c:cat>
          <c:val>
            <c:numRef>
              <c:f>グラフ!$B$159:$D$159</c:f>
              <c:numCache>
                <c:formatCode>#,##0_);[Red]\(#,##0\)</c:formatCode>
                <c:ptCount val="3"/>
                <c:pt idx="0" formatCode="#,##0_ ">
                  <c:v>419</c:v>
                </c:pt>
                <c:pt idx="1">
                  <c:v>387</c:v>
                </c:pt>
                <c:pt idx="2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4F-4809-AE90-B6FD030BAFAF}"/>
            </c:ext>
          </c:extLst>
        </c:ser>
        <c:ser>
          <c:idx val="0"/>
          <c:order val="1"/>
          <c:tx>
            <c:strRef>
              <c:f>グラフ!$A$160</c:f>
              <c:strCache>
                <c:ptCount val="1"/>
                <c:pt idx="0">
                  <c:v>検挙件数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9419076218437544E-7"/>
                  <c:y val="0.2025274027866806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4F-4809-AE90-B6FD030BAFAF}"/>
                </c:ext>
              </c:extLst>
            </c:dLbl>
            <c:dLbl>
              <c:idx val="1"/>
              <c:layout>
                <c:manualLayout>
                  <c:x val="0"/>
                  <c:y val="0.1816540854628892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4F-4809-AE90-B6FD030BAFAF}"/>
                </c:ext>
              </c:extLst>
            </c:dLbl>
            <c:dLbl>
              <c:idx val="2"/>
              <c:layout>
                <c:manualLayout>
                  <c:x val="0"/>
                  <c:y val="0.1212879070553604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84F-4809-AE90-B6FD030BAFA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グラフ!$B$158:$D$158</c:f>
              <c:strCache>
                <c:ptCount val="3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</c:strCache>
            </c:strRef>
          </c:cat>
          <c:val>
            <c:numRef>
              <c:f>グラフ!$B$160:$D$160</c:f>
              <c:numCache>
                <c:formatCode>#,##0_);[Red]\(#,##0\)</c:formatCode>
                <c:ptCount val="3"/>
                <c:pt idx="0" formatCode="#,##0_ ">
                  <c:v>253</c:v>
                </c:pt>
                <c:pt idx="1">
                  <c:v>202</c:v>
                </c:pt>
                <c:pt idx="2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4F-4809-AE90-B6FD030B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21208255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グラフ!$A$161</c:f>
              <c:strCache>
                <c:ptCount val="1"/>
                <c:pt idx="0">
                  <c:v>検 挙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4696665893591602E-3"/>
                  <c:y val="-2.427873512084296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84F-4809-AE90-B6FD030BAFAF}"/>
                </c:ext>
              </c:extLst>
            </c:dLbl>
            <c:dLbl>
              <c:idx val="1"/>
              <c:layout>
                <c:manualLayout>
                  <c:x val="-7.4778866280520561E-3"/>
                  <c:y val="-1.88060002718540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84F-4809-AE90-B6FD030BAFAF}"/>
                </c:ext>
              </c:extLst>
            </c:dLbl>
            <c:dLbl>
              <c:idx val="2"/>
              <c:layout>
                <c:manualLayout>
                  <c:x val="-1.1162225399332553E-2"/>
                  <c:y val="-1.83476046120969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84F-4809-AE90-B6FD030BAFAF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グラフ!$B$158:$C$158</c:f>
              <c:strCache>
                <c:ptCount val="2"/>
                <c:pt idx="0">
                  <c:v>令和2年</c:v>
                </c:pt>
                <c:pt idx="1">
                  <c:v>令和3年</c:v>
                </c:pt>
              </c:strCache>
            </c:strRef>
          </c:cat>
          <c:val>
            <c:numRef>
              <c:f>グラフ!$B$161:$D$161</c:f>
              <c:numCache>
                <c:formatCode>0.0_ </c:formatCode>
                <c:ptCount val="3"/>
                <c:pt idx="0">
                  <c:v>60.381861575178995</c:v>
                </c:pt>
                <c:pt idx="1">
                  <c:v>52.196382428940566</c:v>
                </c:pt>
                <c:pt idx="2" formatCode="#,##0.0;[Red]\-#,##0.0">
                  <c:v>57.800511508951402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84F-4809-AE90-B6FD030B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1208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69748075608196036"/>
              <c:y val="7.8788494546686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825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80"/>
          <c:min val="1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813761130325994"/>
          <c:y val="1.5151616686212096E-2"/>
          <c:w val="0.7226911341964608"/>
          <c:h val="5.45457624248581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6.1068969432256086E-2"/>
          <c:y val="1.0683716188369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92404963418355E-2"/>
          <c:y val="6.7702502616181354E-2"/>
          <c:w val="0.75063799756976968"/>
          <c:h val="0.8397453420166892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グラフ!$C$164</c:f>
              <c:strCache>
                <c:ptCount val="1"/>
                <c:pt idx="0">
                  <c:v>損 害 額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565300925473495E-3"/>
                  <c:y val="2.2731453440114858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9C-4325-A2A1-38729B3303BE}"/>
                </c:ext>
              </c:extLst>
            </c:dLbl>
            <c:dLbl>
              <c:idx val="1"/>
              <c:layout>
                <c:manualLayout>
                  <c:x val="-1.8519791237124441E-3"/>
                  <c:y val="4.7979068824459828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9C-4325-A2A1-38729B3303BE}"/>
                </c:ext>
              </c:extLst>
            </c:dLbl>
            <c:dLbl>
              <c:idx val="2"/>
              <c:layout>
                <c:manualLayout>
                  <c:x val="-1.7676325906673164E-3"/>
                  <c:y val="5.761865870855142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9C-4325-A2A1-38729B3303BE}"/>
                </c:ext>
              </c:extLst>
            </c:dLbl>
            <c:dLbl>
              <c:idx val="3"/>
              <c:layout>
                <c:manualLayout>
                  <c:x val="-2.075861896609894E-3"/>
                  <c:y val="5.5750435439731114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9C-4325-A2A1-38729B3303BE}"/>
                </c:ext>
              </c:extLst>
            </c:dLbl>
            <c:dLbl>
              <c:idx val="4"/>
              <c:layout>
                <c:manualLayout>
                  <c:x val="-1.6812034271766613E-3"/>
                  <c:y val="3.0459777484660596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9C-4325-A2A1-38729B3303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グラフ!$A$165:$A$169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グラフ!$C$165:$C$169</c:f>
              <c:numCache>
                <c:formatCode>#,##0_ ;[Red]\-#,##0\ </c:formatCode>
                <c:ptCount val="5"/>
                <c:pt idx="0">
                  <c:v>17295</c:v>
                </c:pt>
                <c:pt idx="1">
                  <c:v>90727</c:v>
                </c:pt>
                <c:pt idx="2">
                  <c:v>39144</c:v>
                </c:pt>
                <c:pt idx="3">
                  <c:v>31686</c:v>
                </c:pt>
                <c:pt idx="4">
                  <c:v>75632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9C-4325-A2A1-38729B33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0"/>
          <c:tx>
            <c:strRef>
              <c:f>グラフ!$B$164</c:f>
              <c:strCache>
                <c:ptCount val="1"/>
                <c:pt idx="0">
                  <c:v>出火件数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6319272125723739E-2"/>
                  <c:y val="4.2464499629853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B9-49F9-B39E-FEB4F93991BF}"/>
                </c:ext>
              </c:extLst>
            </c:dLbl>
            <c:dLbl>
              <c:idx val="1"/>
              <c:layout>
                <c:manualLayout>
                  <c:x val="-3.9713057118975222E-2"/>
                  <c:y val="-4.2850937299941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B9-49F9-B39E-FEB4F93991BF}"/>
                </c:ext>
              </c:extLst>
            </c:dLbl>
            <c:dLbl>
              <c:idx val="2"/>
              <c:layout>
                <c:manualLayout>
                  <c:x val="-4.6319322062832645E-2"/>
                  <c:y val="-4.4041468549063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B9-49F9-B39E-FEB4F93991BF}"/>
                </c:ext>
              </c:extLst>
            </c:dLbl>
            <c:dLbl>
              <c:idx val="3"/>
              <c:layout>
                <c:manualLayout>
                  <c:x val="-4.3016731852999611E-2"/>
                  <c:y val="4.3981071029185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B9-49F9-B39E-FEB4F93991BF}"/>
                </c:ext>
              </c:extLst>
            </c:dLbl>
            <c:dLbl>
              <c:idx val="4"/>
              <c:layout>
                <c:manualLayout>
                  <c:x val="-4.6319322062832645E-2"/>
                  <c:y val="-3.715298392937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B9-49F9-B39E-FEB4F93991B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グラフ!$A$165:$A$169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グラフ!$B$165:$B$169</c:f>
              <c:numCache>
                <c:formatCode>General</c:formatCode>
                <c:ptCount val="5"/>
                <c:pt idx="0">
                  <c:v>14</c:v>
                </c:pt>
                <c:pt idx="1">
                  <c:v>17</c:v>
                </c:pt>
                <c:pt idx="2">
                  <c:v>19</c:v>
                </c:pt>
                <c:pt idx="3" formatCode="#,##0_);[Red]\(#,##0\)">
                  <c:v>28</c:v>
                </c:pt>
                <c:pt idx="4" formatCode="#,##0_);[Red]\(#,##0\)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9C-4325-A2A1-38729B33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07007"/>
        <c:axId val="1"/>
      </c:lineChart>
      <c:catAx>
        <c:axId val="1221207007"/>
        <c:scaling>
          <c:orientation val="minMax"/>
        </c:scaling>
        <c:delete val="0"/>
        <c:axPos val="b"/>
        <c:title>
          <c:tx>
            <c:rich>
              <a:bodyPr anchor="t" anchorCtr="0"/>
              <a:lstStyle/>
              <a:p>
                <a:pPr>
                  <a:defRPr sz="900"/>
                </a:pPr>
                <a:r>
                  <a:rPr lang="ja-JP" sz="900"/>
                  <a:t>（単位：千円）</a:t>
                </a:r>
              </a:p>
            </c:rich>
          </c:tx>
          <c:layout>
            <c:manualLayout>
              <c:xMode val="edge"/>
              <c:yMode val="edge"/>
              <c:x val="0.69865907982876185"/>
              <c:y val="1.8673130734691221E-2"/>
            </c:manualLayout>
          </c:layout>
          <c:overlay val="0"/>
          <c:spPr>
            <a:noFill/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7007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00"/>
          <c:min val="0"/>
        </c:scaling>
        <c:delete val="0"/>
        <c:axPos val="r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00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958466069603896"/>
          <c:y val="1.6382074141558751E-2"/>
          <c:w val="0.25699798975509736"/>
          <c:h val="8.54703802520552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6746419375234"/>
          <c:y val="7.6923237436643283E-2"/>
          <c:w val="0.85790997024491333"/>
          <c:h val="0.80342047989382992"/>
        </c:manualLayout>
      </c:layout>
      <c:lineChart>
        <c:grouping val="standard"/>
        <c:varyColors val="0"/>
        <c:ser>
          <c:idx val="1"/>
          <c:order val="0"/>
          <c:tx>
            <c:strRef>
              <c:f>グラフ!$B$172</c:f>
              <c:strCache>
                <c:ptCount val="1"/>
                <c:pt idx="0">
                  <c:v>月　　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4257884580169872E-2"/>
                  <c:y val="-4.534288983107891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F7-4242-9A9C-57273C825D12}"/>
                </c:ext>
              </c:extLst>
            </c:dLbl>
            <c:dLbl>
              <c:idx val="1"/>
              <c:layout>
                <c:manualLayout>
                  <c:x val="-6.7916273435409125E-2"/>
                  <c:y val="-4.974695470758462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F7-4242-9A9C-57273C825D12}"/>
                </c:ext>
              </c:extLst>
            </c:dLbl>
            <c:dLbl>
              <c:idx val="2"/>
              <c:layout>
                <c:manualLayout>
                  <c:x val="-6.4330849520375252E-2"/>
                  <c:y val="6.279785539628049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F7-4242-9A9C-57273C825D12}"/>
                </c:ext>
              </c:extLst>
            </c:dLbl>
            <c:dLbl>
              <c:idx val="3"/>
              <c:layout>
                <c:manualLayout>
                  <c:x val="-6.0770780217767946E-2"/>
                  <c:y val="4.285079749646678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E896EFDD-E42A-412C-8645-782E06C02675}" type="VALUE">
                      <a:rPr lang="en-US" altLang="ja-JP">
                        <a:solidFill>
                          <a:schemeClr val="tx1"/>
                        </a:solidFill>
                      </a:rPr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9F7-4242-9A9C-57273C825D12}"/>
                </c:ext>
              </c:extLst>
            </c:dLbl>
            <c:dLbl>
              <c:idx val="4"/>
              <c:layout>
                <c:manualLayout>
                  <c:x val="-6.433338498161803E-2"/>
                  <c:y val="-3.684388810373062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F7-4242-9A9C-57273C825D12}"/>
                </c:ext>
              </c:extLst>
            </c:dLbl>
            <c:dLbl>
              <c:idx val="5"/>
              <c:layout>
                <c:manualLayout>
                  <c:x val="-4.6499232318679307E-2"/>
                  <c:y val="-4.269623348363505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F7-4242-9A9C-57273C825D1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グラフ!$A$173:$A$178</c:f>
              <c:strCache>
                <c:ptCount val="6"/>
                <c:pt idx="0">
                  <c:v>1～2月　　　　　　　　　　　　　　　　　0～4時　　　　　　　　未満</c:v>
                </c:pt>
                <c:pt idx="1">
                  <c:v>3～4月　　　　　　　　　　　4～8時　　　　　　　　　　　未満</c:v>
                </c:pt>
                <c:pt idx="2">
                  <c:v>5～6月　　　　　　　　　　　8～12時　　　　　　　　　　　未満</c:v>
                </c:pt>
                <c:pt idx="3">
                  <c:v>7～8月　　　　　　　　　　12～16時　　　　　　　　　　　未満</c:v>
                </c:pt>
                <c:pt idx="4">
                  <c:v>9～10月　　　　　　　　　　　16～20時　　　　　　　　　　　未満</c:v>
                </c:pt>
                <c:pt idx="5">
                  <c:v>11～12月　　　　　　　　　　　20～24時　　　　　　　　　　　未満</c:v>
                </c:pt>
              </c:strCache>
            </c:strRef>
          </c:cat>
          <c:val>
            <c:numRef>
              <c:f>グラフ!$B$173:$B$178</c:f>
              <c:numCache>
                <c:formatCode>0.0</c:formatCode>
                <c:ptCount val="6"/>
                <c:pt idx="0">
                  <c:v>1.9</c:v>
                </c:pt>
                <c:pt idx="1">
                  <c:v>1.6</c:v>
                </c:pt>
                <c:pt idx="2">
                  <c:v>1.8</c:v>
                </c:pt>
                <c:pt idx="3">
                  <c:v>1.2</c:v>
                </c:pt>
                <c:pt idx="4">
                  <c:v>2.9</c:v>
                </c:pt>
                <c:pt idx="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F7-4242-9A9C-57273C825D12}"/>
            </c:ext>
          </c:extLst>
        </c:ser>
        <c:ser>
          <c:idx val="0"/>
          <c:order val="1"/>
          <c:tx>
            <c:strRef>
              <c:f>グラフ!$C$172</c:f>
              <c:strCache>
                <c:ptCount val="1"/>
                <c:pt idx="0">
                  <c:v>時 間 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7189955495149845E-2"/>
                  <c:y val="-3.310606283570834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F7-4242-9A9C-57273C825D12}"/>
                </c:ext>
              </c:extLst>
            </c:dLbl>
            <c:dLbl>
              <c:idx val="1"/>
              <c:layout>
                <c:manualLayout>
                  <c:x val="-5.3615145155156141E-2"/>
                  <c:y val="0.1719835341095182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511454AB-E847-47EB-A8AB-14F57947C58D}" type="VALUE">
                      <a:rPr lang="en-US" altLang="ja-JP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9F7-4242-9A9C-57273C825D12}"/>
                </c:ext>
              </c:extLst>
            </c:dLbl>
            <c:dLbl>
              <c:idx val="2"/>
              <c:layout>
                <c:manualLayout>
                  <c:x val="-6.076063837279732E-2"/>
                  <c:y val="-4.56614397559279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F7-4242-9A9C-57273C825D12}"/>
                </c:ext>
              </c:extLst>
            </c:dLbl>
            <c:dLbl>
              <c:idx val="3"/>
              <c:layout>
                <c:manualLayout>
                  <c:x val="-5.7193807840209596E-2"/>
                  <c:y val="4.546806649168853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9F7-4242-9A9C-57273C825D12}"/>
                </c:ext>
              </c:extLst>
            </c:dLbl>
            <c:dLbl>
              <c:idx val="4"/>
              <c:layout>
                <c:manualLayout>
                  <c:x val="-6.076063837279732E-2"/>
                  <c:y val="5.12434663615765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9F7-4242-9A9C-57273C825D12}"/>
                </c:ext>
              </c:extLst>
            </c:dLbl>
            <c:dLbl>
              <c:idx val="5"/>
              <c:layout>
                <c:manualLayout>
                  <c:x val="-4.6478103474990491E-2"/>
                  <c:y val="5.1282051282051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9F7-4242-9A9C-57273C825D1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グラフ!$A$173:$A$178</c:f>
              <c:strCache>
                <c:ptCount val="6"/>
                <c:pt idx="0">
                  <c:v>1～2月　　　　　　　　　　　　　　　　　0～4時　　　　　　　　未満</c:v>
                </c:pt>
                <c:pt idx="1">
                  <c:v>3～4月　　　　　　　　　　　4～8時　　　　　　　　　　　未満</c:v>
                </c:pt>
                <c:pt idx="2">
                  <c:v>5～6月　　　　　　　　　　　8～12時　　　　　　　　　　　未満</c:v>
                </c:pt>
                <c:pt idx="3">
                  <c:v>7～8月　　　　　　　　　　12～16時　　　　　　　　　　　未満</c:v>
                </c:pt>
                <c:pt idx="4">
                  <c:v>9～10月　　　　　　　　　　　16～20時　　　　　　　　　　　未満</c:v>
                </c:pt>
                <c:pt idx="5">
                  <c:v>11～12月　　　　　　　　　　　20～24時　　　　　　　　　　　未満</c:v>
                </c:pt>
              </c:strCache>
            </c:strRef>
          </c:cat>
          <c:val>
            <c:numRef>
              <c:f>グラフ!$C$173:$C$178</c:f>
              <c:numCache>
                <c:formatCode>#,##0.0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1.9</c:v>
                </c:pt>
                <c:pt idx="3">
                  <c:v>2.6</c:v>
                </c:pt>
                <c:pt idx="4">
                  <c:v>2.8</c:v>
                </c:pt>
                <c:pt idx="5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9F7-4242-9A9C-57273C825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10335"/>
        <c:axId val="1"/>
      </c:lineChart>
      <c:catAx>
        <c:axId val="12212103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10335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43247978721152"/>
          <c:y val="8.760807791588035E-2"/>
          <c:w val="0.2922254825385433"/>
          <c:h val="7.90601071560269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1.3297872340425532E-2"/>
          <c:y val="1.0683818843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810064840198"/>
          <c:y val="6.1965941268407092E-2"/>
          <c:w val="0.84308620123187283"/>
          <c:h val="0.835471828825764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グラフ!$B$182:$B$193</c:f>
              <c:strCache>
                <c:ptCount val="12"/>
                <c:pt idx="0">
                  <c:v>509</c:v>
                </c:pt>
                <c:pt idx="1">
                  <c:v>369</c:v>
                </c:pt>
                <c:pt idx="2">
                  <c:v>383</c:v>
                </c:pt>
                <c:pt idx="3">
                  <c:v>387</c:v>
                </c:pt>
                <c:pt idx="4">
                  <c:v>402</c:v>
                </c:pt>
                <c:pt idx="5">
                  <c:v>508</c:v>
                </c:pt>
                <c:pt idx="6">
                  <c:v>546</c:v>
                </c:pt>
                <c:pt idx="7">
                  <c:v>477</c:v>
                </c:pt>
                <c:pt idx="8">
                  <c:v>485</c:v>
                </c:pt>
                <c:pt idx="9">
                  <c:v>435</c:v>
                </c:pt>
                <c:pt idx="10">
                  <c:v>377</c:v>
                </c:pt>
                <c:pt idx="11">
                  <c:v>453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グラフ!$A$182:$A$193</c:f>
              <c:strCache>
                <c:ptCount val="12"/>
                <c:pt idx="0">
                  <c:v>1  月</c:v>
                </c:pt>
                <c:pt idx="1">
                  <c:v>2  月</c:v>
                </c:pt>
                <c:pt idx="2">
                  <c:v>3  月</c:v>
                </c:pt>
                <c:pt idx="3">
                  <c:v>4  月</c:v>
                </c:pt>
                <c:pt idx="4">
                  <c:v>5  月</c:v>
                </c:pt>
                <c:pt idx="5">
                  <c:v>6  月</c:v>
                </c:pt>
                <c:pt idx="6">
                  <c:v>7  月</c:v>
                </c:pt>
                <c:pt idx="7">
                  <c:v>8  月</c:v>
                </c:pt>
                <c:pt idx="8">
                  <c:v>9  月</c:v>
                </c:pt>
                <c:pt idx="9">
                  <c:v>10  月</c:v>
                </c:pt>
                <c:pt idx="10">
                  <c:v>11  月</c:v>
                </c:pt>
                <c:pt idx="11">
                  <c:v>12  月</c:v>
                </c:pt>
              </c:strCache>
            </c:strRef>
          </c:cat>
          <c:val>
            <c:numRef>
              <c:f>グラフ!$B$182:$B$193</c:f>
              <c:numCache>
                <c:formatCode>#,##0;"△ "#,##0</c:formatCode>
                <c:ptCount val="12"/>
                <c:pt idx="0">
                  <c:v>509</c:v>
                </c:pt>
                <c:pt idx="1">
                  <c:v>369</c:v>
                </c:pt>
                <c:pt idx="2">
                  <c:v>383</c:v>
                </c:pt>
                <c:pt idx="3">
                  <c:v>387</c:v>
                </c:pt>
                <c:pt idx="4">
                  <c:v>402</c:v>
                </c:pt>
                <c:pt idx="5">
                  <c:v>508</c:v>
                </c:pt>
                <c:pt idx="6">
                  <c:v>546</c:v>
                </c:pt>
                <c:pt idx="7">
                  <c:v>477</c:v>
                </c:pt>
                <c:pt idx="8">
                  <c:v>485</c:v>
                </c:pt>
                <c:pt idx="9">
                  <c:v>435</c:v>
                </c:pt>
                <c:pt idx="10">
                  <c:v>377</c:v>
                </c:pt>
                <c:pt idx="11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E-4FC4-B661-150A12057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817279"/>
        <c:axId val="1"/>
      </c:barChart>
      <c:catAx>
        <c:axId val="12228172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2817279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86094015519373E-2"/>
          <c:y val="0.11752161275042725"/>
          <c:w val="0.92612256519336089"/>
          <c:h val="0.7500015650072721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2B4-44A0-9B43-B7AAE9216345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B4-44A0-9B43-B7AAE9216345}"/>
              </c:ext>
            </c:extLst>
          </c:dPt>
          <c:dPt>
            <c:idx val="2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B4-44A0-9B43-B7AAE9216345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B4-44A0-9B43-B7AAE9216345}"/>
              </c:ext>
            </c:extLst>
          </c:dPt>
          <c:dLbls>
            <c:dLbl>
              <c:idx val="0"/>
              <c:layout>
                <c:manualLayout>
                  <c:x val="3.4881542890839085E-3"/>
                  <c:y val="-0.301933059649595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B4-44A0-9B43-B7AAE9216345}"/>
                </c:ext>
              </c:extLst>
            </c:dLbl>
            <c:dLbl>
              <c:idx val="1"/>
              <c:layout>
                <c:manualLayout>
                  <c:x val="4.0969856741475599E-3"/>
                  <c:y val="3.2545931758529659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B4-44A0-9B43-B7AAE9216345}"/>
                </c:ext>
              </c:extLst>
            </c:dLbl>
            <c:dLbl>
              <c:idx val="2"/>
              <c:layout>
                <c:manualLayout>
                  <c:x val="-3.5236185785146902E-2"/>
                  <c:y val="-1.373623168898759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B4-44A0-9B43-B7AAE9216345}"/>
                </c:ext>
              </c:extLst>
            </c:dLbl>
            <c:dLbl>
              <c:idx val="3"/>
              <c:layout>
                <c:manualLayout>
                  <c:x val="1.3451893711175285E-2"/>
                  <c:y val="-1.786428138790343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B4-44A0-9B43-B7AAE9216345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グラフ!$E$181:$E$184</c:f>
              <c:strCache>
                <c:ptCount val="4"/>
                <c:pt idx="0">
                  <c:v>急　病</c:v>
                </c:pt>
                <c:pt idx="1">
                  <c:v>一般負傷</c:v>
                </c:pt>
                <c:pt idx="2">
                  <c:v>交通事故</c:v>
                </c:pt>
                <c:pt idx="3">
                  <c:v>その他</c:v>
                </c:pt>
              </c:strCache>
            </c:strRef>
          </c:cat>
          <c:val>
            <c:numRef>
              <c:f>グラフ!$F$181:$F$184</c:f>
              <c:numCache>
                <c:formatCode>#,##0"件"</c:formatCode>
                <c:ptCount val="4"/>
                <c:pt idx="0">
                  <c:v>3720</c:v>
                </c:pt>
                <c:pt idx="1">
                  <c:v>888</c:v>
                </c:pt>
                <c:pt idx="2">
                  <c:v>279</c:v>
                </c:pt>
                <c:pt idx="3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B4-44A0-9B43-B7AAE9216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4</xdr:row>
      <xdr:rowOff>0</xdr:rowOff>
    </xdr:from>
    <xdr:to>
      <xdr:col>10</xdr:col>
      <xdr:colOff>561975</xdr:colOff>
      <xdr:row>21</xdr:row>
      <xdr:rowOff>0</xdr:rowOff>
    </xdr:to>
    <xdr:graphicFrame macro="">
      <xdr:nvGraphicFramePr>
        <xdr:cNvPr id="1498171" name="グラフ 1">
          <a:extLst>
            <a:ext uri="{FF2B5EF4-FFF2-40B4-BE49-F238E27FC236}">
              <a16:creationId xmlns:a16="http://schemas.microsoft.com/office/drawing/2014/main" id="{00000000-0008-0000-0000-00003B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438150</xdr:colOff>
      <xdr:row>24</xdr:row>
      <xdr:rowOff>104775</xdr:rowOff>
    </xdr:from>
    <xdr:to>
      <xdr:col>10</xdr:col>
      <xdr:colOff>533400</xdr:colOff>
      <xdr:row>42</xdr:row>
      <xdr:rowOff>104775</xdr:rowOff>
    </xdr:to>
    <xdr:graphicFrame macro="">
      <xdr:nvGraphicFramePr>
        <xdr:cNvPr id="1498172" name="グラフ 2">
          <a:extLst>
            <a:ext uri="{FF2B5EF4-FFF2-40B4-BE49-F238E27FC236}">
              <a16:creationId xmlns:a16="http://schemas.microsoft.com/office/drawing/2014/main" id="{00000000-0008-0000-0000-00003C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238125</xdr:colOff>
      <xdr:row>44</xdr:row>
      <xdr:rowOff>95250</xdr:rowOff>
    </xdr:from>
    <xdr:to>
      <xdr:col>5</xdr:col>
      <xdr:colOff>88900</xdr:colOff>
      <xdr:row>65</xdr:row>
      <xdr:rowOff>76200</xdr:rowOff>
    </xdr:to>
    <xdr:graphicFrame macro="">
      <xdr:nvGraphicFramePr>
        <xdr:cNvPr id="1498173" name="グラフ 3">
          <a:extLst>
            <a:ext uri="{FF2B5EF4-FFF2-40B4-BE49-F238E27FC236}">
              <a16:creationId xmlns:a16="http://schemas.microsoft.com/office/drawing/2014/main" id="{00000000-0008-0000-0000-00003D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647700</xdr:colOff>
      <xdr:row>44</xdr:row>
      <xdr:rowOff>180975</xdr:rowOff>
    </xdr:from>
    <xdr:to>
      <xdr:col>10</xdr:col>
      <xdr:colOff>606425</xdr:colOff>
      <xdr:row>63</xdr:row>
      <xdr:rowOff>9525</xdr:rowOff>
    </xdr:to>
    <xdr:graphicFrame macro="">
      <xdr:nvGraphicFramePr>
        <xdr:cNvPr id="1498174" name="グラフ 4">
          <a:extLst>
            <a:ext uri="{FF2B5EF4-FFF2-40B4-BE49-F238E27FC236}">
              <a16:creationId xmlns:a16="http://schemas.microsoft.com/office/drawing/2014/main" id="{00000000-0008-0000-0000-00003E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72</xdr:row>
      <xdr:rowOff>0</xdr:rowOff>
    </xdr:from>
    <xdr:to>
      <xdr:col>5</xdr:col>
      <xdr:colOff>533400</xdr:colOff>
      <xdr:row>97</xdr:row>
      <xdr:rowOff>38100</xdr:rowOff>
    </xdr:to>
    <xdr:graphicFrame macro="">
      <xdr:nvGraphicFramePr>
        <xdr:cNvPr id="1498175" name="グラフ 5">
          <a:extLst>
            <a:ext uri="{FF2B5EF4-FFF2-40B4-BE49-F238E27FC236}">
              <a16:creationId xmlns:a16="http://schemas.microsoft.com/office/drawing/2014/main" id="{00000000-0008-0000-0000-00003F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381000</xdr:colOff>
      <xdr:row>72</xdr:row>
      <xdr:rowOff>0</xdr:rowOff>
    </xdr:from>
    <xdr:to>
      <xdr:col>10</xdr:col>
      <xdr:colOff>492125</xdr:colOff>
      <xdr:row>97</xdr:row>
      <xdr:rowOff>38100</xdr:rowOff>
    </xdr:to>
    <xdr:graphicFrame macro="">
      <xdr:nvGraphicFramePr>
        <xdr:cNvPr id="1498176" name="グラフ 6">
          <a:extLst>
            <a:ext uri="{FF2B5EF4-FFF2-40B4-BE49-F238E27FC236}">
              <a16:creationId xmlns:a16="http://schemas.microsoft.com/office/drawing/2014/main" id="{00000000-0008-0000-0000-000040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6</xdr:col>
      <xdr:colOff>95250</xdr:colOff>
      <xdr:row>95</xdr:row>
      <xdr:rowOff>19050</xdr:rowOff>
    </xdr:from>
    <xdr:to>
      <xdr:col>10</xdr:col>
      <xdr:colOff>466725</xdr:colOff>
      <xdr:row>96</xdr:row>
      <xdr:rowOff>238125</xdr:rowOff>
    </xdr:to>
    <xdr:sp macro="" textlink="">
      <xdr:nvSpPr>
        <xdr:cNvPr id="1498177" name="AutoShape 7">
          <a:extLst>
            <a:ext uri="{FF2B5EF4-FFF2-40B4-BE49-F238E27FC236}">
              <a16:creationId xmlns:a16="http://schemas.microsoft.com/office/drawing/2014/main" id="{00000000-0008-0000-0000-000041DC1600}"/>
            </a:ext>
          </a:extLst>
        </xdr:cNvPr>
        <xdr:cNvSpPr>
          <a:spLocks noChangeArrowheads="1"/>
        </xdr:cNvSpPr>
      </xdr:nvSpPr>
      <xdr:spPr bwMode="auto">
        <a:xfrm>
          <a:off x="4210050" y="16735425"/>
          <a:ext cx="3114675" cy="390525"/>
        </a:xfrm>
        <a:prstGeom prst="bracketPair">
          <a:avLst>
            <a:gd name="adj" fmla="val 2307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466725</xdr:colOff>
      <xdr:row>104</xdr:row>
      <xdr:rowOff>152400</xdr:rowOff>
    </xdr:from>
    <xdr:to>
      <xdr:col>10</xdr:col>
      <xdr:colOff>606425</xdr:colOff>
      <xdr:row>130</xdr:row>
      <xdr:rowOff>152400</xdr:rowOff>
    </xdr:to>
    <xdr:graphicFrame macro="">
      <xdr:nvGraphicFramePr>
        <xdr:cNvPr id="1498178" name="グラフ 8">
          <a:extLst>
            <a:ext uri="{FF2B5EF4-FFF2-40B4-BE49-F238E27FC236}">
              <a16:creationId xmlns:a16="http://schemas.microsoft.com/office/drawing/2014/main" id="{00000000-0008-0000-0000-000042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219075</xdr:colOff>
      <xdr:row>104</xdr:row>
      <xdr:rowOff>19050</xdr:rowOff>
    </xdr:from>
    <xdr:to>
      <xdr:col>5</xdr:col>
      <xdr:colOff>298450</xdr:colOff>
      <xdr:row>130</xdr:row>
      <xdr:rowOff>19050</xdr:rowOff>
    </xdr:to>
    <xdr:graphicFrame macro="">
      <xdr:nvGraphicFramePr>
        <xdr:cNvPr id="1498179" name="グラフ 9">
          <a:extLst>
            <a:ext uri="{FF2B5EF4-FFF2-40B4-BE49-F238E27FC236}">
              <a16:creationId xmlns:a16="http://schemas.microsoft.com/office/drawing/2014/main" id="{00000000-0008-0000-0000-000043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190500</xdr:colOff>
      <xdr:row>51</xdr:row>
      <xdr:rowOff>85725</xdr:rowOff>
    </xdr:from>
    <xdr:to>
      <xdr:col>3</xdr:col>
      <xdr:colOff>149225</xdr:colOff>
      <xdr:row>54</xdr:row>
      <xdr:rowOff>9524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638300" y="9115425"/>
          <a:ext cx="654050" cy="4381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2,526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件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 editAs="oneCell">
    <xdr:from>
      <xdr:col>2</xdr:col>
      <xdr:colOff>216833</xdr:colOff>
      <xdr:row>115</xdr:row>
      <xdr:rowOff>2802</xdr:rowOff>
    </xdr:from>
    <xdr:to>
      <xdr:col>3</xdr:col>
      <xdr:colOff>430492</xdr:colOff>
      <xdr:row>118</xdr:row>
      <xdr:rowOff>40902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64633" y="20329152"/>
          <a:ext cx="908984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出動総数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5,331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件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>
    <xdr:from>
      <xdr:col>5</xdr:col>
      <xdr:colOff>0</xdr:colOff>
      <xdr:row>146</xdr:row>
      <xdr:rowOff>19050</xdr:rowOff>
    </xdr:from>
    <xdr:to>
      <xdr:col>5</xdr:col>
      <xdr:colOff>0</xdr:colOff>
      <xdr:row>147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3429000" y="25393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次</a:t>
          </a:r>
        </a:p>
      </xdr:txBody>
    </xdr:sp>
    <xdr:clientData/>
  </xdr:twoCellAnchor>
  <xdr:twoCellAnchor>
    <xdr:from>
      <xdr:col>5</xdr:col>
      <xdr:colOff>0</xdr:colOff>
      <xdr:row>169</xdr:row>
      <xdr:rowOff>9525</xdr:rowOff>
    </xdr:from>
    <xdr:to>
      <xdr:col>5</xdr:col>
      <xdr:colOff>0</xdr:colOff>
      <xdr:row>170</xdr:row>
      <xdr:rowOff>28575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429000" y="291560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5</xdr:col>
      <xdr:colOff>0</xdr:colOff>
      <xdr:row>170</xdr:row>
      <xdr:rowOff>9525</xdr:rowOff>
    </xdr:from>
    <xdr:to>
      <xdr:col>5</xdr:col>
      <xdr:colOff>0</xdr:colOff>
      <xdr:row>171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3429000" y="293274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170</xdr:row>
      <xdr:rowOff>66675</xdr:rowOff>
    </xdr:from>
    <xdr:to>
      <xdr:col>5</xdr:col>
      <xdr:colOff>0</xdr:colOff>
      <xdr:row>171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3429000" y="2938462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0</xdr:colOff>
      <xdr:row>170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3429000" y="291465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169</xdr:row>
      <xdr:rowOff>9525</xdr:rowOff>
    </xdr:from>
    <xdr:to>
      <xdr:col>5</xdr:col>
      <xdr:colOff>0</xdr:colOff>
      <xdr:row>170</xdr:row>
      <xdr:rowOff>0</xdr:rowOff>
    </xdr:to>
    <xdr:sp macro="" textlink="">
      <xdr:nvSpPr>
        <xdr:cNvPr id="23" name="Rectangle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3429000" y="29156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166</xdr:row>
      <xdr:rowOff>9525</xdr:rowOff>
    </xdr:from>
    <xdr:to>
      <xdr:col>5</xdr:col>
      <xdr:colOff>0</xdr:colOff>
      <xdr:row>169</xdr:row>
      <xdr:rowOff>28575</xdr:rowOff>
    </xdr:to>
    <xdr:sp macro="" textlink="">
      <xdr:nvSpPr>
        <xdr:cNvPr id="24" name="Rectangle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3429000" y="28641675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5</xdr:col>
      <xdr:colOff>0</xdr:colOff>
      <xdr:row>169</xdr:row>
      <xdr:rowOff>9525</xdr:rowOff>
    </xdr:from>
    <xdr:to>
      <xdr:col>5</xdr:col>
      <xdr:colOff>0</xdr:colOff>
      <xdr:row>170</xdr:row>
      <xdr:rowOff>0</xdr:rowOff>
    </xdr:to>
    <xdr:sp macro="" textlink="">
      <xdr:nvSpPr>
        <xdr:cNvPr id="25" name="Rectangle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3429000" y="29156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169</xdr:row>
      <xdr:rowOff>66675</xdr:rowOff>
    </xdr:from>
    <xdr:to>
      <xdr:col>5</xdr:col>
      <xdr:colOff>0</xdr:colOff>
      <xdr:row>170</xdr:row>
      <xdr:rowOff>0</xdr:rowOff>
    </xdr:to>
    <xdr:sp macro="" textlink="">
      <xdr:nvSpPr>
        <xdr:cNvPr id="26" name="Rectangle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3429000" y="2921317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0</xdr:colOff>
      <xdr:row>167</xdr:row>
      <xdr:rowOff>0</xdr:rowOff>
    </xdr:to>
    <xdr:sp macro="" textlink="">
      <xdr:nvSpPr>
        <xdr:cNvPr id="27" name="Rectangle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3429000" y="2863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169</xdr:row>
      <xdr:rowOff>66675</xdr:rowOff>
    </xdr:from>
    <xdr:to>
      <xdr:col>5</xdr:col>
      <xdr:colOff>0</xdr:colOff>
      <xdr:row>170</xdr:row>
      <xdr:rowOff>0</xdr:rowOff>
    </xdr:to>
    <xdr:sp macro="" textlink="">
      <xdr:nvSpPr>
        <xdr:cNvPr id="28" name="Rectangle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3429000" y="2921317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0</xdr:colOff>
      <xdr:row>167</xdr:row>
      <xdr:rowOff>0</xdr:rowOff>
    </xdr:to>
    <xdr:sp macro="" textlink="">
      <xdr:nvSpPr>
        <xdr:cNvPr id="29" name="Rectangle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3429000" y="2863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8</xdr:col>
      <xdr:colOff>0</xdr:colOff>
      <xdr:row>182</xdr:row>
      <xdr:rowOff>85725</xdr:rowOff>
    </xdr:from>
    <xdr:to>
      <xdr:col>8</xdr:col>
      <xdr:colOff>0</xdr:colOff>
      <xdr:row>183</xdr:row>
      <xdr:rowOff>85725</xdr:rowOff>
    </xdr:to>
    <xdr:sp macro="" textlink="">
      <xdr:nvSpPr>
        <xdr:cNvPr id="30" name="Rectangle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5486400" y="314610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8</xdr:col>
      <xdr:colOff>0</xdr:colOff>
      <xdr:row>180</xdr:row>
      <xdr:rowOff>171450</xdr:rowOff>
    </xdr:from>
    <xdr:to>
      <xdr:col>8</xdr:col>
      <xdr:colOff>0</xdr:colOff>
      <xdr:row>181</xdr:row>
      <xdr:rowOff>180975</xdr:rowOff>
    </xdr:to>
    <xdr:sp macro="" textlink="">
      <xdr:nvSpPr>
        <xdr:cNvPr id="31" name="Rectangle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5486400" y="3120390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8</xdr:col>
      <xdr:colOff>0</xdr:colOff>
      <xdr:row>182</xdr:row>
      <xdr:rowOff>85725</xdr:rowOff>
    </xdr:from>
    <xdr:to>
      <xdr:col>8</xdr:col>
      <xdr:colOff>0</xdr:colOff>
      <xdr:row>183</xdr:row>
      <xdr:rowOff>85725</xdr:rowOff>
    </xdr:to>
    <xdr:sp macro="" textlink="">
      <xdr:nvSpPr>
        <xdr:cNvPr id="32" name="Rectangle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5486400" y="314610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8</xdr:col>
      <xdr:colOff>0</xdr:colOff>
      <xdr:row>180</xdr:row>
      <xdr:rowOff>171450</xdr:rowOff>
    </xdr:from>
    <xdr:to>
      <xdr:col>8</xdr:col>
      <xdr:colOff>0</xdr:colOff>
      <xdr:row>181</xdr:row>
      <xdr:rowOff>180975</xdr:rowOff>
    </xdr:to>
    <xdr:sp macro="" textlink="">
      <xdr:nvSpPr>
        <xdr:cNvPr id="33" name="Rectangle 3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5486400" y="3120390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0</xdr:colOff>
      <xdr:row>168</xdr:row>
      <xdr:rowOff>0</xdr:rowOff>
    </xdr:to>
    <xdr:sp macro="" textlink="">
      <xdr:nvSpPr>
        <xdr:cNvPr id="35" name="Rectangle 2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3429000" y="28803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0</xdr:colOff>
      <xdr:row>169</xdr:row>
      <xdr:rowOff>0</xdr:rowOff>
    </xdr:to>
    <xdr:sp macro="" textlink="">
      <xdr:nvSpPr>
        <xdr:cNvPr id="37" name="Rectangle 2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3429000" y="28975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0</xdr:colOff>
      <xdr:row>169</xdr:row>
      <xdr:rowOff>0</xdr:rowOff>
    </xdr:to>
    <xdr:sp macro="" textlink="">
      <xdr:nvSpPr>
        <xdr:cNvPr id="38" name="Rectangle 2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3429000" y="28975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9525</xdr:rowOff>
    </xdr:from>
    <xdr:to>
      <xdr:col>1</xdr:col>
      <xdr:colOff>76200</xdr:colOff>
      <xdr:row>2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466725" y="447675"/>
          <a:ext cx="4286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</a:t>
          </a:r>
        </a:p>
      </xdr:txBody>
    </xdr:sp>
    <xdr:clientData/>
  </xdr:twoCellAnchor>
  <xdr:twoCellAnchor>
    <xdr:from>
      <xdr:col>0</xdr:col>
      <xdr:colOff>0</xdr:colOff>
      <xdr:row>2</xdr:row>
      <xdr:rowOff>180975</xdr:rowOff>
    </xdr:from>
    <xdr:to>
      <xdr:col>0</xdr:col>
      <xdr:colOff>514350</xdr:colOff>
      <xdr:row>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619125"/>
          <a:ext cx="5143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1</xdr:col>
      <xdr:colOff>190500</xdr:colOff>
      <xdr:row>0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B00-00003A950D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123825</xdr:rowOff>
    </xdr:from>
    <xdr:to>
      <xdr:col>0</xdr:col>
      <xdr:colOff>542925</xdr:colOff>
      <xdr:row>4</xdr:row>
      <xdr:rowOff>57150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88582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323850</xdr:colOff>
      <xdr:row>2</xdr:row>
      <xdr:rowOff>9525</xdr:rowOff>
    </xdr:from>
    <xdr:to>
      <xdr:col>1</xdr:col>
      <xdr:colOff>38100</xdr:colOff>
      <xdr:row>2</xdr:row>
      <xdr:rowOff>209550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323850" y="523875"/>
          <a:ext cx="523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2</xdr:row>
      <xdr:rowOff>19050</xdr:rowOff>
    </xdr:from>
    <xdr:to>
      <xdr:col>2</xdr:col>
      <xdr:colOff>0</xdr:colOff>
      <xdr:row>2</xdr:row>
      <xdr:rowOff>257175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1343025" y="457200"/>
          <a:ext cx="485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1</xdr:col>
      <xdr:colOff>457200</xdr:colOff>
      <xdr:row>2</xdr:row>
      <xdr:rowOff>438150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47625" y="638175"/>
          <a:ext cx="771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原因別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1464469</xdr:colOff>
      <xdr:row>3</xdr:row>
      <xdr:rowOff>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flipH="1" flipV="1">
          <a:off x="0" y="440531"/>
          <a:ext cx="1826419" cy="44529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9525</xdr:rowOff>
    </xdr:from>
    <xdr:to>
      <xdr:col>1</xdr:col>
      <xdr:colOff>47625</xdr:colOff>
      <xdr:row>2</xdr:row>
      <xdr:rowOff>200025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104775" y="447675"/>
          <a:ext cx="6000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0</xdr:colOff>
      <xdr:row>2</xdr:row>
      <xdr:rowOff>704850</xdr:rowOff>
    </xdr:from>
    <xdr:to>
      <xdr:col>0</xdr:col>
      <xdr:colOff>485775</xdr:colOff>
      <xdr:row>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0</xdr:colOff>
      <xdr:row>3</xdr:row>
      <xdr:rowOff>2381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 flipV="1">
          <a:off x="0" y="438151"/>
          <a:ext cx="657225" cy="89773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182220</xdr:rowOff>
    </xdr:from>
    <xdr:to>
      <xdr:col>0</xdr:col>
      <xdr:colOff>685800</xdr:colOff>
      <xdr:row>3</xdr:row>
      <xdr:rowOff>79515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582270"/>
          <a:ext cx="685800" cy="278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709407</xdr:colOff>
      <xdr:row>2</xdr:row>
      <xdr:rowOff>17807</xdr:rowOff>
    </xdr:from>
    <xdr:to>
      <xdr:col>1</xdr:col>
      <xdr:colOff>128382</xdr:colOff>
      <xdr:row>2</xdr:row>
      <xdr:rowOff>208307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709407" y="417857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2</xdr:row>
      <xdr:rowOff>184701</xdr:rowOff>
    </xdr:from>
    <xdr:to>
      <xdr:col>3</xdr:col>
      <xdr:colOff>685800</xdr:colOff>
      <xdr:row>3</xdr:row>
      <xdr:rowOff>13251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3228975" y="584751"/>
          <a:ext cx="685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3</xdr:col>
      <xdr:colOff>695325</xdr:colOff>
      <xdr:row>2</xdr:row>
      <xdr:rowOff>9525</xdr:rowOff>
    </xdr:from>
    <xdr:to>
      <xdr:col>4</xdr:col>
      <xdr:colOff>57150</xdr:colOff>
      <xdr:row>2</xdr:row>
      <xdr:rowOff>219075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Arrowheads="1"/>
        </xdr:cNvSpPr>
      </xdr:nvSpPr>
      <xdr:spPr bwMode="auto">
        <a:xfrm>
          <a:off x="3924300" y="4095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　別</a:t>
          </a:r>
        </a:p>
      </xdr:txBody>
    </xdr:sp>
    <xdr:clientData/>
  </xdr:twoCellAnchor>
  <xdr:twoCellAnchor>
    <xdr:from>
      <xdr:col>3</xdr:col>
      <xdr:colOff>695325</xdr:colOff>
      <xdr:row>2</xdr:row>
      <xdr:rowOff>9525</xdr:rowOff>
    </xdr:from>
    <xdr:to>
      <xdr:col>4</xdr:col>
      <xdr:colOff>57150</xdr:colOff>
      <xdr:row>2</xdr:row>
      <xdr:rowOff>219075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Arrowheads="1"/>
        </xdr:cNvSpPr>
      </xdr:nvSpPr>
      <xdr:spPr bwMode="auto">
        <a:xfrm>
          <a:off x="3924300" y="4095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別</a:t>
          </a:r>
        </a:p>
      </xdr:txBody>
    </xdr:sp>
    <xdr:clientData/>
  </xdr:twoCellAnchor>
  <xdr:twoCellAnchor>
    <xdr:from>
      <xdr:col>5</xdr:col>
      <xdr:colOff>927237</xdr:colOff>
      <xdr:row>3</xdr:row>
      <xdr:rowOff>133765</xdr:rowOff>
    </xdr:from>
    <xdr:to>
      <xdr:col>6</xdr:col>
      <xdr:colOff>438978</xdr:colOff>
      <xdr:row>4</xdr:row>
      <xdr:rowOff>94837</xdr:rowOff>
    </xdr:to>
    <xdr:sp macro="" textlink="">
      <xdr:nvSpPr>
        <xdr:cNvPr id="7" name="Rectangle 10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SpPr>
          <a:spLocks noChangeArrowheads="1"/>
        </xdr:cNvSpPr>
      </xdr:nvSpPr>
      <xdr:spPr bwMode="auto">
        <a:xfrm>
          <a:off x="6308862" y="914815"/>
          <a:ext cx="588066" cy="208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0</xdr:col>
      <xdr:colOff>533400</xdr:colOff>
      <xdr:row>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9525" y="149542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428625</xdr:colOff>
      <xdr:row>7</xdr:row>
      <xdr:rowOff>0</xdr:rowOff>
    </xdr:from>
    <xdr:to>
      <xdr:col>1</xdr:col>
      <xdr:colOff>219075</xdr:colOff>
      <xdr:row>8</xdr:row>
      <xdr:rowOff>57150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428625" y="1307523"/>
          <a:ext cx="60440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9525</xdr:rowOff>
    </xdr:from>
    <xdr:to>
      <xdr:col>1</xdr:col>
      <xdr:colOff>542925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76200" y="6762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  <xdr:twoCellAnchor>
    <xdr:from>
      <xdr:col>1</xdr:col>
      <xdr:colOff>1095375</xdr:colOff>
      <xdr:row>2</xdr:row>
      <xdr:rowOff>0</xdr:rowOff>
    </xdr:from>
    <xdr:to>
      <xdr:col>2</xdr:col>
      <xdr:colOff>0</xdr:colOff>
      <xdr:row>2</xdr:row>
      <xdr:rowOff>200025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1371600" y="4381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76200</xdr:colOff>
      <xdr:row>3</xdr:row>
      <xdr:rowOff>9525</xdr:rowOff>
    </xdr:from>
    <xdr:to>
      <xdr:col>1</xdr:col>
      <xdr:colOff>542925</xdr:colOff>
      <xdr:row>4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>
          <a:spLocks noChangeArrowheads="1"/>
        </xdr:cNvSpPr>
      </xdr:nvSpPr>
      <xdr:spPr bwMode="auto">
        <a:xfrm>
          <a:off x="76200" y="6762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  <xdr:twoCellAnchor>
    <xdr:from>
      <xdr:col>1</xdr:col>
      <xdr:colOff>1095375</xdr:colOff>
      <xdr:row>2</xdr:row>
      <xdr:rowOff>0</xdr:rowOff>
    </xdr:from>
    <xdr:to>
      <xdr:col>2</xdr:col>
      <xdr:colOff>0</xdr:colOff>
      <xdr:row>2</xdr:row>
      <xdr:rowOff>200025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>
          <a:spLocks noChangeArrowheads="1"/>
        </xdr:cNvSpPr>
      </xdr:nvSpPr>
      <xdr:spPr bwMode="auto">
        <a:xfrm>
          <a:off x="1371600" y="4381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2</xdr:col>
      <xdr:colOff>2381</xdr:colOff>
      <xdr:row>3</xdr:row>
      <xdr:rowOff>226219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flipH="1" flipV="1">
          <a:off x="0" y="438151"/>
          <a:ext cx="1735931" cy="45481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0</xdr:col>
      <xdr:colOff>695325</xdr:colOff>
      <xdr:row>4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Arrowheads="1"/>
        </xdr:cNvSpPr>
      </xdr:nvSpPr>
      <xdr:spPr bwMode="auto">
        <a:xfrm>
          <a:off x="0" y="771525"/>
          <a:ext cx="69532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0</xdr:col>
      <xdr:colOff>238125</xdr:colOff>
      <xdr:row>2</xdr:row>
      <xdr:rowOff>0</xdr:rowOff>
    </xdr:from>
    <xdr:to>
      <xdr:col>1</xdr:col>
      <xdr:colOff>133350</xdr:colOff>
      <xdr:row>2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Arrowheads="1"/>
        </xdr:cNvSpPr>
      </xdr:nvSpPr>
      <xdr:spPr bwMode="auto">
        <a:xfrm>
          <a:off x="238125" y="438150"/>
          <a:ext cx="7429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57150</xdr:rowOff>
    </xdr:from>
    <xdr:to>
      <xdr:col>1</xdr:col>
      <xdr:colOff>276225</xdr:colOff>
      <xdr:row>4</xdr:row>
      <xdr:rowOff>57150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Arrowheads="1"/>
        </xdr:cNvSpPr>
      </xdr:nvSpPr>
      <xdr:spPr bwMode="auto">
        <a:xfrm>
          <a:off x="28575" y="742950"/>
          <a:ext cx="6000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傷病別</a:t>
          </a:r>
        </a:p>
      </xdr:txBody>
    </xdr:sp>
    <xdr:clientData/>
  </xdr:twoCellAnchor>
  <xdr:twoCellAnchor>
    <xdr:from>
      <xdr:col>1</xdr:col>
      <xdr:colOff>236471</xdr:colOff>
      <xdr:row>1</xdr:row>
      <xdr:rowOff>155296</xdr:rowOff>
    </xdr:from>
    <xdr:to>
      <xdr:col>2</xdr:col>
      <xdr:colOff>19881</xdr:colOff>
      <xdr:row>5</xdr:row>
      <xdr:rowOff>16562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Arrowheads="1"/>
        </xdr:cNvSpPr>
      </xdr:nvSpPr>
      <xdr:spPr bwMode="auto">
        <a:xfrm>
          <a:off x="588896" y="421996"/>
          <a:ext cx="373960" cy="8613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1</xdr:col>
      <xdr:colOff>276225</xdr:colOff>
      <xdr:row>4</xdr:row>
      <xdr:rowOff>57150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Arrowheads="1"/>
        </xdr:cNvSpPr>
      </xdr:nvSpPr>
      <xdr:spPr bwMode="auto">
        <a:xfrm>
          <a:off x="28575" y="742950"/>
          <a:ext cx="6000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傷病別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588169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flipH="1" flipV="1">
          <a:off x="0" y="438150"/>
          <a:ext cx="940594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0.13137</cdr:x>
      <cdr:y>0.00855</cdr:y>
    </cdr:from>
    <cdr:to>
      <cdr:x>0.44236</cdr:x>
      <cdr:y>0.07687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66725" y="38100"/>
          <a:ext cx="1104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（単位：件）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211619</xdr:colOff>
      <xdr:row>1</xdr:row>
      <xdr:rowOff>154884</xdr:rowOff>
    </xdr:from>
    <xdr:to>
      <xdr:col>2</xdr:col>
      <xdr:colOff>142875</xdr:colOff>
      <xdr:row>4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rrowheads="1"/>
        </xdr:cNvSpPr>
      </xdr:nvSpPr>
      <xdr:spPr bwMode="auto">
        <a:xfrm>
          <a:off x="487844" y="421584"/>
          <a:ext cx="436081" cy="47376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28575</xdr:colOff>
      <xdr:row>3</xdr:row>
      <xdr:rowOff>25260</xdr:rowOff>
    </xdr:from>
    <xdr:to>
      <xdr:col>1</xdr:col>
      <xdr:colOff>352425</xdr:colOff>
      <xdr:row>4</xdr:row>
      <xdr:rowOff>40583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rrowheads="1"/>
        </xdr:cNvSpPr>
      </xdr:nvSpPr>
      <xdr:spPr bwMode="auto">
        <a:xfrm>
          <a:off x="28575" y="692010"/>
          <a:ext cx="600075" cy="243923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</xdr:colOff>
      <xdr:row>2</xdr:row>
      <xdr:rowOff>0</xdr:rowOff>
    </xdr:from>
    <xdr:to>
      <xdr:col>2</xdr:col>
      <xdr:colOff>2381</xdr:colOff>
      <xdr:row>4</xdr:row>
      <xdr:rowOff>2381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 flipH="1" flipV="1">
          <a:off x="1" y="438150"/>
          <a:ext cx="783430" cy="459581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133350</xdr:rowOff>
    </xdr:from>
    <xdr:to>
      <xdr:col>1</xdr:col>
      <xdr:colOff>190500</xdr:colOff>
      <xdr:row>4</xdr:row>
      <xdr:rowOff>47625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Arrowheads="1"/>
        </xdr:cNvSpPr>
      </xdr:nvSpPr>
      <xdr:spPr bwMode="auto">
        <a:xfrm>
          <a:off x="19050" y="571500"/>
          <a:ext cx="45720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235221</xdr:colOff>
      <xdr:row>1</xdr:row>
      <xdr:rowOff>164409</xdr:rowOff>
    </xdr:from>
    <xdr:to>
      <xdr:col>2</xdr:col>
      <xdr:colOff>66675</xdr:colOff>
      <xdr:row>4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Arrowheads="1"/>
        </xdr:cNvSpPr>
      </xdr:nvSpPr>
      <xdr:spPr bwMode="auto">
        <a:xfrm>
          <a:off x="520971" y="431109"/>
          <a:ext cx="345804" cy="4451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1</xdr:colOff>
      <xdr:row>2</xdr:row>
      <xdr:rowOff>0</xdr:rowOff>
    </xdr:from>
    <xdr:to>
      <xdr:col>2</xdr:col>
      <xdr:colOff>2381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 flipH="1" flipV="1">
          <a:off x="1" y="438150"/>
          <a:ext cx="802480" cy="43815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38100</xdr:rowOff>
    </xdr:from>
    <xdr:to>
      <xdr:col>3</xdr:col>
      <xdr:colOff>38100</xdr:colOff>
      <xdr:row>2</xdr:row>
      <xdr:rowOff>266700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Arrowheads="1"/>
        </xdr:cNvSpPr>
      </xdr:nvSpPr>
      <xdr:spPr bwMode="auto">
        <a:xfrm>
          <a:off x="361950" y="476250"/>
          <a:ext cx="9334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応急処置</a:t>
          </a:r>
        </a:p>
      </xdr:txBody>
    </xdr:sp>
    <xdr:clientData/>
  </xdr:twoCellAnchor>
  <xdr:twoCellAnchor>
    <xdr:from>
      <xdr:col>0</xdr:col>
      <xdr:colOff>0</xdr:colOff>
      <xdr:row>2</xdr:row>
      <xdr:rowOff>771525</xdr:rowOff>
    </xdr:from>
    <xdr:to>
      <xdr:col>1</xdr:col>
      <xdr:colOff>314325</xdr:colOff>
      <xdr:row>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Arrowheads="1"/>
        </xdr:cNvSpPr>
      </xdr:nvSpPr>
      <xdr:spPr bwMode="auto">
        <a:xfrm>
          <a:off x="0" y="1209675"/>
          <a:ext cx="6191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0</xdr:rowOff>
    </xdr:from>
    <xdr:to>
      <xdr:col>1</xdr:col>
      <xdr:colOff>114300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Arrowheads="1"/>
        </xdr:cNvSpPr>
      </xdr:nvSpPr>
      <xdr:spPr bwMode="auto">
        <a:xfrm>
          <a:off x="438150" y="4381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485775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4857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2</xdr:row>
      <xdr:rowOff>9525</xdr:rowOff>
    </xdr:from>
    <xdr:to>
      <xdr:col>1</xdr:col>
      <xdr:colOff>57150</xdr:colOff>
      <xdr:row>2</xdr:row>
      <xdr:rowOff>209550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95350" y="447675"/>
          <a:ext cx="4191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419100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419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2</xdr:row>
      <xdr:rowOff>19050</xdr:rowOff>
    </xdr:from>
    <xdr:to>
      <xdr:col>1</xdr:col>
      <xdr:colOff>47625</xdr:colOff>
      <xdr:row>2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800100" y="45720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市村別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9525</xdr:rowOff>
    </xdr:from>
    <xdr:to>
      <xdr:col>1</xdr:col>
      <xdr:colOff>114300</xdr:colOff>
      <xdr:row>3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828675" y="447675"/>
          <a:ext cx="457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561975</xdr:colOff>
      <xdr:row>4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561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0</xdr:rowOff>
    </xdr:from>
    <xdr:to>
      <xdr:col>1</xdr:col>
      <xdr:colOff>104775</xdr:colOff>
      <xdr:row>2</xdr:row>
      <xdr:rowOff>207065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409575" y="438150"/>
          <a:ext cx="771525" cy="20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犯罪種別</a:t>
          </a:r>
        </a:p>
      </xdr:txBody>
    </xdr:sp>
    <xdr:clientData/>
  </xdr:twoCellAnchor>
  <xdr:twoCellAnchor>
    <xdr:from>
      <xdr:col>0</xdr:col>
      <xdr:colOff>28575</xdr:colOff>
      <xdr:row>3</xdr:row>
      <xdr:rowOff>0</xdr:rowOff>
    </xdr:from>
    <xdr:to>
      <xdr:col>0</xdr:col>
      <xdr:colOff>447675</xdr:colOff>
      <xdr:row>3</xdr:row>
      <xdr:rowOff>190500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8575" y="647700"/>
          <a:ext cx="419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0</xdr:col>
      <xdr:colOff>409575</xdr:colOff>
      <xdr:row>11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0" y="2152650"/>
          <a:ext cx="4095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266700</xdr:colOff>
      <xdr:row>6</xdr:row>
      <xdr:rowOff>28575</xdr:rowOff>
    </xdr:from>
    <xdr:to>
      <xdr:col>1</xdr:col>
      <xdr:colOff>47625</xdr:colOff>
      <xdr:row>7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266700" y="1238250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28575</xdr:rowOff>
    </xdr:from>
    <xdr:to>
      <xdr:col>1</xdr:col>
      <xdr:colOff>85725</xdr:colOff>
      <xdr:row>1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04800" y="20002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0</xdr:col>
      <xdr:colOff>466725</xdr:colOff>
      <xdr:row>5</xdr:row>
      <xdr:rowOff>85725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904875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9525</xdr:rowOff>
    </xdr:from>
    <xdr:to>
      <xdr:col>1</xdr:col>
      <xdr:colOff>47625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409575" y="4476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476250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9525" y="638175"/>
          <a:ext cx="466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R251"/>
  <sheetViews>
    <sheetView showGridLines="0" tabSelected="1" view="pageBreakPreview" zoomScaleNormal="100" zoomScaleSheetLayoutView="100" workbookViewId="0">
      <selection activeCell="P16" sqref="P16"/>
    </sheetView>
  </sheetViews>
  <sheetFormatPr defaultRowHeight="13.5" x14ac:dyDescent="0.15"/>
  <cols>
    <col min="1" max="1" width="9" style="1"/>
    <col min="2" max="2" width="10" style="1" bestFit="1" customWidth="1"/>
    <col min="3" max="4" width="9.125" style="1" bestFit="1" customWidth="1"/>
    <col min="5" max="5" width="9" style="1"/>
    <col min="6" max="6" width="9.125" style="1" bestFit="1" customWidth="1"/>
    <col min="7" max="16384" width="9" style="1"/>
  </cols>
  <sheetData>
    <row r="3" spans="1:11" s="198" customFormat="1" ht="17.25" x14ac:dyDescent="0.15">
      <c r="A3" s="444" t="s">
        <v>101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</row>
    <row r="4" spans="1:11" s="198" customFormat="1" ht="17.25" x14ac:dyDescent="0.15">
      <c r="A4" s="199"/>
      <c r="B4" s="199"/>
      <c r="C4" s="199"/>
      <c r="D4" s="443" t="s">
        <v>103</v>
      </c>
      <c r="E4" s="443"/>
      <c r="F4" s="443"/>
      <c r="G4" s="443"/>
      <c r="H4" s="443"/>
      <c r="I4" s="199"/>
      <c r="J4" s="199"/>
      <c r="K4" s="199"/>
    </row>
    <row r="23" spans="1:11" ht="17.25" x14ac:dyDescent="0.15">
      <c r="A23" s="444" t="s">
        <v>0</v>
      </c>
      <c r="B23" s="444"/>
      <c r="C23" s="444"/>
      <c r="D23" s="444"/>
      <c r="E23" s="444"/>
      <c r="F23" s="444"/>
      <c r="G23" s="444"/>
      <c r="H23" s="444"/>
      <c r="I23" s="444"/>
      <c r="J23" s="444"/>
      <c r="K23" s="444"/>
    </row>
    <row r="24" spans="1:11" s="198" customFormat="1" ht="17.25" x14ac:dyDescent="0.15">
      <c r="A24" s="445" t="s">
        <v>514</v>
      </c>
      <c r="B24" s="445"/>
      <c r="C24" s="445"/>
      <c r="D24" s="445"/>
      <c r="E24" s="445"/>
      <c r="F24" s="445"/>
      <c r="G24" s="445"/>
      <c r="H24" s="445"/>
      <c r="I24" s="445"/>
      <c r="J24" s="445"/>
      <c r="K24" s="445"/>
    </row>
    <row r="44" spans="1:11" ht="17.25" x14ac:dyDescent="0.15">
      <c r="A44" s="198" t="s">
        <v>513</v>
      </c>
      <c r="B44" s="198"/>
      <c r="C44" s="198"/>
      <c r="D44" s="198"/>
      <c r="E44" s="198"/>
      <c r="F44" s="444" t="s">
        <v>417</v>
      </c>
      <c r="G44" s="444"/>
      <c r="H44" s="444"/>
      <c r="I44" s="444"/>
      <c r="J44" s="444"/>
      <c r="K44" s="444"/>
    </row>
    <row r="45" spans="1:11" s="198" customFormat="1" ht="17.25" x14ac:dyDescent="0.15">
      <c r="A45" s="198" t="s">
        <v>124</v>
      </c>
      <c r="H45" s="443" t="s">
        <v>104</v>
      </c>
      <c r="I45" s="443"/>
      <c r="J45" s="443"/>
    </row>
    <row r="46" spans="1:11" x14ac:dyDescent="0.15">
      <c r="B46" s="1" t="s">
        <v>512</v>
      </c>
    </row>
    <row r="70" spans="2:11" s="198" customFormat="1" ht="17.25" x14ac:dyDescent="0.15">
      <c r="B70" s="198" t="s">
        <v>120</v>
      </c>
      <c r="G70" s="198" t="s">
        <v>121</v>
      </c>
    </row>
    <row r="71" spans="2:11" s="198" customFormat="1" ht="17.25" x14ac:dyDescent="0.15">
      <c r="B71" s="443" t="s">
        <v>103</v>
      </c>
      <c r="C71" s="443"/>
      <c r="D71" s="443"/>
      <c r="E71" s="443"/>
      <c r="G71" s="198" t="s">
        <v>108</v>
      </c>
    </row>
    <row r="72" spans="2:11" s="198" customFormat="1" ht="17.25" x14ac:dyDescent="0.15">
      <c r="H72" s="443" t="s">
        <v>103</v>
      </c>
      <c r="I72" s="443"/>
      <c r="J72" s="443"/>
      <c r="K72" s="164"/>
    </row>
    <row r="97" spans="1:7" ht="24" x14ac:dyDescent="0.15">
      <c r="A97" s="200"/>
      <c r="F97" s="200"/>
      <c r="G97" s="201"/>
    </row>
    <row r="103" spans="1:7" s="198" customFormat="1" ht="17.25" x14ac:dyDescent="0.15">
      <c r="A103" s="198" t="s">
        <v>123</v>
      </c>
      <c r="G103" s="198" t="s">
        <v>122</v>
      </c>
    </row>
    <row r="104" spans="1:7" x14ac:dyDescent="0.15">
      <c r="B104" s="1" t="s">
        <v>490</v>
      </c>
      <c r="G104" s="1" t="s">
        <v>491</v>
      </c>
    </row>
    <row r="132" spans="1:18" x14ac:dyDescent="0.15">
      <c r="A132" s="277"/>
      <c r="B132" s="277"/>
      <c r="C132" s="277"/>
      <c r="D132" s="277"/>
      <c r="E132" s="277"/>
      <c r="F132" s="277"/>
      <c r="G132" s="277"/>
      <c r="H132" s="277"/>
      <c r="I132" s="277"/>
      <c r="J132" s="277"/>
      <c r="K132" s="277"/>
      <c r="L132" s="277"/>
      <c r="M132" s="277"/>
      <c r="N132" s="277"/>
      <c r="O132" s="277"/>
      <c r="P132" s="277"/>
      <c r="Q132" s="277"/>
      <c r="R132" s="277"/>
    </row>
    <row r="133" spans="1:18" s="202" customFormat="1" x14ac:dyDescent="0.15">
      <c r="A133" s="278" t="s">
        <v>1</v>
      </c>
      <c r="B133" s="278"/>
      <c r="C133" s="278"/>
      <c r="D133" s="278"/>
      <c r="E133" s="278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278"/>
      <c r="R133" s="278"/>
    </row>
    <row r="134" spans="1:18" s="202" customFormat="1" x14ac:dyDescent="0.15">
      <c r="A134" s="278"/>
      <c r="B134" s="278" t="s">
        <v>2</v>
      </c>
      <c r="C134" s="278" t="s">
        <v>3</v>
      </c>
      <c r="D134" s="278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</row>
    <row r="135" spans="1:18" s="202" customFormat="1" x14ac:dyDescent="0.15">
      <c r="A135" s="279" t="s">
        <v>113</v>
      </c>
      <c r="B135" s="278">
        <v>341</v>
      </c>
      <c r="C135" s="278">
        <v>2</v>
      </c>
      <c r="D135" s="278"/>
      <c r="E135" s="280"/>
      <c r="F135" s="280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8"/>
    </row>
    <row r="136" spans="1:18" s="202" customFormat="1" x14ac:dyDescent="0.15">
      <c r="A136" s="279" t="s">
        <v>126</v>
      </c>
      <c r="B136" s="278">
        <v>288</v>
      </c>
      <c r="C136" s="278">
        <v>1</v>
      </c>
      <c r="D136" s="278"/>
      <c r="E136" s="280"/>
      <c r="F136" s="280"/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278"/>
    </row>
    <row r="137" spans="1:18" s="202" customFormat="1" x14ac:dyDescent="0.15">
      <c r="A137" s="279" t="s">
        <v>127</v>
      </c>
      <c r="B137" s="278">
        <v>172</v>
      </c>
      <c r="C137" s="278">
        <v>2</v>
      </c>
      <c r="D137" s="278"/>
      <c r="E137" s="280"/>
      <c r="F137" s="280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</row>
    <row r="138" spans="1:18" s="202" customFormat="1" x14ac:dyDescent="0.15">
      <c r="A138" s="279" t="s">
        <v>138</v>
      </c>
      <c r="B138" s="278">
        <v>200</v>
      </c>
      <c r="C138" s="278">
        <v>1</v>
      </c>
      <c r="D138" s="278"/>
      <c r="E138" s="280"/>
      <c r="F138" s="280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</row>
    <row r="139" spans="1:18" s="202" customFormat="1" x14ac:dyDescent="0.15">
      <c r="A139" s="279" t="s">
        <v>406</v>
      </c>
      <c r="B139" s="278">
        <v>212</v>
      </c>
      <c r="C139" s="278">
        <v>3</v>
      </c>
      <c r="D139" s="278"/>
      <c r="E139" s="280"/>
      <c r="F139" s="280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</row>
    <row r="140" spans="1:18" s="202" customFormat="1" x14ac:dyDescent="0.15">
      <c r="A140" s="278"/>
      <c r="B140" s="278"/>
      <c r="C140" s="278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</row>
    <row r="141" spans="1:18" s="202" customFormat="1" x14ac:dyDescent="0.15">
      <c r="A141" s="278" t="s">
        <v>482</v>
      </c>
      <c r="B141" s="278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</row>
    <row r="142" spans="1:18" s="202" customFormat="1" x14ac:dyDescent="0.15">
      <c r="A142" s="278"/>
      <c r="B142" s="278" t="s">
        <v>2</v>
      </c>
      <c r="C142" s="278" t="s">
        <v>3</v>
      </c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</row>
    <row r="143" spans="1:18" s="202" customFormat="1" x14ac:dyDescent="0.15">
      <c r="A143" s="278" t="s">
        <v>4</v>
      </c>
      <c r="B143" s="281">
        <v>254</v>
      </c>
      <c r="C143" s="281">
        <v>4</v>
      </c>
      <c r="D143" s="278"/>
      <c r="E143" s="280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</row>
    <row r="144" spans="1:18" s="202" customFormat="1" x14ac:dyDescent="0.15">
      <c r="A144" s="278" t="s">
        <v>5</v>
      </c>
      <c r="B144" s="281">
        <v>212</v>
      </c>
      <c r="C144" s="281">
        <v>3</v>
      </c>
      <c r="D144" s="278"/>
      <c r="E144" s="280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</row>
    <row r="145" spans="1:18" s="202" customFormat="1" x14ac:dyDescent="0.15">
      <c r="A145" s="278" t="s">
        <v>6</v>
      </c>
      <c r="B145" s="281">
        <v>42</v>
      </c>
      <c r="C145" s="281">
        <v>1</v>
      </c>
      <c r="D145" s="278"/>
      <c r="E145" s="280"/>
      <c r="F145" s="27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278"/>
    </row>
    <row r="146" spans="1:18" s="202" customFormat="1" x14ac:dyDescent="0.15">
      <c r="A146" s="278"/>
      <c r="B146" s="278"/>
      <c r="C146" s="278"/>
      <c r="D146" s="278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8"/>
      <c r="Q146" s="278"/>
      <c r="R146" s="278"/>
    </row>
    <row r="147" spans="1:18" s="202" customFormat="1" x14ac:dyDescent="0.15">
      <c r="A147" s="278" t="s">
        <v>483</v>
      </c>
      <c r="B147" s="278"/>
      <c r="C147" s="278"/>
      <c r="D147" s="278"/>
      <c r="E147" s="278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</row>
    <row r="148" spans="1:18" s="202" customFormat="1" x14ac:dyDescent="0.15">
      <c r="A148" s="282" t="s">
        <v>131</v>
      </c>
      <c r="B148" s="283">
        <v>900</v>
      </c>
      <c r="C148" s="278"/>
      <c r="D148" s="278"/>
      <c r="E148" s="278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278"/>
      <c r="Q148" s="278"/>
      <c r="R148" s="278"/>
    </row>
    <row r="149" spans="1:18" s="202" customFormat="1" x14ac:dyDescent="0.15">
      <c r="A149" s="284" t="s">
        <v>130</v>
      </c>
      <c r="B149" s="283">
        <v>661</v>
      </c>
      <c r="C149" s="278"/>
      <c r="D149" s="278"/>
      <c r="E149" s="278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278"/>
      <c r="Q149" s="278"/>
      <c r="R149" s="278"/>
    </row>
    <row r="150" spans="1:18" s="202" customFormat="1" ht="24" x14ac:dyDescent="0.15">
      <c r="A150" s="284" t="s">
        <v>119</v>
      </c>
      <c r="B150" s="283">
        <v>105</v>
      </c>
      <c r="C150" s="278"/>
      <c r="D150" s="278"/>
      <c r="E150" s="278"/>
      <c r="F150" s="278"/>
      <c r="G150" s="278"/>
      <c r="H150" s="278"/>
      <c r="I150" s="278"/>
      <c r="J150" s="278"/>
      <c r="K150" s="278"/>
      <c r="L150" s="278"/>
      <c r="M150" s="278"/>
      <c r="N150" s="278"/>
      <c r="O150" s="278"/>
      <c r="P150" s="278"/>
      <c r="Q150" s="278"/>
      <c r="R150" s="278"/>
    </row>
    <row r="151" spans="1:18" s="202" customFormat="1" x14ac:dyDescent="0.15">
      <c r="A151" s="282" t="s">
        <v>132</v>
      </c>
      <c r="B151" s="283">
        <v>60</v>
      </c>
      <c r="C151" s="278"/>
      <c r="D151" s="282"/>
      <c r="E151" s="278"/>
      <c r="F151" s="278"/>
      <c r="G151" s="278"/>
      <c r="H151" s="278"/>
      <c r="I151" s="278"/>
      <c r="J151" s="278"/>
      <c r="K151" s="278"/>
      <c r="L151" s="278"/>
      <c r="M151" s="278"/>
      <c r="N151" s="278"/>
      <c r="O151" s="278"/>
      <c r="P151" s="278"/>
      <c r="Q151" s="278"/>
      <c r="R151" s="278"/>
    </row>
    <row r="152" spans="1:18" s="202" customFormat="1" x14ac:dyDescent="0.15">
      <c r="A152" s="278" t="s">
        <v>421</v>
      </c>
      <c r="B152" s="283">
        <v>83</v>
      </c>
      <c r="C152" s="278"/>
      <c r="D152" s="278"/>
      <c r="E152" s="278"/>
      <c r="F152" s="278"/>
      <c r="G152" s="278"/>
      <c r="H152" s="278"/>
      <c r="I152" s="278"/>
      <c r="J152" s="278"/>
      <c r="K152" s="278"/>
      <c r="L152" s="278"/>
      <c r="M152" s="278"/>
      <c r="N152" s="278"/>
      <c r="O152" s="278"/>
      <c r="P152" s="278"/>
      <c r="Q152" s="278"/>
      <c r="R152" s="278"/>
    </row>
    <row r="153" spans="1:18" s="202" customFormat="1" ht="36" x14ac:dyDescent="0.15">
      <c r="A153" s="284" t="s">
        <v>129</v>
      </c>
      <c r="B153" s="283">
        <v>274</v>
      </c>
      <c r="C153" s="278"/>
      <c r="D153" s="278"/>
      <c r="E153" s="278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8"/>
    </row>
    <row r="154" spans="1:18" s="202" customFormat="1" x14ac:dyDescent="0.15">
      <c r="A154" s="282" t="s">
        <v>7</v>
      </c>
      <c r="B154" s="283">
        <v>443</v>
      </c>
      <c r="C154" s="278"/>
      <c r="D154" s="285" t="s">
        <v>422</v>
      </c>
      <c r="E154" s="278"/>
      <c r="F154" s="278"/>
      <c r="G154" s="278"/>
      <c r="H154" s="278"/>
      <c r="I154" s="278"/>
      <c r="J154" s="278"/>
      <c r="K154" s="278"/>
      <c r="L154" s="278"/>
      <c r="M154" s="278"/>
      <c r="N154" s="278"/>
      <c r="O154" s="278"/>
      <c r="P154" s="278"/>
      <c r="Q154" s="278"/>
      <c r="R154" s="278"/>
    </row>
    <row r="155" spans="1:18" s="202" customFormat="1" x14ac:dyDescent="0.15">
      <c r="A155" s="282" t="s">
        <v>4</v>
      </c>
      <c r="B155" s="283">
        <f>SUM(B148:B154)</f>
        <v>2526</v>
      </c>
      <c r="C155" s="278"/>
      <c r="D155" s="278"/>
      <c r="E155" s="278"/>
      <c r="F155" s="278"/>
      <c r="G155" s="278"/>
      <c r="H155" s="278"/>
      <c r="I155" s="278"/>
      <c r="J155" s="278"/>
      <c r="K155" s="278"/>
      <c r="L155" s="278"/>
      <c r="M155" s="278"/>
      <c r="N155" s="278"/>
      <c r="O155" s="278"/>
      <c r="P155" s="278"/>
      <c r="Q155" s="278"/>
      <c r="R155" s="278"/>
    </row>
    <row r="156" spans="1:18" s="202" customFormat="1" x14ac:dyDescent="0.15">
      <c r="A156" s="282"/>
      <c r="B156" s="278"/>
      <c r="C156" s="278"/>
      <c r="D156" s="278"/>
      <c r="E156" s="278"/>
      <c r="F156" s="278"/>
      <c r="G156" s="278"/>
      <c r="H156" s="278"/>
      <c r="I156" s="278"/>
      <c r="J156" s="278"/>
      <c r="K156" s="278"/>
      <c r="L156" s="278"/>
      <c r="M156" s="278"/>
      <c r="N156" s="278"/>
      <c r="O156" s="278"/>
      <c r="P156" s="278"/>
      <c r="Q156" s="278"/>
      <c r="R156" s="278"/>
    </row>
    <row r="157" spans="1:18" s="202" customFormat="1" x14ac:dyDescent="0.15">
      <c r="A157" s="278" t="s">
        <v>8</v>
      </c>
      <c r="B157" s="278"/>
      <c r="C157" s="278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78"/>
      <c r="P157" s="278"/>
      <c r="Q157" s="278"/>
      <c r="R157" s="278"/>
    </row>
    <row r="158" spans="1:18" s="202" customFormat="1" x14ac:dyDescent="0.15">
      <c r="A158" s="278"/>
      <c r="B158" s="278" t="s">
        <v>484</v>
      </c>
      <c r="C158" s="278" t="s">
        <v>485</v>
      </c>
      <c r="D158" s="278" t="s">
        <v>486</v>
      </c>
      <c r="E158" s="278"/>
      <c r="F158" s="278"/>
      <c r="G158" s="278"/>
      <c r="H158" s="278"/>
      <c r="I158" s="278"/>
      <c r="J158" s="278"/>
      <c r="K158" s="278"/>
      <c r="L158" s="278"/>
      <c r="M158" s="278"/>
      <c r="N158" s="278"/>
      <c r="O158" s="278"/>
      <c r="P158" s="278"/>
      <c r="Q158" s="278"/>
      <c r="R158" s="278"/>
    </row>
    <row r="159" spans="1:18" s="202" customFormat="1" x14ac:dyDescent="0.15">
      <c r="A159" s="278" t="s">
        <v>9</v>
      </c>
      <c r="B159" s="286">
        <v>419</v>
      </c>
      <c r="C159" s="278">
        <v>387</v>
      </c>
      <c r="D159" s="278">
        <v>391</v>
      </c>
      <c r="E159" s="278"/>
      <c r="F159" s="278"/>
      <c r="G159" s="278"/>
      <c r="H159" s="278"/>
      <c r="I159" s="278"/>
      <c r="J159" s="278"/>
      <c r="K159" s="278"/>
      <c r="L159" s="278"/>
      <c r="M159" s="278"/>
      <c r="N159" s="278"/>
      <c r="O159" s="278"/>
      <c r="P159" s="278"/>
      <c r="Q159" s="278"/>
      <c r="R159" s="278"/>
    </row>
    <row r="160" spans="1:18" s="202" customFormat="1" x14ac:dyDescent="0.15">
      <c r="A160" s="278" t="s">
        <v>10</v>
      </c>
      <c r="B160" s="286">
        <v>253</v>
      </c>
      <c r="C160" s="278">
        <v>202</v>
      </c>
      <c r="D160" s="278">
        <v>226</v>
      </c>
      <c r="E160" s="278"/>
      <c r="F160" s="278"/>
      <c r="G160" s="278"/>
      <c r="H160" s="278"/>
      <c r="I160" s="278"/>
      <c r="J160" s="278"/>
      <c r="K160" s="278"/>
      <c r="L160" s="278"/>
      <c r="M160" s="278"/>
      <c r="N160" s="278"/>
      <c r="O160" s="278"/>
      <c r="P160" s="278"/>
      <c r="Q160" s="278"/>
      <c r="R160" s="278"/>
    </row>
    <row r="161" spans="1:18" s="202" customFormat="1" x14ac:dyDescent="0.15">
      <c r="A161" s="278" t="s">
        <v>11</v>
      </c>
      <c r="B161" s="287">
        <f>B160/B159*100</f>
        <v>60.381861575178995</v>
      </c>
      <c r="C161" s="287">
        <f>C160/C159*100</f>
        <v>52.196382428940566</v>
      </c>
      <c r="D161" s="288">
        <f>D160/D159*100</f>
        <v>57.800511508951402</v>
      </c>
      <c r="E161" s="278"/>
      <c r="F161" s="278"/>
      <c r="G161" s="278"/>
      <c r="H161" s="278"/>
      <c r="I161" s="278"/>
      <c r="J161" s="278"/>
      <c r="K161" s="278"/>
      <c r="L161" s="278"/>
      <c r="M161" s="278"/>
      <c r="N161" s="278"/>
      <c r="O161" s="278"/>
      <c r="P161" s="278"/>
      <c r="Q161" s="278"/>
      <c r="R161" s="278"/>
    </row>
    <row r="162" spans="1:18" s="202" customFormat="1" x14ac:dyDescent="0.15">
      <c r="A162" s="278"/>
      <c r="B162" s="278"/>
      <c r="C162" s="278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8"/>
      <c r="Q162" s="278"/>
      <c r="R162" s="278"/>
    </row>
    <row r="163" spans="1:18" s="202" customFormat="1" x14ac:dyDescent="0.15">
      <c r="A163" s="278" t="s">
        <v>12</v>
      </c>
      <c r="B163" s="278"/>
      <c r="C163" s="278"/>
      <c r="D163" s="278"/>
      <c r="E163" s="278"/>
      <c r="F163" s="278"/>
      <c r="G163" s="278"/>
      <c r="H163" s="278"/>
      <c r="I163" s="278"/>
      <c r="J163" s="278"/>
      <c r="K163" s="278"/>
      <c r="L163" s="278"/>
      <c r="M163" s="278"/>
      <c r="N163" s="278"/>
      <c r="O163" s="278"/>
      <c r="P163" s="278"/>
      <c r="Q163" s="278"/>
      <c r="R163" s="278"/>
    </row>
    <row r="164" spans="1:18" s="202" customFormat="1" x14ac:dyDescent="0.15">
      <c r="A164" s="278"/>
      <c r="B164" s="278" t="s">
        <v>13</v>
      </c>
      <c r="C164" s="278" t="s">
        <v>14</v>
      </c>
      <c r="D164" s="278"/>
      <c r="E164" s="278"/>
      <c r="F164" s="278"/>
      <c r="G164" s="278"/>
      <c r="H164" s="278"/>
      <c r="I164" s="278"/>
      <c r="J164" s="278"/>
      <c r="K164" s="278"/>
      <c r="L164" s="278"/>
      <c r="M164" s="278"/>
      <c r="N164" s="278"/>
      <c r="O164" s="278"/>
      <c r="P164" s="278"/>
      <c r="Q164" s="278"/>
      <c r="R164" s="278"/>
    </row>
    <row r="165" spans="1:18" s="202" customFormat="1" x14ac:dyDescent="0.15">
      <c r="A165" s="289" t="s">
        <v>128</v>
      </c>
      <c r="B165" s="290">
        <v>14</v>
      </c>
      <c r="C165" s="291">
        <v>17295</v>
      </c>
      <c r="D165" s="278"/>
      <c r="E165" s="278"/>
      <c r="F165" s="278"/>
      <c r="G165" s="278"/>
      <c r="H165" s="278"/>
      <c r="I165" s="278"/>
      <c r="J165" s="278"/>
      <c r="K165" s="278"/>
      <c r="L165" s="278"/>
      <c r="M165" s="278"/>
      <c r="N165" s="278"/>
      <c r="O165" s="278"/>
      <c r="P165" s="278"/>
      <c r="Q165" s="278"/>
      <c r="R165" s="278"/>
    </row>
    <row r="166" spans="1:18" s="202" customFormat="1" x14ac:dyDescent="0.15">
      <c r="A166" s="289" t="s">
        <v>137</v>
      </c>
      <c r="B166" s="290">
        <v>17</v>
      </c>
      <c r="C166" s="291">
        <v>90727</v>
      </c>
      <c r="D166" s="278"/>
      <c r="E166" s="278"/>
      <c r="F166" s="278"/>
      <c r="G166" s="278"/>
      <c r="H166" s="278"/>
      <c r="I166" s="278"/>
      <c r="J166" s="278"/>
      <c r="K166" s="278"/>
      <c r="L166" s="278"/>
      <c r="M166" s="278"/>
      <c r="N166" s="278"/>
      <c r="O166" s="278"/>
      <c r="P166" s="278"/>
      <c r="Q166" s="278"/>
      <c r="R166" s="278"/>
    </row>
    <row r="167" spans="1:18" s="202" customFormat="1" x14ac:dyDescent="0.15">
      <c r="A167" s="289" t="s">
        <v>168</v>
      </c>
      <c r="B167" s="290">
        <v>19</v>
      </c>
      <c r="C167" s="291">
        <v>39144</v>
      </c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8"/>
      <c r="O167" s="278"/>
      <c r="P167" s="278"/>
      <c r="Q167" s="278"/>
      <c r="R167" s="278"/>
    </row>
    <row r="168" spans="1:18" s="202" customFormat="1" x14ac:dyDescent="0.15">
      <c r="A168" s="292" t="s">
        <v>406</v>
      </c>
      <c r="B168" s="278">
        <v>28</v>
      </c>
      <c r="C168" s="293">
        <v>31686</v>
      </c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8"/>
      <c r="O168" s="278"/>
      <c r="P168" s="278"/>
      <c r="Q168" s="278"/>
      <c r="R168" s="278"/>
    </row>
    <row r="169" spans="1:18" s="202" customFormat="1" x14ac:dyDescent="0.15">
      <c r="A169" s="292" t="s">
        <v>487</v>
      </c>
      <c r="B169" s="278">
        <v>46</v>
      </c>
      <c r="C169" s="293">
        <v>75632</v>
      </c>
      <c r="D169" s="278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</row>
    <row r="170" spans="1:18" s="202" customFormat="1" x14ac:dyDescent="0.15">
      <c r="A170" s="278"/>
      <c r="B170" s="278"/>
      <c r="C170" s="278"/>
      <c r="D170" s="278"/>
      <c r="E170" s="278"/>
      <c r="F170" s="278"/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278"/>
    </row>
    <row r="171" spans="1:18" s="202" customFormat="1" x14ac:dyDescent="0.15">
      <c r="A171" s="278" t="s">
        <v>107</v>
      </c>
      <c r="B171" s="278"/>
      <c r="C171" s="278"/>
      <c r="D171" s="278"/>
      <c r="E171" s="278"/>
      <c r="F171" s="278"/>
      <c r="G171" s="278"/>
      <c r="H171" s="278"/>
      <c r="I171" s="278"/>
      <c r="J171" s="278"/>
      <c r="K171" s="278"/>
      <c r="L171" s="278"/>
      <c r="M171" s="278"/>
      <c r="N171" s="278"/>
      <c r="O171" s="278"/>
      <c r="P171" s="278"/>
      <c r="Q171" s="278"/>
      <c r="R171" s="278"/>
    </row>
    <row r="172" spans="1:18" s="202" customFormat="1" x14ac:dyDescent="0.15">
      <c r="A172" s="278"/>
      <c r="B172" s="278" t="s">
        <v>15</v>
      </c>
      <c r="C172" s="278" t="s">
        <v>16</v>
      </c>
      <c r="D172" s="278"/>
      <c r="E172" s="278"/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8"/>
      <c r="Q172" s="278"/>
      <c r="R172" s="278"/>
    </row>
    <row r="173" spans="1:18" s="202" customFormat="1" x14ac:dyDescent="0.15">
      <c r="A173" s="278" t="s">
        <v>17</v>
      </c>
      <c r="B173" s="294">
        <v>1.9</v>
      </c>
      <c r="C173" s="295">
        <v>1</v>
      </c>
      <c r="D173" s="278" t="s">
        <v>18</v>
      </c>
      <c r="E173" s="278"/>
      <c r="F173" s="278"/>
      <c r="G173" s="278"/>
      <c r="H173" s="278"/>
      <c r="I173" s="278"/>
      <c r="J173" s="278"/>
      <c r="K173" s="278"/>
      <c r="L173" s="278"/>
      <c r="M173" s="278"/>
      <c r="N173" s="278"/>
      <c r="O173" s="278"/>
      <c r="P173" s="278"/>
      <c r="Q173" s="278"/>
      <c r="R173" s="278"/>
    </row>
    <row r="174" spans="1:18" s="202" customFormat="1" x14ac:dyDescent="0.15">
      <c r="A174" s="278" t="s">
        <v>19</v>
      </c>
      <c r="B174" s="294">
        <v>1.6</v>
      </c>
      <c r="C174" s="295">
        <v>1.1000000000000001</v>
      </c>
      <c r="D174" s="278" t="s">
        <v>20</v>
      </c>
      <c r="E174" s="278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</row>
    <row r="175" spans="1:18" s="202" customFormat="1" x14ac:dyDescent="0.15">
      <c r="A175" s="278" t="s">
        <v>21</v>
      </c>
      <c r="B175" s="294">
        <v>1.8</v>
      </c>
      <c r="C175" s="295">
        <v>1.9</v>
      </c>
      <c r="D175" s="278" t="s">
        <v>22</v>
      </c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</row>
    <row r="176" spans="1:18" s="202" customFormat="1" x14ac:dyDescent="0.15">
      <c r="A176" s="278" t="s">
        <v>23</v>
      </c>
      <c r="B176" s="294">
        <v>1.2</v>
      </c>
      <c r="C176" s="295">
        <v>2.6</v>
      </c>
      <c r="D176" s="296" t="s">
        <v>24</v>
      </c>
      <c r="E176" s="278"/>
      <c r="F176" s="278"/>
      <c r="G176" s="278"/>
      <c r="H176" s="278"/>
      <c r="I176" s="278"/>
      <c r="J176" s="278"/>
      <c r="K176" s="278"/>
      <c r="L176" s="278"/>
      <c r="M176" s="278"/>
      <c r="N176" s="278"/>
      <c r="O176" s="278"/>
      <c r="P176" s="278"/>
      <c r="Q176" s="278"/>
      <c r="R176" s="278"/>
    </row>
    <row r="177" spans="1:18" s="202" customFormat="1" x14ac:dyDescent="0.15">
      <c r="A177" s="278" t="s">
        <v>25</v>
      </c>
      <c r="B177" s="294">
        <v>2.9</v>
      </c>
      <c r="C177" s="295">
        <v>2.8</v>
      </c>
      <c r="D177" s="278" t="s">
        <v>26</v>
      </c>
      <c r="E177" s="278"/>
      <c r="F177" s="278"/>
      <c r="G177" s="278"/>
      <c r="H177" s="278"/>
      <c r="I177" s="278"/>
      <c r="J177" s="278"/>
      <c r="K177" s="278"/>
      <c r="L177" s="278"/>
      <c r="M177" s="278"/>
      <c r="N177" s="278"/>
      <c r="O177" s="278"/>
      <c r="P177" s="278"/>
      <c r="Q177" s="278"/>
      <c r="R177" s="278"/>
    </row>
    <row r="178" spans="1:18" s="202" customFormat="1" x14ac:dyDescent="0.15">
      <c r="A178" s="278" t="s">
        <v>27</v>
      </c>
      <c r="B178" s="294">
        <v>3</v>
      </c>
      <c r="C178" s="295">
        <v>2.5</v>
      </c>
      <c r="D178" s="278" t="s">
        <v>28</v>
      </c>
      <c r="E178" s="278"/>
      <c r="F178" s="278"/>
      <c r="G178" s="278"/>
      <c r="H178" s="278"/>
      <c r="I178" s="278"/>
      <c r="J178" s="278"/>
      <c r="K178" s="278"/>
      <c r="L178" s="278"/>
      <c r="M178" s="278"/>
      <c r="N178" s="278"/>
      <c r="O178" s="278"/>
      <c r="P178" s="278"/>
      <c r="Q178" s="278"/>
      <c r="R178" s="278"/>
    </row>
    <row r="179" spans="1:18" s="202" customFormat="1" x14ac:dyDescent="0.15">
      <c r="A179" s="278"/>
      <c r="B179" s="278"/>
      <c r="C179" s="278"/>
      <c r="D179" s="278"/>
      <c r="E179" s="278"/>
      <c r="F179" s="278"/>
      <c r="G179" s="278"/>
      <c r="H179" s="278"/>
      <c r="I179" s="278"/>
      <c r="J179" s="278"/>
      <c r="K179" s="278"/>
      <c r="L179" s="278"/>
      <c r="M179" s="278"/>
      <c r="N179" s="278"/>
      <c r="O179" s="278"/>
      <c r="P179" s="278"/>
      <c r="Q179" s="278"/>
      <c r="R179" s="278"/>
    </row>
    <row r="180" spans="1:18" s="202" customFormat="1" x14ac:dyDescent="0.15">
      <c r="A180" s="278" t="s">
        <v>488</v>
      </c>
      <c r="B180" s="278"/>
      <c r="C180" s="278"/>
      <c r="D180" s="278"/>
      <c r="E180" s="278" t="s">
        <v>489</v>
      </c>
      <c r="F180" s="278"/>
      <c r="G180" s="278"/>
      <c r="H180" s="278"/>
      <c r="I180" s="278"/>
      <c r="J180" s="278"/>
      <c r="K180" s="278"/>
      <c r="L180" s="278"/>
      <c r="M180" s="278"/>
      <c r="N180" s="278"/>
      <c r="O180" s="278"/>
      <c r="P180" s="278"/>
      <c r="Q180" s="278"/>
      <c r="R180" s="278"/>
    </row>
    <row r="181" spans="1:18" s="202" customFormat="1" x14ac:dyDescent="0.15">
      <c r="A181" s="278"/>
      <c r="B181" s="278" t="s">
        <v>29</v>
      </c>
      <c r="C181" s="278"/>
      <c r="D181" s="278"/>
      <c r="E181" s="278" t="s">
        <v>30</v>
      </c>
      <c r="F181" s="297">
        <v>3720</v>
      </c>
      <c r="G181" s="278"/>
      <c r="H181" s="278"/>
      <c r="I181" s="278"/>
      <c r="J181" s="278"/>
      <c r="K181" s="278"/>
      <c r="L181" s="278"/>
      <c r="M181" s="278"/>
      <c r="N181" s="278"/>
      <c r="O181" s="278"/>
      <c r="P181" s="278"/>
      <c r="Q181" s="278"/>
      <c r="R181" s="278"/>
    </row>
    <row r="182" spans="1:18" s="202" customFormat="1" x14ac:dyDescent="0.15">
      <c r="A182" s="278" t="s">
        <v>31</v>
      </c>
      <c r="B182" s="298">
        <v>509</v>
      </c>
      <c r="C182" s="278"/>
      <c r="D182" s="278"/>
      <c r="E182" s="278" t="s">
        <v>34</v>
      </c>
      <c r="F182" s="297">
        <v>888</v>
      </c>
      <c r="G182" s="278"/>
      <c r="H182" s="278"/>
      <c r="I182" s="278"/>
      <c r="J182" s="278"/>
      <c r="K182" s="278"/>
      <c r="L182" s="278"/>
      <c r="M182" s="278"/>
      <c r="N182" s="278"/>
      <c r="O182" s="278"/>
      <c r="P182" s="278"/>
      <c r="Q182" s="278"/>
      <c r="R182" s="278"/>
    </row>
    <row r="183" spans="1:18" s="202" customFormat="1" x14ac:dyDescent="0.15">
      <c r="A183" s="278" t="s">
        <v>33</v>
      </c>
      <c r="B183" s="298">
        <v>369</v>
      </c>
      <c r="C183" s="278"/>
      <c r="D183" s="278"/>
      <c r="E183" s="278" t="s">
        <v>32</v>
      </c>
      <c r="F183" s="297">
        <v>279</v>
      </c>
      <c r="G183" s="278"/>
      <c r="H183" s="278"/>
      <c r="I183" s="278"/>
      <c r="J183" s="278"/>
      <c r="K183" s="278"/>
      <c r="L183" s="278"/>
      <c r="M183" s="278"/>
      <c r="N183" s="278"/>
      <c r="O183" s="278"/>
      <c r="P183" s="278"/>
      <c r="Q183" s="278"/>
      <c r="R183" s="278"/>
    </row>
    <row r="184" spans="1:18" s="202" customFormat="1" x14ac:dyDescent="0.15">
      <c r="A184" s="278" t="s">
        <v>35</v>
      </c>
      <c r="B184" s="298">
        <v>383</v>
      </c>
      <c r="C184" s="278"/>
      <c r="D184" s="278"/>
      <c r="E184" s="278" t="s">
        <v>7</v>
      </c>
      <c r="F184" s="297">
        <v>444</v>
      </c>
      <c r="G184" s="278"/>
      <c r="H184" s="278" t="s">
        <v>114</v>
      </c>
      <c r="I184" s="278"/>
      <c r="J184" s="278"/>
      <c r="K184" s="278"/>
      <c r="L184" s="278"/>
      <c r="M184" s="278"/>
      <c r="N184" s="278"/>
      <c r="O184" s="278"/>
      <c r="P184" s="278"/>
      <c r="Q184" s="278"/>
      <c r="R184" s="278"/>
    </row>
    <row r="185" spans="1:18" s="202" customFormat="1" x14ac:dyDescent="0.15">
      <c r="A185" s="278" t="s">
        <v>36</v>
      </c>
      <c r="B185" s="298">
        <v>387</v>
      </c>
      <c r="C185" s="278"/>
      <c r="D185" s="278"/>
      <c r="E185" s="290" t="s">
        <v>37</v>
      </c>
      <c r="F185" s="297">
        <f>SUM(F181:F184)</f>
        <v>5331</v>
      </c>
      <c r="G185" s="278"/>
      <c r="H185" s="290"/>
      <c r="I185" s="278"/>
      <c r="J185" s="278"/>
      <c r="K185" s="278"/>
      <c r="L185" s="278"/>
      <c r="M185" s="278"/>
      <c r="N185" s="278"/>
      <c r="O185" s="278"/>
      <c r="P185" s="278"/>
      <c r="Q185" s="278"/>
      <c r="R185" s="278"/>
    </row>
    <row r="186" spans="1:18" s="202" customFormat="1" x14ac:dyDescent="0.15">
      <c r="A186" s="278" t="s">
        <v>38</v>
      </c>
      <c r="B186" s="298">
        <v>402</v>
      </c>
      <c r="C186" s="278"/>
      <c r="D186" s="278"/>
      <c r="E186" s="278"/>
      <c r="F186" s="278"/>
      <c r="G186" s="278"/>
      <c r="H186" s="290"/>
      <c r="I186" s="278"/>
      <c r="J186" s="278"/>
      <c r="K186" s="278"/>
      <c r="L186" s="278"/>
      <c r="M186" s="278"/>
      <c r="N186" s="278"/>
      <c r="O186" s="278"/>
      <c r="P186" s="278"/>
      <c r="Q186" s="278"/>
      <c r="R186" s="278"/>
    </row>
    <row r="187" spans="1:18" s="202" customFormat="1" x14ac:dyDescent="0.15">
      <c r="A187" s="278" t="s">
        <v>39</v>
      </c>
      <c r="B187" s="298">
        <v>508</v>
      </c>
      <c r="C187" s="278"/>
      <c r="D187" s="278"/>
      <c r="E187" s="278"/>
      <c r="F187" s="278"/>
      <c r="G187" s="278"/>
      <c r="H187" s="290"/>
      <c r="I187" s="278"/>
      <c r="J187" s="278"/>
      <c r="K187" s="278"/>
      <c r="L187" s="278"/>
      <c r="M187" s="278"/>
      <c r="N187" s="278"/>
      <c r="O187" s="278"/>
      <c r="P187" s="278"/>
      <c r="Q187" s="278"/>
      <c r="R187" s="278"/>
    </row>
    <row r="188" spans="1:18" s="202" customFormat="1" x14ac:dyDescent="0.15">
      <c r="A188" s="278" t="s">
        <v>40</v>
      </c>
      <c r="B188" s="298">
        <v>546</v>
      </c>
      <c r="C188" s="278"/>
      <c r="D188" s="278"/>
      <c r="E188" s="278"/>
      <c r="F188" s="278"/>
      <c r="G188" s="278"/>
      <c r="H188" s="278"/>
      <c r="I188" s="278"/>
      <c r="J188" s="278"/>
      <c r="K188" s="278"/>
      <c r="L188" s="278"/>
      <c r="M188" s="278"/>
      <c r="N188" s="278"/>
      <c r="O188" s="278"/>
      <c r="P188" s="278"/>
      <c r="Q188" s="278"/>
      <c r="R188" s="278"/>
    </row>
    <row r="189" spans="1:18" s="202" customFormat="1" x14ac:dyDescent="0.15">
      <c r="A189" s="278" t="s">
        <v>41</v>
      </c>
      <c r="B189" s="298">
        <v>477</v>
      </c>
      <c r="C189" s="278"/>
      <c r="D189" s="278"/>
      <c r="E189" s="278"/>
      <c r="F189" s="278"/>
      <c r="G189" s="278"/>
      <c r="H189" s="278"/>
      <c r="I189" s="278"/>
      <c r="J189" s="278"/>
      <c r="K189" s="278"/>
      <c r="L189" s="278"/>
      <c r="M189" s="278"/>
      <c r="N189" s="278"/>
      <c r="O189" s="278"/>
      <c r="P189" s="278"/>
      <c r="Q189" s="278"/>
      <c r="R189" s="278"/>
    </row>
    <row r="190" spans="1:18" s="202" customFormat="1" x14ac:dyDescent="0.15">
      <c r="A190" s="278" t="s">
        <v>42</v>
      </c>
      <c r="B190" s="298">
        <v>485</v>
      </c>
      <c r="C190" s="278"/>
      <c r="D190" s="278"/>
      <c r="E190" s="278"/>
      <c r="F190" s="278"/>
      <c r="G190" s="278"/>
      <c r="H190" s="278"/>
      <c r="I190" s="278"/>
      <c r="J190" s="278"/>
      <c r="K190" s="278"/>
      <c r="L190" s="278"/>
      <c r="M190" s="278"/>
      <c r="N190" s="278"/>
      <c r="O190" s="278"/>
      <c r="P190" s="278"/>
      <c r="Q190" s="278"/>
      <c r="R190" s="278"/>
    </row>
    <row r="191" spans="1:18" s="202" customFormat="1" x14ac:dyDescent="0.15">
      <c r="A191" s="278" t="s">
        <v>116</v>
      </c>
      <c r="B191" s="298">
        <v>435</v>
      </c>
      <c r="C191" s="278"/>
      <c r="D191" s="278"/>
      <c r="E191" s="278"/>
      <c r="F191" s="278"/>
      <c r="G191" s="278"/>
      <c r="H191" s="278"/>
      <c r="I191" s="278"/>
      <c r="J191" s="278"/>
      <c r="K191" s="278"/>
      <c r="L191" s="278"/>
      <c r="M191" s="278"/>
      <c r="N191" s="278"/>
      <c r="O191" s="278"/>
      <c r="P191" s="278"/>
      <c r="Q191" s="278"/>
      <c r="R191" s="278"/>
    </row>
    <row r="192" spans="1:18" s="202" customFormat="1" x14ac:dyDescent="0.15">
      <c r="A192" s="296" t="s">
        <v>117</v>
      </c>
      <c r="B192" s="298">
        <v>377</v>
      </c>
      <c r="C192" s="278"/>
      <c r="D192" s="278"/>
      <c r="E192" s="277"/>
      <c r="F192" s="277"/>
      <c r="G192" s="277"/>
      <c r="H192" s="277"/>
      <c r="I192" s="278"/>
      <c r="J192" s="278"/>
      <c r="K192" s="278"/>
      <c r="L192" s="278"/>
      <c r="M192" s="278"/>
      <c r="N192" s="278"/>
      <c r="O192" s="278"/>
      <c r="P192" s="278"/>
      <c r="Q192" s="278"/>
      <c r="R192" s="278"/>
    </row>
    <row r="193" spans="1:18" s="202" customFormat="1" x14ac:dyDescent="0.15">
      <c r="A193" s="278" t="s">
        <v>118</v>
      </c>
      <c r="B193" s="298">
        <v>453</v>
      </c>
      <c r="C193" s="278"/>
      <c r="D193" s="278"/>
      <c r="E193" s="277"/>
      <c r="F193" s="277"/>
      <c r="G193" s="277"/>
      <c r="H193" s="277"/>
      <c r="I193" s="278"/>
      <c r="J193" s="278"/>
      <c r="K193" s="278"/>
      <c r="L193" s="278"/>
      <c r="M193" s="278"/>
      <c r="N193" s="278"/>
      <c r="O193" s="278"/>
      <c r="P193" s="278"/>
      <c r="Q193" s="278"/>
      <c r="R193" s="278"/>
    </row>
    <row r="194" spans="1:18" s="202" customFormat="1" x14ac:dyDescent="0.15">
      <c r="A194" s="278"/>
      <c r="B194" s="278"/>
      <c r="C194" s="278"/>
      <c r="D194" s="278"/>
      <c r="E194" s="277"/>
      <c r="F194" s="277"/>
      <c r="G194" s="277"/>
      <c r="H194" s="277"/>
      <c r="I194" s="278"/>
      <c r="J194" s="278"/>
      <c r="K194" s="278"/>
      <c r="L194" s="278"/>
      <c r="M194" s="278"/>
      <c r="N194" s="278"/>
      <c r="O194" s="278"/>
      <c r="P194" s="278"/>
      <c r="Q194" s="278"/>
      <c r="R194" s="278"/>
    </row>
    <row r="195" spans="1:18" x14ac:dyDescent="0.15">
      <c r="A195" s="277"/>
      <c r="B195" s="277"/>
      <c r="C195" s="277"/>
      <c r="D195" s="277"/>
      <c r="E195" s="277"/>
      <c r="F195" s="277"/>
      <c r="G195" s="277"/>
      <c r="H195" s="277"/>
      <c r="I195" s="277"/>
      <c r="J195" s="277"/>
      <c r="K195" s="277"/>
      <c r="L195" s="277"/>
      <c r="M195" s="277"/>
      <c r="N195" s="277"/>
      <c r="O195" s="277"/>
      <c r="P195" s="277"/>
      <c r="Q195" s="277"/>
      <c r="R195" s="277"/>
    </row>
    <row r="196" spans="1:18" x14ac:dyDescent="0.15">
      <c r="N196" s="209"/>
    </row>
    <row r="197" spans="1:18" x14ac:dyDescent="0.15">
      <c r="N197" s="209"/>
    </row>
    <row r="198" spans="1:18" x14ac:dyDescent="0.15">
      <c r="N198" s="209"/>
    </row>
    <row r="199" spans="1:18" x14ac:dyDescent="0.15">
      <c r="N199" s="209"/>
    </row>
    <row r="200" spans="1:18" x14ac:dyDescent="0.15">
      <c r="N200" s="209"/>
    </row>
    <row r="201" spans="1:18" x14ac:dyDescent="0.15">
      <c r="N201" s="209"/>
    </row>
    <row r="202" spans="1:18" x14ac:dyDescent="0.15">
      <c r="N202" s="209"/>
    </row>
    <row r="203" spans="1:18" x14ac:dyDescent="0.15">
      <c r="N203" s="209"/>
    </row>
    <row r="204" spans="1:18" x14ac:dyDescent="0.15">
      <c r="N204" s="209"/>
    </row>
    <row r="205" spans="1:18" x14ac:dyDescent="0.15">
      <c r="N205" s="209"/>
    </row>
    <row r="206" spans="1:18" x14ac:dyDescent="0.15">
      <c r="N206" s="209"/>
    </row>
    <row r="207" spans="1:18" x14ac:dyDescent="0.15">
      <c r="N207" s="209"/>
    </row>
    <row r="208" spans="1:18" x14ac:dyDescent="0.15">
      <c r="N208" s="209"/>
    </row>
    <row r="209" spans="14:14" x14ac:dyDescent="0.15">
      <c r="N209" s="209"/>
    </row>
    <row r="210" spans="14:14" x14ac:dyDescent="0.15">
      <c r="N210" s="209"/>
    </row>
    <row r="211" spans="14:14" x14ac:dyDescent="0.15">
      <c r="N211" s="209"/>
    </row>
    <row r="212" spans="14:14" x14ac:dyDescent="0.15">
      <c r="N212" s="209"/>
    </row>
    <row r="213" spans="14:14" x14ac:dyDescent="0.15">
      <c r="N213" s="209"/>
    </row>
    <row r="214" spans="14:14" x14ac:dyDescent="0.15">
      <c r="N214" s="209"/>
    </row>
    <row r="215" spans="14:14" x14ac:dyDescent="0.15">
      <c r="N215" s="209"/>
    </row>
    <row r="216" spans="14:14" x14ac:dyDescent="0.15">
      <c r="N216" s="209"/>
    </row>
    <row r="217" spans="14:14" x14ac:dyDescent="0.15">
      <c r="N217" s="209"/>
    </row>
    <row r="218" spans="14:14" x14ac:dyDescent="0.15">
      <c r="N218" s="209"/>
    </row>
    <row r="219" spans="14:14" x14ac:dyDescent="0.15">
      <c r="N219" s="209"/>
    </row>
    <row r="220" spans="14:14" x14ac:dyDescent="0.15">
      <c r="N220" s="209"/>
    </row>
    <row r="221" spans="14:14" x14ac:dyDescent="0.15">
      <c r="N221" s="209"/>
    </row>
    <row r="222" spans="14:14" x14ac:dyDescent="0.15">
      <c r="N222" s="209"/>
    </row>
    <row r="223" spans="14:14" x14ac:dyDescent="0.15">
      <c r="N223" s="209"/>
    </row>
    <row r="224" spans="14:14" x14ac:dyDescent="0.15">
      <c r="N224" s="209"/>
    </row>
    <row r="225" spans="14:14" x14ac:dyDescent="0.15">
      <c r="N225" s="209"/>
    </row>
    <row r="226" spans="14:14" x14ac:dyDescent="0.15">
      <c r="N226" s="209"/>
    </row>
    <row r="227" spans="14:14" x14ac:dyDescent="0.15">
      <c r="N227" s="209"/>
    </row>
    <row r="228" spans="14:14" x14ac:dyDescent="0.15">
      <c r="N228" s="209"/>
    </row>
    <row r="229" spans="14:14" x14ac:dyDescent="0.15">
      <c r="N229" s="209"/>
    </row>
    <row r="230" spans="14:14" x14ac:dyDescent="0.15">
      <c r="N230" s="209"/>
    </row>
    <row r="231" spans="14:14" x14ac:dyDescent="0.15">
      <c r="N231" s="209"/>
    </row>
    <row r="232" spans="14:14" x14ac:dyDescent="0.15">
      <c r="N232" s="209"/>
    </row>
    <row r="233" spans="14:14" x14ac:dyDescent="0.15">
      <c r="N233" s="209"/>
    </row>
    <row r="234" spans="14:14" x14ac:dyDescent="0.15">
      <c r="N234" s="209"/>
    </row>
    <row r="235" spans="14:14" x14ac:dyDescent="0.15">
      <c r="N235" s="209"/>
    </row>
    <row r="236" spans="14:14" x14ac:dyDescent="0.15">
      <c r="N236" s="209"/>
    </row>
    <row r="237" spans="14:14" x14ac:dyDescent="0.15">
      <c r="N237" s="209"/>
    </row>
    <row r="238" spans="14:14" x14ac:dyDescent="0.15">
      <c r="N238" s="209"/>
    </row>
    <row r="239" spans="14:14" x14ac:dyDescent="0.15">
      <c r="N239" s="209"/>
    </row>
    <row r="240" spans="14:14" x14ac:dyDescent="0.15">
      <c r="N240" s="209"/>
    </row>
    <row r="241" spans="1:14" x14ac:dyDescent="0.15">
      <c r="N241" s="209"/>
    </row>
    <row r="242" spans="1:14" x14ac:dyDescent="0.15">
      <c r="N242" s="209"/>
    </row>
    <row r="243" spans="1:14" x14ac:dyDescent="0.15">
      <c r="N243" s="209"/>
    </row>
    <row r="244" spans="1:14" x14ac:dyDescent="0.15">
      <c r="A244" s="209"/>
      <c r="B244" s="209"/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</row>
    <row r="245" spans="1:14" x14ac:dyDescent="0.15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</row>
    <row r="246" spans="1:14" x14ac:dyDescent="0.15">
      <c r="A246" s="209"/>
      <c r="B246" s="209"/>
      <c r="C246" s="209"/>
      <c r="D246" s="209"/>
      <c r="E246" s="209"/>
      <c r="F246" s="209"/>
      <c r="G246" s="209"/>
      <c r="H246" s="209"/>
      <c r="I246" s="209"/>
      <c r="J246" s="209"/>
      <c r="K246" s="209"/>
      <c r="L246" s="209"/>
      <c r="M246" s="209"/>
      <c r="N246" s="209"/>
    </row>
    <row r="247" spans="1:14" x14ac:dyDescent="0.15">
      <c r="A247" s="209"/>
      <c r="B247" s="209"/>
      <c r="C247" s="209"/>
      <c r="D247" s="209"/>
      <c r="E247" s="209"/>
      <c r="F247" s="209"/>
      <c r="G247" s="209"/>
      <c r="H247" s="209"/>
      <c r="I247" s="209"/>
      <c r="J247" s="209"/>
      <c r="K247" s="209"/>
      <c r="L247" s="209"/>
      <c r="M247" s="209"/>
      <c r="N247" s="209"/>
    </row>
    <row r="248" spans="1:14" x14ac:dyDescent="0.15">
      <c r="A248" s="209"/>
      <c r="B248" s="209"/>
      <c r="C248" s="209"/>
      <c r="D248" s="209"/>
      <c r="E248" s="209"/>
      <c r="F248" s="209"/>
      <c r="G248" s="209"/>
      <c r="H248" s="209"/>
      <c r="I248" s="209"/>
      <c r="J248" s="209"/>
      <c r="K248" s="209"/>
      <c r="L248" s="209"/>
      <c r="M248" s="209"/>
      <c r="N248" s="209"/>
    </row>
    <row r="249" spans="1:14" x14ac:dyDescent="0.15">
      <c r="A249" s="209"/>
      <c r="B249" s="209"/>
      <c r="C249" s="209"/>
      <c r="D249" s="209"/>
      <c r="E249" s="209"/>
      <c r="F249" s="209"/>
      <c r="G249" s="209"/>
      <c r="H249" s="209"/>
      <c r="I249" s="209"/>
      <c r="J249" s="209"/>
      <c r="K249" s="209"/>
      <c r="L249" s="209"/>
      <c r="M249" s="209"/>
      <c r="N249" s="209"/>
    </row>
    <row r="250" spans="1:14" x14ac:dyDescent="0.15">
      <c r="A250" s="209"/>
      <c r="B250" s="209"/>
      <c r="C250" s="209"/>
      <c r="D250" s="209"/>
      <c r="E250" s="209"/>
      <c r="F250" s="209"/>
      <c r="G250" s="209"/>
      <c r="H250" s="209"/>
      <c r="I250" s="209"/>
      <c r="J250" s="209"/>
      <c r="K250" s="209"/>
      <c r="L250" s="209"/>
      <c r="M250" s="209"/>
      <c r="N250" s="209"/>
    </row>
    <row r="251" spans="1:14" x14ac:dyDescent="0.15">
      <c r="A251" s="209"/>
      <c r="B251" s="209"/>
      <c r="C251" s="209"/>
      <c r="D251" s="209"/>
      <c r="E251" s="209"/>
      <c r="F251" s="209"/>
      <c r="G251" s="209"/>
      <c r="H251" s="209"/>
      <c r="I251" s="209"/>
      <c r="J251" s="209"/>
      <c r="K251" s="209"/>
      <c r="L251" s="209"/>
      <c r="M251" s="209"/>
      <c r="N251" s="209"/>
    </row>
  </sheetData>
  <mergeCells count="8">
    <mergeCell ref="B71:E71"/>
    <mergeCell ref="H72:J72"/>
    <mergeCell ref="F44:K44"/>
    <mergeCell ref="H45:J45"/>
    <mergeCell ref="A3:K3"/>
    <mergeCell ref="A24:K24"/>
    <mergeCell ref="D4:H4"/>
    <mergeCell ref="A23:K23"/>
  </mergeCells>
  <phoneticPr fontId="2"/>
  <pageMargins left="0.19685039370078741" right="0.19685039370078741" top="0.11811023622047245" bottom="0.19685039370078741" header="0.11811023622047245" footer="0.35433070866141736"/>
  <pageSetup paperSize="9" scale="96" orientation="portrait" r:id="rId1"/>
  <headerFooter alignWithMargins="0">
    <oddFooter>&amp;C&amp;"ＭＳ 明朝,標準"&amp;P</oddFooter>
  </headerFooter>
  <rowBreaks count="1" manualBreakCount="1">
    <brk id="64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7"/>
  <sheetViews>
    <sheetView showGridLines="0" view="pageBreakPreview" zoomScaleNormal="115" zoomScaleSheetLayoutView="100" workbookViewId="0">
      <selection activeCell="J18" sqref="J18"/>
    </sheetView>
  </sheetViews>
  <sheetFormatPr defaultRowHeight="13.5" x14ac:dyDescent="0.15"/>
  <cols>
    <col min="1" max="1" width="10.75" style="70" customWidth="1"/>
    <col min="2" max="2" width="6.375" style="70" customWidth="1"/>
    <col min="3" max="14" width="6" style="70" customWidth="1"/>
    <col min="15" max="16384" width="9" style="70"/>
  </cols>
  <sheetData>
    <row r="1" spans="1:22" s="311" customFormat="1" ht="21" x14ac:dyDescent="0.15">
      <c r="A1" s="447" t="s">
        <v>189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</row>
    <row r="2" spans="1:22" s="311" customFormat="1" x14ac:dyDescent="0.15">
      <c r="A2" s="37"/>
      <c r="B2" s="9"/>
      <c r="C2" s="9"/>
      <c r="D2" s="9"/>
      <c r="E2" s="9"/>
      <c r="F2" s="9"/>
      <c r="G2" s="9"/>
      <c r="H2" s="9"/>
      <c r="I2" s="9"/>
      <c r="J2" s="9"/>
      <c r="K2" s="9"/>
      <c r="M2" s="99"/>
      <c r="N2" s="167" t="s">
        <v>190</v>
      </c>
    </row>
    <row r="3" spans="1:22" s="311" customFormat="1" ht="15" customHeight="1" x14ac:dyDescent="0.15">
      <c r="A3" s="478"/>
      <c r="B3" s="576" t="s">
        <v>191</v>
      </c>
      <c r="C3" s="577" t="s">
        <v>192</v>
      </c>
      <c r="D3" s="577" t="s">
        <v>193</v>
      </c>
      <c r="E3" s="577" t="s">
        <v>194</v>
      </c>
      <c r="F3" s="577" t="s">
        <v>195</v>
      </c>
      <c r="G3" s="577" t="s">
        <v>196</v>
      </c>
      <c r="H3" s="577" t="s">
        <v>197</v>
      </c>
      <c r="I3" s="577" t="s">
        <v>198</v>
      </c>
      <c r="J3" s="577" t="s">
        <v>199</v>
      </c>
      <c r="K3" s="577" t="s">
        <v>200</v>
      </c>
      <c r="L3" s="577" t="s">
        <v>201</v>
      </c>
      <c r="M3" s="577" t="s">
        <v>202</v>
      </c>
      <c r="N3" s="578" t="s">
        <v>203</v>
      </c>
      <c r="O3" s="72"/>
      <c r="P3" s="72"/>
      <c r="Q3" s="72"/>
      <c r="R3" s="72"/>
      <c r="S3" s="72"/>
      <c r="T3" s="72"/>
      <c r="U3" s="72"/>
      <c r="V3" s="72"/>
    </row>
    <row r="4" spans="1:22" s="311" customFormat="1" ht="15" customHeight="1" x14ac:dyDescent="0.15">
      <c r="A4" s="479"/>
      <c r="B4" s="481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82"/>
    </row>
    <row r="5" spans="1:22" s="311" customFormat="1" ht="19.5" customHeight="1" x14ac:dyDescent="0.15">
      <c r="A5" s="39" t="s">
        <v>128</v>
      </c>
      <c r="B5" s="77">
        <v>14</v>
      </c>
      <c r="C5" s="78">
        <v>1</v>
      </c>
      <c r="D5" s="78">
        <v>1</v>
      </c>
      <c r="E5" s="78">
        <v>1</v>
      </c>
      <c r="F5" s="78" t="s">
        <v>43</v>
      </c>
      <c r="G5" s="78">
        <v>2</v>
      </c>
      <c r="H5" s="78" t="s">
        <v>43</v>
      </c>
      <c r="I5" s="78">
        <v>1</v>
      </c>
      <c r="J5" s="78" t="s">
        <v>43</v>
      </c>
      <c r="K5" s="78">
        <v>1</v>
      </c>
      <c r="L5" s="78">
        <v>1</v>
      </c>
      <c r="M5" s="78">
        <v>3</v>
      </c>
      <c r="N5" s="79">
        <v>3</v>
      </c>
    </row>
    <row r="6" spans="1:22" s="311" customFormat="1" ht="19.5" customHeight="1" x14ac:dyDescent="0.15">
      <c r="A6" s="39" t="s">
        <v>137</v>
      </c>
      <c r="B6" s="77">
        <v>17</v>
      </c>
      <c r="C6" s="78">
        <v>1</v>
      </c>
      <c r="D6" s="78">
        <v>4</v>
      </c>
      <c r="E6" s="78" t="s">
        <v>43</v>
      </c>
      <c r="F6" s="78">
        <v>1</v>
      </c>
      <c r="G6" s="78">
        <v>1</v>
      </c>
      <c r="H6" s="78">
        <v>2</v>
      </c>
      <c r="I6" s="78">
        <v>1</v>
      </c>
      <c r="J6" s="78" t="s">
        <v>43</v>
      </c>
      <c r="K6" s="78">
        <v>3</v>
      </c>
      <c r="L6" s="78">
        <v>2</v>
      </c>
      <c r="M6" s="78">
        <v>2</v>
      </c>
      <c r="N6" s="79" t="s">
        <v>43</v>
      </c>
    </row>
    <row r="7" spans="1:22" s="311" customFormat="1" ht="19.5" customHeight="1" x14ac:dyDescent="0.15">
      <c r="A7" s="39" t="s">
        <v>168</v>
      </c>
      <c r="B7" s="77">
        <v>19</v>
      </c>
      <c r="C7" s="78">
        <v>2</v>
      </c>
      <c r="D7" s="78">
        <v>2</v>
      </c>
      <c r="E7" s="78">
        <v>4</v>
      </c>
      <c r="F7" s="78">
        <v>2</v>
      </c>
      <c r="G7" s="78" t="s">
        <v>43</v>
      </c>
      <c r="H7" s="78">
        <v>1</v>
      </c>
      <c r="I7" s="78" t="s">
        <v>43</v>
      </c>
      <c r="J7" s="78" t="s">
        <v>43</v>
      </c>
      <c r="K7" s="78" t="s">
        <v>43</v>
      </c>
      <c r="L7" s="78">
        <v>1</v>
      </c>
      <c r="M7" s="78">
        <v>4</v>
      </c>
      <c r="N7" s="79">
        <v>3</v>
      </c>
    </row>
    <row r="8" spans="1:22" s="311" customFormat="1" ht="19.5" customHeight="1" x14ac:dyDescent="0.15">
      <c r="A8" s="39" t="s">
        <v>423</v>
      </c>
      <c r="B8" s="77">
        <v>28</v>
      </c>
      <c r="C8" s="78">
        <v>1</v>
      </c>
      <c r="D8" s="78">
        <v>3</v>
      </c>
      <c r="E8" s="78">
        <v>1</v>
      </c>
      <c r="F8" s="78">
        <v>3</v>
      </c>
      <c r="G8" s="78">
        <v>3</v>
      </c>
      <c r="H8" s="78">
        <v>2</v>
      </c>
      <c r="I8" s="78">
        <v>3</v>
      </c>
      <c r="J8" s="78">
        <v>2</v>
      </c>
      <c r="K8" s="78">
        <v>1</v>
      </c>
      <c r="L8" s="78">
        <v>4</v>
      </c>
      <c r="M8" s="78">
        <v>1</v>
      </c>
      <c r="N8" s="79">
        <v>4</v>
      </c>
    </row>
    <row r="9" spans="1:22" s="311" customFormat="1" ht="19.5" customHeight="1" x14ac:dyDescent="0.15">
      <c r="A9" s="44" t="s">
        <v>427</v>
      </c>
      <c r="B9" s="325">
        <f>SUM(C9:N9)</f>
        <v>46</v>
      </c>
      <c r="C9" s="412">
        <v>3</v>
      </c>
      <c r="D9" s="412">
        <v>1</v>
      </c>
      <c r="E9" s="412">
        <v>1</v>
      </c>
      <c r="F9" s="412">
        <v>3</v>
      </c>
      <c r="G9" s="412">
        <v>5</v>
      </c>
      <c r="H9" s="412">
        <v>2</v>
      </c>
      <c r="I9" s="412">
        <v>2</v>
      </c>
      <c r="J9" s="412">
        <v>3</v>
      </c>
      <c r="K9" s="412">
        <v>11</v>
      </c>
      <c r="L9" s="412">
        <v>5</v>
      </c>
      <c r="M9" s="412">
        <v>8</v>
      </c>
      <c r="N9" s="413">
        <v>2</v>
      </c>
    </row>
    <row r="10" spans="1:22" s="311" customFormat="1" ht="12.75" customHeight="1" x14ac:dyDescent="0.15">
      <c r="A10" s="19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471" t="s">
        <v>169</v>
      </c>
      <c r="N10" s="471"/>
    </row>
    <row r="14" spans="1:22" ht="13.5" customHeight="1" x14ac:dyDescent="0.15"/>
    <row r="15" spans="1:22" ht="13.5" customHeight="1" x14ac:dyDescent="0.15"/>
    <row r="17" ht="13.5" customHeight="1" x14ac:dyDescent="0.15"/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16">
    <mergeCell ref="M10:N10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2"/>
  <pageMargins left="0.75" right="0.53" top="1" bottom="1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7"/>
  <sheetViews>
    <sheetView showGridLines="0" view="pageBreakPreview" zoomScaleNormal="115" zoomScaleSheetLayoutView="100" workbookViewId="0">
      <selection activeCell="J15" sqref="J15"/>
    </sheetView>
  </sheetViews>
  <sheetFormatPr defaultRowHeight="13.5" x14ac:dyDescent="0.15"/>
  <cols>
    <col min="1" max="1" width="10.75" style="70" customWidth="1"/>
    <col min="2" max="2" width="12.25" style="70" customWidth="1"/>
    <col min="3" max="10" width="8.25" style="70" customWidth="1"/>
    <col min="11" max="16384" width="9" style="70"/>
  </cols>
  <sheetData>
    <row r="1" spans="1:22" ht="21" x14ac:dyDescent="0.15">
      <c r="A1" s="447" t="s">
        <v>204</v>
      </c>
      <c r="B1" s="447"/>
      <c r="C1" s="447"/>
      <c r="D1" s="447"/>
      <c r="E1" s="447"/>
      <c r="F1" s="447"/>
      <c r="G1" s="447"/>
      <c r="H1" s="447"/>
      <c r="I1" s="447"/>
      <c r="J1" s="447"/>
    </row>
    <row r="2" spans="1:22" x14ac:dyDescent="0.15">
      <c r="A2" s="13"/>
      <c r="B2" s="3"/>
      <c r="C2" s="3"/>
      <c r="D2" s="3"/>
      <c r="E2" s="3"/>
      <c r="F2" s="3"/>
      <c r="G2" s="3"/>
      <c r="I2" s="99"/>
      <c r="J2" s="167" t="s">
        <v>205</v>
      </c>
    </row>
    <row r="3" spans="1:22" ht="28.5" customHeight="1" x14ac:dyDescent="0.15">
      <c r="A3" s="81"/>
      <c r="B3" s="82" t="s">
        <v>191</v>
      </c>
      <c r="C3" s="318" t="s">
        <v>206</v>
      </c>
      <c r="D3" s="318" t="s">
        <v>207</v>
      </c>
      <c r="E3" s="318" t="s">
        <v>208</v>
      </c>
      <c r="F3" s="318" t="s">
        <v>209</v>
      </c>
      <c r="G3" s="318" t="s">
        <v>210</v>
      </c>
      <c r="H3" s="318" t="s">
        <v>211</v>
      </c>
      <c r="I3" s="318" t="s">
        <v>212</v>
      </c>
      <c r="J3" s="319" t="s">
        <v>213</v>
      </c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2" s="80" customFormat="1" ht="19.5" customHeight="1" x14ac:dyDescent="0.15">
      <c r="A4" s="39" t="s">
        <v>128</v>
      </c>
      <c r="B4" s="83">
        <v>14</v>
      </c>
      <c r="C4" s="84">
        <v>3</v>
      </c>
      <c r="D4" s="84">
        <v>1</v>
      </c>
      <c r="E4" s="84">
        <v>2</v>
      </c>
      <c r="F4" s="84">
        <v>4</v>
      </c>
      <c r="G4" s="84">
        <v>1</v>
      </c>
      <c r="H4" s="84">
        <v>1</v>
      </c>
      <c r="I4" s="84">
        <v>2</v>
      </c>
      <c r="J4" s="85" t="s">
        <v>43</v>
      </c>
    </row>
    <row r="5" spans="1:22" s="80" customFormat="1" ht="19.5" customHeight="1" x14ac:dyDescent="0.15">
      <c r="A5" s="39" t="s">
        <v>137</v>
      </c>
      <c r="B5" s="83">
        <v>17</v>
      </c>
      <c r="C5" s="84">
        <v>3</v>
      </c>
      <c r="D5" s="84">
        <v>4</v>
      </c>
      <c r="E5" s="84">
        <v>2</v>
      </c>
      <c r="F5" s="84">
        <v>1</v>
      </c>
      <c r="G5" s="84" t="s">
        <v>43</v>
      </c>
      <c r="H5" s="84">
        <v>2</v>
      </c>
      <c r="I5" s="84">
        <v>5</v>
      </c>
      <c r="J5" s="85" t="s">
        <v>43</v>
      </c>
    </row>
    <row r="6" spans="1:22" s="80" customFormat="1" ht="19.5" customHeight="1" x14ac:dyDescent="0.15">
      <c r="A6" s="39" t="s">
        <v>168</v>
      </c>
      <c r="B6" s="83">
        <v>19</v>
      </c>
      <c r="C6" s="84" t="s">
        <v>43</v>
      </c>
      <c r="D6" s="84">
        <v>5</v>
      </c>
      <c r="E6" s="84">
        <v>2</v>
      </c>
      <c r="F6" s="84">
        <v>2</v>
      </c>
      <c r="G6" s="84">
        <v>4</v>
      </c>
      <c r="H6" s="84">
        <v>5</v>
      </c>
      <c r="I6" s="84">
        <v>1</v>
      </c>
      <c r="J6" s="85" t="s">
        <v>43</v>
      </c>
    </row>
    <row r="7" spans="1:22" s="80" customFormat="1" ht="19.5" customHeight="1" x14ac:dyDescent="0.15">
      <c r="A7" s="39" t="s">
        <v>423</v>
      </c>
      <c r="B7" s="83">
        <f>SUM(C7,D7,E7,F7,G7,H7,I7,J7)</f>
        <v>28</v>
      </c>
      <c r="C7" s="84">
        <v>4</v>
      </c>
      <c r="D7" s="84">
        <v>1</v>
      </c>
      <c r="E7" s="84">
        <v>2</v>
      </c>
      <c r="F7" s="84">
        <v>7</v>
      </c>
      <c r="G7" s="84">
        <v>5</v>
      </c>
      <c r="H7" s="84">
        <v>4</v>
      </c>
      <c r="I7" s="84">
        <v>5</v>
      </c>
      <c r="J7" s="85" t="s">
        <v>43</v>
      </c>
    </row>
    <row r="8" spans="1:22" s="80" customFormat="1" ht="19.5" customHeight="1" x14ac:dyDescent="0.15">
      <c r="A8" s="44" t="s">
        <v>439</v>
      </c>
      <c r="B8" s="427">
        <f>SUM(C8,D8,E8,F8,G8,H8,I8,J8)</f>
        <v>46</v>
      </c>
      <c r="C8" s="258">
        <v>8</v>
      </c>
      <c r="D8" s="258">
        <v>9</v>
      </c>
      <c r="E8" s="258">
        <v>6</v>
      </c>
      <c r="F8" s="258">
        <v>10</v>
      </c>
      <c r="G8" s="258">
        <v>4</v>
      </c>
      <c r="H8" s="258">
        <v>2</v>
      </c>
      <c r="I8" s="258">
        <v>6</v>
      </c>
      <c r="J8" s="259">
        <v>1</v>
      </c>
    </row>
    <row r="9" spans="1:22" x14ac:dyDescent="0.15">
      <c r="A9" s="13"/>
      <c r="B9" s="3"/>
      <c r="C9" s="3"/>
      <c r="D9" s="3"/>
      <c r="E9" s="3"/>
      <c r="F9" s="3"/>
      <c r="G9" s="3"/>
      <c r="H9" s="579" t="s">
        <v>169</v>
      </c>
      <c r="I9" s="579"/>
      <c r="J9" s="579"/>
    </row>
    <row r="11" spans="1:22" ht="13.5" customHeight="1" x14ac:dyDescent="0.15">
      <c r="B11" s="86"/>
    </row>
    <row r="14" spans="1:22" ht="13.5" customHeight="1" x14ac:dyDescent="0.15"/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2">
    <mergeCell ref="A1:J1"/>
    <mergeCell ref="H9:J9"/>
  </mergeCells>
  <phoneticPr fontId="2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7"/>
  <sheetViews>
    <sheetView showGridLines="0" view="pageBreakPreview" zoomScaleNormal="115" zoomScaleSheetLayoutView="100" workbookViewId="0">
      <selection activeCell="Q13" sqref="Q13"/>
    </sheetView>
  </sheetViews>
  <sheetFormatPr defaultRowHeight="13.5" x14ac:dyDescent="0.15"/>
  <cols>
    <col min="1" max="1" width="8.625" style="70" customWidth="1"/>
    <col min="2" max="15" width="5.75" style="70" customWidth="1"/>
    <col min="16" max="16384" width="9" style="70"/>
  </cols>
  <sheetData>
    <row r="1" spans="1:22" s="311" customFormat="1" ht="21" x14ac:dyDescent="0.15">
      <c r="A1" s="447" t="s">
        <v>214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</row>
    <row r="2" spans="1:22" s="311" customFormat="1" x14ac:dyDescent="0.15">
      <c r="A2" s="37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26"/>
      <c r="N2" s="135"/>
      <c r="O2" s="312" t="s">
        <v>205</v>
      </c>
    </row>
    <row r="3" spans="1:22" s="311" customFormat="1" ht="20.100000000000001" customHeight="1" x14ac:dyDescent="0.15">
      <c r="A3" s="478"/>
      <c r="B3" s="580" t="s">
        <v>191</v>
      </c>
      <c r="C3" s="87" t="s">
        <v>215</v>
      </c>
      <c r="D3" s="87" t="s">
        <v>216</v>
      </c>
      <c r="E3" s="87" t="s">
        <v>217</v>
      </c>
      <c r="F3" s="87" t="s">
        <v>218</v>
      </c>
      <c r="G3" s="87" t="s">
        <v>219</v>
      </c>
      <c r="H3" s="87" t="s">
        <v>220</v>
      </c>
      <c r="I3" s="87" t="s">
        <v>221</v>
      </c>
      <c r="J3" s="87" t="s">
        <v>222</v>
      </c>
      <c r="K3" s="87" t="s">
        <v>223</v>
      </c>
      <c r="L3" s="87" t="s">
        <v>224</v>
      </c>
      <c r="M3" s="87" t="s">
        <v>225</v>
      </c>
      <c r="N3" s="88" t="s">
        <v>226</v>
      </c>
      <c r="O3" s="582" t="s">
        <v>213</v>
      </c>
      <c r="P3" s="72"/>
      <c r="Q3" s="72"/>
      <c r="R3" s="72"/>
      <c r="S3" s="72"/>
      <c r="T3" s="72"/>
      <c r="U3" s="72"/>
      <c r="V3" s="72"/>
    </row>
    <row r="4" spans="1:22" s="311" customFormat="1" ht="19.5" customHeight="1" x14ac:dyDescent="0.15">
      <c r="A4" s="479"/>
      <c r="B4" s="581"/>
      <c r="C4" s="89" t="s">
        <v>227</v>
      </c>
      <c r="D4" s="89" t="s">
        <v>228</v>
      </c>
      <c r="E4" s="89" t="s">
        <v>229</v>
      </c>
      <c r="F4" s="89" t="s">
        <v>230</v>
      </c>
      <c r="G4" s="89" t="s">
        <v>231</v>
      </c>
      <c r="H4" s="89" t="s">
        <v>232</v>
      </c>
      <c r="I4" s="89" t="s">
        <v>233</v>
      </c>
      <c r="J4" s="89" t="s">
        <v>234</v>
      </c>
      <c r="K4" s="89" t="s">
        <v>235</v>
      </c>
      <c r="L4" s="89" t="s">
        <v>236</v>
      </c>
      <c r="M4" s="89" t="s">
        <v>237</v>
      </c>
      <c r="N4" s="90" t="s">
        <v>238</v>
      </c>
      <c r="O4" s="583"/>
      <c r="Q4" s="91"/>
      <c r="R4" s="92"/>
    </row>
    <row r="5" spans="1:22" s="311" customFormat="1" ht="20.100000000000001" customHeight="1" x14ac:dyDescent="0.15">
      <c r="A5" s="39" t="s">
        <v>128</v>
      </c>
      <c r="B5" s="93">
        <v>14</v>
      </c>
      <c r="C5" s="94">
        <v>1</v>
      </c>
      <c r="D5" s="94">
        <v>1</v>
      </c>
      <c r="E5" s="94" t="s">
        <v>43</v>
      </c>
      <c r="F5" s="94" t="s">
        <v>43</v>
      </c>
      <c r="G5" s="94">
        <v>1</v>
      </c>
      <c r="H5" s="94">
        <v>1</v>
      </c>
      <c r="I5" s="94">
        <v>2</v>
      </c>
      <c r="J5" s="94">
        <v>1</v>
      </c>
      <c r="K5" s="94">
        <v>2</v>
      </c>
      <c r="L5" s="94">
        <v>1</v>
      </c>
      <c r="M5" s="94">
        <v>2</v>
      </c>
      <c r="N5" s="95">
        <v>2</v>
      </c>
      <c r="O5" s="96" t="s">
        <v>43</v>
      </c>
      <c r="Q5" s="91"/>
      <c r="R5" s="92"/>
    </row>
    <row r="6" spans="1:22" s="311" customFormat="1" ht="20.100000000000001" customHeight="1" x14ac:dyDescent="0.15">
      <c r="A6" s="39" t="s">
        <v>137</v>
      </c>
      <c r="B6" s="93">
        <v>17</v>
      </c>
      <c r="C6" s="94">
        <v>1</v>
      </c>
      <c r="D6" s="94">
        <v>2</v>
      </c>
      <c r="E6" s="94" t="s">
        <v>43</v>
      </c>
      <c r="F6" s="94">
        <v>1</v>
      </c>
      <c r="G6" s="94">
        <v>1</v>
      </c>
      <c r="H6" s="94">
        <v>1</v>
      </c>
      <c r="I6" s="94">
        <v>3</v>
      </c>
      <c r="J6" s="94">
        <v>1</v>
      </c>
      <c r="K6" s="94">
        <v>3</v>
      </c>
      <c r="L6" s="94" t="s">
        <v>43</v>
      </c>
      <c r="M6" s="94">
        <v>3</v>
      </c>
      <c r="N6" s="95">
        <v>1</v>
      </c>
      <c r="O6" s="96" t="s">
        <v>43</v>
      </c>
      <c r="Q6" s="91"/>
      <c r="R6" s="92"/>
    </row>
    <row r="7" spans="1:22" s="311" customFormat="1" ht="20.100000000000001" customHeight="1" x14ac:dyDescent="0.15">
      <c r="A7" s="39" t="s">
        <v>168</v>
      </c>
      <c r="B7" s="93">
        <v>19</v>
      </c>
      <c r="C7" s="94">
        <v>1</v>
      </c>
      <c r="D7" s="94" t="s">
        <v>43</v>
      </c>
      <c r="E7" s="94">
        <v>1</v>
      </c>
      <c r="F7" s="94">
        <v>2</v>
      </c>
      <c r="G7" s="94">
        <v>1</v>
      </c>
      <c r="H7" s="94">
        <v>1</v>
      </c>
      <c r="I7" s="94">
        <v>4</v>
      </c>
      <c r="J7" s="94">
        <v>3</v>
      </c>
      <c r="K7" s="94">
        <v>4</v>
      </c>
      <c r="L7" s="94">
        <v>1</v>
      </c>
      <c r="M7" s="94">
        <v>1</v>
      </c>
      <c r="N7" s="95" t="s">
        <v>43</v>
      </c>
      <c r="O7" s="96" t="s">
        <v>43</v>
      </c>
      <c r="Q7" s="91"/>
      <c r="R7" s="92"/>
    </row>
    <row r="8" spans="1:22" s="311" customFormat="1" ht="20.100000000000001" customHeight="1" x14ac:dyDescent="0.15">
      <c r="A8" s="39" t="s">
        <v>423</v>
      </c>
      <c r="B8" s="93">
        <f>SUM(D8,E8,F8,G8,H8,I8,J8,K8,L8,M8,N8,O8,C8)</f>
        <v>28</v>
      </c>
      <c r="C8" s="432">
        <v>1</v>
      </c>
      <c r="D8" s="432">
        <v>1</v>
      </c>
      <c r="E8" s="432">
        <v>1</v>
      </c>
      <c r="F8" s="432">
        <v>2</v>
      </c>
      <c r="G8" s="432">
        <v>2</v>
      </c>
      <c r="H8" s="432">
        <v>3</v>
      </c>
      <c r="I8" s="432">
        <v>2</v>
      </c>
      <c r="J8" s="432">
        <v>4</v>
      </c>
      <c r="K8" s="432">
        <v>1</v>
      </c>
      <c r="L8" s="432">
        <v>2</v>
      </c>
      <c r="M8" s="432">
        <v>6</v>
      </c>
      <c r="N8" s="433">
        <v>3</v>
      </c>
      <c r="O8" s="434" t="s">
        <v>43</v>
      </c>
      <c r="Q8" s="91"/>
      <c r="R8" s="92"/>
    </row>
    <row r="9" spans="1:22" s="311" customFormat="1" ht="20.100000000000001" customHeight="1" x14ac:dyDescent="0.15">
      <c r="A9" s="44" t="s">
        <v>427</v>
      </c>
      <c r="B9" s="326">
        <f>SUM(C9:O9)</f>
        <v>46</v>
      </c>
      <c r="C9" s="435">
        <v>2</v>
      </c>
      <c r="D9" s="435" t="s">
        <v>515</v>
      </c>
      <c r="E9" s="435">
        <v>3</v>
      </c>
      <c r="F9" s="435">
        <v>1</v>
      </c>
      <c r="G9" s="435">
        <v>4</v>
      </c>
      <c r="H9" s="435">
        <v>4</v>
      </c>
      <c r="I9" s="435">
        <v>2</v>
      </c>
      <c r="J9" s="435">
        <v>4</v>
      </c>
      <c r="K9" s="435">
        <v>8</v>
      </c>
      <c r="L9" s="435">
        <v>6</v>
      </c>
      <c r="M9" s="435">
        <v>4</v>
      </c>
      <c r="N9" s="436">
        <v>3</v>
      </c>
      <c r="O9" s="437">
        <v>5</v>
      </c>
      <c r="Q9" s="91"/>
      <c r="R9" s="92"/>
    </row>
    <row r="10" spans="1:22" s="311" customFormat="1" x14ac:dyDescent="0.15">
      <c r="A10" s="37" t="s">
        <v>481</v>
      </c>
      <c r="B10" s="37"/>
      <c r="C10" s="438"/>
      <c r="D10" s="438"/>
      <c r="E10" s="438"/>
      <c r="F10" s="438"/>
      <c r="G10" s="438"/>
      <c r="H10" s="438"/>
      <c r="I10" s="438"/>
      <c r="J10" s="438"/>
      <c r="K10" s="438"/>
      <c r="L10" s="439"/>
      <c r="M10" s="584" t="s">
        <v>169</v>
      </c>
      <c r="N10" s="584"/>
      <c r="O10" s="584"/>
    </row>
    <row r="11" spans="1:22" x14ac:dyDescent="0.15"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</row>
    <row r="12" spans="1:22" x14ac:dyDescent="0.15">
      <c r="C12" s="98"/>
    </row>
    <row r="13" spans="1:22" x14ac:dyDescent="0.15">
      <c r="C13" s="98"/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5">
    <mergeCell ref="A1:O1"/>
    <mergeCell ref="A3:A4"/>
    <mergeCell ref="B3:B4"/>
    <mergeCell ref="O3:O4"/>
    <mergeCell ref="M10:O10"/>
  </mergeCells>
  <phoneticPr fontId="2"/>
  <pageMargins left="0.78740157480314965" right="0.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7"/>
  <sheetViews>
    <sheetView showGridLines="0" view="pageBreakPreview" zoomScaleNormal="115" zoomScaleSheetLayoutView="100" workbookViewId="0">
      <selection activeCell="O11" sqref="O11"/>
    </sheetView>
  </sheetViews>
  <sheetFormatPr defaultRowHeight="13.5" x14ac:dyDescent="0.15"/>
  <cols>
    <col min="1" max="1" width="10.625" style="70" customWidth="1"/>
    <col min="2" max="13" width="6.625" style="70" customWidth="1"/>
    <col min="14" max="16384" width="9" style="70"/>
  </cols>
  <sheetData>
    <row r="1" spans="1:22" s="311" customFormat="1" ht="21" x14ac:dyDescent="0.15">
      <c r="A1" s="447" t="s">
        <v>239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22" s="311" customFormat="1" ht="20.100000000000001" customHeight="1" x14ac:dyDescent="0.15">
      <c r="A2" s="37"/>
      <c r="B2" s="127"/>
      <c r="C2" s="127"/>
      <c r="D2" s="127"/>
      <c r="E2" s="127"/>
      <c r="F2" s="127"/>
      <c r="G2" s="127"/>
      <c r="H2" s="127"/>
      <c r="I2" s="127"/>
      <c r="J2" s="127"/>
      <c r="L2" s="312"/>
      <c r="M2" s="167" t="s">
        <v>240</v>
      </c>
      <c r="N2" s="72"/>
      <c r="O2" s="72"/>
      <c r="P2" s="72"/>
      <c r="Q2" s="72"/>
      <c r="R2" s="72"/>
      <c r="S2" s="72"/>
      <c r="T2" s="72"/>
      <c r="U2" s="72"/>
      <c r="V2" s="72"/>
    </row>
    <row r="3" spans="1:22" s="311" customFormat="1" ht="20.100000000000001" customHeight="1" x14ac:dyDescent="0.15">
      <c r="A3" s="478"/>
      <c r="B3" s="585" t="s">
        <v>241</v>
      </c>
      <c r="C3" s="585"/>
      <c r="D3" s="586"/>
      <c r="E3" s="587" t="s">
        <v>242</v>
      </c>
      <c r="F3" s="585"/>
      <c r="G3" s="586"/>
      <c r="H3" s="587" t="s">
        <v>243</v>
      </c>
      <c r="I3" s="585"/>
      <c r="J3" s="586"/>
      <c r="K3" s="587" t="s">
        <v>177</v>
      </c>
      <c r="L3" s="585"/>
      <c r="M3" s="588"/>
    </row>
    <row r="4" spans="1:22" s="311" customFormat="1" ht="24.75" customHeight="1" x14ac:dyDescent="0.15">
      <c r="A4" s="479"/>
      <c r="B4" s="197" t="s">
        <v>244</v>
      </c>
      <c r="C4" s="307" t="s">
        <v>245</v>
      </c>
      <c r="D4" s="307" t="s">
        <v>188</v>
      </c>
      <c r="E4" s="307" t="s">
        <v>244</v>
      </c>
      <c r="F4" s="307" t="s">
        <v>245</v>
      </c>
      <c r="G4" s="307" t="s">
        <v>188</v>
      </c>
      <c r="H4" s="307" t="s">
        <v>244</v>
      </c>
      <c r="I4" s="307" t="s">
        <v>245</v>
      </c>
      <c r="J4" s="307" t="s">
        <v>188</v>
      </c>
      <c r="K4" s="307" t="s">
        <v>244</v>
      </c>
      <c r="L4" s="307" t="s">
        <v>245</v>
      </c>
      <c r="M4" s="308" t="s">
        <v>188</v>
      </c>
    </row>
    <row r="5" spans="1:22" s="311" customFormat="1" ht="24.75" customHeight="1" x14ac:dyDescent="0.15">
      <c r="A5" s="39" t="s">
        <v>128</v>
      </c>
      <c r="B5" s="131">
        <v>935</v>
      </c>
      <c r="C5" s="128">
        <v>2704</v>
      </c>
      <c r="D5" s="129">
        <v>1079</v>
      </c>
      <c r="E5" s="129">
        <v>14</v>
      </c>
      <c r="F5" s="129">
        <v>120</v>
      </c>
      <c r="G5" s="129">
        <v>49</v>
      </c>
      <c r="H5" s="129">
        <v>27</v>
      </c>
      <c r="I5" s="129">
        <v>75</v>
      </c>
      <c r="J5" s="129">
        <v>30</v>
      </c>
      <c r="K5" s="129">
        <v>894</v>
      </c>
      <c r="L5" s="129">
        <v>2509</v>
      </c>
      <c r="M5" s="130">
        <v>1000</v>
      </c>
    </row>
    <row r="6" spans="1:22" s="311" customFormat="1" ht="24.75" customHeight="1" x14ac:dyDescent="0.15">
      <c r="A6" s="39" t="s">
        <v>137</v>
      </c>
      <c r="B6" s="131">
        <v>1074</v>
      </c>
      <c r="C6" s="128">
        <v>3171</v>
      </c>
      <c r="D6" s="129">
        <v>1253</v>
      </c>
      <c r="E6" s="129">
        <v>17</v>
      </c>
      <c r="F6" s="129">
        <v>173</v>
      </c>
      <c r="G6" s="129">
        <v>68</v>
      </c>
      <c r="H6" s="129">
        <v>31</v>
      </c>
      <c r="I6" s="129">
        <v>108</v>
      </c>
      <c r="J6" s="129">
        <v>36</v>
      </c>
      <c r="K6" s="129">
        <v>1026</v>
      </c>
      <c r="L6" s="129">
        <v>2890</v>
      </c>
      <c r="M6" s="130">
        <v>1149</v>
      </c>
    </row>
    <row r="7" spans="1:22" s="311" customFormat="1" ht="24.75" customHeight="1" x14ac:dyDescent="0.15">
      <c r="A7" s="39" t="s">
        <v>168</v>
      </c>
      <c r="B7" s="131">
        <v>1066</v>
      </c>
      <c r="C7" s="128">
        <v>3232</v>
      </c>
      <c r="D7" s="129">
        <v>1246</v>
      </c>
      <c r="E7" s="129">
        <v>19</v>
      </c>
      <c r="F7" s="129">
        <v>156</v>
      </c>
      <c r="G7" s="129">
        <v>70</v>
      </c>
      <c r="H7" s="129">
        <v>14</v>
      </c>
      <c r="I7" s="129">
        <v>56</v>
      </c>
      <c r="J7" s="129">
        <v>19</v>
      </c>
      <c r="K7" s="129">
        <v>1033</v>
      </c>
      <c r="L7" s="129">
        <v>3020</v>
      </c>
      <c r="M7" s="130">
        <v>1157</v>
      </c>
    </row>
    <row r="8" spans="1:22" s="311" customFormat="1" ht="24.75" customHeight="1" x14ac:dyDescent="0.15">
      <c r="A8" s="39" t="s">
        <v>423</v>
      </c>
      <c r="B8" s="131">
        <v>1119</v>
      </c>
      <c r="C8" s="128">
        <v>3416</v>
      </c>
      <c r="D8" s="129">
        <v>1311</v>
      </c>
      <c r="E8" s="129">
        <v>28</v>
      </c>
      <c r="F8" s="129">
        <v>225</v>
      </c>
      <c r="G8" s="129">
        <v>95</v>
      </c>
      <c r="H8" s="129">
        <v>9</v>
      </c>
      <c r="I8" s="129">
        <v>30</v>
      </c>
      <c r="J8" s="129">
        <v>12</v>
      </c>
      <c r="K8" s="129">
        <v>1082</v>
      </c>
      <c r="L8" s="129">
        <v>3156</v>
      </c>
      <c r="M8" s="130">
        <v>1203</v>
      </c>
    </row>
    <row r="9" spans="1:22" s="311" customFormat="1" ht="24.75" customHeight="1" x14ac:dyDescent="0.15">
      <c r="A9" s="44" t="s">
        <v>427</v>
      </c>
      <c r="B9" s="327">
        <v>1388</v>
      </c>
      <c r="C9" s="342">
        <v>4367</v>
      </c>
      <c r="D9" s="343">
        <v>1601</v>
      </c>
      <c r="E9" s="343">
        <v>46</v>
      </c>
      <c r="F9" s="343">
        <v>329</v>
      </c>
      <c r="G9" s="343">
        <v>130</v>
      </c>
      <c r="H9" s="343">
        <v>256</v>
      </c>
      <c r="I9" s="343">
        <v>803</v>
      </c>
      <c r="J9" s="343">
        <v>260</v>
      </c>
      <c r="K9" s="343">
        <v>1086</v>
      </c>
      <c r="L9" s="343">
        <v>3235</v>
      </c>
      <c r="M9" s="344">
        <v>1211</v>
      </c>
    </row>
    <row r="10" spans="1:22" x14ac:dyDescent="0.15">
      <c r="A10" s="37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471" t="s">
        <v>169</v>
      </c>
      <c r="M10" s="471"/>
    </row>
    <row r="11" spans="1:22" ht="13.5" customHeight="1" x14ac:dyDescent="0.15"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</row>
    <row r="12" spans="1:22" x14ac:dyDescent="0.15"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</row>
    <row r="13" spans="1:22" x14ac:dyDescent="0.15"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</row>
    <row r="14" spans="1:22" ht="13.5" customHeight="1" x14ac:dyDescent="0.15"/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7">
    <mergeCell ref="L10:M10"/>
    <mergeCell ref="A1:M1"/>
    <mergeCell ref="A3:A4"/>
    <mergeCell ref="B3:D3"/>
    <mergeCell ref="E3:G3"/>
    <mergeCell ref="H3:J3"/>
    <mergeCell ref="K3:M3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07"/>
  <sheetViews>
    <sheetView showGridLines="0" view="pageBreakPreview" zoomScaleNormal="100" zoomScaleSheetLayoutView="100" workbookViewId="0">
      <selection activeCell="I15" sqref="I15"/>
    </sheetView>
  </sheetViews>
  <sheetFormatPr defaultRowHeight="13.5" x14ac:dyDescent="0.15"/>
  <cols>
    <col min="1" max="1" width="4.75" style="227" customWidth="1"/>
    <col min="2" max="2" width="19.25" style="227" customWidth="1"/>
    <col min="3" max="7" width="13.375" style="227" customWidth="1"/>
    <col min="8" max="16384" width="9" style="227"/>
  </cols>
  <sheetData>
    <row r="1" spans="1:23" ht="21" x14ac:dyDescent="0.15">
      <c r="A1" s="447" t="s">
        <v>246</v>
      </c>
      <c r="B1" s="447"/>
      <c r="C1" s="447"/>
      <c r="D1" s="447"/>
      <c r="E1" s="447"/>
      <c r="F1" s="447"/>
      <c r="G1" s="447"/>
    </row>
    <row r="2" spans="1:23" x14ac:dyDescent="0.15">
      <c r="B2" s="13"/>
      <c r="C2" s="99"/>
      <c r="D2" s="306"/>
      <c r="E2" s="306"/>
      <c r="F2" s="306"/>
      <c r="G2" s="306" t="s">
        <v>205</v>
      </c>
    </row>
    <row r="3" spans="1:23" ht="35.25" customHeight="1" x14ac:dyDescent="0.15">
      <c r="A3" s="589"/>
      <c r="B3" s="590"/>
      <c r="C3" s="100" t="s">
        <v>128</v>
      </c>
      <c r="D3" s="100" t="s">
        <v>137</v>
      </c>
      <c r="E3" s="100" t="s">
        <v>168</v>
      </c>
      <c r="F3" s="100" t="s">
        <v>423</v>
      </c>
      <c r="G3" s="319" t="s">
        <v>427</v>
      </c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</row>
    <row r="4" spans="1:23" s="226" customFormat="1" ht="18" customHeight="1" x14ac:dyDescent="0.15">
      <c r="A4" s="591" t="s">
        <v>247</v>
      </c>
      <c r="B4" s="592"/>
      <c r="C4" s="101">
        <v>14</v>
      </c>
      <c r="D4" s="101">
        <v>17</v>
      </c>
      <c r="E4" s="101">
        <v>19</v>
      </c>
      <c r="F4" s="102">
        <f>SUM(F5,F6,F7,F8,F9,F10,F11,F12,F13,F14,F15,F16,F17,F18,F19,F20,F21,F22,F23,F24,F25,F26,F27,F28,F29,F30,F31,F32)</f>
        <v>28</v>
      </c>
      <c r="G4" s="328">
        <f>SUM(G5:G32)</f>
        <v>46</v>
      </c>
      <c r="H4" s="229"/>
    </row>
    <row r="5" spans="1:23" s="226" customFormat="1" ht="18" customHeight="1" x14ac:dyDescent="0.15">
      <c r="A5" s="230"/>
      <c r="B5" s="105" t="s">
        <v>248</v>
      </c>
      <c r="C5" s="106">
        <v>3</v>
      </c>
      <c r="D5" s="106">
        <v>2</v>
      </c>
      <c r="E5" s="106">
        <v>2</v>
      </c>
      <c r="F5" s="106">
        <v>2</v>
      </c>
      <c r="G5" s="345">
        <v>3</v>
      </c>
    </row>
    <row r="6" spans="1:23" s="226" customFormat="1" ht="18" customHeight="1" x14ac:dyDescent="0.15">
      <c r="A6" s="230"/>
      <c r="B6" s="6" t="s">
        <v>249</v>
      </c>
      <c r="C6" s="108">
        <v>1</v>
      </c>
      <c r="D6" s="108" t="s">
        <v>43</v>
      </c>
      <c r="E6" s="108">
        <v>1</v>
      </c>
      <c r="F6" s="108">
        <v>4</v>
      </c>
      <c r="G6" s="346">
        <v>6</v>
      </c>
    </row>
    <row r="7" spans="1:23" s="226" customFormat="1" ht="18" customHeight="1" x14ac:dyDescent="0.15">
      <c r="A7" s="230"/>
      <c r="B7" s="6" t="s">
        <v>250</v>
      </c>
      <c r="C7" s="108" t="s">
        <v>43</v>
      </c>
      <c r="D7" s="108" t="s">
        <v>43</v>
      </c>
      <c r="E7" s="108" t="s">
        <v>43</v>
      </c>
      <c r="F7" s="106" t="s">
        <v>43</v>
      </c>
      <c r="G7" s="347" t="s">
        <v>492</v>
      </c>
    </row>
    <row r="8" spans="1:23" s="226" customFormat="1" ht="18" customHeight="1" x14ac:dyDescent="0.15">
      <c r="A8" s="230"/>
      <c r="B8" s="6" t="s">
        <v>251</v>
      </c>
      <c r="C8" s="108" t="s">
        <v>43</v>
      </c>
      <c r="D8" s="108" t="s">
        <v>43</v>
      </c>
      <c r="E8" s="108" t="s">
        <v>43</v>
      </c>
      <c r="F8" s="106" t="s">
        <v>43</v>
      </c>
      <c r="G8" s="347" t="s">
        <v>493</v>
      </c>
    </row>
    <row r="9" spans="1:23" s="226" customFormat="1" ht="18" customHeight="1" x14ac:dyDescent="0.15">
      <c r="A9" s="230"/>
      <c r="B9" s="6" t="s">
        <v>252</v>
      </c>
      <c r="C9" s="108">
        <v>1</v>
      </c>
      <c r="D9" s="108" t="s">
        <v>43</v>
      </c>
      <c r="E9" s="108" t="s">
        <v>43</v>
      </c>
      <c r="F9" s="106" t="s">
        <v>43</v>
      </c>
      <c r="G9" s="347" t="s">
        <v>494</v>
      </c>
    </row>
    <row r="10" spans="1:23" s="226" customFormat="1" ht="18" customHeight="1" x14ac:dyDescent="0.15">
      <c r="A10" s="230"/>
      <c r="B10" s="6" t="s">
        <v>253</v>
      </c>
      <c r="C10" s="108" t="s">
        <v>43</v>
      </c>
      <c r="D10" s="108" t="s">
        <v>43</v>
      </c>
      <c r="E10" s="108" t="s">
        <v>43</v>
      </c>
      <c r="F10" s="106" t="s">
        <v>43</v>
      </c>
      <c r="G10" s="347" t="s">
        <v>432</v>
      </c>
    </row>
    <row r="11" spans="1:23" s="226" customFormat="1" ht="18" customHeight="1" x14ac:dyDescent="0.15">
      <c r="A11" s="230"/>
      <c r="B11" s="6" t="s">
        <v>254</v>
      </c>
      <c r="C11" s="108" t="s">
        <v>43</v>
      </c>
      <c r="D11" s="108" t="s">
        <v>43</v>
      </c>
      <c r="E11" s="108" t="s">
        <v>43</v>
      </c>
      <c r="F11" s="106" t="s">
        <v>43</v>
      </c>
      <c r="G11" s="347" t="s">
        <v>495</v>
      </c>
    </row>
    <row r="12" spans="1:23" s="226" customFormat="1" ht="18" customHeight="1" x14ac:dyDescent="0.15">
      <c r="A12" s="230"/>
      <c r="B12" s="6" t="s">
        <v>255</v>
      </c>
      <c r="C12" s="108" t="s">
        <v>43</v>
      </c>
      <c r="D12" s="108" t="s">
        <v>43</v>
      </c>
      <c r="E12" s="108" t="s">
        <v>43</v>
      </c>
      <c r="F12" s="106" t="s">
        <v>43</v>
      </c>
      <c r="G12" s="347" t="s">
        <v>496</v>
      </c>
    </row>
    <row r="13" spans="1:23" s="226" customFormat="1" ht="18" customHeight="1" x14ac:dyDescent="0.15">
      <c r="A13" s="230"/>
      <c r="B13" s="6" t="s">
        <v>256</v>
      </c>
      <c r="C13" s="108" t="s">
        <v>43</v>
      </c>
      <c r="D13" s="108" t="s">
        <v>43</v>
      </c>
      <c r="E13" s="108" t="s">
        <v>43</v>
      </c>
      <c r="F13" s="106" t="s">
        <v>43</v>
      </c>
      <c r="G13" s="347" t="s">
        <v>432</v>
      </c>
    </row>
    <row r="14" spans="1:23" s="226" customFormat="1" ht="18" customHeight="1" x14ac:dyDescent="0.15">
      <c r="A14" s="230"/>
      <c r="B14" s="6" t="s">
        <v>257</v>
      </c>
      <c r="C14" s="108" t="s">
        <v>43</v>
      </c>
      <c r="D14" s="108" t="s">
        <v>43</v>
      </c>
      <c r="E14" s="108" t="s">
        <v>43</v>
      </c>
      <c r="F14" s="106" t="s">
        <v>43</v>
      </c>
      <c r="G14" s="347" t="s">
        <v>497</v>
      </c>
    </row>
    <row r="15" spans="1:23" s="226" customFormat="1" ht="18" customHeight="1" x14ac:dyDescent="0.15">
      <c r="A15" s="230"/>
      <c r="B15" s="6" t="s">
        <v>258</v>
      </c>
      <c r="C15" s="108" t="s">
        <v>43</v>
      </c>
      <c r="D15" s="108" t="s">
        <v>43</v>
      </c>
      <c r="E15" s="108" t="s">
        <v>43</v>
      </c>
      <c r="F15" s="107">
        <v>2</v>
      </c>
      <c r="G15" s="347" t="s">
        <v>492</v>
      </c>
    </row>
    <row r="16" spans="1:23" s="226" customFormat="1" ht="18" customHeight="1" x14ac:dyDescent="0.15">
      <c r="A16" s="230"/>
      <c r="B16" s="6" t="s">
        <v>259</v>
      </c>
      <c r="C16" s="108">
        <v>1</v>
      </c>
      <c r="D16" s="108">
        <v>1</v>
      </c>
      <c r="E16" s="108">
        <v>2</v>
      </c>
      <c r="F16" s="214">
        <v>3</v>
      </c>
      <c r="G16" s="348">
        <v>3</v>
      </c>
    </row>
    <row r="17" spans="1:7" s="226" customFormat="1" ht="18" customHeight="1" x14ac:dyDescent="0.15">
      <c r="A17" s="230"/>
      <c r="B17" s="6" t="s">
        <v>260</v>
      </c>
      <c r="C17" s="108">
        <v>1</v>
      </c>
      <c r="D17" s="108">
        <v>1</v>
      </c>
      <c r="E17" s="108">
        <v>1</v>
      </c>
      <c r="F17" s="107">
        <v>1</v>
      </c>
      <c r="G17" s="347">
        <v>3</v>
      </c>
    </row>
    <row r="18" spans="1:7" s="226" customFormat="1" ht="18" customHeight="1" x14ac:dyDescent="0.15">
      <c r="A18" s="230"/>
      <c r="B18" s="6" t="s">
        <v>261</v>
      </c>
      <c r="C18" s="108">
        <v>1</v>
      </c>
      <c r="D18" s="108" t="s">
        <v>43</v>
      </c>
      <c r="E18" s="108">
        <v>1</v>
      </c>
      <c r="F18" s="214">
        <v>2</v>
      </c>
      <c r="G18" s="348">
        <v>1</v>
      </c>
    </row>
    <row r="19" spans="1:7" s="226" customFormat="1" ht="18" customHeight="1" x14ac:dyDescent="0.15">
      <c r="A19" s="230"/>
      <c r="B19" s="6" t="s">
        <v>262</v>
      </c>
      <c r="C19" s="108" t="s">
        <v>43</v>
      </c>
      <c r="D19" s="108" t="s">
        <v>43</v>
      </c>
      <c r="E19" s="108" t="s">
        <v>43</v>
      </c>
      <c r="F19" s="106" t="s">
        <v>43</v>
      </c>
      <c r="G19" s="347" t="s">
        <v>432</v>
      </c>
    </row>
    <row r="20" spans="1:7" s="226" customFormat="1" ht="18" customHeight="1" x14ac:dyDescent="0.15">
      <c r="A20" s="230"/>
      <c r="B20" s="6" t="s">
        <v>263</v>
      </c>
      <c r="C20" s="108">
        <v>1</v>
      </c>
      <c r="D20" s="108" t="s">
        <v>43</v>
      </c>
      <c r="E20" s="108">
        <v>1</v>
      </c>
      <c r="F20" s="108">
        <v>2</v>
      </c>
      <c r="G20" s="347" t="s">
        <v>498</v>
      </c>
    </row>
    <row r="21" spans="1:7" s="226" customFormat="1" ht="18" customHeight="1" x14ac:dyDescent="0.15">
      <c r="A21" s="230"/>
      <c r="B21" s="6" t="s">
        <v>264</v>
      </c>
      <c r="C21" s="108" t="s">
        <v>43</v>
      </c>
      <c r="D21" s="108">
        <v>1</v>
      </c>
      <c r="E21" s="108" t="s">
        <v>43</v>
      </c>
      <c r="F21" s="106" t="s">
        <v>43</v>
      </c>
      <c r="G21" s="347">
        <v>2</v>
      </c>
    </row>
    <row r="22" spans="1:7" s="226" customFormat="1" ht="18" customHeight="1" x14ac:dyDescent="0.15">
      <c r="A22" s="230"/>
      <c r="B22" s="6" t="s">
        <v>265</v>
      </c>
      <c r="C22" s="108" t="s">
        <v>43</v>
      </c>
      <c r="D22" s="108" t="s">
        <v>43</v>
      </c>
      <c r="E22" s="108" t="s">
        <v>43</v>
      </c>
      <c r="F22" s="106" t="s">
        <v>43</v>
      </c>
      <c r="G22" s="347">
        <v>2</v>
      </c>
    </row>
    <row r="23" spans="1:7" s="226" customFormat="1" ht="18" customHeight="1" x14ac:dyDescent="0.15">
      <c r="A23" s="230"/>
      <c r="B23" s="6" t="s">
        <v>266</v>
      </c>
      <c r="C23" s="108" t="s">
        <v>43</v>
      </c>
      <c r="D23" s="108" t="s">
        <v>43</v>
      </c>
      <c r="E23" s="108" t="s">
        <v>43</v>
      </c>
      <c r="F23" s="106">
        <v>2</v>
      </c>
      <c r="G23" s="347" t="s">
        <v>432</v>
      </c>
    </row>
    <row r="24" spans="1:7" s="226" customFormat="1" ht="18" customHeight="1" x14ac:dyDescent="0.15">
      <c r="A24" s="230"/>
      <c r="B24" s="6" t="s">
        <v>267</v>
      </c>
      <c r="C24" s="108" t="s">
        <v>43</v>
      </c>
      <c r="D24" s="108" t="s">
        <v>43</v>
      </c>
      <c r="E24" s="108" t="s">
        <v>43</v>
      </c>
      <c r="F24" s="106" t="s">
        <v>43</v>
      </c>
      <c r="G24" s="347" t="s">
        <v>492</v>
      </c>
    </row>
    <row r="25" spans="1:7" s="226" customFormat="1" ht="18" customHeight="1" x14ac:dyDescent="0.15">
      <c r="A25" s="230"/>
      <c r="B25" s="6" t="s">
        <v>268</v>
      </c>
      <c r="C25" s="108" t="s">
        <v>43</v>
      </c>
      <c r="D25" s="108">
        <v>2</v>
      </c>
      <c r="E25" s="108">
        <v>2</v>
      </c>
      <c r="F25" s="106">
        <v>1</v>
      </c>
      <c r="G25" s="347" t="s">
        <v>499</v>
      </c>
    </row>
    <row r="26" spans="1:7" s="226" customFormat="1" ht="18" customHeight="1" x14ac:dyDescent="0.15">
      <c r="A26" s="230"/>
      <c r="B26" s="6" t="s">
        <v>269</v>
      </c>
      <c r="C26" s="108" t="s">
        <v>43</v>
      </c>
      <c r="D26" s="108" t="s">
        <v>43</v>
      </c>
      <c r="E26" s="108" t="s">
        <v>43</v>
      </c>
      <c r="F26" s="106" t="s">
        <v>43</v>
      </c>
      <c r="G26" s="347" t="s">
        <v>492</v>
      </c>
    </row>
    <row r="27" spans="1:7" s="226" customFormat="1" ht="18" customHeight="1" x14ac:dyDescent="0.15">
      <c r="A27" s="230"/>
      <c r="B27" s="6" t="s">
        <v>270</v>
      </c>
      <c r="C27" s="108" t="s">
        <v>43</v>
      </c>
      <c r="D27" s="108" t="s">
        <v>43</v>
      </c>
      <c r="E27" s="108" t="s">
        <v>43</v>
      </c>
      <c r="F27" s="106" t="s">
        <v>43</v>
      </c>
      <c r="G27" s="347" t="s">
        <v>432</v>
      </c>
    </row>
    <row r="28" spans="1:7" s="226" customFormat="1" ht="18" customHeight="1" x14ac:dyDescent="0.15">
      <c r="A28" s="230"/>
      <c r="B28" s="6" t="s">
        <v>271</v>
      </c>
      <c r="C28" s="108" t="s">
        <v>43</v>
      </c>
      <c r="D28" s="108" t="s">
        <v>43</v>
      </c>
      <c r="E28" s="108" t="s">
        <v>43</v>
      </c>
      <c r="F28" s="106" t="s">
        <v>43</v>
      </c>
      <c r="G28" s="347" t="s">
        <v>432</v>
      </c>
    </row>
    <row r="29" spans="1:7" s="226" customFormat="1" ht="18" customHeight="1" x14ac:dyDescent="0.15">
      <c r="A29" s="230"/>
      <c r="B29" s="6" t="s">
        <v>272</v>
      </c>
      <c r="C29" s="108" t="s">
        <v>43</v>
      </c>
      <c r="D29" s="108">
        <v>2</v>
      </c>
      <c r="E29" s="108">
        <v>1</v>
      </c>
      <c r="F29" s="106">
        <v>3</v>
      </c>
      <c r="G29" s="347">
        <v>13</v>
      </c>
    </row>
    <row r="30" spans="1:7" s="226" customFormat="1" ht="18" customHeight="1" x14ac:dyDescent="0.15">
      <c r="A30" s="230"/>
      <c r="B30" s="6" t="s">
        <v>273</v>
      </c>
      <c r="C30" s="108">
        <v>1</v>
      </c>
      <c r="D30" s="108">
        <v>3</v>
      </c>
      <c r="E30" s="108">
        <v>2</v>
      </c>
      <c r="F30" s="106">
        <v>2</v>
      </c>
      <c r="G30" s="347">
        <v>4</v>
      </c>
    </row>
    <row r="31" spans="1:7" s="226" customFormat="1" ht="18" customHeight="1" x14ac:dyDescent="0.15">
      <c r="A31" s="230"/>
      <c r="B31" s="6" t="s">
        <v>177</v>
      </c>
      <c r="C31" s="108">
        <v>2</v>
      </c>
      <c r="D31" s="108">
        <v>5</v>
      </c>
      <c r="E31" s="108">
        <v>4</v>
      </c>
      <c r="F31" s="108">
        <v>4</v>
      </c>
      <c r="G31" s="346">
        <v>5</v>
      </c>
    </row>
    <row r="32" spans="1:7" s="226" customFormat="1" ht="18" customHeight="1" x14ac:dyDescent="0.15">
      <c r="A32" s="231"/>
      <c r="B32" s="110" t="s">
        <v>274</v>
      </c>
      <c r="C32" s="111">
        <v>2</v>
      </c>
      <c r="D32" s="178" t="s">
        <v>43</v>
      </c>
      <c r="E32" s="179">
        <v>2</v>
      </c>
      <c r="F32" s="178" t="s">
        <v>440</v>
      </c>
      <c r="G32" s="349">
        <v>4</v>
      </c>
    </row>
    <row r="33" spans="1:7" s="9" customFormat="1" x14ac:dyDescent="0.15">
      <c r="A33" s="37" t="s">
        <v>441</v>
      </c>
      <c r="C33" s="112"/>
      <c r="D33" s="112"/>
      <c r="E33" s="112"/>
      <c r="F33" s="112"/>
      <c r="G33" s="112" t="s">
        <v>169</v>
      </c>
    </row>
    <row r="34" spans="1:7" x14ac:dyDescent="0.15">
      <c r="B34" s="9"/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3">
    <mergeCell ref="A1:G1"/>
    <mergeCell ref="A3:B3"/>
    <mergeCell ref="A4:B4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07"/>
  <sheetViews>
    <sheetView showGridLines="0" view="pageBreakPreview" zoomScaleNormal="100" zoomScaleSheetLayoutView="100" workbookViewId="0">
      <selection activeCell="Y11" sqref="Y11"/>
    </sheetView>
  </sheetViews>
  <sheetFormatPr defaultRowHeight="13.5" x14ac:dyDescent="0.15"/>
  <cols>
    <col min="1" max="1" width="8.625" style="70" customWidth="1"/>
    <col min="2" max="23" width="3.5" style="70" customWidth="1"/>
    <col min="24" max="16384" width="9" style="70"/>
  </cols>
  <sheetData>
    <row r="1" spans="1:24" s="311" customFormat="1" ht="21" x14ac:dyDescent="0.15">
      <c r="A1" s="447" t="s">
        <v>275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</row>
    <row r="2" spans="1:24" s="311" customFormat="1" x14ac:dyDescent="0.15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T2" s="312"/>
      <c r="U2" s="312"/>
      <c r="V2" s="312"/>
      <c r="W2" s="312" t="s">
        <v>276</v>
      </c>
    </row>
    <row r="3" spans="1:24" ht="70.5" customHeight="1" x14ac:dyDescent="0.15">
      <c r="A3" s="220"/>
      <c r="B3" s="113" t="s">
        <v>191</v>
      </c>
      <c r="C3" s="114" t="s">
        <v>277</v>
      </c>
      <c r="D3" s="115" t="s">
        <v>278</v>
      </c>
      <c r="E3" s="115" t="s">
        <v>279</v>
      </c>
      <c r="F3" s="115" t="s">
        <v>280</v>
      </c>
      <c r="G3" s="115" t="s">
        <v>281</v>
      </c>
      <c r="H3" s="115" t="s">
        <v>282</v>
      </c>
      <c r="I3" s="115" t="s">
        <v>283</v>
      </c>
      <c r="J3" s="115" t="s">
        <v>284</v>
      </c>
      <c r="K3" s="115" t="s">
        <v>285</v>
      </c>
      <c r="L3" s="115" t="s">
        <v>286</v>
      </c>
      <c r="M3" s="115" t="s">
        <v>287</v>
      </c>
      <c r="N3" s="115" t="s">
        <v>288</v>
      </c>
      <c r="O3" s="115" t="s">
        <v>289</v>
      </c>
      <c r="P3" s="115" t="s">
        <v>290</v>
      </c>
      <c r="Q3" s="115" t="s">
        <v>291</v>
      </c>
      <c r="R3" s="115" t="s">
        <v>292</v>
      </c>
      <c r="S3" s="115" t="s">
        <v>293</v>
      </c>
      <c r="T3" s="115" t="s">
        <v>294</v>
      </c>
      <c r="U3" s="115" t="s">
        <v>295</v>
      </c>
      <c r="V3" s="116" t="s">
        <v>296</v>
      </c>
      <c r="W3" s="117" t="s">
        <v>177</v>
      </c>
    </row>
    <row r="4" spans="1:24" ht="24.75" customHeight="1" x14ac:dyDescent="0.15">
      <c r="A4" s="118" t="s">
        <v>128</v>
      </c>
      <c r="B4" s="119">
        <v>14</v>
      </c>
      <c r="C4" s="120" t="s">
        <v>43</v>
      </c>
      <c r="D4" s="101" t="s">
        <v>43</v>
      </c>
      <c r="E4" s="101" t="s">
        <v>43</v>
      </c>
      <c r="F4" s="101" t="s">
        <v>43</v>
      </c>
      <c r="G4" s="101" t="s">
        <v>43</v>
      </c>
      <c r="H4" s="120" t="s">
        <v>43</v>
      </c>
      <c r="I4" s="120">
        <v>1</v>
      </c>
      <c r="J4" s="120">
        <v>1</v>
      </c>
      <c r="K4" s="120">
        <v>3</v>
      </c>
      <c r="L4" s="101">
        <v>2</v>
      </c>
      <c r="M4" s="101">
        <v>1</v>
      </c>
      <c r="N4" s="101" t="s">
        <v>43</v>
      </c>
      <c r="O4" s="120">
        <v>1</v>
      </c>
      <c r="P4" s="101">
        <v>1</v>
      </c>
      <c r="Q4" s="101" t="s">
        <v>43</v>
      </c>
      <c r="R4" s="101">
        <v>1</v>
      </c>
      <c r="S4" s="120">
        <v>1</v>
      </c>
      <c r="T4" s="120">
        <v>2</v>
      </c>
      <c r="U4" s="101" t="s">
        <v>43</v>
      </c>
      <c r="V4" s="102" t="s">
        <v>43</v>
      </c>
      <c r="W4" s="103" t="s">
        <v>43</v>
      </c>
    </row>
    <row r="5" spans="1:24" s="311" customFormat="1" ht="24.75" customHeight="1" x14ac:dyDescent="0.15">
      <c r="A5" s="118" t="s">
        <v>137</v>
      </c>
      <c r="B5" s="119">
        <v>17</v>
      </c>
      <c r="C5" s="120">
        <v>1</v>
      </c>
      <c r="D5" s="101" t="s">
        <v>43</v>
      </c>
      <c r="E5" s="101">
        <v>1</v>
      </c>
      <c r="F5" s="101" t="s">
        <v>43</v>
      </c>
      <c r="G5" s="101" t="s">
        <v>43</v>
      </c>
      <c r="H5" s="120" t="s">
        <v>43</v>
      </c>
      <c r="I5" s="120" t="s">
        <v>43</v>
      </c>
      <c r="J5" s="120" t="s">
        <v>43</v>
      </c>
      <c r="K5" s="120" t="s">
        <v>43</v>
      </c>
      <c r="L5" s="101">
        <v>2</v>
      </c>
      <c r="M5" s="101">
        <v>2</v>
      </c>
      <c r="N5" s="101">
        <v>1</v>
      </c>
      <c r="O5" s="120" t="s">
        <v>43</v>
      </c>
      <c r="P5" s="101" t="s">
        <v>43</v>
      </c>
      <c r="Q5" s="101">
        <v>4</v>
      </c>
      <c r="R5" s="101">
        <v>5</v>
      </c>
      <c r="S5" s="120">
        <v>1</v>
      </c>
      <c r="T5" s="101" t="s">
        <v>43</v>
      </c>
      <c r="U5" s="101" t="s">
        <v>43</v>
      </c>
      <c r="V5" s="102" t="s">
        <v>43</v>
      </c>
      <c r="W5" s="103" t="s">
        <v>43</v>
      </c>
      <c r="X5" s="91"/>
    </row>
    <row r="6" spans="1:24" s="311" customFormat="1" ht="24.75" customHeight="1" x14ac:dyDescent="0.15">
      <c r="A6" s="118" t="s">
        <v>168</v>
      </c>
      <c r="B6" s="119">
        <v>19</v>
      </c>
      <c r="C6" s="120">
        <v>1</v>
      </c>
      <c r="D6" s="101" t="s">
        <v>43</v>
      </c>
      <c r="E6" s="101" t="s">
        <v>43</v>
      </c>
      <c r="F6" s="101" t="s">
        <v>43</v>
      </c>
      <c r="G6" s="101" t="s">
        <v>43</v>
      </c>
      <c r="H6" s="120">
        <v>2</v>
      </c>
      <c r="I6" s="120" t="s">
        <v>43</v>
      </c>
      <c r="J6" s="120">
        <v>1</v>
      </c>
      <c r="K6" s="120">
        <v>1</v>
      </c>
      <c r="L6" s="101">
        <v>4</v>
      </c>
      <c r="M6" s="101" t="s">
        <v>43</v>
      </c>
      <c r="N6" s="101">
        <v>1</v>
      </c>
      <c r="O6" s="120" t="s">
        <v>43</v>
      </c>
      <c r="P6" s="101">
        <v>2</v>
      </c>
      <c r="Q6" s="101">
        <v>2</v>
      </c>
      <c r="R6" s="101">
        <v>4</v>
      </c>
      <c r="S6" s="120">
        <v>1</v>
      </c>
      <c r="T6" s="101" t="s">
        <v>43</v>
      </c>
      <c r="U6" s="101" t="s">
        <v>43</v>
      </c>
      <c r="V6" s="101" t="s">
        <v>43</v>
      </c>
      <c r="W6" s="103" t="s">
        <v>43</v>
      </c>
      <c r="X6" s="91"/>
    </row>
    <row r="7" spans="1:24" s="311" customFormat="1" ht="24.75" customHeight="1" x14ac:dyDescent="0.15">
      <c r="A7" s="118" t="s">
        <v>423</v>
      </c>
      <c r="B7" s="119">
        <v>28</v>
      </c>
      <c r="C7" s="120">
        <v>1</v>
      </c>
      <c r="D7" s="120" t="s">
        <v>43</v>
      </c>
      <c r="E7" s="120" t="s">
        <v>43</v>
      </c>
      <c r="F7" s="120">
        <v>1</v>
      </c>
      <c r="G7" s="120">
        <v>1</v>
      </c>
      <c r="H7" s="120">
        <v>1</v>
      </c>
      <c r="I7" s="120">
        <v>1</v>
      </c>
      <c r="J7" s="120" t="s">
        <v>43</v>
      </c>
      <c r="K7" s="120">
        <v>1</v>
      </c>
      <c r="L7" s="101">
        <v>4</v>
      </c>
      <c r="M7" s="101">
        <v>3</v>
      </c>
      <c r="N7" s="120" t="s">
        <v>43</v>
      </c>
      <c r="O7" s="120">
        <v>5</v>
      </c>
      <c r="P7" s="101">
        <v>2</v>
      </c>
      <c r="Q7" s="120">
        <v>1</v>
      </c>
      <c r="R7" s="101">
        <v>3</v>
      </c>
      <c r="S7" s="120">
        <v>3</v>
      </c>
      <c r="T7" s="120" t="s">
        <v>43</v>
      </c>
      <c r="U7" s="120" t="s">
        <v>43</v>
      </c>
      <c r="V7" s="120">
        <v>1</v>
      </c>
      <c r="W7" s="103" t="s">
        <v>43</v>
      </c>
      <c r="X7" s="91"/>
    </row>
    <row r="8" spans="1:24" s="311" customFormat="1" ht="24.75" customHeight="1" x14ac:dyDescent="0.15">
      <c r="A8" s="121" t="s">
        <v>427</v>
      </c>
      <c r="B8" s="329">
        <f>SUM(C8:W8)</f>
        <v>46</v>
      </c>
      <c r="C8" s="350">
        <v>1</v>
      </c>
      <c r="D8" s="350" t="s">
        <v>500</v>
      </c>
      <c r="E8" s="350" t="s">
        <v>498</v>
      </c>
      <c r="F8" s="350">
        <v>1</v>
      </c>
      <c r="G8" s="350" t="s">
        <v>432</v>
      </c>
      <c r="H8" s="350">
        <v>4</v>
      </c>
      <c r="I8" s="350" t="s">
        <v>501</v>
      </c>
      <c r="J8" s="350">
        <v>1</v>
      </c>
      <c r="K8" s="350">
        <v>1</v>
      </c>
      <c r="L8" s="351">
        <v>8</v>
      </c>
      <c r="M8" s="351">
        <v>2</v>
      </c>
      <c r="N8" s="350">
        <v>2</v>
      </c>
      <c r="O8" s="350">
        <v>1</v>
      </c>
      <c r="P8" s="351">
        <v>11</v>
      </c>
      <c r="Q8" s="350">
        <v>6</v>
      </c>
      <c r="R8" s="351">
        <v>3</v>
      </c>
      <c r="S8" s="350" t="s">
        <v>502</v>
      </c>
      <c r="T8" s="350">
        <v>3</v>
      </c>
      <c r="U8" s="350">
        <v>1</v>
      </c>
      <c r="V8" s="350">
        <v>1</v>
      </c>
      <c r="W8" s="352" t="s">
        <v>503</v>
      </c>
      <c r="X8" s="91"/>
    </row>
    <row r="9" spans="1:24" x14ac:dyDescent="0.15">
      <c r="A9" s="11"/>
      <c r="B9" s="1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U9" s="11"/>
      <c r="V9" s="11"/>
      <c r="W9" s="316" t="s">
        <v>169</v>
      </c>
    </row>
    <row r="12" spans="1:24" x14ac:dyDescent="0.15">
      <c r="N12" s="98"/>
    </row>
    <row r="15" spans="1:24" ht="13.5" customHeight="1" x14ac:dyDescent="0.15"/>
    <row r="18" ht="13.5" customHeight="1" x14ac:dyDescent="0.15"/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1">
    <mergeCell ref="A1:W1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08"/>
  <sheetViews>
    <sheetView showGridLines="0" view="pageBreakPreview" zoomScale="115" zoomScaleNormal="115" zoomScaleSheetLayoutView="115" workbookViewId="0">
      <selection activeCell="H11" sqref="H11"/>
    </sheetView>
  </sheetViews>
  <sheetFormatPr defaultRowHeight="13.5" x14ac:dyDescent="0.15"/>
  <cols>
    <col min="1" max="6" width="14.125" style="70" customWidth="1"/>
    <col min="7" max="16384" width="9" style="70"/>
  </cols>
  <sheetData>
    <row r="1" spans="1:6" s="311" customFormat="1" ht="21" x14ac:dyDescent="0.15">
      <c r="A1" s="447" t="s">
        <v>297</v>
      </c>
      <c r="B1" s="447"/>
      <c r="C1" s="447"/>
      <c r="D1" s="447"/>
      <c r="E1" s="447"/>
      <c r="F1" s="447"/>
    </row>
    <row r="2" spans="1:6" s="311" customFormat="1" ht="10.5" customHeight="1" x14ac:dyDescent="0.15">
      <c r="A2" s="9"/>
      <c r="B2" s="9"/>
      <c r="C2" s="9"/>
      <c r="D2" s="9"/>
      <c r="E2" s="472" t="s">
        <v>428</v>
      </c>
      <c r="F2" s="472"/>
    </row>
    <row r="3" spans="1:6" s="311" customFormat="1" ht="30" customHeight="1" x14ac:dyDescent="0.15">
      <c r="A3" s="122"/>
      <c r="B3" s="123" t="s">
        <v>298</v>
      </c>
      <c r="C3" s="124" t="s">
        <v>299</v>
      </c>
      <c r="D3" s="122"/>
      <c r="E3" s="123" t="s">
        <v>298</v>
      </c>
      <c r="F3" s="125" t="s">
        <v>299</v>
      </c>
    </row>
    <row r="4" spans="1:6" s="311" customFormat="1" ht="20.100000000000001" customHeight="1" x14ac:dyDescent="0.15">
      <c r="A4" s="184" t="s">
        <v>300</v>
      </c>
      <c r="B4" s="354">
        <v>37</v>
      </c>
      <c r="C4" s="355">
        <v>1</v>
      </c>
      <c r="D4" s="189" t="s">
        <v>442</v>
      </c>
      <c r="E4" s="354">
        <v>27</v>
      </c>
      <c r="F4" s="362">
        <v>2</v>
      </c>
    </row>
    <row r="5" spans="1:6" s="311" customFormat="1" ht="20.100000000000001" customHeight="1" x14ac:dyDescent="0.15">
      <c r="A5" s="185" t="s">
        <v>302</v>
      </c>
      <c r="B5" s="356">
        <v>7</v>
      </c>
      <c r="C5" s="357" t="s">
        <v>504</v>
      </c>
      <c r="D5" s="190" t="s">
        <v>305</v>
      </c>
      <c r="E5" s="356">
        <v>30</v>
      </c>
      <c r="F5" s="363">
        <v>3</v>
      </c>
    </row>
    <row r="6" spans="1:6" s="311" customFormat="1" ht="20.100000000000001" customHeight="1" x14ac:dyDescent="0.15">
      <c r="A6" s="185" t="s">
        <v>304</v>
      </c>
      <c r="B6" s="356">
        <v>6</v>
      </c>
      <c r="C6" s="357" t="s">
        <v>505</v>
      </c>
      <c r="D6" s="190" t="s">
        <v>307</v>
      </c>
      <c r="E6" s="356">
        <v>35</v>
      </c>
      <c r="F6" s="363">
        <v>2</v>
      </c>
    </row>
    <row r="7" spans="1:6" s="311" customFormat="1" ht="20.100000000000001" customHeight="1" x14ac:dyDescent="0.15">
      <c r="A7" s="185" t="s">
        <v>306</v>
      </c>
      <c r="B7" s="356">
        <v>8</v>
      </c>
      <c r="C7" s="357">
        <v>1</v>
      </c>
      <c r="D7" s="190" t="s">
        <v>309</v>
      </c>
      <c r="E7" s="356">
        <v>50</v>
      </c>
      <c r="F7" s="363">
        <v>2</v>
      </c>
    </row>
    <row r="8" spans="1:6" s="311" customFormat="1" ht="20.100000000000001" customHeight="1" x14ac:dyDescent="0.15">
      <c r="A8" s="185" t="s">
        <v>308</v>
      </c>
      <c r="B8" s="356">
        <v>8</v>
      </c>
      <c r="C8" s="357" t="s">
        <v>506</v>
      </c>
      <c r="D8" s="190" t="s">
        <v>292</v>
      </c>
      <c r="E8" s="356">
        <v>51</v>
      </c>
      <c r="F8" s="363">
        <v>4</v>
      </c>
    </row>
    <row r="9" spans="1:6" s="311" customFormat="1" ht="20.100000000000001" customHeight="1" x14ac:dyDescent="0.15">
      <c r="A9" s="185" t="s">
        <v>310</v>
      </c>
      <c r="B9" s="356">
        <v>28</v>
      </c>
      <c r="C9" s="357" t="s">
        <v>505</v>
      </c>
      <c r="D9" s="190" t="s">
        <v>312</v>
      </c>
      <c r="E9" s="356">
        <v>48</v>
      </c>
      <c r="F9" s="363" t="s">
        <v>504</v>
      </c>
    </row>
    <row r="10" spans="1:6" s="311" customFormat="1" ht="20.100000000000001" customHeight="1" x14ac:dyDescent="0.15">
      <c r="A10" s="185" t="s">
        <v>311</v>
      </c>
      <c r="B10" s="356">
        <v>12</v>
      </c>
      <c r="C10" s="357" t="s">
        <v>507</v>
      </c>
      <c r="D10" s="190" t="s">
        <v>314</v>
      </c>
      <c r="E10" s="356">
        <v>34</v>
      </c>
      <c r="F10" s="363">
        <v>2</v>
      </c>
    </row>
    <row r="11" spans="1:6" s="311" customFormat="1" ht="20.100000000000001" customHeight="1" x14ac:dyDescent="0.15">
      <c r="A11" s="185" t="s">
        <v>313</v>
      </c>
      <c r="B11" s="356">
        <v>17</v>
      </c>
      <c r="C11" s="357">
        <v>1</v>
      </c>
      <c r="D11" s="190" t="s">
        <v>295</v>
      </c>
      <c r="E11" s="356">
        <v>40</v>
      </c>
      <c r="F11" s="363">
        <v>1</v>
      </c>
    </row>
    <row r="12" spans="1:6" s="311" customFormat="1" ht="20.100000000000001" customHeight="1" x14ac:dyDescent="0.15">
      <c r="A12" s="185" t="s">
        <v>315</v>
      </c>
      <c r="B12" s="356">
        <v>25</v>
      </c>
      <c r="C12" s="357">
        <v>3</v>
      </c>
      <c r="D12" s="190" t="s">
        <v>443</v>
      </c>
      <c r="E12" s="356">
        <v>41</v>
      </c>
      <c r="F12" s="363" t="s">
        <v>508</v>
      </c>
    </row>
    <row r="13" spans="1:6" s="311" customFormat="1" ht="20.100000000000001" customHeight="1" x14ac:dyDescent="0.15">
      <c r="A13" s="330" t="s">
        <v>444</v>
      </c>
      <c r="B13" s="358">
        <v>64</v>
      </c>
      <c r="C13" s="359">
        <v>7</v>
      </c>
      <c r="D13" s="331" t="s">
        <v>445</v>
      </c>
      <c r="E13" s="358">
        <v>6</v>
      </c>
      <c r="F13" s="364" t="s">
        <v>506</v>
      </c>
    </row>
    <row r="14" spans="1:6" s="311" customFormat="1" ht="20.100000000000001" customHeight="1" x14ac:dyDescent="0.15">
      <c r="A14" s="186" t="s">
        <v>446</v>
      </c>
      <c r="B14" s="360">
        <v>34</v>
      </c>
      <c r="C14" s="361">
        <v>5</v>
      </c>
      <c r="D14" s="353"/>
      <c r="E14" s="365"/>
      <c r="F14" s="366"/>
    </row>
    <row r="15" spans="1:6" s="311" customFormat="1" ht="20.100000000000001" customHeight="1" x14ac:dyDescent="0.15">
      <c r="A15" s="593"/>
      <c r="B15" s="593"/>
      <c r="C15" s="594"/>
      <c r="D15" s="187" t="s">
        <v>147</v>
      </c>
      <c r="E15" s="260">
        <f>SUM(B4:B14,E4:E13)</f>
        <v>608</v>
      </c>
      <c r="F15" s="188">
        <f>SUM(C4:C14,F4:F13)</f>
        <v>34</v>
      </c>
    </row>
    <row r="16" spans="1:6" s="311" customFormat="1" ht="13.5" customHeight="1" x14ac:dyDescent="0.15">
      <c r="A16" s="9"/>
      <c r="B16" s="9"/>
      <c r="C16" s="9"/>
      <c r="D16" s="9"/>
      <c r="E16" s="9"/>
      <c r="F16" s="112" t="s">
        <v>169</v>
      </c>
    </row>
    <row r="19" spans="1:1" ht="13.5" customHeight="1" x14ac:dyDescent="0.2">
      <c r="A19" s="126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  <row r="208" spans="1:11" x14ac:dyDescent="0.15">
      <c r="A208" s="221"/>
      <c r="B208" s="221"/>
      <c r="C208" s="221"/>
      <c r="D208" s="221"/>
      <c r="E208" s="221"/>
      <c r="F208" s="221"/>
      <c r="G208" s="221"/>
      <c r="H208" s="221"/>
      <c r="I208" s="221"/>
      <c r="J208" s="221"/>
      <c r="K208" s="221"/>
    </row>
  </sheetData>
  <mergeCells count="3">
    <mergeCell ref="A1:F1"/>
    <mergeCell ref="E2:F2"/>
    <mergeCell ref="A15:C15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207"/>
  <sheetViews>
    <sheetView showGridLines="0" view="pageBreakPreview" topLeftCell="A2" zoomScale="110" zoomScaleNormal="115" zoomScaleSheetLayoutView="110" workbookViewId="0">
      <selection activeCell="C18" sqref="C18:O19"/>
    </sheetView>
  </sheetViews>
  <sheetFormatPr defaultRowHeight="13.5" x14ac:dyDescent="0.15"/>
  <cols>
    <col min="1" max="1" width="10.625" style="70" customWidth="1"/>
    <col min="2" max="13" width="6.5" style="70" customWidth="1"/>
    <col min="14" max="16384" width="9" style="70"/>
  </cols>
  <sheetData>
    <row r="1" spans="1:22" x14ac:dyDescent="0.15">
      <c r="A1" s="134" t="s">
        <v>317</v>
      </c>
    </row>
    <row r="2" spans="1:22" s="311" customFormat="1" ht="13.5" customHeight="1" x14ac:dyDescent="0.15">
      <c r="A2" s="441" t="s">
        <v>510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</row>
    <row r="3" spans="1:22" s="311" customFormat="1" x14ac:dyDescent="0.15">
      <c r="A3" s="595" t="s">
        <v>511</v>
      </c>
      <c r="B3" s="595"/>
      <c r="C3" s="595"/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72"/>
      <c r="O3" s="72"/>
      <c r="P3" s="72"/>
      <c r="Q3" s="72"/>
      <c r="R3" s="72"/>
      <c r="S3" s="72"/>
      <c r="T3" s="72"/>
      <c r="U3" s="72"/>
      <c r="V3" s="72"/>
    </row>
    <row r="4" spans="1:22" s="311" customFormat="1" x14ac:dyDescent="0.15">
      <c r="A4" s="595"/>
      <c r="B4" s="595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</row>
    <row r="5" spans="1:22" s="311" customFormat="1" x14ac:dyDescent="0.15">
      <c r="A5" s="19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22" s="311" customFormat="1" ht="21" x14ac:dyDescent="0.15">
      <c r="A6" s="447" t="s">
        <v>318</v>
      </c>
      <c r="B6" s="447"/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75"/>
    </row>
    <row r="7" spans="1:22" s="311" customFormat="1" x14ac:dyDescent="0.15">
      <c r="A7" s="3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417" t="s">
        <v>205</v>
      </c>
    </row>
    <row r="8" spans="1:22" s="311" customFormat="1" ht="15" customHeight="1" x14ac:dyDescent="0.15">
      <c r="A8" s="478"/>
      <c r="B8" s="596" t="s">
        <v>241</v>
      </c>
      <c r="C8" s="598" t="s">
        <v>242</v>
      </c>
      <c r="D8" s="421" t="s">
        <v>319</v>
      </c>
      <c r="E8" s="598" t="s">
        <v>320</v>
      </c>
      <c r="F8" s="462" t="s">
        <v>321</v>
      </c>
      <c r="G8" s="421" t="s">
        <v>322</v>
      </c>
      <c r="H8" s="421" t="s">
        <v>323</v>
      </c>
      <c r="I8" s="415" t="s">
        <v>324</v>
      </c>
      <c r="J8" s="598" t="s">
        <v>325</v>
      </c>
      <c r="K8" s="421" t="s">
        <v>326</v>
      </c>
      <c r="L8" s="462" t="s">
        <v>327</v>
      </c>
      <c r="M8" s="465" t="s">
        <v>177</v>
      </c>
    </row>
    <row r="9" spans="1:22" s="311" customFormat="1" ht="15" customHeight="1" x14ac:dyDescent="0.15">
      <c r="A9" s="479"/>
      <c r="B9" s="597"/>
      <c r="C9" s="599"/>
      <c r="D9" s="420" t="s">
        <v>328</v>
      </c>
      <c r="E9" s="599"/>
      <c r="F9" s="463"/>
      <c r="G9" s="420" t="s">
        <v>328</v>
      </c>
      <c r="H9" s="420" t="s">
        <v>329</v>
      </c>
      <c r="I9" s="416" t="s">
        <v>330</v>
      </c>
      <c r="J9" s="599"/>
      <c r="K9" s="420" t="s">
        <v>331</v>
      </c>
      <c r="L9" s="463"/>
      <c r="M9" s="482"/>
    </row>
    <row r="10" spans="1:22" s="311" customFormat="1" ht="18" customHeight="1" x14ac:dyDescent="0.15">
      <c r="A10" s="39" t="s">
        <v>128</v>
      </c>
      <c r="B10" s="131">
        <f>SUM(C10:M10)</f>
        <v>4565</v>
      </c>
      <c r="C10" s="129">
        <v>5</v>
      </c>
      <c r="D10" s="128">
        <v>2</v>
      </c>
      <c r="E10" s="129">
        <v>2</v>
      </c>
      <c r="F10" s="129">
        <v>305</v>
      </c>
      <c r="G10" s="129">
        <v>29</v>
      </c>
      <c r="H10" s="129">
        <v>38</v>
      </c>
      <c r="I10" s="129">
        <v>705</v>
      </c>
      <c r="J10" s="129">
        <v>33</v>
      </c>
      <c r="K10" s="129">
        <v>35</v>
      </c>
      <c r="L10" s="129">
        <v>3131</v>
      </c>
      <c r="M10" s="130">
        <v>280</v>
      </c>
    </row>
    <row r="11" spans="1:22" s="311" customFormat="1" ht="18" customHeight="1" x14ac:dyDescent="0.15">
      <c r="A11" s="39" t="s">
        <v>137</v>
      </c>
      <c r="B11" s="131">
        <f>SUM(C11:M11)</f>
        <v>4039</v>
      </c>
      <c r="C11" s="129">
        <v>7</v>
      </c>
      <c r="D11" s="128">
        <v>2</v>
      </c>
      <c r="E11" s="129">
        <v>4</v>
      </c>
      <c r="F11" s="129">
        <v>234</v>
      </c>
      <c r="G11" s="129">
        <v>20</v>
      </c>
      <c r="H11" s="129">
        <v>27</v>
      </c>
      <c r="I11" s="129">
        <v>642</v>
      </c>
      <c r="J11" s="129">
        <v>32</v>
      </c>
      <c r="K11" s="129">
        <v>35</v>
      </c>
      <c r="L11" s="129">
        <v>2826</v>
      </c>
      <c r="M11" s="130">
        <v>210</v>
      </c>
    </row>
    <row r="12" spans="1:22" s="311" customFormat="1" ht="18" customHeight="1" x14ac:dyDescent="0.15">
      <c r="A12" s="39" t="s">
        <v>168</v>
      </c>
      <c r="B12" s="131">
        <f>SUM(C12:M12)</f>
        <v>4440</v>
      </c>
      <c r="C12" s="129">
        <v>10</v>
      </c>
      <c r="D12" s="128">
        <v>2</v>
      </c>
      <c r="E12" s="129">
        <v>5</v>
      </c>
      <c r="F12" s="129">
        <v>249</v>
      </c>
      <c r="G12" s="129">
        <v>22</v>
      </c>
      <c r="H12" s="129">
        <v>26</v>
      </c>
      <c r="I12" s="129">
        <v>693</v>
      </c>
      <c r="J12" s="129">
        <v>21</v>
      </c>
      <c r="K12" s="129">
        <v>57</v>
      </c>
      <c r="L12" s="129">
        <v>3131</v>
      </c>
      <c r="M12" s="130">
        <v>224</v>
      </c>
    </row>
    <row r="13" spans="1:22" s="311" customFormat="1" ht="18" customHeight="1" x14ac:dyDescent="0.15">
      <c r="A13" s="39" t="s">
        <v>423</v>
      </c>
      <c r="B13" s="131">
        <f>SUM(C13:M13)</f>
        <v>5279</v>
      </c>
      <c r="C13" s="129">
        <v>11</v>
      </c>
      <c r="D13" s="128">
        <v>1</v>
      </c>
      <c r="E13" s="129">
        <v>3</v>
      </c>
      <c r="F13" s="129">
        <v>267</v>
      </c>
      <c r="G13" s="129">
        <v>27</v>
      </c>
      <c r="H13" s="129">
        <v>19</v>
      </c>
      <c r="I13" s="129">
        <v>764</v>
      </c>
      <c r="J13" s="129">
        <v>40</v>
      </c>
      <c r="K13" s="129">
        <v>49</v>
      </c>
      <c r="L13" s="129">
        <v>3869</v>
      </c>
      <c r="M13" s="130">
        <v>229</v>
      </c>
    </row>
    <row r="14" spans="1:22" s="311" customFormat="1" ht="18" customHeight="1" x14ac:dyDescent="0.15">
      <c r="A14" s="44" t="s">
        <v>427</v>
      </c>
      <c r="B14" s="327">
        <f>SUM(C14:M14)</f>
        <v>5331</v>
      </c>
      <c r="C14" s="343">
        <v>13</v>
      </c>
      <c r="D14" s="342">
        <v>5</v>
      </c>
      <c r="E14" s="343">
        <v>4</v>
      </c>
      <c r="F14" s="343">
        <v>279</v>
      </c>
      <c r="G14" s="343">
        <v>41</v>
      </c>
      <c r="H14" s="343">
        <v>22</v>
      </c>
      <c r="I14" s="343">
        <v>888</v>
      </c>
      <c r="J14" s="343">
        <v>26</v>
      </c>
      <c r="K14" s="343">
        <v>48</v>
      </c>
      <c r="L14" s="343">
        <v>3720</v>
      </c>
      <c r="M14" s="344">
        <v>285</v>
      </c>
    </row>
    <row r="15" spans="1:22" s="311" customForma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418" t="s">
        <v>169</v>
      </c>
    </row>
    <row r="16" spans="1:22" ht="13.5" customHeight="1" x14ac:dyDescent="0.15">
      <c r="B16" s="440"/>
    </row>
    <row r="18" spans="3:15" x14ac:dyDescent="0.15">
      <c r="C18" s="595"/>
      <c r="D18" s="595"/>
      <c r="E18" s="595"/>
      <c r="F18" s="595"/>
      <c r="G18" s="595"/>
      <c r="H18" s="595"/>
      <c r="I18" s="595"/>
      <c r="J18" s="595"/>
      <c r="K18" s="595"/>
      <c r="L18" s="595"/>
      <c r="M18" s="595"/>
      <c r="N18" s="595"/>
      <c r="O18" s="595"/>
    </row>
    <row r="19" spans="3:15" x14ac:dyDescent="0.15">
      <c r="C19" s="595"/>
      <c r="D19" s="595"/>
      <c r="E19" s="595"/>
      <c r="F19" s="595"/>
      <c r="G19" s="595"/>
      <c r="H19" s="595"/>
      <c r="I19" s="595"/>
      <c r="J19" s="595"/>
      <c r="K19" s="595"/>
      <c r="L19" s="595"/>
      <c r="M19" s="595"/>
      <c r="N19" s="595"/>
      <c r="O19" s="595"/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11">
    <mergeCell ref="C18:O19"/>
    <mergeCell ref="A3:M4"/>
    <mergeCell ref="A6:M6"/>
    <mergeCell ref="A8:A9"/>
    <mergeCell ref="B8:B9"/>
    <mergeCell ref="C8:C9"/>
    <mergeCell ref="E8:E9"/>
    <mergeCell ref="F8:F9"/>
    <mergeCell ref="J8:J9"/>
    <mergeCell ref="L8:L9"/>
    <mergeCell ref="M8:M9"/>
  </mergeCells>
  <phoneticPr fontId="2"/>
  <pageMargins left="0.75" right="0.26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207"/>
  <sheetViews>
    <sheetView showGridLines="0" view="pageBreakPreview" zoomScaleNormal="100" zoomScaleSheetLayoutView="100" workbookViewId="0">
      <selection activeCell="I13" sqref="I13"/>
    </sheetView>
  </sheetViews>
  <sheetFormatPr defaultRowHeight="13.5" x14ac:dyDescent="0.15"/>
  <cols>
    <col min="1" max="1" width="3.625" style="70" customWidth="1"/>
    <col min="2" max="2" width="19.125" style="70" customWidth="1"/>
    <col min="3" max="7" width="13.5" style="70" customWidth="1"/>
    <col min="8" max="16384" width="9" style="70"/>
  </cols>
  <sheetData>
    <row r="1" spans="1:16" s="311" customFormat="1" ht="21" x14ac:dyDescent="0.15">
      <c r="A1" s="447" t="s">
        <v>332</v>
      </c>
      <c r="B1" s="447"/>
      <c r="C1" s="447"/>
      <c r="D1" s="447"/>
      <c r="E1" s="447"/>
      <c r="F1" s="447"/>
      <c r="G1" s="447"/>
    </row>
    <row r="2" spans="1:16" s="311" customFormat="1" x14ac:dyDescent="0.15">
      <c r="B2" s="37"/>
      <c r="C2" s="135"/>
      <c r="D2" s="316"/>
      <c r="E2" s="316"/>
      <c r="F2" s="316"/>
      <c r="G2" s="316" t="s">
        <v>333</v>
      </c>
    </row>
    <row r="3" spans="1:16" s="311" customFormat="1" ht="18" customHeight="1" x14ac:dyDescent="0.15">
      <c r="A3" s="602"/>
      <c r="B3" s="603"/>
      <c r="C3" s="577" t="s">
        <v>128</v>
      </c>
      <c r="D3" s="577" t="s">
        <v>137</v>
      </c>
      <c r="E3" s="607" t="s">
        <v>168</v>
      </c>
      <c r="F3" s="609" t="s">
        <v>423</v>
      </c>
      <c r="G3" s="611" t="s">
        <v>427</v>
      </c>
      <c r="H3" s="72"/>
      <c r="I3" s="72"/>
      <c r="J3" s="72"/>
      <c r="K3" s="72"/>
      <c r="L3" s="72"/>
      <c r="M3" s="72"/>
      <c r="N3" s="72"/>
      <c r="O3" s="72"/>
      <c r="P3" s="72"/>
    </row>
    <row r="4" spans="1:16" s="311" customFormat="1" ht="18" customHeight="1" x14ac:dyDescent="0.15">
      <c r="A4" s="604"/>
      <c r="B4" s="605"/>
      <c r="C4" s="606"/>
      <c r="D4" s="606"/>
      <c r="E4" s="608"/>
      <c r="F4" s="610"/>
      <c r="G4" s="612"/>
    </row>
    <row r="5" spans="1:16" s="311" customFormat="1" ht="17.25" customHeight="1" x14ac:dyDescent="0.15">
      <c r="A5" s="600" t="s">
        <v>334</v>
      </c>
      <c r="B5" s="601"/>
      <c r="C5" s="21">
        <v>4565</v>
      </c>
      <c r="D5" s="21">
        <v>4039</v>
      </c>
      <c r="E5" s="192">
        <v>4440</v>
      </c>
      <c r="F5" s="211">
        <v>5279</v>
      </c>
      <c r="G5" s="332">
        <f>SUM(G6:G28)</f>
        <v>5331</v>
      </c>
    </row>
    <row r="6" spans="1:16" s="311" customFormat="1" ht="17.25" customHeight="1" x14ac:dyDescent="0.15">
      <c r="A6" s="104"/>
      <c r="B6" s="136" t="s">
        <v>300</v>
      </c>
      <c r="C6" s="193">
        <v>268</v>
      </c>
      <c r="D6" s="193">
        <v>200</v>
      </c>
      <c r="E6" s="34">
        <v>267</v>
      </c>
      <c r="F6" s="215">
        <v>328</v>
      </c>
      <c r="G6" s="367">
        <v>338</v>
      </c>
      <c r="I6" s="204"/>
    </row>
    <row r="7" spans="1:16" s="311" customFormat="1" ht="17.25" customHeight="1" x14ac:dyDescent="0.15">
      <c r="A7" s="104"/>
      <c r="B7" s="136" t="s">
        <v>302</v>
      </c>
      <c r="C7" s="193">
        <v>17</v>
      </c>
      <c r="D7" s="193">
        <v>31</v>
      </c>
      <c r="E7" s="34">
        <v>16</v>
      </c>
      <c r="F7" s="215">
        <v>15</v>
      </c>
      <c r="G7" s="367">
        <v>13</v>
      </c>
    </row>
    <row r="8" spans="1:16" s="311" customFormat="1" ht="17.25" customHeight="1" x14ac:dyDescent="0.15">
      <c r="A8" s="104"/>
      <c r="B8" s="136" t="s">
        <v>304</v>
      </c>
      <c r="C8" s="193">
        <v>56</v>
      </c>
      <c r="D8" s="193">
        <v>53</v>
      </c>
      <c r="E8" s="34">
        <v>56</v>
      </c>
      <c r="F8" s="215">
        <v>46</v>
      </c>
      <c r="G8" s="367">
        <v>71</v>
      </c>
    </row>
    <row r="9" spans="1:16" s="311" customFormat="1" ht="17.25" customHeight="1" x14ac:dyDescent="0.15">
      <c r="A9" s="104"/>
      <c r="B9" s="136" t="s">
        <v>306</v>
      </c>
      <c r="C9" s="193">
        <v>132</v>
      </c>
      <c r="D9" s="193">
        <v>99</v>
      </c>
      <c r="E9" s="34">
        <v>121</v>
      </c>
      <c r="F9" s="215">
        <v>120</v>
      </c>
      <c r="G9" s="367">
        <v>103</v>
      </c>
    </row>
    <row r="10" spans="1:16" s="311" customFormat="1" ht="17.25" customHeight="1" x14ac:dyDescent="0.15">
      <c r="A10" s="104"/>
      <c r="B10" s="136" t="s">
        <v>308</v>
      </c>
      <c r="C10" s="193">
        <v>13</v>
      </c>
      <c r="D10" s="193">
        <v>24</v>
      </c>
      <c r="E10" s="34">
        <v>18</v>
      </c>
      <c r="F10" s="215">
        <v>18</v>
      </c>
      <c r="G10" s="367">
        <v>28</v>
      </c>
    </row>
    <row r="11" spans="1:16" s="311" customFormat="1" ht="17.25" customHeight="1" x14ac:dyDescent="0.15">
      <c r="A11" s="104"/>
      <c r="B11" s="136" t="s">
        <v>310</v>
      </c>
      <c r="C11" s="193">
        <v>181</v>
      </c>
      <c r="D11" s="193">
        <v>146</v>
      </c>
      <c r="E11" s="34">
        <v>162</v>
      </c>
      <c r="F11" s="215">
        <v>170</v>
      </c>
      <c r="G11" s="367">
        <v>182</v>
      </c>
    </row>
    <row r="12" spans="1:16" s="311" customFormat="1" ht="17.25" customHeight="1" x14ac:dyDescent="0.15">
      <c r="A12" s="104"/>
      <c r="B12" s="136" t="s">
        <v>311</v>
      </c>
      <c r="C12" s="193">
        <v>184</v>
      </c>
      <c r="D12" s="193">
        <v>183</v>
      </c>
      <c r="E12" s="34">
        <v>198</v>
      </c>
      <c r="F12" s="215">
        <v>208</v>
      </c>
      <c r="G12" s="367">
        <v>241</v>
      </c>
    </row>
    <row r="13" spans="1:16" s="311" customFormat="1" ht="17.25" customHeight="1" x14ac:dyDescent="0.15">
      <c r="A13" s="104"/>
      <c r="B13" s="136" t="s">
        <v>313</v>
      </c>
      <c r="C13" s="193">
        <v>110</v>
      </c>
      <c r="D13" s="193">
        <v>91</v>
      </c>
      <c r="E13" s="34">
        <v>115</v>
      </c>
      <c r="F13" s="215">
        <v>95</v>
      </c>
      <c r="G13" s="367">
        <v>118</v>
      </c>
    </row>
    <row r="14" spans="1:16" s="311" customFormat="1" ht="17.25" customHeight="1" x14ac:dyDescent="0.15">
      <c r="A14" s="104"/>
      <c r="B14" s="136" t="s">
        <v>315</v>
      </c>
      <c r="C14" s="193">
        <v>256</v>
      </c>
      <c r="D14" s="193">
        <v>200</v>
      </c>
      <c r="E14" s="34">
        <v>220</v>
      </c>
      <c r="F14" s="215">
        <v>257</v>
      </c>
      <c r="G14" s="367">
        <v>265</v>
      </c>
    </row>
    <row r="15" spans="1:16" s="311" customFormat="1" ht="17.25" customHeight="1" x14ac:dyDescent="0.15">
      <c r="A15" s="104"/>
      <c r="B15" s="136" t="s">
        <v>286</v>
      </c>
      <c r="C15" s="193">
        <v>337</v>
      </c>
      <c r="D15" s="193">
        <v>290</v>
      </c>
      <c r="E15" s="34">
        <v>326</v>
      </c>
      <c r="F15" s="215">
        <v>441</v>
      </c>
      <c r="G15" s="367">
        <v>427</v>
      </c>
    </row>
    <row r="16" spans="1:16" s="311" customFormat="1" ht="17.25" customHeight="1" x14ac:dyDescent="0.15">
      <c r="A16" s="104"/>
      <c r="B16" s="136" t="s">
        <v>301</v>
      </c>
      <c r="C16" s="193">
        <v>329</v>
      </c>
      <c r="D16" s="193">
        <v>221</v>
      </c>
      <c r="E16" s="34">
        <v>269</v>
      </c>
      <c r="F16" s="215">
        <v>346</v>
      </c>
      <c r="G16" s="367">
        <v>374</v>
      </c>
    </row>
    <row r="17" spans="1:7" s="311" customFormat="1" ht="17.25" customHeight="1" x14ac:dyDescent="0.15">
      <c r="A17" s="104"/>
      <c r="B17" s="136" t="s">
        <v>303</v>
      </c>
      <c r="C17" s="193">
        <v>214</v>
      </c>
      <c r="D17" s="193">
        <v>150</v>
      </c>
      <c r="E17" s="34">
        <v>219</v>
      </c>
      <c r="F17" s="215">
        <v>198</v>
      </c>
      <c r="G17" s="367">
        <v>231</v>
      </c>
    </row>
    <row r="18" spans="1:7" s="311" customFormat="1" ht="17.25" customHeight="1" x14ac:dyDescent="0.15">
      <c r="A18" s="104"/>
      <c r="B18" s="136" t="s">
        <v>305</v>
      </c>
      <c r="C18" s="193">
        <v>269</v>
      </c>
      <c r="D18" s="193">
        <v>259</v>
      </c>
      <c r="E18" s="34">
        <v>265</v>
      </c>
      <c r="F18" s="215">
        <v>342</v>
      </c>
      <c r="G18" s="367">
        <v>329</v>
      </c>
    </row>
    <row r="19" spans="1:7" s="311" customFormat="1" ht="17.25" customHeight="1" x14ac:dyDescent="0.15">
      <c r="A19" s="104"/>
      <c r="B19" s="136" t="s">
        <v>307</v>
      </c>
      <c r="C19" s="193">
        <v>245</v>
      </c>
      <c r="D19" s="193">
        <v>246</v>
      </c>
      <c r="E19" s="34">
        <v>256</v>
      </c>
      <c r="F19" s="215">
        <v>318</v>
      </c>
      <c r="G19" s="367">
        <v>330</v>
      </c>
    </row>
    <row r="20" spans="1:7" s="311" customFormat="1" ht="17.25" customHeight="1" x14ac:dyDescent="0.15">
      <c r="A20" s="104"/>
      <c r="B20" s="136" t="s">
        <v>309</v>
      </c>
      <c r="C20" s="193">
        <v>391</v>
      </c>
      <c r="D20" s="193">
        <v>399</v>
      </c>
      <c r="E20" s="34">
        <v>397</v>
      </c>
      <c r="F20" s="215">
        <v>533</v>
      </c>
      <c r="G20" s="367">
        <v>470</v>
      </c>
    </row>
    <row r="21" spans="1:7" s="311" customFormat="1" ht="17.25" customHeight="1" x14ac:dyDescent="0.15">
      <c r="A21" s="104"/>
      <c r="B21" s="136" t="s">
        <v>292</v>
      </c>
      <c r="C21" s="193">
        <v>359</v>
      </c>
      <c r="D21" s="193">
        <v>396</v>
      </c>
      <c r="E21" s="34">
        <v>390</v>
      </c>
      <c r="F21" s="215">
        <v>464</v>
      </c>
      <c r="G21" s="367">
        <v>487</v>
      </c>
    </row>
    <row r="22" spans="1:7" s="311" customFormat="1" ht="17.25" customHeight="1" x14ac:dyDescent="0.15">
      <c r="A22" s="104"/>
      <c r="B22" s="136" t="s">
        <v>312</v>
      </c>
      <c r="C22" s="193">
        <v>319</v>
      </c>
      <c r="D22" s="193">
        <v>283</v>
      </c>
      <c r="E22" s="34">
        <v>346</v>
      </c>
      <c r="F22" s="215">
        <v>448</v>
      </c>
      <c r="G22" s="367">
        <v>448</v>
      </c>
    </row>
    <row r="23" spans="1:7" s="311" customFormat="1" ht="17.25" customHeight="1" x14ac:dyDescent="0.15">
      <c r="A23" s="104"/>
      <c r="B23" s="136" t="s">
        <v>314</v>
      </c>
      <c r="C23" s="193">
        <v>334</v>
      </c>
      <c r="D23" s="193">
        <v>269</v>
      </c>
      <c r="E23" s="34">
        <v>329</v>
      </c>
      <c r="F23" s="215">
        <v>321</v>
      </c>
      <c r="G23" s="367">
        <v>321</v>
      </c>
    </row>
    <row r="24" spans="1:7" s="311" customFormat="1" ht="17.25" customHeight="1" x14ac:dyDescent="0.15">
      <c r="A24" s="104"/>
      <c r="B24" s="136" t="s">
        <v>295</v>
      </c>
      <c r="C24" s="193">
        <v>298</v>
      </c>
      <c r="D24" s="193">
        <v>279</v>
      </c>
      <c r="E24" s="34">
        <v>249</v>
      </c>
      <c r="F24" s="215">
        <v>334</v>
      </c>
      <c r="G24" s="367">
        <v>290</v>
      </c>
    </row>
    <row r="25" spans="1:7" s="311" customFormat="1" ht="17.25" customHeight="1" x14ac:dyDescent="0.15">
      <c r="A25" s="104"/>
      <c r="B25" s="136" t="s">
        <v>316</v>
      </c>
      <c r="C25" s="193">
        <v>233</v>
      </c>
      <c r="D25" s="193">
        <v>196</v>
      </c>
      <c r="E25" s="34">
        <v>195</v>
      </c>
      <c r="F25" s="215">
        <v>258</v>
      </c>
      <c r="G25" s="367">
        <v>233</v>
      </c>
    </row>
    <row r="26" spans="1:7" s="311" customFormat="1" ht="17.25" customHeight="1" x14ac:dyDescent="0.15">
      <c r="A26" s="104"/>
      <c r="B26" s="136" t="s">
        <v>335</v>
      </c>
      <c r="C26" s="193">
        <v>15</v>
      </c>
      <c r="D26" s="193">
        <v>13</v>
      </c>
      <c r="E26" s="34">
        <v>9</v>
      </c>
      <c r="F26" s="215">
        <v>5</v>
      </c>
      <c r="G26" s="367">
        <v>8</v>
      </c>
    </row>
    <row r="27" spans="1:7" s="311" customFormat="1" ht="17.25" customHeight="1" x14ac:dyDescent="0.15">
      <c r="A27" s="104"/>
      <c r="B27" s="136" t="s">
        <v>177</v>
      </c>
      <c r="C27" s="193">
        <v>3</v>
      </c>
      <c r="D27" s="193">
        <v>7</v>
      </c>
      <c r="E27" s="34">
        <v>12</v>
      </c>
      <c r="F27" s="215">
        <v>9</v>
      </c>
      <c r="G27" s="367">
        <v>15</v>
      </c>
    </row>
    <row r="28" spans="1:7" s="311" customFormat="1" ht="17.25" customHeight="1" x14ac:dyDescent="0.15">
      <c r="A28" s="109"/>
      <c r="B28" s="137" t="s">
        <v>336</v>
      </c>
      <c r="C28" s="195">
        <v>2</v>
      </c>
      <c r="D28" s="195">
        <v>4</v>
      </c>
      <c r="E28" s="194">
        <v>5</v>
      </c>
      <c r="F28" s="216">
        <v>5</v>
      </c>
      <c r="G28" s="368">
        <v>9</v>
      </c>
    </row>
    <row r="29" spans="1:7" s="311" customFormat="1" x14ac:dyDescent="0.15">
      <c r="B29" s="11"/>
      <c r="C29" s="112"/>
      <c r="D29" s="112"/>
      <c r="E29" s="112"/>
      <c r="F29" s="112"/>
      <c r="G29" s="112" t="s">
        <v>169</v>
      </c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8">
    <mergeCell ref="A5:B5"/>
    <mergeCell ref="A1:G1"/>
    <mergeCell ref="A3:B4"/>
    <mergeCell ref="C3:C4"/>
    <mergeCell ref="D3:D4"/>
    <mergeCell ref="E3:E4"/>
    <mergeCell ref="F3:F4"/>
    <mergeCell ref="G3:G4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V207"/>
  <sheetViews>
    <sheetView showGridLines="0" view="pageBreakPreview" zoomScaleNormal="115" zoomScaleSheetLayoutView="100" workbookViewId="0">
      <selection activeCell="O27" sqref="O27"/>
    </sheetView>
  </sheetViews>
  <sheetFormatPr defaultRowHeight="13.5" x14ac:dyDescent="0.15"/>
  <cols>
    <col min="1" max="1" width="11.125" style="70" customWidth="1"/>
    <col min="2" max="2" width="7.5" style="70" bestFit="1" customWidth="1"/>
    <col min="3" max="13" width="6.5" style="70" customWidth="1"/>
    <col min="14" max="16384" width="9" style="70"/>
  </cols>
  <sheetData>
    <row r="1" spans="1:22" s="311" customFormat="1" ht="21" x14ac:dyDescent="0.15">
      <c r="A1" s="447" t="s">
        <v>337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</row>
    <row r="2" spans="1:22" s="311" customFormat="1" x14ac:dyDescent="0.15">
      <c r="A2" s="37"/>
      <c r="B2" s="9"/>
      <c r="C2" s="9"/>
      <c r="D2" s="9"/>
      <c r="E2" s="9"/>
      <c r="F2" s="9"/>
      <c r="G2" s="9"/>
      <c r="H2" s="9"/>
      <c r="I2" s="9"/>
      <c r="J2" s="472" t="s">
        <v>447</v>
      </c>
      <c r="K2" s="472"/>
      <c r="L2" s="472"/>
      <c r="M2" s="472"/>
    </row>
    <row r="3" spans="1:22" s="311" customFormat="1" ht="19.5" customHeight="1" x14ac:dyDescent="0.15">
      <c r="A3" s="615"/>
      <c r="B3" s="617" t="s">
        <v>241</v>
      </c>
      <c r="C3" s="619" t="s">
        <v>242</v>
      </c>
      <c r="D3" s="320" t="s">
        <v>319</v>
      </c>
      <c r="E3" s="619" t="s">
        <v>320</v>
      </c>
      <c r="F3" s="619" t="s">
        <v>321</v>
      </c>
      <c r="G3" s="320" t="s">
        <v>322</v>
      </c>
      <c r="H3" s="320" t="s">
        <v>323</v>
      </c>
      <c r="I3" s="320" t="s">
        <v>324</v>
      </c>
      <c r="J3" s="619" t="s">
        <v>325</v>
      </c>
      <c r="K3" s="320" t="s">
        <v>326</v>
      </c>
      <c r="L3" s="619" t="s">
        <v>327</v>
      </c>
      <c r="M3" s="620" t="s">
        <v>177</v>
      </c>
      <c r="N3" s="72"/>
      <c r="O3" s="72"/>
      <c r="P3" s="72"/>
      <c r="Q3" s="72"/>
      <c r="R3" s="72"/>
      <c r="S3" s="72"/>
      <c r="T3" s="72"/>
      <c r="U3" s="72"/>
      <c r="V3" s="72"/>
    </row>
    <row r="4" spans="1:22" s="311" customFormat="1" ht="19.5" customHeight="1" x14ac:dyDescent="0.15">
      <c r="A4" s="616"/>
      <c r="B4" s="618"/>
      <c r="C4" s="599"/>
      <c r="D4" s="321" t="s">
        <v>328</v>
      </c>
      <c r="E4" s="599"/>
      <c r="F4" s="599"/>
      <c r="G4" s="321" t="s">
        <v>328</v>
      </c>
      <c r="H4" s="321" t="s">
        <v>329</v>
      </c>
      <c r="I4" s="321" t="s">
        <v>330</v>
      </c>
      <c r="J4" s="599"/>
      <c r="K4" s="321" t="s">
        <v>331</v>
      </c>
      <c r="L4" s="599"/>
      <c r="M4" s="583"/>
    </row>
    <row r="5" spans="1:22" s="311" customFormat="1" ht="18.75" customHeight="1" x14ac:dyDescent="0.15">
      <c r="A5" s="138" t="s">
        <v>207</v>
      </c>
      <c r="B5" s="261">
        <f>SUM(C5:M5)</f>
        <v>834</v>
      </c>
      <c r="C5" s="369">
        <v>2</v>
      </c>
      <c r="D5" s="369"/>
      <c r="E5" s="369"/>
      <c r="F5" s="370">
        <v>44</v>
      </c>
      <c r="G5" s="370">
        <v>6</v>
      </c>
      <c r="H5" s="370">
        <v>2</v>
      </c>
      <c r="I5" s="370">
        <v>139</v>
      </c>
      <c r="J5" s="370">
        <v>4</v>
      </c>
      <c r="K5" s="370">
        <v>4</v>
      </c>
      <c r="L5" s="370">
        <v>586</v>
      </c>
      <c r="M5" s="371">
        <v>47</v>
      </c>
    </row>
    <row r="6" spans="1:22" s="311" customFormat="1" ht="18.75" customHeight="1" x14ac:dyDescent="0.15">
      <c r="A6" s="139" t="s">
        <v>208</v>
      </c>
      <c r="B6" s="261">
        <f t="shared" ref="B6:B11" si="0">SUM(C6:M6)</f>
        <v>758</v>
      </c>
      <c r="C6" s="369">
        <v>1</v>
      </c>
      <c r="D6" s="369">
        <v>2</v>
      </c>
      <c r="E6" s="369"/>
      <c r="F6" s="372">
        <v>41</v>
      </c>
      <c r="G6" s="372">
        <v>8</v>
      </c>
      <c r="H6" s="372">
        <v>2</v>
      </c>
      <c r="I6" s="372">
        <v>113</v>
      </c>
      <c r="J6" s="372">
        <v>8</v>
      </c>
      <c r="K6" s="372">
        <v>5</v>
      </c>
      <c r="L6" s="372">
        <v>541</v>
      </c>
      <c r="M6" s="373">
        <v>37</v>
      </c>
    </row>
    <row r="7" spans="1:22" s="311" customFormat="1" ht="18.75" customHeight="1" x14ac:dyDescent="0.15">
      <c r="A7" s="139" t="s">
        <v>209</v>
      </c>
      <c r="B7" s="261">
        <f t="shared" si="0"/>
        <v>727</v>
      </c>
      <c r="C7" s="372">
        <v>3</v>
      </c>
      <c r="D7" s="369">
        <v>1</v>
      </c>
      <c r="E7" s="369">
        <v>2</v>
      </c>
      <c r="F7" s="372">
        <v>42</v>
      </c>
      <c r="G7" s="372">
        <v>8</v>
      </c>
      <c r="H7" s="372">
        <v>1</v>
      </c>
      <c r="I7" s="372">
        <v>109</v>
      </c>
      <c r="J7" s="372">
        <v>6</v>
      </c>
      <c r="K7" s="372">
        <v>8</v>
      </c>
      <c r="L7" s="372">
        <v>501</v>
      </c>
      <c r="M7" s="373">
        <v>46</v>
      </c>
    </row>
    <row r="8" spans="1:22" s="311" customFormat="1" ht="18.75" customHeight="1" x14ac:dyDescent="0.15">
      <c r="A8" s="139" t="s">
        <v>210</v>
      </c>
      <c r="B8" s="261">
        <f t="shared" si="0"/>
        <v>761</v>
      </c>
      <c r="C8" s="369">
        <v>2</v>
      </c>
      <c r="D8" s="372">
        <v>1</v>
      </c>
      <c r="E8" s="369">
        <v>1</v>
      </c>
      <c r="F8" s="372">
        <v>42</v>
      </c>
      <c r="G8" s="372">
        <v>6</v>
      </c>
      <c r="H8" s="372">
        <v>5</v>
      </c>
      <c r="I8" s="372">
        <v>125</v>
      </c>
      <c r="J8" s="372"/>
      <c r="K8" s="372">
        <v>5</v>
      </c>
      <c r="L8" s="372">
        <v>528</v>
      </c>
      <c r="M8" s="373">
        <v>46</v>
      </c>
      <c r="N8" s="140"/>
      <c r="O8" s="140"/>
    </row>
    <row r="9" spans="1:22" s="311" customFormat="1" ht="18.75" customHeight="1" x14ac:dyDescent="0.15">
      <c r="A9" s="139" t="s">
        <v>211</v>
      </c>
      <c r="B9" s="261">
        <f t="shared" si="0"/>
        <v>707</v>
      </c>
      <c r="C9" s="369"/>
      <c r="D9" s="369"/>
      <c r="E9" s="369"/>
      <c r="F9" s="372">
        <v>32</v>
      </c>
      <c r="G9" s="372">
        <v>1</v>
      </c>
      <c r="H9" s="372">
        <v>2</v>
      </c>
      <c r="I9" s="372">
        <v>113</v>
      </c>
      <c r="J9" s="372">
        <v>1</v>
      </c>
      <c r="K9" s="372">
        <v>7</v>
      </c>
      <c r="L9" s="372">
        <v>502</v>
      </c>
      <c r="M9" s="373">
        <v>49</v>
      </c>
    </row>
    <row r="10" spans="1:22" s="311" customFormat="1" ht="18.75" customHeight="1" x14ac:dyDescent="0.15">
      <c r="A10" s="139" t="s">
        <v>212</v>
      </c>
      <c r="B10" s="261">
        <f t="shared" si="0"/>
        <v>741</v>
      </c>
      <c r="C10" s="369">
        <v>2</v>
      </c>
      <c r="D10" s="372">
        <v>1</v>
      </c>
      <c r="E10" s="372"/>
      <c r="F10" s="372">
        <v>50</v>
      </c>
      <c r="G10" s="372">
        <v>10</v>
      </c>
      <c r="H10" s="372">
        <v>6</v>
      </c>
      <c r="I10" s="372">
        <v>127</v>
      </c>
      <c r="J10" s="372">
        <v>4</v>
      </c>
      <c r="K10" s="372">
        <v>11</v>
      </c>
      <c r="L10" s="372">
        <v>497</v>
      </c>
      <c r="M10" s="373">
        <v>33</v>
      </c>
    </row>
    <row r="11" spans="1:22" s="311" customFormat="1" ht="18.75" customHeight="1" thickBot="1" x14ac:dyDescent="0.2">
      <c r="A11" s="141" t="s">
        <v>206</v>
      </c>
      <c r="B11" s="261">
        <f t="shared" si="0"/>
        <v>803</v>
      </c>
      <c r="C11" s="374">
        <v>3</v>
      </c>
      <c r="D11" s="375"/>
      <c r="E11" s="375">
        <v>1</v>
      </c>
      <c r="F11" s="375">
        <v>28</v>
      </c>
      <c r="G11" s="375">
        <v>2</v>
      </c>
      <c r="H11" s="375">
        <v>4</v>
      </c>
      <c r="I11" s="375">
        <v>162</v>
      </c>
      <c r="J11" s="375">
        <v>3</v>
      </c>
      <c r="K11" s="375">
        <v>8</v>
      </c>
      <c r="L11" s="375">
        <v>565</v>
      </c>
      <c r="M11" s="376">
        <v>27</v>
      </c>
    </row>
    <row r="12" spans="1:22" s="311" customFormat="1" ht="18.75" customHeight="1" thickTop="1" thickBot="1" x14ac:dyDescent="0.2">
      <c r="A12" s="142" t="s">
        <v>241</v>
      </c>
      <c r="B12" s="262">
        <f>SUM(B5:B11)</f>
        <v>5331</v>
      </c>
      <c r="C12" s="263">
        <f>SUM(C5:C11)</f>
        <v>13</v>
      </c>
      <c r="D12" s="263">
        <f t="shared" ref="D12:L12" si="1">SUM(D5:D11)</f>
        <v>5</v>
      </c>
      <c r="E12" s="263">
        <f t="shared" si="1"/>
        <v>4</v>
      </c>
      <c r="F12" s="263">
        <f t="shared" si="1"/>
        <v>279</v>
      </c>
      <c r="G12" s="263">
        <f t="shared" si="1"/>
        <v>41</v>
      </c>
      <c r="H12" s="263">
        <f t="shared" si="1"/>
        <v>22</v>
      </c>
      <c r="I12" s="263">
        <f t="shared" si="1"/>
        <v>888</v>
      </c>
      <c r="J12" s="263">
        <f t="shared" si="1"/>
        <v>26</v>
      </c>
      <c r="K12" s="263">
        <f t="shared" si="1"/>
        <v>48</v>
      </c>
      <c r="L12" s="263">
        <f t="shared" si="1"/>
        <v>3720</v>
      </c>
      <c r="M12" s="442">
        <f>SUM(M5:M11)</f>
        <v>285</v>
      </c>
    </row>
    <row r="13" spans="1:22" s="311" customFormat="1" ht="18.75" customHeight="1" thickTop="1" x14ac:dyDescent="0.15">
      <c r="A13" s="143" t="s">
        <v>338</v>
      </c>
      <c r="B13" s="264">
        <f>SUM(C13:M13)</f>
        <v>509</v>
      </c>
      <c r="C13" s="377">
        <v>1</v>
      </c>
      <c r="D13" s="370"/>
      <c r="E13" s="370"/>
      <c r="F13" s="370">
        <v>21</v>
      </c>
      <c r="G13" s="370">
        <v>2</v>
      </c>
      <c r="H13" s="370">
        <v>2</v>
      </c>
      <c r="I13" s="370">
        <v>93</v>
      </c>
      <c r="J13" s="370">
        <v>2</v>
      </c>
      <c r="K13" s="370">
        <v>3</v>
      </c>
      <c r="L13" s="370">
        <v>364</v>
      </c>
      <c r="M13" s="378">
        <v>21</v>
      </c>
    </row>
    <row r="14" spans="1:22" s="311" customFormat="1" ht="18.75" customHeight="1" x14ac:dyDescent="0.15">
      <c r="A14" s="144" t="s">
        <v>339</v>
      </c>
      <c r="B14" s="264">
        <f t="shared" ref="B14:B23" si="2">SUM(C14:M14)</f>
        <v>369</v>
      </c>
      <c r="C14" s="370">
        <v>1</v>
      </c>
      <c r="D14" s="370"/>
      <c r="E14" s="370"/>
      <c r="F14" s="372">
        <v>14</v>
      </c>
      <c r="G14" s="372">
        <v>3</v>
      </c>
      <c r="H14" s="372"/>
      <c r="I14" s="372">
        <v>73</v>
      </c>
      <c r="J14" s="372">
        <v>1</v>
      </c>
      <c r="K14" s="372">
        <v>2</v>
      </c>
      <c r="L14" s="372">
        <v>257</v>
      </c>
      <c r="M14" s="379">
        <v>18</v>
      </c>
    </row>
    <row r="15" spans="1:22" s="311" customFormat="1" ht="18.75" customHeight="1" x14ac:dyDescent="0.15">
      <c r="A15" s="144" t="s">
        <v>340</v>
      </c>
      <c r="B15" s="264">
        <f t="shared" si="2"/>
        <v>383</v>
      </c>
      <c r="C15" s="380">
        <v>1</v>
      </c>
      <c r="D15" s="370"/>
      <c r="E15" s="370">
        <v>1</v>
      </c>
      <c r="F15" s="372">
        <v>26</v>
      </c>
      <c r="G15" s="370">
        <v>3</v>
      </c>
      <c r="H15" s="372">
        <v>2</v>
      </c>
      <c r="I15" s="372">
        <v>74</v>
      </c>
      <c r="J15" s="372">
        <v>1</v>
      </c>
      <c r="K15" s="372">
        <v>3</v>
      </c>
      <c r="L15" s="372">
        <v>250</v>
      </c>
      <c r="M15" s="379">
        <v>22</v>
      </c>
      <c r="P15" s="91"/>
    </row>
    <row r="16" spans="1:22" s="311" customFormat="1" ht="18.75" customHeight="1" x14ac:dyDescent="0.15">
      <c r="A16" s="144" t="s">
        <v>341</v>
      </c>
      <c r="B16" s="264">
        <f t="shared" si="2"/>
        <v>387</v>
      </c>
      <c r="C16" s="370"/>
      <c r="D16" s="370"/>
      <c r="E16" s="370">
        <v>1</v>
      </c>
      <c r="F16" s="372">
        <v>20</v>
      </c>
      <c r="G16" s="372">
        <v>1</v>
      </c>
      <c r="H16" s="372">
        <v>1</v>
      </c>
      <c r="I16" s="372">
        <v>71</v>
      </c>
      <c r="J16" s="372">
        <v>1</v>
      </c>
      <c r="K16" s="372">
        <v>4</v>
      </c>
      <c r="L16" s="372">
        <v>263</v>
      </c>
      <c r="M16" s="379">
        <v>25</v>
      </c>
      <c r="P16" s="91"/>
    </row>
    <row r="17" spans="1:16" s="311" customFormat="1" ht="18.75" customHeight="1" x14ac:dyDescent="0.15">
      <c r="A17" s="144" t="s">
        <v>342</v>
      </c>
      <c r="B17" s="264">
        <f t="shared" si="2"/>
        <v>402</v>
      </c>
      <c r="C17" s="370">
        <v>1</v>
      </c>
      <c r="D17" s="370"/>
      <c r="E17" s="370">
        <v>1</v>
      </c>
      <c r="F17" s="372">
        <v>32</v>
      </c>
      <c r="G17" s="372">
        <v>4</v>
      </c>
      <c r="H17" s="372">
        <v>4</v>
      </c>
      <c r="I17" s="372">
        <v>65</v>
      </c>
      <c r="J17" s="372">
        <v>3</v>
      </c>
      <c r="K17" s="372">
        <v>5</v>
      </c>
      <c r="L17" s="372">
        <v>269</v>
      </c>
      <c r="M17" s="379">
        <v>18</v>
      </c>
      <c r="P17" s="91"/>
    </row>
    <row r="18" spans="1:16" s="311" customFormat="1" ht="18.75" customHeight="1" x14ac:dyDescent="0.15">
      <c r="A18" s="144" t="s">
        <v>343</v>
      </c>
      <c r="B18" s="264">
        <f t="shared" si="2"/>
        <v>508</v>
      </c>
      <c r="C18" s="370"/>
      <c r="D18" s="370"/>
      <c r="E18" s="370"/>
      <c r="F18" s="372">
        <v>22</v>
      </c>
      <c r="G18" s="372">
        <v>3</v>
      </c>
      <c r="H18" s="372">
        <v>3</v>
      </c>
      <c r="I18" s="372">
        <v>63</v>
      </c>
      <c r="J18" s="372">
        <v>3</v>
      </c>
      <c r="K18" s="372">
        <v>1</v>
      </c>
      <c r="L18" s="372">
        <v>386</v>
      </c>
      <c r="M18" s="379">
        <v>27</v>
      </c>
      <c r="P18" s="91"/>
    </row>
    <row r="19" spans="1:16" s="311" customFormat="1" ht="18.75" customHeight="1" x14ac:dyDescent="0.15">
      <c r="A19" s="144" t="s">
        <v>344</v>
      </c>
      <c r="B19" s="264">
        <f t="shared" si="2"/>
        <v>546</v>
      </c>
      <c r="C19" s="380"/>
      <c r="D19" s="370"/>
      <c r="E19" s="370"/>
      <c r="F19" s="372">
        <v>28</v>
      </c>
      <c r="G19" s="372">
        <v>6</v>
      </c>
      <c r="H19" s="372">
        <v>1</v>
      </c>
      <c r="I19" s="372">
        <v>79</v>
      </c>
      <c r="J19" s="372">
        <v>2</v>
      </c>
      <c r="K19" s="372">
        <v>6</v>
      </c>
      <c r="L19" s="372">
        <v>404</v>
      </c>
      <c r="M19" s="379">
        <v>20</v>
      </c>
      <c r="P19" s="91"/>
    </row>
    <row r="20" spans="1:16" s="311" customFormat="1" ht="18.75" customHeight="1" x14ac:dyDescent="0.15">
      <c r="A20" s="144" t="s">
        <v>345</v>
      </c>
      <c r="B20" s="264">
        <f t="shared" si="2"/>
        <v>477</v>
      </c>
      <c r="C20" s="370"/>
      <c r="D20" s="370">
        <v>5</v>
      </c>
      <c r="E20" s="372">
        <v>1</v>
      </c>
      <c r="F20" s="372">
        <v>12</v>
      </c>
      <c r="G20" s="370">
        <v>7</v>
      </c>
      <c r="H20" s="372">
        <v>4</v>
      </c>
      <c r="I20" s="372">
        <v>74</v>
      </c>
      <c r="J20" s="372">
        <v>3</v>
      </c>
      <c r="K20" s="372">
        <v>5</v>
      </c>
      <c r="L20" s="372">
        <v>339</v>
      </c>
      <c r="M20" s="379">
        <v>27</v>
      </c>
      <c r="P20" s="91"/>
    </row>
    <row r="21" spans="1:16" s="311" customFormat="1" ht="18.75" customHeight="1" x14ac:dyDescent="0.15">
      <c r="A21" s="144" t="s">
        <v>346</v>
      </c>
      <c r="B21" s="264">
        <f t="shared" si="2"/>
        <v>485</v>
      </c>
      <c r="C21" s="370">
        <v>6</v>
      </c>
      <c r="D21" s="372"/>
      <c r="E21" s="370"/>
      <c r="F21" s="372">
        <v>30</v>
      </c>
      <c r="G21" s="372">
        <v>6</v>
      </c>
      <c r="H21" s="372">
        <v>1</v>
      </c>
      <c r="I21" s="372">
        <v>78</v>
      </c>
      <c r="J21" s="372"/>
      <c r="K21" s="372">
        <v>5</v>
      </c>
      <c r="L21" s="372">
        <v>335</v>
      </c>
      <c r="M21" s="379">
        <v>24</v>
      </c>
      <c r="P21" s="91"/>
    </row>
    <row r="22" spans="1:16" s="311" customFormat="1" ht="18.75" customHeight="1" x14ac:dyDescent="0.15">
      <c r="A22" s="144" t="s">
        <v>347</v>
      </c>
      <c r="B22" s="264">
        <f t="shared" si="2"/>
        <v>435</v>
      </c>
      <c r="C22" s="370"/>
      <c r="D22" s="370"/>
      <c r="E22" s="370"/>
      <c r="F22" s="372">
        <v>26</v>
      </c>
      <c r="G22" s="372">
        <v>2</v>
      </c>
      <c r="H22" s="372">
        <v>1</v>
      </c>
      <c r="I22" s="372">
        <v>73</v>
      </c>
      <c r="J22" s="372">
        <v>5</v>
      </c>
      <c r="K22" s="372">
        <v>1</v>
      </c>
      <c r="L22" s="372">
        <v>297</v>
      </c>
      <c r="M22" s="379">
        <v>30</v>
      </c>
      <c r="P22" s="91"/>
    </row>
    <row r="23" spans="1:16" s="311" customFormat="1" ht="18.75" customHeight="1" x14ac:dyDescent="0.15">
      <c r="A23" s="144" t="s">
        <v>348</v>
      </c>
      <c r="B23" s="264">
        <f t="shared" si="2"/>
        <v>377</v>
      </c>
      <c r="C23" s="370">
        <v>3</v>
      </c>
      <c r="D23" s="370"/>
      <c r="E23" s="370"/>
      <c r="F23" s="372">
        <v>21</v>
      </c>
      <c r="G23" s="372">
        <v>3</v>
      </c>
      <c r="H23" s="370">
        <v>1</v>
      </c>
      <c r="I23" s="372">
        <v>63</v>
      </c>
      <c r="J23" s="372">
        <v>1</v>
      </c>
      <c r="K23" s="372">
        <v>6</v>
      </c>
      <c r="L23" s="372">
        <v>253</v>
      </c>
      <c r="M23" s="379">
        <v>26</v>
      </c>
      <c r="P23" s="91"/>
    </row>
    <row r="24" spans="1:16" s="311" customFormat="1" ht="18.75" customHeight="1" x14ac:dyDescent="0.15">
      <c r="A24" s="145" t="s">
        <v>349</v>
      </c>
      <c r="B24" s="266">
        <f>SUM(C24:M24)</f>
        <v>453</v>
      </c>
      <c r="C24" s="381"/>
      <c r="D24" s="382"/>
      <c r="E24" s="382"/>
      <c r="F24" s="382">
        <v>27</v>
      </c>
      <c r="G24" s="382">
        <v>1</v>
      </c>
      <c r="H24" s="382">
        <v>2</v>
      </c>
      <c r="I24" s="382">
        <v>82</v>
      </c>
      <c r="J24" s="382">
        <v>4</v>
      </c>
      <c r="K24" s="382">
        <v>7</v>
      </c>
      <c r="L24" s="382">
        <v>303</v>
      </c>
      <c r="M24" s="383">
        <v>27</v>
      </c>
      <c r="P24" s="91"/>
    </row>
    <row r="25" spans="1:16" s="311" customFormat="1" x14ac:dyDescent="0.15">
      <c r="A25" s="9"/>
      <c r="B25" s="97"/>
      <c r="C25" s="9"/>
      <c r="D25" s="9"/>
      <c r="E25" s="9"/>
      <c r="F25" s="97"/>
      <c r="G25" s="97"/>
      <c r="H25" s="9"/>
      <c r="I25" s="97"/>
      <c r="J25" s="97"/>
      <c r="K25" s="9"/>
      <c r="L25" s="613" t="s">
        <v>169</v>
      </c>
      <c r="M25" s="613"/>
      <c r="P25" s="91"/>
    </row>
    <row r="26" spans="1:16" s="221" customFormat="1" hidden="1" x14ac:dyDescent="0.15">
      <c r="A26" s="238" t="s">
        <v>140</v>
      </c>
      <c r="B26" s="239">
        <f>SUM(B13:B25)</f>
        <v>5331</v>
      </c>
      <c r="C26" s="239">
        <f t="shared" ref="C26:M26" si="3">SUM(C13:C25)</f>
        <v>13</v>
      </c>
      <c r="D26" s="239">
        <f t="shared" si="3"/>
        <v>5</v>
      </c>
      <c r="E26" s="239">
        <f t="shared" si="3"/>
        <v>4</v>
      </c>
      <c r="F26" s="239">
        <f t="shared" si="3"/>
        <v>279</v>
      </c>
      <c r="G26" s="239">
        <f t="shared" si="3"/>
        <v>41</v>
      </c>
      <c r="H26" s="239">
        <f t="shared" si="3"/>
        <v>22</v>
      </c>
      <c r="I26" s="239">
        <f t="shared" si="3"/>
        <v>888</v>
      </c>
      <c r="J26" s="239">
        <f t="shared" si="3"/>
        <v>26</v>
      </c>
      <c r="K26" s="239">
        <f t="shared" si="3"/>
        <v>48</v>
      </c>
      <c r="L26" s="239">
        <f t="shared" si="3"/>
        <v>3720</v>
      </c>
      <c r="M26" s="239">
        <f t="shared" si="3"/>
        <v>285</v>
      </c>
      <c r="P26" s="232"/>
    </row>
    <row r="27" spans="1:16" x14ac:dyDescent="0.15">
      <c r="A27" s="221"/>
      <c r="B27" s="221" t="b">
        <f>B26=B12</f>
        <v>1</v>
      </c>
      <c r="C27" s="221" t="b">
        <f t="shared" ref="C27:M27" si="4">C26=C12</f>
        <v>1</v>
      </c>
      <c r="D27" s="221" t="b">
        <f t="shared" si="4"/>
        <v>1</v>
      </c>
      <c r="E27" s="221" t="b">
        <f t="shared" si="4"/>
        <v>1</v>
      </c>
      <c r="F27" s="221" t="b">
        <f t="shared" si="4"/>
        <v>1</v>
      </c>
      <c r="G27" s="221" t="b">
        <f t="shared" si="4"/>
        <v>1</v>
      </c>
      <c r="H27" s="221" t="b">
        <f t="shared" si="4"/>
        <v>1</v>
      </c>
      <c r="I27" s="221" t="b">
        <f t="shared" si="4"/>
        <v>1</v>
      </c>
      <c r="J27" s="221" t="b">
        <f t="shared" si="4"/>
        <v>1</v>
      </c>
      <c r="K27" s="221" t="b">
        <f t="shared" si="4"/>
        <v>1</v>
      </c>
      <c r="L27" s="221" t="b">
        <f t="shared" si="4"/>
        <v>1</v>
      </c>
      <c r="M27" s="221" t="b">
        <f t="shared" si="4"/>
        <v>1</v>
      </c>
      <c r="P27" s="91"/>
    </row>
    <row r="28" spans="1:16" x14ac:dyDescent="0.15">
      <c r="E28" s="2"/>
    </row>
    <row r="29" spans="1:16" x14ac:dyDescent="0.15">
      <c r="E29" s="2"/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11">
    <mergeCell ref="L25:M25"/>
    <mergeCell ref="A1:M1"/>
    <mergeCell ref="J2:M2"/>
    <mergeCell ref="A3:A4"/>
    <mergeCell ref="B3:B4"/>
    <mergeCell ref="C3:C4"/>
    <mergeCell ref="E3:E4"/>
    <mergeCell ref="F3:F4"/>
    <mergeCell ref="J3:J4"/>
    <mergeCell ref="L3:L4"/>
    <mergeCell ref="M3:M4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ignoredErrors>
    <ignoredError sqref="B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K207"/>
  <sheetViews>
    <sheetView showGridLines="0" view="pageBreakPreview" zoomScaleNormal="115" zoomScaleSheetLayoutView="100" workbookViewId="0">
      <selection activeCell="D16" sqref="D16"/>
    </sheetView>
  </sheetViews>
  <sheetFormatPr defaultRowHeight="13.5" x14ac:dyDescent="0.15"/>
  <cols>
    <col min="1" max="1" width="16.5" style="3" customWidth="1"/>
    <col min="2" max="5" width="17.5" style="3" customWidth="1"/>
    <col min="6" max="16384" width="9" style="4"/>
  </cols>
  <sheetData>
    <row r="1" spans="1:6" ht="21" x14ac:dyDescent="0.15">
      <c r="A1" s="447" t="s">
        <v>44</v>
      </c>
      <c r="B1" s="448"/>
      <c r="C1" s="448"/>
      <c r="D1" s="448"/>
      <c r="E1" s="448"/>
      <c r="F1" s="3"/>
    </row>
    <row r="2" spans="1:6" x14ac:dyDescent="0.15">
      <c r="E2" s="5" t="s">
        <v>102</v>
      </c>
      <c r="F2" s="3"/>
    </row>
    <row r="3" spans="1:6" ht="20.100000000000001" customHeight="1" x14ac:dyDescent="0.15">
      <c r="A3" s="449"/>
      <c r="B3" s="451" t="s">
        <v>45</v>
      </c>
      <c r="C3" s="453" t="s">
        <v>46</v>
      </c>
      <c r="D3" s="453" t="s">
        <v>47</v>
      </c>
      <c r="E3" s="455" t="s">
        <v>48</v>
      </c>
      <c r="F3" s="3"/>
    </row>
    <row r="4" spans="1:6" ht="20.100000000000001" customHeight="1" x14ac:dyDescent="0.15">
      <c r="A4" s="450"/>
      <c r="B4" s="452"/>
      <c r="C4" s="454"/>
      <c r="D4" s="454"/>
      <c r="E4" s="456"/>
      <c r="F4" s="3"/>
    </row>
    <row r="5" spans="1:6" s="10" customFormat="1" ht="20.100000000000001" customHeight="1" x14ac:dyDescent="0.15">
      <c r="A5" s="39" t="s">
        <v>115</v>
      </c>
      <c r="B5" s="163">
        <v>341</v>
      </c>
      <c r="C5" s="7">
        <v>2</v>
      </c>
      <c r="D5" s="7">
        <v>38</v>
      </c>
      <c r="E5" s="8">
        <v>371</v>
      </c>
      <c r="F5" s="9"/>
    </row>
    <row r="6" spans="1:6" s="10" customFormat="1" ht="20.100000000000001" customHeight="1" x14ac:dyDescent="0.15">
      <c r="A6" s="39" t="s">
        <v>128</v>
      </c>
      <c r="B6" s="163">
        <v>288</v>
      </c>
      <c r="C6" s="7">
        <v>1</v>
      </c>
      <c r="D6" s="7">
        <v>28</v>
      </c>
      <c r="E6" s="8">
        <v>316</v>
      </c>
      <c r="F6" s="9"/>
    </row>
    <row r="7" spans="1:6" s="10" customFormat="1" ht="20.100000000000001" customHeight="1" x14ac:dyDescent="0.15">
      <c r="A7" s="39" t="s">
        <v>137</v>
      </c>
      <c r="B7" s="163">
        <v>172</v>
      </c>
      <c r="C7" s="7">
        <v>2</v>
      </c>
      <c r="D7" s="7">
        <v>22</v>
      </c>
      <c r="E7" s="8">
        <v>175</v>
      </c>
      <c r="F7" s="9"/>
    </row>
    <row r="8" spans="1:6" s="10" customFormat="1" ht="20.100000000000001" customHeight="1" x14ac:dyDescent="0.15">
      <c r="A8" s="39" t="s">
        <v>168</v>
      </c>
      <c r="B8" s="163">
        <v>200</v>
      </c>
      <c r="C8" s="7">
        <v>1</v>
      </c>
      <c r="D8" s="7">
        <v>36</v>
      </c>
      <c r="E8" s="8">
        <v>203</v>
      </c>
      <c r="F8" s="9"/>
    </row>
    <row r="9" spans="1:6" s="10" customFormat="1" ht="20.100000000000001" customHeight="1" x14ac:dyDescent="0.15">
      <c r="A9" s="44" t="s">
        <v>424</v>
      </c>
      <c r="B9" s="302">
        <v>212</v>
      </c>
      <c r="C9" s="241">
        <v>3</v>
      </c>
      <c r="D9" s="241">
        <v>27</v>
      </c>
      <c r="E9" s="242">
        <v>242</v>
      </c>
      <c r="F9" s="9"/>
    </row>
    <row r="10" spans="1:6" x14ac:dyDescent="0.15">
      <c r="A10" s="11" t="s">
        <v>418</v>
      </c>
      <c r="B10" s="12"/>
      <c r="C10" s="13"/>
      <c r="D10" s="446" t="s">
        <v>49</v>
      </c>
      <c r="E10" s="446"/>
      <c r="F10" s="3"/>
    </row>
    <row r="11" spans="1:6" x14ac:dyDescent="0.15">
      <c r="A11" s="15" t="s">
        <v>419</v>
      </c>
    </row>
    <row r="12" spans="1:6" x14ac:dyDescent="0.15">
      <c r="A12" s="15" t="s">
        <v>420</v>
      </c>
    </row>
    <row r="133" spans="1:11" x14ac:dyDescent="0.15">
      <c r="A133" s="222"/>
      <c r="B133" s="222"/>
      <c r="C133" s="222"/>
      <c r="D133" s="222"/>
      <c r="E133" s="222"/>
      <c r="F133" s="221"/>
      <c r="G133" s="221"/>
      <c r="H133" s="221"/>
      <c r="I133" s="221"/>
      <c r="J133" s="221"/>
      <c r="K133" s="221"/>
    </row>
    <row r="134" spans="1:11" x14ac:dyDescent="0.15">
      <c r="A134" s="222"/>
      <c r="B134" s="222"/>
      <c r="C134" s="222"/>
      <c r="D134" s="222"/>
      <c r="E134" s="222"/>
      <c r="F134" s="221"/>
      <c r="G134" s="221"/>
      <c r="H134" s="221"/>
      <c r="I134" s="221"/>
      <c r="J134" s="221"/>
      <c r="K134" s="221"/>
    </row>
    <row r="135" spans="1:11" x14ac:dyDescent="0.15">
      <c r="A135" s="222"/>
      <c r="B135" s="222"/>
      <c r="C135" s="222"/>
      <c r="D135" s="222"/>
      <c r="E135" s="222"/>
      <c r="F135" s="221"/>
      <c r="G135" s="221"/>
      <c r="H135" s="221"/>
      <c r="I135" s="221"/>
      <c r="J135" s="221"/>
      <c r="K135" s="221"/>
    </row>
    <row r="136" spans="1:11" x14ac:dyDescent="0.15">
      <c r="A136" s="222"/>
      <c r="B136" s="222"/>
      <c r="C136" s="222"/>
      <c r="D136" s="222"/>
      <c r="E136" s="222"/>
      <c r="F136" s="221"/>
      <c r="G136" s="221"/>
      <c r="H136" s="221"/>
      <c r="I136" s="221"/>
      <c r="J136" s="221"/>
      <c r="K136" s="221"/>
    </row>
    <row r="137" spans="1:11" x14ac:dyDescent="0.15">
      <c r="A137" s="222"/>
      <c r="B137" s="222"/>
      <c r="C137" s="222"/>
      <c r="D137" s="222"/>
      <c r="E137" s="222"/>
      <c r="F137" s="221"/>
      <c r="G137" s="221"/>
      <c r="H137" s="221"/>
      <c r="I137" s="221"/>
      <c r="J137" s="221"/>
      <c r="K137" s="221"/>
    </row>
    <row r="138" spans="1:11" x14ac:dyDescent="0.15">
      <c r="A138" s="222"/>
      <c r="B138" s="222"/>
      <c r="C138" s="222"/>
      <c r="D138" s="222"/>
      <c r="E138" s="222"/>
      <c r="F138" s="221"/>
      <c r="G138" s="221"/>
      <c r="H138" s="221"/>
      <c r="I138" s="221"/>
      <c r="J138" s="221"/>
      <c r="K138" s="221"/>
    </row>
    <row r="139" spans="1:11" x14ac:dyDescent="0.15">
      <c r="A139" s="222"/>
      <c r="B139" s="222"/>
      <c r="C139" s="222"/>
      <c r="D139" s="222"/>
      <c r="E139" s="222"/>
      <c r="F139" s="221"/>
      <c r="G139" s="221"/>
      <c r="H139" s="221"/>
      <c r="I139" s="221"/>
      <c r="J139" s="221"/>
      <c r="K139" s="221"/>
    </row>
    <row r="140" spans="1:11" x14ac:dyDescent="0.15">
      <c r="A140" s="222"/>
      <c r="B140" s="222"/>
      <c r="C140" s="222"/>
      <c r="D140" s="222"/>
      <c r="E140" s="222"/>
      <c r="F140" s="221"/>
      <c r="G140" s="221"/>
      <c r="H140" s="221"/>
      <c r="I140" s="221"/>
      <c r="J140" s="221"/>
      <c r="K140" s="221"/>
    </row>
    <row r="141" spans="1:11" x14ac:dyDescent="0.15">
      <c r="A141" s="222"/>
      <c r="B141" s="222"/>
      <c r="C141" s="222"/>
      <c r="D141" s="222"/>
      <c r="E141" s="222"/>
      <c r="F141" s="221"/>
      <c r="G141" s="221"/>
      <c r="H141" s="221"/>
      <c r="I141" s="221"/>
      <c r="J141" s="221"/>
      <c r="K141" s="221"/>
    </row>
    <row r="142" spans="1:11" x14ac:dyDescent="0.15">
      <c r="A142" s="222"/>
      <c r="B142" s="222"/>
      <c r="C142" s="222"/>
      <c r="D142" s="222"/>
      <c r="E142" s="222"/>
      <c r="F142" s="221"/>
      <c r="G142" s="221"/>
      <c r="H142" s="221"/>
      <c r="I142" s="221"/>
      <c r="J142" s="221"/>
      <c r="K142" s="221"/>
    </row>
    <row r="143" spans="1:11" x14ac:dyDescent="0.15">
      <c r="A143" s="222"/>
      <c r="B143" s="222"/>
      <c r="C143" s="222"/>
      <c r="D143" s="222"/>
      <c r="E143" s="222"/>
      <c r="F143" s="221"/>
      <c r="G143" s="221"/>
      <c r="H143" s="221"/>
      <c r="I143" s="221"/>
      <c r="J143" s="221"/>
      <c r="K143" s="221"/>
    </row>
    <row r="144" spans="1:11" x14ac:dyDescent="0.15">
      <c r="A144" s="222"/>
      <c r="B144" s="222"/>
      <c r="C144" s="222"/>
      <c r="D144" s="222"/>
      <c r="E144" s="222"/>
      <c r="F144" s="221"/>
      <c r="G144" s="221"/>
      <c r="H144" s="221"/>
      <c r="I144" s="221"/>
      <c r="J144" s="221"/>
      <c r="K144" s="221"/>
    </row>
    <row r="145" spans="1:11" x14ac:dyDescent="0.15">
      <c r="A145" s="222"/>
      <c r="B145" s="222"/>
      <c r="C145" s="222"/>
      <c r="D145" s="222"/>
      <c r="E145" s="222"/>
      <c r="F145" s="221"/>
      <c r="G145" s="221"/>
      <c r="H145" s="221"/>
      <c r="I145" s="221"/>
      <c r="J145" s="221"/>
      <c r="K145" s="221"/>
    </row>
    <row r="146" spans="1:11" x14ac:dyDescent="0.15">
      <c r="A146" s="222"/>
      <c r="B146" s="222"/>
      <c r="C146" s="222"/>
      <c r="D146" s="222"/>
      <c r="E146" s="222"/>
      <c r="F146" s="221"/>
      <c r="G146" s="221"/>
      <c r="H146" s="221"/>
      <c r="I146" s="221"/>
      <c r="J146" s="221"/>
      <c r="K146" s="221"/>
    </row>
    <row r="147" spans="1:11" x14ac:dyDescent="0.15">
      <c r="A147" s="222"/>
      <c r="B147" s="222"/>
      <c r="C147" s="222"/>
      <c r="D147" s="222"/>
      <c r="E147" s="222"/>
      <c r="F147" s="221"/>
      <c r="G147" s="221"/>
      <c r="H147" s="221"/>
      <c r="I147" s="221"/>
      <c r="J147" s="221"/>
      <c r="K147" s="221"/>
    </row>
    <row r="148" spans="1:11" x14ac:dyDescent="0.15">
      <c r="A148" s="222"/>
      <c r="B148" s="222"/>
      <c r="C148" s="222"/>
      <c r="D148" s="222"/>
      <c r="E148" s="222"/>
      <c r="F148" s="221"/>
      <c r="G148" s="221"/>
      <c r="H148" s="221"/>
      <c r="I148" s="221"/>
      <c r="J148" s="221"/>
      <c r="K148" s="221"/>
    </row>
    <row r="149" spans="1:11" x14ac:dyDescent="0.15">
      <c r="A149" s="222"/>
      <c r="B149" s="222"/>
      <c r="C149" s="222"/>
      <c r="D149" s="222"/>
      <c r="E149" s="222"/>
      <c r="F149" s="221"/>
      <c r="G149" s="221"/>
      <c r="H149" s="221"/>
      <c r="I149" s="221"/>
      <c r="J149" s="221"/>
      <c r="K149" s="221"/>
    </row>
    <row r="150" spans="1:11" x14ac:dyDescent="0.15">
      <c r="A150" s="222"/>
      <c r="B150" s="222"/>
      <c r="C150" s="222"/>
      <c r="D150" s="222"/>
      <c r="E150" s="222"/>
      <c r="F150" s="221"/>
      <c r="G150" s="221"/>
      <c r="H150" s="221"/>
      <c r="I150" s="221"/>
      <c r="J150" s="221"/>
      <c r="K150" s="221"/>
    </row>
    <row r="151" spans="1:11" x14ac:dyDescent="0.15">
      <c r="A151" s="222"/>
      <c r="B151" s="222"/>
      <c r="C151" s="222"/>
      <c r="D151" s="222"/>
      <c r="E151" s="222"/>
      <c r="F151" s="221"/>
      <c r="G151" s="221"/>
      <c r="H151" s="221"/>
      <c r="I151" s="221"/>
      <c r="J151" s="221"/>
      <c r="K151" s="221"/>
    </row>
    <row r="152" spans="1:11" x14ac:dyDescent="0.15">
      <c r="A152" s="222"/>
      <c r="B152" s="222"/>
      <c r="C152" s="222"/>
      <c r="D152" s="222"/>
      <c r="E152" s="222"/>
      <c r="F152" s="221"/>
      <c r="G152" s="221"/>
      <c r="H152" s="221"/>
      <c r="I152" s="221"/>
      <c r="J152" s="221"/>
      <c r="K152" s="221"/>
    </row>
    <row r="153" spans="1:11" x14ac:dyDescent="0.15">
      <c r="A153" s="222"/>
      <c r="B153" s="222"/>
      <c r="C153" s="222"/>
      <c r="D153" s="222"/>
      <c r="E153" s="222"/>
      <c r="F153" s="221"/>
      <c r="G153" s="221"/>
      <c r="H153" s="221"/>
      <c r="I153" s="221"/>
      <c r="J153" s="221"/>
      <c r="K153" s="221"/>
    </row>
    <row r="154" spans="1:11" x14ac:dyDescent="0.15">
      <c r="A154" s="222"/>
      <c r="B154" s="222"/>
      <c r="C154" s="222"/>
      <c r="D154" s="222"/>
      <c r="E154" s="222"/>
      <c r="F154" s="221"/>
      <c r="G154" s="221"/>
      <c r="H154" s="221"/>
      <c r="I154" s="221"/>
      <c r="J154" s="221"/>
      <c r="K154" s="221"/>
    </row>
    <row r="155" spans="1:11" x14ac:dyDescent="0.15">
      <c r="A155" s="222"/>
      <c r="B155" s="222"/>
      <c r="C155" s="222"/>
      <c r="D155" s="222"/>
      <c r="E155" s="222"/>
      <c r="F155" s="221"/>
      <c r="G155" s="221"/>
      <c r="H155" s="221"/>
      <c r="I155" s="221"/>
      <c r="J155" s="221"/>
      <c r="K155" s="221"/>
    </row>
    <row r="156" spans="1:11" x14ac:dyDescent="0.15">
      <c r="A156" s="222"/>
      <c r="B156" s="222"/>
      <c r="C156" s="222"/>
      <c r="D156" s="222"/>
      <c r="E156" s="222"/>
      <c r="F156" s="221"/>
      <c r="G156" s="221"/>
      <c r="H156" s="221"/>
      <c r="I156" s="221"/>
      <c r="J156" s="221"/>
      <c r="K156" s="221"/>
    </row>
    <row r="157" spans="1:11" x14ac:dyDescent="0.15">
      <c r="A157" s="222"/>
      <c r="B157" s="222"/>
      <c r="C157" s="222"/>
      <c r="D157" s="222"/>
      <c r="E157" s="222"/>
      <c r="F157" s="221"/>
      <c r="G157" s="221"/>
      <c r="H157" s="221"/>
      <c r="I157" s="221"/>
      <c r="J157" s="221"/>
      <c r="K157" s="221"/>
    </row>
    <row r="158" spans="1:11" x14ac:dyDescent="0.15">
      <c r="A158" s="222"/>
      <c r="B158" s="222"/>
      <c r="C158" s="222"/>
      <c r="D158" s="222"/>
      <c r="E158" s="222"/>
      <c r="F158" s="221"/>
      <c r="G158" s="221"/>
      <c r="H158" s="221"/>
      <c r="I158" s="221"/>
      <c r="J158" s="221"/>
      <c r="K158" s="221"/>
    </row>
    <row r="159" spans="1:11" x14ac:dyDescent="0.15">
      <c r="A159" s="222"/>
      <c r="B159" s="222"/>
      <c r="C159" s="222"/>
      <c r="D159" s="222"/>
      <c r="E159" s="222"/>
      <c r="F159" s="221"/>
      <c r="G159" s="221"/>
      <c r="H159" s="221"/>
      <c r="I159" s="221"/>
      <c r="J159" s="221"/>
      <c r="K159" s="221"/>
    </row>
    <row r="160" spans="1:11" x14ac:dyDescent="0.15">
      <c r="A160" s="222"/>
      <c r="B160" s="222"/>
      <c r="C160" s="222"/>
      <c r="D160" s="222"/>
      <c r="E160" s="222"/>
      <c r="F160" s="221"/>
      <c r="G160" s="221"/>
      <c r="H160" s="221"/>
      <c r="I160" s="221"/>
      <c r="J160" s="221"/>
      <c r="K160" s="221"/>
    </row>
    <row r="161" spans="1:11" x14ac:dyDescent="0.15">
      <c r="A161" s="222"/>
      <c r="B161" s="222"/>
      <c r="C161" s="222"/>
      <c r="D161" s="222"/>
      <c r="E161" s="222"/>
      <c r="F161" s="221"/>
      <c r="G161" s="221"/>
      <c r="H161" s="221"/>
      <c r="I161" s="221"/>
      <c r="J161" s="221"/>
      <c r="K161" s="221"/>
    </row>
    <row r="162" spans="1:11" x14ac:dyDescent="0.15">
      <c r="A162" s="222"/>
      <c r="B162" s="222"/>
      <c r="C162" s="222"/>
      <c r="D162" s="222"/>
      <c r="E162" s="222"/>
      <c r="F162" s="221"/>
      <c r="G162" s="221"/>
      <c r="H162" s="221"/>
      <c r="I162" s="221"/>
      <c r="J162" s="221"/>
      <c r="K162" s="221"/>
    </row>
    <row r="163" spans="1:11" x14ac:dyDescent="0.15">
      <c r="A163" s="222"/>
      <c r="B163" s="222"/>
      <c r="C163" s="222"/>
      <c r="D163" s="222"/>
      <c r="E163" s="222"/>
      <c r="F163" s="221"/>
      <c r="G163" s="221"/>
      <c r="H163" s="221"/>
      <c r="I163" s="221"/>
      <c r="J163" s="221"/>
      <c r="K163" s="221"/>
    </row>
    <row r="164" spans="1:11" x14ac:dyDescent="0.15">
      <c r="A164" s="222"/>
      <c r="B164" s="222"/>
      <c r="C164" s="222"/>
      <c r="D164" s="222"/>
      <c r="E164" s="222"/>
      <c r="F164" s="221"/>
      <c r="G164" s="221"/>
      <c r="H164" s="221"/>
      <c r="I164" s="221"/>
      <c r="J164" s="221"/>
      <c r="K164" s="221"/>
    </row>
    <row r="165" spans="1:11" x14ac:dyDescent="0.15">
      <c r="A165" s="222"/>
      <c r="B165" s="222"/>
      <c r="C165" s="222"/>
      <c r="D165" s="222"/>
      <c r="E165" s="222"/>
      <c r="F165" s="221"/>
      <c r="G165" s="221"/>
      <c r="H165" s="221"/>
      <c r="I165" s="221"/>
      <c r="J165" s="221"/>
      <c r="K165" s="221"/>
    </row>
    <row r="166" spans="1:11" x14ac:dyDescent="0.15">
      <c r="A166" s="222"/>
      <c r="B166" s="222"/>
      <c r="C166" s="222"/>
      <c r="D166" s="222"/>
      <c r="E166" s="222"/>
      <c r="F166" s="221"/>
      <c r="G166" s="221"/>
      <c r="H166" s="221"/>
      <c r="I166" s="221"/>
      <c r="J166" s="221"/>
      <c r="K166" s="221"/>
    </row>
    <row r="167" spans="1:11" x14ac:dyDescent="0.15">
      <c r="A167" s="222"/>
      <c r="B167" s="222"/>
      <c r="C167" s="222"/>
      <c r="D167" s="222"/>
      <c r="E167" s="222"/>
      <c r="F167" s="221"/>
      <c r="G167" s="221"/>
      <c r="H167" s="221"/>
      <c r="I167" s="221"/>
      <c r="J167" s="221"/>
      <c r="K167" s="221"/>
    </row>
    <row r="168" spans="1:11" x14ac:dyDescent="0.15">
      <c r="A168" s="222"/>
      <c r="B168" s="222"/>
      <c r="C168" s="222"/>
      <c r="D168" s="222"/>
      <c r="E168" s="222"/>
      <c r="F168" s="221"/>
      <c r="G168" s="221"/>
      <c r="H168" s="221"/>
      <c r="I168" s="221"/>
      <c r="J168" s="221"/>
      <c r="K168" s="221"/>
    </row>
    <row r="169" spans="1:11" x14ac:dyDescent="0.15">
      <c r="A169" s="222"/>
      <c r="B169" s="222"/>
      <c r="C169" s="222"/>
      <c r="D169" s="222"/>
      <c r="E169" s="222"/>
      <c r="F169" s="221"/>
      <c r="G169" s="221"/>
      <c r="H169" s="221"/>
      <c r="I169" s="221"/>
      <c r="J169" s="221"/>
      <c r="K169" s="221"/>
    </row>
    <row r="170" spans="1:11" x14ac:dyDescent="0.15">
      <c r="A170" s="222"/>
      <c r="B170" s="222"/>
      <c r="C170" s="222"/>
      <c r="D170" s="222"/>
      <c r="E170" s="222"/>
      <c r="F170" s="221"/>
      <c r="G170" s="221"/>
      <c r="H170" s="221"/>
      <c r="I170" s="221"/>
      <c r="J170" s="221"/>
      <c r="K170" s="221"/>
    </row>
    <row r="171" spans="1:11" x14ac:dyDescent="0.15">
      <c r="A171" s="222"/>
      <c r="B171" s="222"/>
      <c r="C171" s="222"/>
      <c r="D171" s="222"/>
      <c r="E171" s="222"/>
      <c r="F171" s="221"/>
      <c r="G171" s="221"/>
      <c r="H171" s="221"/>
      <c r="I171" s="221"/>
      <c r="J171" s="221"/>
      <c r="K171" s="221"/>
    </row>
    <row r="172" spans="1:11" x14ac:dyDescent="0.15">
      <c r="A172" s="222"/>
      <c r="B172" s="222"/>
      <c r="C172" s="222"/>
      <c r="D172" s="222"/>
      <c r="E172" s="222"/>
      <c r="F172" s="221"/>
      <c r="G172" s="221"/>
      <c r="H172" s="221"/>
      <c r="I172" s="221"/>
      <c r="J172" s="221"/>
      <c r="K172" s="221"/>
    </row>
    <row r="173" spans="1:11" x14ac:dyDescent="0.15">
      <c r="A173" s="222"/>
      <c r="B173" s="222"/>
      <c r="C173" s="222"/>
      <c r="D173" s="222"/>
      <c r="E173" s="222"/>
      <c r="F173" s="221"/>
      <c r="G173" s="221"/>
      <c r="H173" s="221"/>
      <c r="I173" s="221"/>
      <c r="J173" s="221"/>
      <c r="K173" s="221"/>
    </row>
    <row r="174" spans="1:11" x14ac:dyDescent="0.15">
      <c r="A174" s="222"/>
      <c r="B174" s="222"/>
      <c r="C174" s="222"/>
      <c r="D174" s="222"/>
      <c r="E174" s="222"/>
      <c r="F174" s="221"/>
      <c r="G174" s="221"/>
      <c r="H174" s="221"/>
      <c r="I174" s="221"/>
      <c r="J174" s="221"/>
      <c r="K174" s="221"/>
    </row>
    <row r="175" spans="1:11" x14ac:dyDescent="0.15">
      <c r="A175" s="222"/>
      <c r="B175" s="222"/>
      <c r="C175" s="222"/>
      <c r="D175" s="222"/>
      <c r="E175" s="222"/>
      <c r="F175" s="221"/>
      <c r="G175" s="221"/>
      <c r="H175" s="221"/>
      <c r="I175" s="221"/>
      <c r="J175" s="221"/>
      <c r="K175" s="221"/>
    </row>
    <row r="176" spans="1:11" x14ac:dyDescent="0.15">
      <c r="A176" s="222"/>
      <c r="B176" s="222"/>
      <c r="C176" s="222"/>
      <c r="D176" s="222"/>
      <c r="E176" s="222"/>
      <c r="F176" s="221"/>
      <c r="G176" s="221"/>
      <c r="H176" s="221"/>
      <c r="I176" s="221"/>
      <c r="J176" s="221"/>
      <c r="K176" s="221"/>
    </row>
    <row r="177" spans="1:11" x14ac:dyDescent="0.15">
      <c r="A177" s="222"/>
      <c r="B177" s="222"/>
      <c r="C177" s="222"/>
      <c r="D177" s="222"/>
      <c r="E177" s="222"/>
      <c r="F177" s="221"/>
      <c r="G177" s="221"/>
      <c r="H177" s="221"/>
      <c r="I177" s="221"/>
      <c r="J177" s="221"/>
      <c r="K177" s="221"/>
    </row>
    <row r="178" spans="1:11" x14ac:dyDescent="0.15">
      <c r="A178" s="222"/>
      <c r="B178" s="222"/>
      <c r="C178" s="222"/>
      <c r="D178" s="222"/>
      <c r="E178" s="222"/>
      <c r="F178" s="221"/>
      <c r="G178" s="221"/>
      <c r="H178" s="221"/>
      <c r="I178" s="221"/>
      <c r="J178" s="221"/>
      <c r="K178" s="221"/>
    </row>
    <row r="179" spans="1:11" x14ac:dyDescent="0.15">
      <c r="A179" s="222"/>
      <c r="B179" s="222"/>
      <c r="C179" s="222"/>
      <c r="D179" s="222"/>
      <c r="E179" s="222"/>
      <c r="F179" s="221"/>
      <c r="G179" s="221"/>
      <c r="H179" s="221"/>
      <c r="I179" s="221"/>
      <c r="J179" s="221"/>
      <c r="K179" s="221"/>
    </row>
    <row r="180" spans="1:11" x14ac:dyDescent="0.15">
      <c r="A180" s="222"/>
      <c r="B180" s="222"/>
      <c r="C180" s="222"/>
      <c r="D180" s="222"/>
      <c r="E180" s="222"/>
      <c r="F180" s="221"/>
      <c r="G180" s="221"/>
      <c r="H180" s="221"/>
      <c r="I180" s="221"/>
      <c r="J180" s="221"/>
      <c r="K180" s="221"/>
    </row>
    <row r="181" spans="1:11" x14ac:dyDescent="0.15">
      <c r="A181" s="222"/>
      <c r="B181" s="222"/>
      <c r="C181" s="222"/>
      <c r="D181" s="222"/>
      <c r="E181" s="222"/>
      <c r="F181" s="221"/>
      <c r="G181" s="221"/>
      <c r="H181" s="221"/>
      <c r="I181" s="221"/>
      <c r="J181" s="221"/>
      <c r="K181" s="221"/>
    </row>
    <row r="182" spans="1:11" x14ac:dyDescent="0.15">
      <c r="A182" s="222"/>
      <c r="B182" s="222"/>
      <c r="C182" s="222"/>
      <c r="D182" s="222"/>
      <c r="E182" s="222"/>
      <c r="F182" s="221"/>
      <c r="G182" s="221"/>
      <c r="H182" s="221"/>
      <c r="I182" s="221"/>
      <c r="J182" s="221"/>
      <c r="K182" s="221"/>
    </row>
    <row r="183" spans="1:11" x14ac:dyDescent="0.15">
      <c r="A183" s="222"/>
      <c r="B183" s="222"/>
      <c r="C183" s="222"/>
      <c r="D183" s="222"/>
      <c r="E183" s="222"/>
      <c r="F183" s="221"/>
      <c r="G183" s="221"/>
      <c r="H183" s="221"/>
      <c r="I183" s="221"/>
      <c r="J183" s="221"/>
      <c r="K183" s="221"/>
    </row>
    <row r="184" spans="1:11" x14ac:dyDescent="0.15">
      <c r="A184" s="222"/>
      <c r="B184" s="222"/>
      <c r="C184" s="222"/>
      <c r="D184" s="222"/>
      <c r="E184" s="222"/>
      <c r="F184" s="221"/>
      <c r="G184" s="221"/>
      <c r="H184" s="221"/>
      <c r="I184" s="221"/>
      <c r="J184" s="221"/>
      <c r="K184" s="221"/>
    </row>
    <row r="185" spans="1:11" x14ac:dyDescent="0.15">
      <c r="A185" s="222"/>
      <c r="B185" s="222"/>
      <c r="C185" s="222"/>
      <c r="D185" s="222"/>
      <c r="E185" s="222"/>
      <c r="F185" s="221"/>
      <c r="G185" s="221"/>
      <c r="H185" s="221"/>
      <c r="I185" s="221"/>
      <c r="J185" s="221"/>
      <c r="K185" s="221"/>
    </row>
    <row r="186" spans="1:11" x14ac:dyDescent="0.15">
      <c r="A186" s="222"/>
      <c r="B186" s="222"/>
      <c r="C186" s="222"/>
      <c r="D186" s="222"/>
      <c r="E186" s="222"/>
      <c r="F186" s="221"/>
      <c r="G186" s="221"/>
      <c r="H186" s="221"/>
      <c r="I186" s="221"/>
      <c r="J186" s="221"/>
      <c r="K186" s="221"/>
    </row>
    <row r="187" spans="1:11" x14ac:dyDescent="0.15">
      <c r="A187" s="222"/>
      <c r="B187" s="222"/>
      <c r="C187" s="222"/>
      <c r="D187" s="222"/>
      <c r="E187" s="222"/>
      <c r="F187" s="221"/>
      <c r="G187" s="221"/>
      <c r="H187" s="221"/>
      <c r="I187" s="221"/>
      <c r="J187" s="221"/>
      <c r="K187" s="221"/>
    </row>
    <row r="188" spans="1:11" x14ac:dyDescent="0.15">
      <c r="A188" s="222"/>
      <c r="B188" s="222"/>
      <c r="C188" s="222"/>
      <c r="D188" s="222"/>
      <c r="E188" s="222"/>
      <c r="F188" s="221"/>
      <c r="G188" s="221"/>
      <c r="H188" s="221"/>
      <c r="I188" s="221"/>
      <c r="J188" s="221"/>
      <c r="K188" s="221"/>
    </row>
    <row r="189" spans="1:11" x14ac:dyDescent="0.15">
      <c r="A189" s="222"/>
      <c r="B189" s="222"/>
      <c r="C189" s="222"/>
      <c r="D189" s="222"/>
      <c r="E189" s="222"/>
      <c r="F189" s="221"/>
      <c r="G189" s="221"/>
      <c r="H189" s="221"/>
      <c r="I189" s="221"/>
      <c r="J189" s="221"/>
      <c r="K189" s="221"/>
    </row>
    <row r="190" spans="1:11" x14ac:dyDescent="0.15">
      <c r="A190" s="222"/>
      <c r="B190" s="222"/>
      <c r="C190" s="222"/>
      <c r="D190" s="222"/>
      <c r="E190" s="222"/>
      <c r="F190" s="221"/>
      <c r="G190" s="221"/>
      <c r="H190" s="221"/>
      <c r="I190" s="221"/>
      <c r="J190" s="221"/>
      <c r="K190" s="221"/>
    </row>
    <row r="191" spans="1:11" x14ac:dyDescent="0.15">
      <c r="A191" s="222"/>
      <c r="B191" s="222"/>
      <c r="C191" s="222"/>
      <c r="D191" s="222"/>
      <c r="E191" s="222"/>
      <c r="F191" s="221"/>
      <c r="G191" s="221"/>
      <c r="H191" s="221"/>
      <c r="I191" s="221"/>
      <c r="J191" s="221"/>
      <c r="K191" s="221"/>
    </row>
    <row r="192" spans="1:11" x14ac:dyDescent="0.15">
      <c r="A192" s="222"/>
      <c r="B192" s="222"/>
      <c r="C192" s="222"/>
      <c r="D192" s="222"/>
      <c r="E192" s="222"/>
      <c r="F192" s="221"/>
      <c r="G192" s="221"/>
      <c r="H192" s="221"/>
      <c r="I192" s="221"/>
      <c r="J192" s="221"/>
      <c r="K192" s="221"/>
    </row>
    <row r="193" spans="1:11" x14ac:dyDescent="0.15">
      <c r="A193" s="222"/>
      <c r="B193" s="222"/>
      <c r="C193" s="222"/>
      <c r="D193" s="222"/>
      <c r="E193" s="222"/>
      <c r="F193" s="221"/>
      <c r="G193" s="221"/>
      <c r="H193" s="221"/>
      <c r="I193" s="221"/>
      <c r="J193" s="221"/>
      <c r="K193" s="221"/>
    </row>
    <row r="194" spans="1:11" x14ac:dyDescent="0.15">
      <c r="A194" s="222"/>
      <c r="B194" s="222"/>
      <c r="C194" s="222"/>
      <c r="D194" s="222"/>
      <c r="E194" s="222"/>
      <c r="F194" s="221"/>
      <c r="G194" s="221"/>
      <c r="H194" s="221"/>
      <c r="I194" s="221"/>
      <c r="J194" s="221"/>
      <c r="K194" s="221"/>
    </row>
    <row r="195" spans="1:11" x14ac:dyDescent="0.15">
      <c r="A195" s="222"/>
      <c r="B195" s="222"/>
      <c r="C195" s="222"/>
      <c r="D195" s="222"/>
      <c r="E195" s="222"/>
      <c r="F195" s="221"/>
      <c r="G195" s="221"/>
      <c r="H195" s="221"/>
      <c r="I195" s="221"/>
      <c r="J195" s="221"/>
      <c r="K195" s="221"/>
    </row>
    <row r="196" spans="1:11" x14ac:dyDescent="0.15">
      <c r="A196" s="222"/>
      <c r="B196" s="222"/>
      <c r="C196" s="222"/>
      <c r="D196" s="222"/>
      <c r="E196" s="222"/>
      <c r="F196" s="221"/>
      <c r="G196" s="221"/>
      <c r="H196" s="221"/>
      <c r="I196" s="221"/>
      <c r="J196" s="221"/>
      <c r="K196" s="221"/>
    </row>
    <row r="197" spans="1:11" x14ac:dyDescent="0.15">
      <c r="A197" s="222"/>
      <c r="B197" s="222"/>
      <c r="C197" s="222"/>
      <c r="D197" s="222"/>
      <c r="E197" s="222"/>
      <c r="F197" s="221"/>
      <c r="G197" s="221"/>
      <c r="H197" s="221"/>
      <c r="I197" s="221"/>
      <c r="J197" s="221"/>
      <c r="K197" s="221"/>
    </row>
    <row r="198" spans="1:11" x14ac:dyDescent="0.15">
      <c r="A198" s="222"/>
      <c r="B198" s="222"/>
      <c r="C198" s="222"/>
      <c r="D198" s="222"/>
      <c r="E198" s="222"/>
      <c r="F198" s="221"/>
      <c r="G198" s="221"/>
      <c r="H198" s="221"/>
      <c r="I198" s="221"/>
      <c r="J198" s="221"/>
      <c r="K198" s="221"/>
    </row>
    <row r="199" spans="1:11" x14ac:dyDescent="0.15">
      <c r="A199" s="222"/>
      <c r="B199" s="222"/>
      <c r="C199" s="222"/>
      <c r="D199" s="222"/>
      <c r="E199" s="222"/>
      <c r="F199" s="221"/>
      <c r="G199" s="221"/>
      <c r="H199" s="221"/>
      <c r="I199" s="221"/>
      <c r="J199" s="221"/>
      <c r="K199" s="221"/>
    </row>
    <row r="200" spans="1:11" x14ac:dyDescent="0.15">
      <c r="A200" s="222"/>
      <c r="B200" s="222"/>
      <c r="C200" s="222"/>
      <c r="D200" s="222"/>
      <c r="E200" s="222"/>
      <c r="F200" s="221"/>
      <c r="G200" s="221"/>
      <c r="H200" s="221"/>
      <c r="I200" s="221"/>
      <c r="J200" s="221"/>
      <c r="K200" s="221"/>
    </row>
    <row r="201" spans="1:11" x14ac:dyDescent="0.15">
      <c r="A201" s="222"/>
      <c r="B201" s="222"/>
      <c r="C201" s="222"/>
      <c r="D201" s="222"/>
      <c r="E201" s="222"/>
      <c r="F201" s="221"/>
      <c r="G201" s="221"/>
      <c r="H201" s="221"/>
      <c r="I201" s="221"/>
      <c r="J201" s="221"/>
      <c r="K201" s="221"/>
    </row>
    <row r="202" spans="1:11" x14ac:dyDescent="0.15">
      <c r="A202" s="222"/>
      <c r="B202" s="222"/>
      <c r="C202" s="222"/>
      <c r="D202" s="222"/>
      <c r="E202" s="222"/>
      <c r="F202" s="221"/>
      <c r="G202" s="221"/>
      <c r="H202" s="221"/>
      <c r="I202" s="221"/>
      <c r="J202" s="221"/>
      <c r="K202" s="221"/>
    </row>
    <row r="203" spans="1:11" x14ac:dyDescent="0.15">
      <c r="A203" s="222"/>
      <c r="B203" s="222"/>
      <c r="C203" s="222"/>
      <c r="D203" s="222"/>
      <c r="E203" s="222"/>
      <c r="F203" s="221"/>
      <c r="G203" s="221"/>
      <c r="H203" s="221"/>
      <c r="I203" s="221"/>
      <c r="J203" s="221"/>
      <c r="K203" s="221"/>
    </row>
    <row r="204" spans="1:11" x14ac:dyDescent="0.15">
      <c r="A204" s="222"/>
      <c r="B204" s="222"/>
      <c r="C204" s="222"/>
      <c r="D204" s="222"/>
      <c r="E204" s="222"/>
      <c r="F204" s="221"/>
      <c r="G204" s="221"/>
      <c r="H204" s="221"/>
      <c r="I204" s="221"/>
      <c r="J204" s="221"/>
      <c r="K204" s="221"/>
    </row>
    <row r="205" spans="1:11" x14ac:dyDescent="0.15">
      <c r="A205" s="222"/>
      <c r="B205" s="222"/>
      <c r="C205" s="222"/>
      <c r="D205" s="222"/>
      <c r="E205" s="222"/>
      <c r="F205" s="221"/>
      <c r="G205" s="221"/>
      <c r="H205" s="221"/>
      <c r="I205" s="221"/>
      <c r="J205" s="221"/>
      <c r="K205" s="221"/>
    </row>
    <row r="206" spans="1:11" x14ac:dyDescent="0.15">
      <c r="A206" s="222"/>
      <c r="B206" s="222"/>
      <c r="C206" s="222"/>
      <c r="D206" s="222"/>
      <c r="E206" s="222"/>
      <c r="F206" s="221"/>
      <c r="G206" s="221"/>
      <c r="H206" s="221"/>
      <c r="I206" s="221"/>
      <c r="J206" s="221"/>
      <c r="K206" s="221"/>
    </row>
    <row r="207" spans="1:11" x14ac:dyDescent="0.15">
      <c r="A207" s="222"/>
      <c r="B207" s="222"/>
      <c r="C207" s="222"/>
      <c r="D207" s="222"/>
      <c r="E207" s="222"/>
      <c r="F207" s="221"/>
      <c r="G207" s="221"/>
      <c r="H207" s="221"/>
      <c r="I207" s="221"/>
      <c r="J207" s="221"/>
      <c r="K207" s="221"/>
    </row>
  </sheetData>
  <mergeCells count="7">
    <mergeCell ref="D10:E10"/>
    <mergeCell ref="A1:E1"/>
    <mergeCell ref="A3:A4"/>
    <mergeCell ref="B3:B4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07"/>
  <sheetViews>
    <sheetView showGridLines="0" view="pageBreakPreview" zoomScaleNormal="100" zoomScaleSheetLayoutView="100" workbookViewId="0">
      <selection activeCell="O14" sqref="O14"/>
    </sheetView>
  </sheetViews>
  <sheetFormatPr defaultRowHeight="13.5" x14ac:dyDescent="0.15"/>
  <cols>
    <col min="1" max="1" width="4.625" style="70" customWidth="1"/>
    <col min="2" max="2" width="7.75" style="70" customWidth="1"/>
    <col min="3" max="14" width="6.5" style="70" customWidth="1"/>
    <col min="15" max="16384" width="9" style="70"/>
  </cols>
  <sheetData>
    <row r="1" spans="1:17" s="311" customFormat="1" ht="21" x14ac:dyDescent="0.15">
      <c r="A1" s="447" t="s">
        <v>350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7" s="311" customFormat="1" x14ac:dyDescent="0.15">
      <c r="A2" s="37"/>
      <c r="B2" s="9"/>
      <c r="C2" s="9"/>
      <c r="D2" s="9"/>
      <c r="E2" s="9"/>
      <c r="F2" s="9"/>
      <c r="G2" s="9"/>
      <c r="H2" s="9"/>
      <c r="I2" s="9"/>
      <c r="K2" s="300"/>
      <c r="L2" s="300"/>
      <c r="M2" s="300"/>
      <c r="N2" s="414" t="s">
        <v>429</v>
      </c>
      <c r="O2" s="316"/>
      <c r="P2" s="316"/>
      <c r="Q2" s="316"/>
    </row>
    <row r="3" spans="1:17" s="311" customFormat="1" ht="19.5" customHeight="1" x14ac:dyDescent="0.15">
      <c r="A3" s="602"/>
      <c r="B3" s="603"/>
      <c r="C3" s="623" t="s">
        <v>241</v>
      </c>
      <c r="D3" s="598" t="s">
        <v>242</v>
      </c>
      <c r="E3" s="322" t="s">
        <v>319</v>
      </c>
      <c r="F3" s="598" t="s">
        <v>320</v>
      </c>
      <c r="G3" s="598" t="s">
        <v>321</v>
      </c>
      <c r="H3" s="322" t="s">
        <v>322</v>
      </c>
      <c r="I3" s="322" t="s">
        <v>323</v>
      </c>
      <c r="J3" s="322" t="s">
        <v>324</v>
      </c>
      <c r="K3" s="598" t="s">
        <v>325</v>
      </c>
      <c r="L3" s="322" t="s">
        <v>326</v>
      </c>
      <c r="M3" s="598" t="s">
        <v>327</v>
      </c>
      <c r="N3" s="465" t="s">
        <v>177</v>
      </c>
    </row>
    <row r="4" spans="1:17" s="311" customFormat="1" ht="19.5" customHeight="1" x14ac:dyDescent="0.15">
      <c r="A4" s="604"/>
      <c r="B4" s="605"/>
      <c r="C4" s="624"/>
      <c r="D4" s="599"/>
      <c r="E4" s="321" t="s">
        <v>328</v>
      </c>
      <c r="F4" s="599"/>
      <c r="G4" s="599"/>
      <c r="H4" s="321" t="s">
        <v>328</v>
      </c>
      <c r="I4" s="321" t="s">
        <v>329</v>
      </c>
      <c r="J4" s="321" t="s">
        <v>330</v>
      </c>
      <c r="K4" s="599"/>
      <c r="L4" s="321" t="s">
        <v>331</v>
      </c>
      <c r="M4" s="599"/>
      <c r="N4" s="482"/>
    </row>
    <row r="5" spans="1:17" s="311" customFormat="1" ht="26.25" customHeight="1" x14ac:dyDescent="0.15">
      <c r="A5" s="621" t="s">
        <v>351</v>
      </c>
      <c r="B5" s="622"/>
      <c r="C5" s="268">
        <f>SUM(D5:N5)</f>
        <v>4719</v>
      </c>
      <c r="D5" s="333">
        <f>SUM(D6:D10)</f>
        <v>4</v>
      </c>
      <c r="E5" s="333">
        <f t="shared" ref="E5:M5" si="0">SUM(E6:E10)</f>
        <v>4</v>
      </c>
      <c r="F5" s="333">
        <f t="shared" si="0"/>
        <v>3</v>
      </c>
      <c r="G5" s="333">
        <f t="shared" si="0"/>
        <v>260</v>
      </c>
      <c r="H5" s="333">
        <f t="shared" si="0"/>
        <v>42</v>
      </c>
      <c r="I5" s="333">
        <f t="shared" si="0"/>
        <v>22</v>
      </c>
      <c r="J5" s="333">
        <f t="shared" si="0"/>
        <v>795</v>
      </c>
      <c r="K5" s="333">
        <f t="shared" si="0"/>
        <v>19</v>
      </c>
      <c r="L5" s="333">
        <f t="shared" si="0"/>
        <v>34</v>
      </c>
      <c r="M5" s="333">
        <f t="shared" si="0"/>
        <v>3357</v>
      </c>
      <c r="N5" s="334">
        <f>SUM(N6:N10)</f>
        <v>179</v>
      </c>
      <c r="O5" s="104"/>
    </row>
    <row r="6" spans="1:17" s="311" customFormat="1" ht="26.25" customHeight="1" x14ac:dyDescent="0.15">
      <c r="A6" s="158"/>
      <c r="B6" s="159" t="s">
        <v>352</v>
      </c>
      <c r="C6" s="265">
        <f>SUM(D6:N6)</f>
        <v>61</v>
      </c>
      <c r="D6" s="390" t="s">
        <v>454</v>
      </c>
      <c r="E6" s="390" t="s">
        <v>455</v>
      </c>
      <c r="F6" s="390" t="s">
        <v>455</v>
      </c>
      <c r="G6" s="428">
        <v>1</v>
      </c>
      <c r="H6" s="390" t="s">
        <v>455</v>
      </c>
      <c r="I6" s="390" t="s">
        <v>455</v>
      </c>
      <c r="J6" s="390">
        <v>2</v>
      </c>
      <c r="K6" s="390" t="s">
        <v>456</v>
      </c>
      <c r="L6" s="390">
        <v>2</v>
      </c>
      <c r="M6" s="390">
        <v>55</v>
      </c>
      <c r="N6" s="429">
        <v>1</v>
      </c>
    </row>
    <row r="7" spans="1:17" s="311" customFormat="1" ht="26.25" customHeight="1" x14ac:dyDescent="0.15">
      <c r="A7" s="158"/>
      <c r="B7" s="159" t="s">
        <v>353</v>
      </c>
      <c r="C7" s="265">
        <f t="shared" ref="C7:C9" si="1">SUM(D7:N7)</f>
        <v>359</v>
      </c>
      <c r="D7" s="390" t="s">
        <v>455</v>
      </c>
      <c r="E7" s="390" t="s">
        <v>457</v>
      </c>
      <c r="F7" s="390" t="s">
        <v>455</v>
      </c>
      <c r="G7" s="390">
        <v>2</v>
      </c>
      <c r="H7" s="428">
        <v>3</v>
      </c>
      <c r="I7" s="390" t="s">
        <v>455</v>
      </c>
      <c r="J7" s="390">
        <v>71</v>
      </c>
      <c r="K7" s="390" t="s">
        <v>455</v>
      </c>
      <c r="L7" s="390">
        <v>1</v>
      </c>
      <c r="M7" s="390">
        <v>260</v>
      </c>
      <c r="N7" s="429">
        <v>22</v>
      </c>
    </row>
    <row r="8" spans="1:17" s="311" customFormat="1" ht="26.25" customHeight="1" x14ac:dyDescent="0.15">
      <c r="A8" s="158"/>
      <c r="B8" s="159" t="s">
        <v>354</v>
      </c>
      <c r="C8" s="265">
        <f t="shared" si="1"/>
        <v>973</v>
      </c>
      <c r="D8" s="390">
        <v>2</v>
      </c>
      <c r="E8" s="428" t="s">
        <v>455</v>
      </c>
      <c r="F8" s="390">
        <v>2</v>
      </c>
      <c r="G8" s="390">
        <v>26</v>
      </c>
      <c r="H8" s="390">
        <v>6</v>
      </c>
      <c r="I8" s="390">
        <v>5</v>
      </c>
      <c r="J8" s="390">
        <v>123</v>
      </c>
      <c r="K8" s="390">
        <v>1</v>
      </c>
      <c r="L8" s="390">
        <v>7</v>
      </c>
      <c r="M8" s="390">
        <v>716</v>
      </c>
      <c r="N8" s="429">
        <v>85</v>
      </c>
    </row>
    <row r="9" spans="1:17" s="311" customFormat="1" ht="26.25" customHeight="1" x14ac:dyDescent="0.15">
      <c r="A9" s="158"/>
      <c r="B9" s="159" t="s">
        <v>355</v>
      </c>
      <c r="C9" s="265">
        <f t="shared" si="1"/>
        <v>2068</v>
      </c>
      <c r="D9" s="390">
        <v>2</v>
      </c>
      <c r="E9" s="428">
        <v>4</v>
      </c>
      <c r="F9" s="428">
        <v>1</v>
      </c>
      <c r="G9" s="390">
        <v>156</v>
      </c>
      <c r="H9" s="390">
        <v>26</v>
      </c>
      <c r="I9" s="390">
        <v>12</v>
      </c>
      <c r="J9" s="390">
        <v>391</v>
      </c>
      <c r="K9" s="390">
        <v>11</v>
      </c>
      <c r="L9" s="390">
        <v>12</v>
      </c>
      <c r="M9" s="390">
        <v>1439</v>
      </c>
      <c r="N9" s="429">
        <v>14</v>
      </c>
    </row>
    <row r="10" spans="1:17" s="311" customFormat="1" ht="26.25" customHeight="1" x14ac:dyDescent="0.15">
      <c r="A10" s="160"/>
      <c r="B10" s="161" t="s">
        <v>177</v>
      </c>
      <c r="C10" s="267">
        <f>SUM(D10:N10)</f>
        <v>1258</v>
      </c>
      <c r="D10" s="430" t="s">
        <v>458</v>
      </c>
      <c r="E10" s="430" t="s">
        <v>456</v>
      </c>
      <c r="F10" s="430" t="s">
        <v>454</v>
      </c>
      <c r="G10" s="430">
        <v>75</v>
      </c>
      <c r="H10" s="430">
        <v>7</v>
      </c>
      <c r="I10" s="430">
        <v>5</v>
      </c>
      <c r="J10" s="430">
        <v>208</v>
      </c>
      <c r="K10" s="430">
        <v>7</v>
      </c>
      <c r="L10" s="430">
        <v>12</v>
      </c>
      <c r="M10" s="430">
        <v>887</v>
      </c>
      <c r="N10" s="431">
        <v>57</v>
      </c>
    </row>
    <row r="11" spans="1:17" s="311" customFormat="1" x14ac:dyDescent="0.15">
      <c r="A11" s="37" t="s">
        <v>448</v>
      </c>
      <c r="B11" s="162"/>
      <c r="C11" s="13"/>
      <c r="D11" s="9"/>
      <c r="E11" s="9"/>
      <c r="F11" s="9"/>
      <c r="G11" s="9"/>
      <c r="H11" s="9"/>
      <c r="I11" s="9"/>
      <c r="J11" s="9"/>
      <c r="K11" s="9"/>
      <c r="N11" s="316" t="s">
        <v>169</v>
      </c>
      <c r="O11" s="316"/>
    </row>
    <row r="12" spans="1:17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7" x14ac:dyDescent="0.15">
      <c r="E13" s="2"/>
    </row>
    <row r="14" spans="1:17" x14ac:dyDescent="0.15">
      <c r="E14" s="2"/>
    </row>
    <row r="15" spans="1:17" x14ac:dyDescent="0.15">
      <c r="E15" s="2"/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10">
    <mergeCell ref="N3:N4"/>
    <mergeCell ref="A5:B5"/>
    <mergeCell ref="A1:M1"/>
    <mergeCell ref="A3:B4"/>
    <mergeCell ref="C3:C4"/>
    <mergeCell ref="D3:D4"/>
    <mergeCell ref="F3:F4"/>
    <mergeCell ref="G3:G4"/>
    <mergeCell ref="K3:K4"/>
    <mergeCell ref="M3:M4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07"/>
  <sheetViews>
    <sheetView showGridLines="0" view="pageBreakPreview" zoomScaleNormal="100" zoomScaleSheetLayoutView="100" workbookViewId="0">
      <selection activeCell="T13" sqref="T13"/>
    </sheetView>
  </sheetViews>
  <sheetFormatPr defaultRowHeight="13.5" x14ac:dyDescent="0.15"/>
  <cols>
    <col min="1" max="1" width="3.625" style="70" customWidth="1"/>
    <col min="2" max="14" width="6.625" style="70" customWidth="1"/>
    <col min="15" max="17" width="2.5" style="70" customWidth="1"/>
    <col min="18" max="16384" width="9" style="70"/>
  </cols>
  <sheetData>
    <row r="1" spans="1:23" s="311" customFormat="1" ht="21" x14ac:dyDescent="0.15">
      <c r="A1" s="447" t="s">
        <v>356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</row>
    <row r="2" spans="1:23" s="311" customFormat="1" x14ac:dyDescent="0.15">
      <c r="A2" s="37"/>
      <c r="B2" s="37"/>
      <c r="C2" s="9"/>
      <c r="D2" s="9"/>
      <c r="E2" s="9"/>
      <c r="F2" s="9"/>
      <c r="G2" s="9"/>
      <c r="H2" s="9"/>
      <c r="I2" s="9"/>
      <c r="J2" s="9"/>
      <c r="K2" s="626" t="s">
        <v>449</v>
      </c>
      <c r="L2" s="626"/>
      <c r="M2" s="626"/>
      <c r="N2" s="626"/>
    </row>
    <row r="3" spans="1:23" s="311" customFormat="1" ht="18" customHeight="1" x14ac:dyDescent="0.15">
      <c r="A3" s="627"/>
      <c r="B3" s="628"/>
      <c r="C3" s="617" t="s">
        <v>241</v>
      </c>
      <c r="D3" s="619" t="s">
        <v>242</v>
      </c>
      <c r="E3" s="320" t="s">
        <v>319</v>
      </c>
      <c r="F3" s="619" t="s">
        <v>320</v>
      </c>
      <c r="G3" s="619" t="s">
        <v>321</v>
      </c>
      <c r="H3" s="320" t="s">
        <v>322</v>
      </c>
      <c r="I3" s="320" t="s">
        <v>323</v>
      </c>
      <c r="J3" s="320" t="s">
        <v>324</v>
      </c>
      <c r="K3" s="619" t="s">
        <v>325</v>
      </c>
      <c r="L3" s="320" t="s">
        <v>326</v>
      </c>
      <c r="M3" s="619" t="s">
        <v>327</v>
      </c>
      <c r="N3" s="631" t="s">
        <v>177</v>
      </c>
      <c r="O3" s="72"/>
      <c r="P3" s="72"/>
      <c r="Q3" s="72"/>
      <c r="R3" s="72"/>
      <c r="S3" s="72"/>
      <c r="T3" s="72"/>
      <c r="U3" s="72"/>
      <c r="V3" s="72"/>
      <c r="W3" s="72"/>
    </row>
    <row r="4" spans="1:23" s="311" customFormat="1" ht="18" customHeight="1" x14ac:dyDescent="0.15">
      <c r="A4" s="629"/>
      <c r="B4" s="630"/>
      <c r="C4" s="618"/>
      <c r="D4" s="599"/>
      <c r="E4" s="321" t="s">
        <v>328</v>
      </c>
      <c r="F4" s="599"/>
      <c r="G4" s="599"/>
      <c r="H4" s="321" t="s">
        <v>328</v>
      </c>
      <c r="I4" s="321" t="s">
        <v>329</v>
      </c>
      <c r="J4" s="321" t="s">
        <v>330</v>
      </c>
      <c r="K4" s="599"/>
      <c r="L4" s="321" t="s">
        <v>331</v>
      </c>
      <c r="M4" s="599"/>
      <c r="N4" s="632"/>
    </row>
    <row r="5" spans="1:23" s="311" customFormat="1" ht="20.25" customHeight="1" x14ac:dyDescent="0.15">
      <c r="A5" s="621" t="s">
        <v>241</v>
      </c>
      <c r="B5" s="625"/>
      <c r="C5" s="269">
        <f>SUM(D5:N5)</f>
        <v>4719</v>
      </c>
      <c r="D5" s="335">
        <f>SUM(D6:D17)</f>
        <v>4</v>
      </c>
      <c r="E5" s="335">
        <f t="shared" ref="E5:M5" si="0">SUM(E6:E17)</f>
        <v>4</v>
      </c>
      <c r="F5" s="335">
        <f t="shared" si="0"/>
        <v>3</v>
      </c>
      <c r="G5" s="335">
        <f t="shared" si="0"/>
        <v>260</v>
      </c>
      <c r="H5" s="335">
        <f t="shared" si="0"/>
        <v>42</v>
      </c>
      <c r="I5" s="335">
        <f t="shared" si="0"/>
        <v>22</v>
      </c>
      <c r="J5" s="335">
        <f t="shared" si="0"/>
        <v>795</v>
      </c>
      <c r="K5" s="335">
        <f t="shared" si="0"/>
        <v>19</v>
      </c>
      <c r="L5" s="335">
        <f t="shared" si="0"/>
        <v>34</v>
      </c>
      <c r="M5" s="335">
        <f t="shared" si="0"/>
        <v>3357</v>
      </c>
      <c r="N5" s="336">
        <f>SUM(N6:N17)</f>
        <v>179</v>
      </c>
      <c r="O5" s="104"/>
      <c r="P5" s="146"/>
    </row>
    <row r="6" spans="1:23" s="311" customFormat="1" ht="20.25" customHeight="1" x14ac:dyDescent="0.15">
      <c r="A6" s="170"/>
      <c r="B6" s="168" t="s">
        <v>338</v>
      </c>
      <c r="C6" s="270">
        <f>SUM(D6:N6)</f>
        <v>434</v>
      </c>
      <c r="D6" s="384" t="s">
        <v>459</v>
      </c>
      <c r="E6" s="384" t="s">
        <v>459</v>
      </c>
      <c r="F6" s="384" t="s">
        <v>460</v>
      </c>
      <c r="G6" s="385">
        <v>20</v>
      </c>
      <c r="H6" s="384">
        <v>2</v>
      </c>
      <c r="I6" s="384">
        <v>2</v>
      </c>
      <c r="J6" s="384">
        <v>83</v>
      </c>
      <c r="K6" s="384">
        <v>2</v>
      </c>
      <c r="L6" s="384">
        <v>2</v>
      </c>
      <c r="M6" s="385">
        <v>312</v>
      </c>
      <c r="N6" s="386">
        <v>11</v>
      </c>
    </row>
    <row r="7" spans="1:23" s="311" customFormat="1" ht="20.25" customHeight="1" x14ac:dyDescent="0.15">
      <c r="A7" s="170"/>
      <c r="B7" s="168" t="s">
        <v>339</v>
      </c>
      <c r="C7" s="270">
        <f t="shared" ref="C7:C16" si="1">SUM(D7:N7)</f>
        <v>337</v>
      </c>
      <c r="D7" s="384" t="s">
        <v>461</v>
      </c>
      <c r="E7" s="384" t="s">
        <v>462</v>
      </c>
      <c r="F7" s="384" t="s">
        <v>462</v>
      </c>
      <c r="G7" s="384">
        <v>14</v>
      </c>
      <c r="H7" s="384">
        <v>4</v>
      </c>
      <c r="I7" s="384" t="s">
        <v>463</v>
      </c>
      <c r="J7" s="384">
        <v>66</v>
      </c>
      <c r="K7" s="384">
        <v>1</v>
      </c>
      <c r="L7" s="384">
        <v>1</v>
      </c>
      <c r="M7" s="384">
        <v>239</v>
      </c>
      <c r="N7" s="386">
        <v>12</v>
      </c>
    </row>
    <row r="8" spans="1:23" s="311" customFormat="1" ht="20.25" customHeight="1" x14ac:dyDescent="0.15">
      <c r="A8" s="170"/>
      <c r="B8" s="168" t="s">
        <v>340</v>
      </c>
      <c r="C8" s="270">
        <f t="shared" si="1"/>
        <v>352</v>
      </c>
      <c r="D8" s="384" t="s">
        <v>459</v>
      </c>
      <c r="E8" s="384" t="s">
        <v>462</v>
      </c>
      <c r="F8" s="384" t="s">
        <v>462</v>
      </c>
      <c r="G8" s="384">
        <v>24</v>
      </c>
      <c r="H8" s="384">
        <v>3</v>
      </c>
      <c r="I8" s="384">
        <v>2</v>
      </c>
      <c r="J8" s="384">
        <v>68</v>
      </c>
      <c r="K8" s="384">
        <v>1</v>
      </c>
      <c r="L8" s="384">
        <v>3</v>
      </c>
      <c r="M8" s="384">
        <v>234</v>
      </c>
      <c r="N8" s="386">
        <v>17</v>
      </c>
    </row>
    <row r="9" spans="1:23" s="311" customFormat="1" ht="20.25" customHeight="1" x14ac:dyDescent="0.15">
      <c r="A9" s="170"/>
      <c r="B9" s="168" t="s">
        <v>341</v>
      </c>
      <c r="C9" s="270">
        <f t="shared" si="1"/>
        <v>351</v>
      </c>
      <c r="D9" s="384" t="s">
        <v>461</v>
      </c>
      <c r="E9" s="384" t="s">
        <v>464</v>
      </c>
      <c r="F9" s="384">
        <v>1</v>
      </c>
      <c r="G9" s="384">
        <v>19</v>
      </c>
      <c r="H9" s="384">
        <v>1</v>
      </c>
      <c r="I9" s="384">
        <v>1</v>
      </c>
      <c r="J9" s="384">
        <v>61</v>
      </c>
      <c r="K9" s="384">
        <v>1</v>
      </c>
      <c r="L9" s="384">
        <v>2</v>
      </c>
      <c r="M9" s="384">
        <v>249</v>
      </c>
      <c r="N9" s="386">
        <v>16</v>
      </c>
    </row>
    <row r="10" spans="1:23" s="311" customFormat="1" ht="20.25" customHeight="1" x14ac:dyDescent="0.15">
      <c r="A10" s="170"/>
      <c r="B10" s="168" t="s">
        <v>342</v>
      </c>
      <c r="C10" s="270">
        <f t="shared" si="1"/>
        <v>369</v>
      </c>
      <c r="D10" s="384" t="s">
        <v>463</v>
      </c>
      <c r="E10" s="384" t="s">
        <v>462</v>
      </c>
      <c r="F10" s="384">
        <v>1</v>
      </c>
      <c r="G10" s="384">
        <v>30</v>
      </c>
      <c r="H10" s="384">
        <v>4</v>
      </c>
      <c r="I10" s="384">
        <v>4</v>
      </c>
      <c r="J10" s="384">
        <v>58</v>
      </c>
      <c r="K10" s="384">
        <v>1</v>
      </c>
      <c r="L10" s="384">
        <v>3</v>
      </c>
      <c r="M10" s="384">
        <v>255</v>
      </c>
      <c r="N10" s="386">
        <v>13</v>
      </c>
    </row>
    <row r="11" spans="1:23" s="311" customFormat="1" ht="20.25" customHeight="1" x14ac:dyDescent="0.15">
      <c r="A11" s="170"/>
      <c r="B11" s="168" t="s">
        <v>343</v>
      </c>
      <c r="C11" s="270">
        <f t="shared" si="1"/>
        <v>438</v>
      </c>
      <c r="D11" s="384" t="s">
        <v>462</v>
      </c>
      <c r="E11" s="384" t="s">
        <v>462</v>
      </c>
      <c r="F11" s="384" t="s">
        <v>465</v>
      </c>
      <c r="G11" s="384">
        <v>20</v>
      </c>
      <c r="H11" s="384">
        <v>3</v>
      </c>
      <c r="I11" s="384">
        <v>3</v>
      </c>
      <c r="J11" s="384">
        <v>56</v>
      </c>
      <c r="K11" s="384">
        <v>2</v>
      </c>
      <c r="L11" s="384">
        <v>1</v>
      </c>
      <c r="M11" s="384">
        <v>336</v>
      </c>
      <c r="N11" s="386">
        <v>17</v>
      </c>
    </row>
    <row r="12" spans="1:23" s="311" customFormat="1" ht="20.25" customHeight="1" x14ac:dyDescent="0.15">
      <c r="A12" s="170"/>
      <c r="B12" s="168" t="s">
        <v>344</v>
      </c>
      <c r="C12" s="270">
        <f t="shared" si="1"/>
        <v>466</v>
      </c>
      <c r="D12" s="384" t="s">
        <v>462</v>
      </c>
      <c r="E12" s="384" t="s">
        <v>466</v>
      </c>
      <c r="F12" s="384" t="s">
        <v>467</v>
      </c>
      <c r="G12" s="384">
        <v>26</v>
      </c>
      <c r="H12" s="384">
        <v>6</v>
      </c>
      <c r="I12" s="384">
        <v>1</v>
      </c>
      <c r="J12" s="384">
        <v>71</v>
      </c>
      <c r="K12" s="384">
        <v>2</v>
      </c>
      <c r="L12" s="384">
        <v>4</v>
      </c>
      <c r="M12" s="384">
        <v>347</v>
      </c>
      <c r="N12" s="386">
        <v>9</v>
      </c>
    </row>
    <row r="13" spans="1:23" s="311" customFormat="1" ht="20.25" customHeight="1" x14ac:dyDescent="0.15">
      <c r="A13" s="170"/>
      <c r="B13" s="168" t="s">
        <v>345</v>
      </c>
      <c r="C13" s="270">
        <f t="shared" si="1"/>
        <v>418</v>
      </c>
      <c r="D13" s="384" t="s">
        <v>462</v>
      </c>
      <c r="E13" s="384">
        <v>4</v>
      </c>
      <c r="F13" s="384">
        <v>1</v>
      </c>
      <c r="G13" s="384">
        <v>11</v>
      </c>
      <c r="H13" s="384">
        <v>7</v>
      </c>
      <c r="I13" s="384">
        <v>4</v>
      </c>
      <c r="J13" s="384">
        <v>69</v>
      </c>
      <c r="K13" s="384">
        <v>2</v>
      </c>
      <c r="L13" s="384">
        <v>4</v>
      </c>
      <c r="M13" s="384">
        <v>300</v>
      </c>
      <c r="N13" s="386">
        <v>16</v>
      </c>
    </row>
    <row r="14" spans="1:23" s="311" customFormat="1" ht="20.25" customHeight="1" x14ac:dyDescent="0.15">
      <c r="A14" s="170"/>
      <c r="B14" s="168" t="s">
        <v>346</v>
      </c>
      <c r="C14" s="270">
        <f t="shared" si="1"/>
        <v>437</v>
      </c>
      <c r="D14" s="384">
        <v>4</v>
      </c>
      <c r="E14" s="387" t="s">
        <v>462</v>
      </c>
      <c r="F14" s="384" t="s">
        <v>462</v>
      </c>
      <c r="G14" s="384">
        <v>29</v>
      </c>
      <c r="H14" s="384">
        <v>6</v>
      </c>
      <c r="I14" s="384">
        <v>1</v>
      </c>
      <c r="J14" s="384">
        <v>67</v>
      </c>
      <c r="K14" s="384" t="s">
        <v>462</v>
      </c>
      <c r="L14" s="384">
        <v>3</v>
      </c>
      <c r="M14" s="384">
        <v>310</v>
      </c>
      <c r="N14" s="386">
        <v>17</v>
      </c>
    </row>
    <row r="15" spans="1:23" s="311" customFormat="1" ht="20.25" customHeight="1" x14ac:dyDescent="0.15">
      <c r="A15" s="170"/>
      <c r="B15" s="168" t="s">
        <v>347</v>
      </c>
      <c r="C15" s="270">
        <f t="shared" si="1"/>
        <v>383</v>
      </c>
      <c r="D15" s="384" t="s">
        <v>462</v>
      </c>
      <c r="E15" s="384" t="s">
        <v>462</v>
      </c>
      <c r="F15" s="384" t="s">
        <v>462</v>
      </c>
      <c r="G15" s="384">
        <v>20</v>
      </c>
      <c r="H15" s="384">
        <v>2</v>
      </c>
      <c r="I15" s="384">
        <v>1</v>
      </c>
      <c r="J15" s="384">
        <v>65</v>
      </c>
      <c r="K15" s="384">
        <v>3</v>
      </c>
      <c r="L15" s="384">
        <v>1</v>
      </c>
      <c r="M15" s="384">
        <v>271</v>
      </c>
      <c r="N15" s="386">
        <v>20</v>
      </c>
    </row>
    <row r="16" spans="1:23" s="311" customFormat="1" ht="20.25" customHeight="1" x14ac:dyDescent="0.15">
      <c r="A16" s="170"/>
      <c r="B16" s="168" t="s">
        <v>348</v>
      </c>
      <c r="C16" s="270">
        <f t="shared" si="1"/>
        <v>338</v>
      </c>
      <c r="D16" s="384" t="s">
        <v>459</v>
      </c>
      <c r="E16" s="384" t="s">
        <v>461</v>
      </c>
      <c r="F16" s="384" t="s">
        <v>459</v>
      </c>
      <c r="G16" s="384">
        <v>20</v>
      </c>
      <c r="H16" s="384">
        <v>3</v>
      </c>
      <c r="I16" s="384">
        <v>1</v>
      </c>
      <c r="J16" s="384">
        <v>59</v>
      </c>
      <c r="K16" s="384">
        <v>1</v>
      </c>
      <c r="L16" s="384">
        <v>4</v>
      </c>
      <c r="M16" s="384">
        <v>233</v>
      </c>
      <c r="N16" s="386">
        <v>17</v>
      </c>
    </row>
    <row r="17" spans="1:14" s="311" customFormat="1" ht="20.25" customHeight="1" x14ac:dyDescent="0.15">
      <c r="A17" s="171"/>
      <c r="B17" s="169" t="s">
        <v>349</v>
      </c>
      <c r="C17" s="271">
        <f>SUM(D17:N17)</f>
        <v>396</v>
      </c>
      <c r="D17" s="388" t="s">
        <v>468</v>
      </c>
      <c r="E17" s="388" t="s">
        <v>464</v>
      </c>
      <c r="F17" s="388" t="s">
        <v>469</v>
      </c>
      <c r="G17" s="388">
        <v>27</v>
      </c>
      <c r="H17" s="388">
        <v>1</v>
      </c>
      <c r="I17" s="388">
        <v>2</v>
      </c>
      <c r="J17" s="388">
        <v>72</v>
      </c>
      <c r="K17" s="388">
        <v>3</v>
      </c>
      <c r="L17" s="388">
        <v>6</v>
      </c>
      <c r="M17" s="388">
        <v>271</v>
      </c>
      <c r="N17" s="389">
        <v>14</v>
      </c>
    </row>
    <row r="18" spans="1:14" s="311" customFormat="1" ht="13.5" customHeight="1" x14ac:dyDescent="0.15">
      <c r="A18" s="9"/>
      <c r="B18" s="9"/>
      <c r="C18" s="12"/>
      <c r="D18" s="9"/>
      <c r="E18" s="9"/>
      <c r="F18" s="9"/>
      <c r="G18" s="9"/>
      <c r="H18" s="9"/>
      <c r="I18" s="9"/>
      <c r="J18" s="9"/>
      <c r="K18" s="9"/>
      <c r="L18" s="9"/>
      <c r="M18" s="471" t="s">
        <v>169</v>
      </c>
      <c r="N18" s="471"/>
    </row>
    <row r="19" spans="1:14" x14ac:dyDescent="0.15">
      <c r="B19" s="235" t="s">
        <v>140</v>
      </c>
      <c r="C19" s="236">
        <f>SUM(C6:C18)</f>
        <v>4719</v>
      </c>
    </row>
    <row r="20" spans="1:14" x14ac:dyDescent="0.15">
      <c r="C20" s="221" t="b">
        <f>C5=C19</f>
        <v>1</v>
      </c>
    </row>
    <row r="22" spans="1:14" ht="13.5" customHeight="1" x14ac:dyDescent="0.15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</row>
    <row r="23" spans="1:14" ht="13.5" customHeight="1" x14ac:dyDescent="0.15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</row>
    <row r="24" spans="1:14" ht="13.5" customHeight="1" x14ac:dyDescent="0.15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</row>
    <row r="25" spans="1:14" ht="13.5" customHeight="1" x14ac:dyDescent="0.15">
      <c r="A25" s="147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</row>
    <row r="26" spans="1:14" ht="13.5" customHeight="1" x14ac:dyDescent="0.15">
      <c r="A26" s="147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</row>
    <row r="27" spans="1:14" ht="13.5" customHeight="1" x14ac:dyDescent="0.15">
      <c r="A27" s="147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1:14" ht="13.5" customHeight="1" x14ac:dyDescent="0.15">
      <c r="A28" s="147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</row>
    <row r="29" spans="1:14" ht="13.5" customHeight="1" x14ac:dyDescent="0.15">
      <c r="A29" s="147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</row>
    <row r="30" spans="1:14" ht="13.5" customHeight="1" x14ac:dyDescent="0.15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</row>
    <row r="31" spans="1:14" ht="13.5" customHeight="1" x14ac:dyDescent="0.15">
      <c r="A31" s="147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</row>
    <row r="32" spans="1:14" ht="13.5" customHeight="1" x14ac:dyDescent="0.15">
      <c r="A32" s="147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ht="13.5" customHeight="1" x14ac:dyDescent="0.15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</row>
    <row r="34" spans="1:14" ht="13.5" customHeight="1" x14ac:dyDescent="0.15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</row>
    <row r="35" spans="1:14" ht="13.5" customHeight="1" x14ac:dyDescent="0.15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</row>
    <row r="36" spans="1:14" ht="13.5" customHeight="1" x14ac:dyDescent="0.15">
      <c r="A36" s="147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</row>
    <row r="37" spans="1:14" ht="13.5" customHeight="1" x14ac:dyDescent="0.15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</row>
    <row r="38" spans="1:14" ht="13.5" customHeight="1" x14ac:dyDescent="0.15">
      <c r="A38" s="147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</row>
    <row r="39" spans="1:14" ht="13.5" customHeight="1" x14ac:dyDescent="0.15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</row>
    <row r="40" spans="1:14" ht="13.5" customHeight="1" x14ac:dyDescent="0.15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</row>
    <row r="41" spans="1:14" ht="13.5" customHeight="1" x14ac:dyDescent="0.15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</row>
    <row r="42" spans="1:14" ht="13.5" customHeight="1" x14ac:dyDescent="0.15">
      <c r="A42" s="147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</row>
    <row r="43" spans="1:14" ht="13.5" customHeight="1" x14ac:dyDescent="0.15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</row>
    <row r="44" spans="1:14" ht="13.5" customHeight="1" x14ac:dyDescent="0.15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</row>
    <row r="45" spans="1:14" ht="13.5" customHeight="1" x14ac:dyDescent="0.15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</row>
    <row r="46" spans="1:14" ht="13.5" customHeight="1" x14ac:dyDescent="0.15">
      <c r="A46" s="147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</row>
    <row r="47" spans="1:14" ht="13.5" customHeight="1" x14ac:dyDescent="0.15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</row>
    <row r="48" spans="1:14" ht="13.5" customHeight="1" x14ac:dyDescent="0.15">
      <c r="A48" s="147"/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</row>
    <row r="49" spans="1:14" ht="13.5" customHeight="1" x14ac:dyDescent="0.15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</row>
    <row r="50" spans="1:14" x14ac:dyDescent="0.15">
      <c r="A50" s="147"/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</row>
    <row r="51" spans="1:14" x14ac:dyDescent="0.15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</row>
    <row r="52" spans="1:14" x14ac:dyDescent="0.15">
      <c r="A52" s="147"/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</row>
    <row r="53" spans="1:14" x14ac:dyDescent="0.15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</row>
    <row r="54" spans="1:14" x14ac:dyDescent="0.15">
      <c r="A54" s="147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</row>
    <row r="55" spans="1:14" x14ac:dyDescent="0.15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</row>
    <row r="56" spans="1:14" x14ac:dyDescent="0.15">
      <c r="A56" s="147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</row>
    <row r="57" spans="1:14" x14ac:dyDescent="0.15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</row>
    <row r="58" spans="1:14" x14ac:dyDescent="0.15">
      <c r="A58" s="147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</row>
    <row r="59" spans="1:14" x14ac:dyDescent="0.15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</row>
    <row r="60" spans="1:14" x14ac:dyDescent="0.15">
      <c r="A60" s="147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</row>
    <row r="61" spans="1:14" x14ac:dyDescent="0.15">
      <c r="A61" s="147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</row>
    <row r="62" spans="1:14" x14ac:dyDescent="0.15">
      <c r="A62" s="147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</row>
    <row r="63" spans="1:14" x14ac:dyDescent="0.15">
      <c r="A63" s="147"/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</row>
    <row r="64" spans="1:14" x14ac:dyDescent="0.15">
      <c r="A64" s="147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</row>
    <row r="65" spans="1:14" x14ac:dyDescent="0.15">
      <c r="A65" s="147"/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</row>
    <row r="66" spans="1:14" x14ac:dyDescent="0.15">
      <c r="A66" s="147"/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</row>
    <row r="67" spans="1:14" x14ac:dyDescent="0.15">
      <c r="A67" s="147"/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</row>
    <row r="68" spans="1:14" x14ac:dyDescent="0.15">
      <c r="A68" s="147"/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</row>
    <row r="69" spans="1:14" x14ac:dyDescent="0.15">
      <c r="A69" s="147"/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</row>
    <row r="70" spans="1:14" x14ac:dyDescent="0.15">
      <c r="A70" s="147"/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</row>
    <row r="71" spans="1:14" x14ac:dyDescent="0.15">
      <c r="A71" s="147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</row>
    <row r="72" spans="1:14" x14ac:dyDescent="0.15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</row>
    <row r="73" spans="1:14" x14ac:dyDescent="0.15">
      <c r="A73" s="14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</row>
    <row r="74" spans="1:14" x14ac:dyDescent="0.15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</row>
    <row r="75" spans="1:14" x14ac:dyDescent="0.15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</row>
    <row r="76" spans="1:14" x14ac:dyDescent="0.15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</row>
    <row r="77" spans="1:14" x14ac:dyDescent="0.15">
      <c r="A77" s="147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12">
    <mergeCell ref="A5:B5"/>
    <mergeCell ref="M18:N18"/>
    <mergeCell ref="A1:N1"/>
    <mergeCell ref="K2:N2"/>
    <mergeCell ref="A3:B4"/>
    <mergeCell ref="C3:C4"/>
    <mergeCell ref="D3:D4"/>
    <mergeCell ref="F3:F4"/>
    <mergeCell ref="G3:G4"/>
    <mergeCell ref="K3:K4"/>
    <mergeCell ref="M3:M4"/>
    <mergeCell ref="N3:N4"/>
  </mergeCells>
  <phoneticPr fontId="2"/>
  <pageMargins left="0.81" right="0.2" top="1" bottom="1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7"/>
  <sheetViews>
    <sheetView showGridLines="0" view="pageBreakPreview" zoomScaleNormal="100" zoomScaleSheetLayoutView="100" workbookViewId="0">
      <selection activeCell="R15" sqref="R15"/>
    </sheetView>
  </sheetViews>
  <sheetFormatPr defaultRowHeight="13.5" x14ac:dyDescent="0.15"/>
  <cols>
    <col min="1" max="1" width="3.75" style="70" customWidth="1"/>
    <col min="2" max="2" width="6.75" style="70" customWidth="1"/>
    <col min="3" max="14" width="6.375" style="70" customWidth="1"/>
    <col min="15" max="17" width="2.5" style="70" customWidth="1"/>
    <col min="18" max="16384" width="9" style="70"/>
  </cols>
  <sheetData>
    <row r="1" spans="1:15" s="9" customFormat="1" ht="21" x14ac:dyDescent="0.15">
      <c r="B1" s="447" t="s">
        <v>357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</row>
    <row r="2" spans="1:15" s="9" customFormat="1" x14ac:dyDescent="0.15">
      <c r="A2" s="66"/>
      <c r="B2" s="37"/>
      <c r="K2" s="626" t="s">
        <v>429</v>
      </c>
      <c r="L2" s="626"/>
      <c r="M2" s="626"/>
      <c r="N2" s="626"/>
    </row>
    <row r="3" spans="1:15" s="9" customFormat="1" ht="17.45" customHeight="1" x14ac:dyDescent="0.15">
      <c r="A3" s="633"/>
      <c r="B3" s="634"/>
      <c r="C3" s="480" t="s">
        <v>358</v>
      </c>
      <c r="D3" s="462" t="s">
        <v>359</v>
      </c>
      <c r="E3" s="309" t="s">
        <v>319</v>
      </c>
      <c r="F3" s="462" t="s">
        <v>360</v>
      </c>
      <c r="G3" s="462" t="s">
        <v>361</v>
      </c>
      <c r="H3" s="309" t="s">
        <v>322</v>
      </c>
      <c r="I3" s="309" t="s">
        <v>323</v>
      </c>
      <c r="J3" s="309" t="s">
        <v>324</v>
      </c>
      <c r="K3" s="462" t="s">
        <v>362</v>
      </c>
      <c r="L3" s="309" t="s">
        <v>326</v>
      </c>
      <c r="M3" s="462" t="s">
        <v>363</v>
      </c>
      <c r="N3" s="465" t="s">
        <v>177</v>
      </c>
    </row>
    <row r="4" spans="1:15" s="9" customFormat="1" ht="17.45" customHeight="1" x14ac:dyDescent="0.15">
      <c r="A4" s="635"/>
      <c r="B4" s="636"/>
      <c r="C4" s="481"/>
      <c r="D4" s="463"/>
      <c r="E4" s="310" t="s">
        <v>328</v>
      </c>
      <c r="F4" s="463"/>
      <c r="G4" s="463"/>
      <c r="H4" s="310" t="s">
        <v>328</v>
      </c>
      <c r="I4" s="310" t="s">
        <v>329</v>
      </c>
      <c r="J4" s="310" t="s">
        <v>330</v>
      </c>
      <c r="K4" s="463"/>
      <c r="L4" s="310" t="s">
        <v>331</v>
      </c>
      <c r="M4" s="463"/>
      <c r="N4" s="482"/>
    </row>
    <row r="5" spans="1:15" s="311" customFormat="1" ht="20.25" customHeight="1" x14ac:dyDescent="0.15">
      <c r="A5" s="633" t="s">
        <v>364</v>
      </c>
      <c r="B5" s="634"/>
      <c r="C5" s="272">
        <f>SUM(D5:N5)</f>
        <v>4719</v>
      </c>
      <c r="D5" s="273">
        <f>SUM(D6:D10)</f>
        <v>4</v>
      </c>
      <c r="E5" s="273">
        <f t="shared" ref="E5:M5" si="0">SUM(E6:E10)</f>
        <v>4</v>
      </c>
      <c r="F5" s="273">
        <f t="shared" si="0"/>
        <v>3</v>
      </c>
      <c r="G5" s="273">
        <f t="shared" si="0"/>
        <v>260</v>
      </c>
      <c r="H5" s="273">
        <f t="shared" si="0"/>
        <v>42</v>
      </c>
      <c r="I5" s="273">
        <f t="shared" si="0"/>
        <v>22</v>
      </c>
      <c r="J5" s="273">
        <f t="shared" si="0"/>
        <v>795</v>
      </c>
      <c r="K5" s="273">
        <f t="shared" si="0"/>
        <v>19</v>
      </c>
      <c r="L5" s="273">
        <f t="shared" si="0"/>
        <v>34</v>
      </c>
      <c r="M5" s="273">
        <f t="shared" si="0"/>
        <v>3357</v>
      </c>
      <c r="N5" s="274">
        <f>SUM(N6:N10)</f>
        <v>179</v>
      </c>
      <c r="O5" s="104"/>
    </row>
    <row r="6" spans="1:15" s="311" customFormat="1" ht="20.25" customHeight="1" x14ac:dyDescent="0.15">
      <c r="A6" s="158"/>
      <c r="B6" s="165" t="s">
        <v>365</v>
      </c>
      <c r="C6" s="272">
        <f t="shared" ref="C6:C9" si="1">SUM(D6:N6)</f>
        <v>6</v>
      </c>
      <c r="D6" s="390" t="s">
        <v>463</v>
      </c>
      <c r="E6" s="390" t="s">
        <v>470</v>
      </c>
      <c r="F6" s="390" t="s">
        <v>462</v>
      </c>
      <c r="G6" s="390" t="s">
        <v>471</v>
      </c>
      <c r="H6" s="390" t="s">
        <v>472</v>
      </c>
      <c r="I6" s="390" t="s">
        <v>463</v>
      </c>
      <c r="J6" s="390">
        <v>1</v>
      </c>
      <c r="K6" s="390" t="s">
        <v>473</v>
      </c>
      <c r="L6" s="390" t="s">
        <v>459</v>
      </c>
      <c r="M6" s="391">
        <v>4</v>
      </c>
      <c r="N6" s="392">
        <v>1</v>
      </c>
    </row>
    <row r="7" spans="1:15" s="311" customFormat="1" ht="20.25" customHeight="1" x14ac:dyDescent="0.15">
      <c r="A7" s="158"/>
      <c r="B7" s="165" t="s">
        <v>366</v>
      </c>
      <c r="C7" s="272">
        <f t="shared" si="1"/>
        <v>296</v>
      </c>
      <c r="D7" s="390" t="s">
        <v>474</v>
      </c>
      <c r="E7" s="390" t="s">
        <v>463</v>
      </c>
      <c r="F7" s="390" t="s">
        <v>459</v>
      </c>
      <c r="G7" s="391">
        <v>5</v>
      </c>
      <c r="H7" s="390" t="s">
        <v>463</v>
      </c>
      <c r="I7" s="390" t="s">
        <v>475</v>
      </c>
      <c r="J7" s="391">
        <v>37</v>
      </c>
      <c r="K7" s="390" t="s">
        <v>462</v>
      </c>
      <c r="L7" s="390" t="s">
        <v>462</v>
      </c>
      <c r="M7" s="393">
        <v>253</v>
      </c>
      <c r="N7" s="392">
        <v>1</v>
      </c>
    </row>
    <row r="8" spans="1:15" s="311" customFormat="1" ht="20.25" customHeight="1" x14ac:dyDescent="0.15">
      <c r="A8" s="158"/>
      <c r="B8" s="165" t="s">
        <v>367</v>
      </c>
      <c r="C8" s="272">
        <f t="shared" si="1"/>
        <v>232</v>
      </c>
      <c r="D8" s="390" t="s">
        <v>462</v>
      </c>
      <c r="E8" s="390" t="s">
        <v>462</v>
      </c>
      <c r="F8" s="390" t="s">
        <v>462</v>
      </c>
      <c r="G8" s="393">
        <v>48</v>
      </c>
      <c r="H8" s="390" t="s">
        <v>463</v>
      </c>
      <c r="I8" s="393">
        <v>14</v>
      </c>
      <c r="J8" s="393">
        <v>48</v>
      </c>
      <c r="K8" s="391">
        <v>1</v>
      </c>
      <c r="L8" s="390">
        <v>3</v>
      </c>
      <c r="M8" s="393">
        <v>116</v>
      </c>
      <c r="N8" s="392">
        <v>2</v>
      </c>
    </row>
    <row r="9" spans="1:15" s="311" customFormat="1" ht="20.25" customHeight="1" x14ac:dyDescent="0.15">
      <c r="A9" s="158"/>
      <c r="B9" s="165" t="s">
        <v>368</v>
      </c>
      <c r="C9" s="272">
        <f t="shared" si="1"/>
        <v>1666</v>
      </c>
      <c r="D9" s="391">
        <v>2</v>
      </c>
      <c r="E9" s="390">
        <v>3</v>
      </c>
      <c r="F9" s="391">
        <v>2</v>
      </c>
      <c r="G9" s="393">
        <v>173</v>
      </c>
      <c r="H9" s="393">
        <v>39</v>
      </c>
      <c r="I9" s="393">
        <v>8</v>
      </c>
      <c r="J9" s="393">
        <v>203</v>
      </c>
      <c r="K9" s="393">
        <v>14</v>
      </c>
      <c r="L9" s="393">
        <v>28</v>
      </c>
      <c r="M9" s="394">
        <v>1134</v>
      </c>
      <c r="N9" s="395">
        <v>60</v>
      </c>
      <c r="O9" s="140"/>
    </row>
    <row r="10" spans="1:15" s="311" customFormat="1" ht="20.25" customHeight="1" x14ac:dyDescent="0.15">
      <c r="A10" s="160"/>
      <c r="B10" s="166" t="s">
        <v>369</v>
      </c>
      <c r="C10" s="275">
        <f>SUM(D10:N10)</f>
        <v>2519</v>
      </c>
      <c r="D10" s="396">
        <v>2</v>
      </c>
      <c r="E10" s="397">
        <v>1</v>
      </c>
      <c r="F10" s="396">
        <v>1</v>
      </c>
      <c r="G10" s="398">
        <v>34</v>
      </c>
      <c r="H10" s="397">
        <v>3</v>
      </c>
      <c r="I10" s="396" t="s">
        <v>476</v>
      </c>
      <c r="J10" s="398">
        <v>506</v>
      </c>
      <c r="K10" s="398">
        <v>4</v>
      </c>
      <c r="L10" s="398">
        <v>3</v>
      </c>
      <c r="M10" s="399">
        <v>1850</v>
      </c>
      <c r="N10" s="400">
        <v>115</v>
      </c>
      <c r="O10" s="140"/>
    </row>
    <row r="11" spans="1:15" s="311" customFormat="1" x14ac:dyDescent="0.15">
      <c r="B11" s="9"/>
      <c r="C11" s="162"/>
      <c r="D11" s="9"/>
      <c r="E11" s="9"/>
      <c r="F11" s="9"/>
      <c r="G11" s="9"/>
      <c r="H11" s="9"/>
      <c r="I11" s="9"/>
      <c r="J11" s="9"/>
      <c r="K11" s="9"/>
      <c r="L11" s="9"/>
      <c r="M11" s="613" t="s">
        <v>169</v>
      </c>
      <c r="N11" s="613"/>
    </row>
    <row r="12" spans="1:15" x14ac:dyDescent="0.15">
      <c r="B12" s="233" t="s">
        <v>140</v>
      </c>
      <c r="C12" s="234">
        <f>SUM(C6:C11)</f>
        <v>4719</v>
      </c>
    </row>
    <row r="13" spans="1:15" x14ac:dyDescent="0.15">
      <c r="C13" s="221" t="b">
        <f>C5=C12</f>
        <v>1</v>
      </c>
    </row>
    <row r="15" spans="1:15" x14ac:dyDescent="0.15"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</row>
    <row r="16" spans="1:15" x14ac:dyDescent="0.15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</row>
    <row r="17" spans="2:14" x14ac:dyDescent="0.15"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</row>
    <row r="18" spans="2:14" x14ac:dyDescent="0.15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</row>
    <row r="19" spans="2:14" x14ac:dyDescent="0.15"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</row>
    <row r="20" spans="2:14" x14ac:dyDescent="0.15"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</row>
    <row r="21" spans="2:14" x14ac:dyDescent="0.15"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</row>
    <row r="22" spans="2:14" x14ac:dyDescent="0.15"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</row>
    <row r="23" spans="2:14" x14ac:dyDescent="0.15"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</row>
    <row r="24" spans="2:14" x14ac:dyDescent="0.15"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</row>
    <row r="25" spans="2:14" x14ac:dyDescent="0.15"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</row>
    <row r="26" spans="2:14" x14ac:dyDescent="0.15"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</row>
    <row r="27" spans="2:14" x14ac:dyDescent="0.15"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</row>
    <row r="28" spans="2:14" x14ac:dyDescent="0.15"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</row>
    <row r="29" spans="2:14" x14ac:dyDescent="0.15"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</row>
    <row r="30" spans="2:14" x14ac:dyDescent="0.15"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</row>
    <row r="31" spans="2:14" x14ac:dyDescent="0.15"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</row>
    <row r="32" spans="2:14" x14ac:dyDescent="0.15"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2:14" x14ac:dyDescent="0.15"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</row>
    <row r="34" spans="2:14" x14ac:dyDescent="0.15"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</row>
    <row r="35" spans="2:14" x14ac:dyDescent="0.15"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</row>
    <row r="36" spans="2:14" x14ac:dyDescent="0.15"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</row>
    <row r="37" spans="2:14" x14ac:dyDescent="0.15"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</row>
    <row r="38" spans="2:14" x14ac:dyDescent="0.15"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</row>
    <row r="39" spans="2:14" x14ac:dyDescent="0.15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</row>
    <row r="40" spans="2:14" x14ac:dyDescent="0.15"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</row>
    <row r="41" spans="2:14" x14ac:dyDescent="0.15"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</row>
    <row r="42" spans="2:14" x14ac:dyDescent="0.15"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</row>
    <row r="43" spans="2:14" x14ac:dyDescent="0.15"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</row>
    <row r="44" spans="2:14" x14ac:dyDescent="0.15"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</row>
    <row r="45" spans="2:14" x14ac:dyDescent="0.15"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</row>
    <row r="46" spans="2:14" x14ac:dyDescent="0.15"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</row>
    <row r="47" spans="2:14" x14ac:dyDescent="0.15"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</row>
    <row r="48" spans="2:14" x14ac:dyDescent="0.15"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</row>
    <row r="49" spans="2:14" x14ac:dyDescent="0.15"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</row>
    <row r="50" spans="2:14" x14ac:dyDescent="0.15">
      <c r="B50" s="147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</row>
    <row r="51" spans="2:14" x14ac:dyDescent="0.15"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</row>
    <row r="52" spans="2:14" x14ac:dyDescent="0.15"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</row>
    <row r="53" spans="2:14" x14ac:dyDescent="0.15"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</row>
    <row r="54" spans="2:14" x14ac:dyDescent="0.15"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</row>
    <row r="55" spans="2:14" x14ac:dyDescent="0.15"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</row>
    <row r="56" spans="2:14" x14ac:dyDescent="0.15"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</row>
    <row r="57" spans="2:14" x14ac:dyDescent="0.15"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</row>
    <row r="58" spans="2:14" x14ac:dyDescent="0.15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</row>
    <row r="59" spans="2:14" x14ac:dyDescent="0.15"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</row>
    <row r="60" spans="2:14" x14ac:dyDescent="0.15"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</row>
    <row r="61" spans="2:14" x14ac:dyDescent="0.15"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</row>
    <row r="62" spans="2:14" x14ac:dyDescent="0.15"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</row>
    <row r="63" spans="2:14" x14ac:dyDescent="0.15"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</row>
    <row r="64" spans="2:14" x14ac:dyDescent="0.15"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</row>
    <row r="65" spans="2:14" x14ac:dyDescent="0.15"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</row>
    <row r="66" spans="2:14" x14ac:dyDescent="0.15">
      <c r="B66" s="147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</row>
    <row r="67" spans="2:14" x14ac:dyDescent="0.15"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</row>
    <row r="68" spans="2:14" x14ac:dyDescent="0.15">
      <c r="B68" s="147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</row>
    <row r="69" spans="2:14" x14ac:dyDescent="0.15"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</row>
    <row r="70" spans="2:14" x14ac:dyDescent="0.15"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12">
    <mergeCell ref="A5:B5"/>
    <mergeCell ref="M11:N11"/>
    <mergeCell ref="B1:N1"/>
    <mergeCell ref="K2:N2"/>
    <mergeCell ref="A3:B4"/>
    <mergeCell ref="C3:C4"/>
    <mergeCell ref="D3:D4"/>
    <mergeCell ref="F3:F4"/>
    <mergeCell ref="G3:G4"/>
    <mergeCell ref="K3:K4"/>
    <mergeCell ref="M3:M4"/>
    <mergeCell ref="N3:N4"/>
  </mergeCells>
  <phoneticPr fontId="2"/>
  <pageMargins left="0.81" right="0.2" top="1" bottom="1" header="0.51200000000000001" footer="0.5120000000000000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07"/>
  <sheetViews>
    <sheetView showGridLines="0" view="pageBreakPreview" zoomScaleNormal="100" zoomScaleSheetLayoutView="100" workbookViewId="0">
      <selection activeCell="N13" sqref="N13"/>
    </sheetView>
  </sheetViews>
  <sheetFormatPr defaultRowHeight="13.5" x14ac:dyDescent="0.15"/>
  <cols>
    <col min="1" max="1" width="4" style="3" customWidth="1"/>
    <col min="2" max="2" width="9" style="3" customWidth="1"/>
    <col min="3" max="4" width="3.5" style="3" customWidth="1"/>
    <col min="5" max="5" width="8.125" style="3" customWidth="1"/>
    <col min="6" max="10" width="5.625" style="3" customWidth="1"/>
    <col min="11" max="11" width="6.875" style="3" customWidth="1"/>
    <col min="12" max="12" width="5.625" style="3" customWidth="1"/>
    <col min="13" max="14" width="2.875" style="3" customWidth="1"/>
    <col min="15" max="15" width="5.625" style="3" customWidth="1"/>
    <col min="16" max="17" width="6.875" style="3" customWidth="1"/>
    <col min="18" max="18" width="9" style="3" customWidth="1"/>
    <col min="19" max="16384" width="9" style="3"/>
  </cols>
  <sheetData>
    <row r="1" spans="1:18" s="9" customFormat="1" ht="21" x14ac:dyDescent="0.15">
      <c r="A1" s="447" t="s">
        <v>370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</row>
    <row r="2" spans="1:18" s="9" customFormat="1" x14ac:dyDescent="0.15">
      <c r="A2" s="66"/>
      <c r="B2" s="37"/>
      <c r="N2" s="301"/>
      <c r="O2" s="301"/>
      <c r="P2" s="317"/>
      <c r="Q2" s="401" t="s">
        <v>450</v>
      </c>
    </row>
    <row r="3" spans="1:18" s="9" customFormat="1" ht="75" customHeight="1" x14ac:dyDescent="0.15">
      <c r="A3" s="641"/>
      <c r="B3" s="642"/>
      <c r="C3" s="149" t="s">
        <v>371</v>
      </c>
      <c r="D3" s="150" t="s">
        <v>372</v>
      </c>
      <c r="E3" s="151" t="s">
        <v>241</v>
      </c>
      <c r="F3" s="115" t="s">
        <v>373</v>
      </c>
      <c r="G3" s="115" t="s">
        <v>374</v>
      </c>
      <c r="H3" s="115" t="s">
        <v>375</v>
      </c>
      <c r="I3" s="116" t="s">
        <v>376</v>
      </c>
      <c r="J3" s="115" t="s">
        <v>377</v>
      </c>
      <c r="K3" s="115" t="s">
        <v>378</v>
      </c>
      <c r="L3" s="115" t="s">
        <v>379</v>
      </c>
      <c r="M3" s="152" t="s">
        <v>380</v>
      </c>
      <c r="N3" s="114" t="s">
        <v>381</v>
      </c>
      <c r="O3" s="115" t="s">
        <v>382</v>
      </c>
      <c r="P3" s="115" t="s">
        <v>383</v>
      </c>
      <c r="Q3" s="117" t="s">
        <v>177</v>
      </c>
    </row>
    <row r="4" spans="1:18" s="9" customFormat="1" ht="19.5" customHeight="1" x14ac:dyDescent="0.15">
      <c r="A4" s="643" t="s">
        <v>241</v>
      </c>
      <c r="B4" s="644"/>
      <c r="C4" s="645">
        <f>SUM(C5:D8)</f>
        <v>4719</v>
      </c>
      <c r="D4" s="646"/>
      <c r="E4" s="276">
        <f t="shared" ref="E4:L4" si="0">SUM(E5:E8)</f>
        <v>9931</v>
      </c>
      <c r="F4" s="337">
        <f t="shared" si="0"/>
        <v>107</v>
      </c>
      <c r="G4" s="337">
        <f t="shared" si="0"/>
        <v>441</v>
      </c>
      <c r="H4" s="337">
        <f t="shared" si="0"/>
        <v>7</v>
      </c>
      <c r="I4" s="337">
        <f t="shared" si="0"/>
        <v>8</v>
      </c>
      <c r="J4" s="337">
        <f t="shared" si="0"/>
        <v>69</v>
      </c>
      <c r="K4" s="337">
        <f t="shared" si="0"/>
        <v>681</v>
      </c>
      <c r="L4" s="337">
        <f t="shared" si="0"/>
        <v>70</v>
      </c>
      <c r="M4" s="647">
        <f>SUM(M5:N8)</f>
        <v>27</v>
      </c>
      <c r="N4" s="648"/>
      <c r="O4" s="337">
        <f>SUM(O5:O8)</f>
        <v>195</v>
      </c>
      <c r="P4" s="337">
        <f>SUM(P5:P8)</f>
        <v>4857</v>
      </c>
      <c r="Q4" s="338">
        <f>SUM(Q5:Q8)</f>
        <v>3469</v>
      </c>
    </row>
    <row r="5" spans="1:18" s="9" customFormat="1" ht="19.5" customHeight="1" x14ac:dyDescent="0.15">
      <c r="A5" s="174"/>
      <c r="B5" s="172" t="s">
        <v>451</v>
      </c>
      <c r="C5" s="637">
        <v>3357</v>
      </c>
      <c r="D5" s="638"/>
      <c r="E5" s="339">
        <f>SUM(F5:Q5)</f>
        <v>6621</v>
      </c>
      <c r="F5" s="402">
        <v>8</v>
      </c>
      <c r="G5" s="402">
        <v>38</v>
      </c>
      <c r="H5" s="402">
        <v>7</v>
      </c>
      <c r="I5" s="402">
        <v>7</v>
      </c>
      <c r="J5" s="402">
        <v>61</v>
      </c>
      <c r="K5" s="402">
        <v>566</v>
      </c>
      <c r="L5" s="402">
        <v>61</v>
      </c>
      <c r="M5" s="639">
        <v>25</v>
      </c>
      <c r="N5" s="640"/>
      <c r="O5" s="402">
        <v>7</v>
      </c>
      <c r="P5" s="402">
        <v>3403</v>
      </c>
      <c r="Q5" s="403">
        <v>2438</v>
      </c>
      <c r="R5" s="205"/>
    </row>
    <row r="6" spans="1:18" s="9" customFormat="1" ht="19.5" customHeight="1" x14ac:dyDescent="0.15">
      <c r="A6" s="174"/>
      <c r="B6" s="172" t="s">
        <v>384</v>
      </c>
      <c r="C6" s="637">
        <v>260</v>
      </c>
      <c r="D6" s="638"/>
      <c r="E6" s="339">
        <f t="shared" ref="E6:E7" si="1">SUM(F6:Q6)</f>
        <v>714</v>
      </c>
      <c r="F6" s="402">
        <v>7</v>
      </c>
      <c r="G6" s="402">
        <v>187</v>
      </c>
      <c r="H6" s="384" t="s">
        <v>477</v>
      </c>
      <c r="I6" s="384" t="s">
        <v>476</v>
      </c>
      <c r="J6" s="384" t="s">
        <v>462</v>
      </c>
      <c r="K6" s="402">
        <v>10</v>
      </c>
      <c r="L6" s="384" t="s">
        <v>478</v>
      </c>
      <c r="M6" s="639" t="s">
        <v>462</v>
      </c>
      <c r="N6" s="640"/>
      <c r="O6" s="402">
        <v>25</v>
      </c>
      <c r="P6" s="402">
        <v>279</v>
      </c>
      <c r="Q6" s="403">
        <v>206</v>
      </c>
      <c r="R6" s="205"/>
    </row>
    <row r="7" spans="1:18" s="9" customFormat="1" ht="19.5" customHeight="1" x14ac:dyDescent="0.15">
      <c r="A7" s="174"/>
      <c r="B7" s="172" t="s">
        <v>385</v>
      </c>
      <c r="C7" s="637">
        <v>795</v>
      </c>
      <c r="D7" s="638"/>
      <c r="E7" s="339">
        <f t="shared" si="1"/>
        <v>1870</v>
      </c>
      <c r="F7" s="402">
        <v>78</v>
      </c>
      <c r="G7" s="402">
        <v>188</v>
      </c>
      <c r="H7" s="384" t="s">
        <v>479</v>
      </c>
      <c r="I7" s="384">
        <v>1</v>
      </c>
      <c r="J7" s="402">
        <v>6</v>
      </c>
      <c r="K7" s="402">
        <v>30</v>
      </c>
      <c r="L7" s="402">
        <v>7</v>
      </c>
      <c r="M7" s="639">
        <v>2</v>
      </c>
      <c r="N7" s="640"/>
      <c r="O7" s="402">
        <v>138</v>
      </c>
      <c r="P7" s="402">
        <v>829</v>
      </c>
      <c r="Q7" s="403">
        <v>591</v>
      </c>
      <c r="R7" s="205"/>
    </row>
    <row r="8" spans="1:18" s="9" customFormat="1" ht="19.5" customHeight="1" x14ac:dyDescent="0.15">
      <c r="A8" s="175"/>
      <c r="B8" s="173" t="s">
        <v>386</v>
      </c>
      <c r="C8" s="651">
        <v>307</v>
      </c>
      <c r="D8" s="652"/>
      <c r="E8" s="340">
        <f>SUM(F8:Q8)</f>
        <v>726</v>
      </c>
      <c r="F8" s="404">
        <v>14</v>
      </c>
      <c r="G8" s="404">
        <v>28</v>
      </c>
      <c r="H8" s="388" t="s">
        <v>462</v>
      </c>
      <c r="I8" s="388" t="s">
        <v>462</v>
      </c>
      <c r="J8" s="404">
        <v>2</v>
      </c>
      <c r="K8" s="404">
        <v>75</v>
      </c>
      <c r="L8" s="404">
        <v>2</v>
      </c>
      <c r="M8" s="653" t="s">
        <v>480</v>
      </c>
      <c r="N8" s="654"/>
      <c r="O8" s="404">
        <v>25</v>
      </c>
      <c r="P8" s="404">
        <v>346</v>
      </c>
      <c r="Q8" s="403">
        <v>234</v>
      </c>
      <c r="R8" s="205"/>
    </row>
    <row r="9" spans="1:18" s="9" customFormat="1" x14ac:dyDescent="0.15">
      <c r="P9" s="471" t="s">
        <v>169</v>
      </c>
      <c r="Q9" s="471"/>
    </row>
    <row r="10" spans="1:18" x14ac:dyDescent="0.15">
      <c r="B10" s="222"/>
      <c r="C10" s="649" t="s">
        <v>140</v>
      </c>
      <c r="D10" s="650"/>
      <c r="E10" s="237">
        <f>SUM(E5:E9)</f>
        <v>9931</v>
      </c>
      <c r="F10" s="222"/>
      <c r="G10" s="222"/>
    </row>
    <row r="11" spans="1:18" ht="13.5" customHeight="1" x14ac:dyDescent="0.15">
      <c r="B11" s="222"/>
      <c r="C11" s="650"/>
      <c r="D11" s="650"/>
      <c r="E11" s="222" t="b">
        <f>E4=E10</f>
        <v>1</v>
      </c>
      <c r="F11" s="222"/>
      <c r="G11" s="222"/>
      <c r="J11" s="206"/>
    </row>
    <row r="13" spans="1:18" ht="13.5" customHeight="1" x14ac:dyDescent="0.15"/>
    <row r="133" spans="1:11" x14ac:dyDescent="0.15">
      <c r="A133" s="222"/>
      <c r="B133" s="222"/>
      <c r="C133" s="222"/>
      <c r="D133" s="222"/>
      <c r="E133" s="222"/>
      <c r="F133" s="222"/>
      <c r="G133" s="222"/>
      <c r="H133" s="222"/>
      <c r="I133" s="222"/>
      <c r="J133" s="222"/>
      <c r="K133" s="222"/>
    </row>
    <row r="134" spans="1:11" x14ac:dyDescent="0.15">
      <c r="A134" s="222"/>
      <c r="B134" s="222"/>
      <c r="C134" s="222"/>
      <c r="D134" s="222"/>
      <c r="E134" s="222"/>
      <c r="F134" s="222"/>
      <c r="G134" s="222"/>
      <c r="H134" s="222"/>
      <c r="I134" s="222"/>
      <c r="J134" s="222"/>
      <c r="K134" s="222"/>
    </row>
    <row r="135" spans="1:11" x14ac:dyDescent="0.15">
      <c r="A135" s="222"/>
      <c r="B135" s="222"/>
      <c r="C135" s="222"/>
      <c r="D135" s="222"/>
      <c r="E135" s="222"/>
      <c r="F135" s="222"/>
      <c r="G135" s="222"/>
      <c r="H135" s="222"/>
      <c r="I135" s="222"/>
      <c r="J135" s="222"/>
      <c r="K135" s="222"/>
    </row>
    <row r="136" spans="1:11" x14ac:dyDescent="0.15">
      <c r="A136" s="222"/>
      <c r="B136" s="222"/>
      <c r="C136" s="222"/>
      <c r="D136" s="222"/>
      <c r="E136" s="222"/>
      <c r="F136" s="222"/>
      <c r="G136" s="222"/>
      <c r="H136" s="222"/>
      <c r="I136" s="222"/>
      <c r="J136" s="222"/>
      <c r="K136" s="222"/>
    </row>
    <row r="137" spans="1:11" x14ac:dyDescent="0.15">
      <c r="A137" s="222"/>
      <c r="B137" s="222"/>
      <c r="C137" s="222"/>
      <c r="D137" s="222"/>
      <c r="E137" s="222"/>
      <c r="F137" s="222"/>
      <c r="G137" s="222"/>
      <c r="H137" s="222"/>
      <c r="I137" s="222"/>
      <c r="J137" s="222"/>
      <c r="K137" s="222"/>
    </row>
    <row r="138" spans="1:11" x14ac:dyDescent="0.15">
      <c r="A138" s="222"/>
      <c r="B138" s="222"/>
      <c r="C138" s="222"/>
      <c r="D138" s="222"/>
      <c r="E138" s="222"/>
      <c r="F138" s="222"/>
      <c r="G138" s="222"/>
      <c r="H138" s="222"/>
      <c r="I138" s="222"/>
      <c r="J138" s="222"/>
      <c r="K138" s="222"/>
    </row>
    <row r="139" spans="1:11" x14ac:dyDescent="0.15">
      <c r="A139" s="222"/>
      <c r="B139" s="222"/>
      <c r="C139" s="222"/>
      <c r="D139" s="222"/>
      <c r="E139" s="222"/>
      <c r="F139" s="222"/>
      <c r="G139" s="222"/>
      <c r="H139" s="222"/>
      <c r="I139" s="222"/>
      <c r="J139" s="222"/>
      <c r="K139" s="222"/>
    </row>
    <row r="140" spans="1:11" x14ac:dyDescent="0.15">
      <c r="A140" s="222"/>
      <c r="B140" s="222"/>
      <c r="C140" s="222"/>
      <c r="D140" s="222"/>
      <c r="E140" s="222"/>
      <c r="F140" s="222"/>
      <c r="G140" s="222"/>
      <c r="H140" s="222"/>
      <c r="I140" s="222"/>
      <c r="J140" s="222"/>
      <c r="K140" s="222"/>
    </row>
    <row r="141" spans="1:11" x14ac:dyDescent="0.15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</row>
    <row r="142" spans="1:11" x14ac:dyDescent="0.15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</row>
    <row r="143" spans="1:11" x14ac:dyDescent="0.15">
      <c r="A143" s="222"/>
      <c r="B143" s="222"/>
      <c r="C143" s="222"/>
      <c r="D143" s="222"/>
      <c r="E143" s="222"/>
      <c r="F143" s="222"/>
      <c r="G143" s="222"/>
      <c r="H143" s="222"/>
      <c r="I143" s="222"/>
      <c r="J143" s="222"/>
      <c r="K143" s="222"/>
    </row>
    <row r="144" spans="1:11" x14ac:dyDescent="0.15">
      <c r="A144" s="222"/>
      <c r="B144" s="222"/>
      <c r="C144" s="222"/>
      <c r="D144" s="222"/>
      <c r="E144" s="222"/>
      <c r="F144" s="222"/>
      <c r="G144" s="222"/>
      <c r="H144" s="222"/>
      <c r="I144" s="222"/>
      <c r="J144" s="222"/>
      <c r="K144" s="222"/>
    </row>
    <row r="145" spans="1:11" x14ac:dyDescent="0.15">
      <c r="A145" s="222"/>
      <c r="B145" s="222"/>
      <c r="C145" s="222"/>
      <c r="D145" s="222"/>
      <c r="E145" s="222"/>
      <c r="F145" s="222"/>
      <c r="G145" s="222"/>
      <c r="H145" s="222"/>
      <c r="I145" s="222"/>
      <c r="J145" s="222"/>
      <c r="K145" s="222"/>
    </row>
    <row r="146" spans="1:11" x14ac:dyDescent="0.15">
      <c r="A146" s="222"/>
      <c r="B146" s="222"/>
      <c r="C146" s="222"/>
      <c r="D146" s="222"/>
      <c r="E146" s="222"/>
      <c r="F146" s="222"/>
      <c r="G146" s="222"/>
      <c r="H146" s="222"/>
      <c r="I146" s="222"/>
      <c r="J146" s="222"/>
      <c r="K146" s="222"/>
    </row>
    <row r="147" spans="1:11" x14ac:dyDescent="0.15">
      <c r="A147" s="222"/>
      <c r="B147" s="222"/>
      <c r="C147" s="222"/>
      <c r="D147" s="222"/>
      <c r="E147" s="222"/>
      <c r="F147" s="222"/>
      <c r="G147" s="222"/>
      <c r="H147" s="222"/>
      <c r="I147" s="222"/>
      <c r="J147" s="222"/>
      <c r="K147" s="222"/>
    </row>
    <row r="148" spans="1:11" x14ac:dyDescent="0.15">
      <c r="A148" s="222"/>
      <c r="B148" s="222"/>
      <c r="C148" s="222"/>
      <c r="D148" s="222"/>
      <c r="E148" s="222"/>
      <c r="F148" s="222"/>
      <c r="G148" s="222"/>
      <c r="H148" s="222"/>
      <c r="I148" s="222"/>
      <c r="J148" s="222"/>
      <c r="K148" s="222"/>
    </row>
    <row r="149" spans="1:11" x14ac:dyDescent="0.15">
      <c r="A149" s="222"/>
      <c r="B149" s="222"/>
      <c r="C149" s="222"/>
      <c r="D149" s="222"/>
      <c r="E149" s="222"/>
      <c r="F149" s="222"/>
      <c r="G149" s="222"/>
      <c r="H149" s="222"/>
      <c r="I149" s="222"/>
      <c r="J149" s="222"/>
      <c r="K149" s="222"/>
    </row>
    <row r="150" spans="1:11" x14ac:dyDescent="0.15">
      <c r="A150" s="222"/>
      <c r="B150" s="222"/>
      <c r="C150" s="222"/>
      <c r="D150" s="222"/>
      <c r="E150" s="222"/>
      <c r="F150" s="222"/>
      <c r="G150" s="222"/>
      <c r="H150" s="222"/>
      <c r="I150" s="222"/>
      <c r="J150" s="222"/>
      <c r="K150" s="222"/>
    </row>
    <row r="151" spans="1:11" x14ac:dyDescent="0.15">
      <c r="A151" s="222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</row>
    <row r="152" spans="1:11" x14ac:dyDescent="0.15">
      <c r="A152" s="222"/>
      <c r="B152" s="222"/>
      <c r="C152" s="222"/>
      <c r="D152" s="222"/>
      <c r="E152" s="222"/>
      <c r="F152" s="222"/>
      <c r="G152" s="222"/>
      <c r="H152" s="222"/>
      <c r="I152" s="222"/>
      <c r="J152" s="222"/>
      <c r="K152" s="222"/>
    </row>
    <row r="153" spans="1:11" x14ac:dyDescent="0.15">
      <c r="A153" s="222"/>
      <c r="B153" s="222"/>
      <c r="C153" s="222"/>
      <c r="D153" s="222"/>
      <c r="E153" s="222"/>
      <c r="F153" s="222"/>
      <c r="G153" s="222"/>
      <c r="H153" s="222"/>
      <c r="I153" s="222"/>
      <c r="J153" s="222"/>
      <c r="K153" s="222"/>
    </row>
    <row r="154" spans="1:11" x14ac:dyDescent="0.15">
      <c r="A154" s="222"/>
      <c r="B154" s="222"/>
      <c r="C154" s="222"/>
      <c r="D154" s="222"/>
      <c r="E154" s="222"/>
      <c r="F154" s="222"/>
      <c r="G154" s="222"/>
      <c r="H154" s="222"/>
      <c r="I154" s="222"/>
      <c r="J154" s="222"/>
      <c r="K154" s="222"/>
    </row>
    <row r="155" spans="1:11" x14ac:dyDescent="0.15">
      <c r="A155" s="222"/>
      <c r="B155" s="222"/>
      <c r="C155" s="222"/>
      <c r="D155" s="222"/>
      <c r="E155" s="222"/>
      <c r="F155" s="222"/>
      <c r="G155" s="222"/>
      <c r="H155" s="222"/>
      <c r="I155" s="222"/>
      <c r="J155" s="222"/>
      <c r="K155" s="222"/>
    </row>
    <row r="156" spans="1:11" x14ac:dyDescent="0.15">
      <c r="A156" s="222"/>
      <c r="B156" s="222"/>
      <c r="C156" s="222"/>
      <c r="D156" s="222"/>
      <c r="E156" s="222"/>
      <c r="F156" s="222"/>
      <c r="G156" s="222"/>
      <c r="H156" s="222"/>
      <c r="I156" s="222"/>
      <c r="J156" s="222"/>
      <c r="K156" s="222"/>
    </row>
    <row r="157" spans="1:11" x14ac:dyDescent="0.15">
      <c r="A157" s="222"/>
      <c r="B157" s="222"/>
      <c r="C157" s="222"/>
      <c r="D157" s="222"/>
      <c r="E157" s="222"/>
      <c r="F157" s="222"/>
      <c r="G157" s="222"/>
      <c r="H157" s="222"/>
      <c r="I157" s="222"/>
      <c r="J157" s="222"/>
      <c r="K157" s="222"/>
    </row>
    <row r="158" spans="1:11" x14ac:dyDescent="0.15">
      <c r="A158" s="222"/>
      <c r="B158" s="222"/>
      <c r="C158" s="222"/>
      <c r="D158" s="222"/>
      <c r="E158" s="222"/>
      <c r="F158" s="222"/>
      <c r="G158" s="222"/>
      <c r="H158" s="222"/>
      <c r="I158" s="222"/>
      <c r="J158" s="222"/>
      <c r="K158" s="222"/>
    </row>
    <row r="159" spans="1:11" x14ac:dyDescent="0.15">
      <c r="A159" s="222"/>
      <c r="B159" s="222"/>
      <c r="C159" s="222"/>
      <c r="D159" s="222"/>
      <c r="E159" s="222"/>
      <c r="F159" s="222"/>
      <c r="G159" s="222"/>
      <c r="H159" s="222"/>
      <c r="I159" s="222"/>
      <c r="J159" s="222"/>
      <c r="K159" s="222"/>
    </row>
    <row r="160" spans="1:11" x14ac:dyDescent="0.15">
      <c r="A160" s="222"/>
      <c r="B160" s="222"/>
      <c r="C160" s="222"/>
      <c r="D160" s="222"/>
      <c r="E160" s="222"/>
      <c r="F160" s="222"/>
      <c r="G160" s="222"/>
      <c r="H160" s="222"/>
      <c r="I160" s="222"/>
      <c r="J160" s="222"/>
      <c r="K160" s="222"/>
    </row>
    <row r="161" spans="1:11" x14ac:dyDescent="0.15">
      <c r="A161" s="222"/>
      <c r="B161" s="222"/>
      <c r="C161" s="222"/>
      <c r="D161" s="222"/>
      <c r="E161" s="222"/>
      <c r="F161" s="222"/>
      <c r="G161" s="222"/>
      <c r="H161" s="222"/>
      <c r="I161" s="222"/>
      <c r="J161" s="222"/>
      <c r="K161" s="222"/>
    </row>
    <row r="162" spans="1:11" x14ac:dyDescent="0.15">
      <c r="A162" s="222"/>
      <c r="B162" s="222"/>
      <c r="C162" s="222"/>
      <c r="D162" s="222"/>
      <c r="E162" s="222"/>
      <c r="F162" s="222"/>
      <c r="G162" s="222"/>
      <c r="H162" s="222"/>
      <c r="I162" s="222"/>
      <c r="J162" s="222"/>
      <c r="K162" s="222"/>
    </row>
    <row r="163" spans="1:11" x14ac:dyDescent="0.15">
      <c r="A163" s="222"/>
      <c r="B163" s="222"/>
      <c r="C163" s="222"/>
      <c r="D163" s="222"/>
      <c r="E163" s="222"/>
      <c r="F163" s="222"/>
      <c r="G163" s="222"/>
      <c r="H163" s="222"/>
      <c r="I163" s="222"/>
      <c r="J163" s="222"/>
      <c r="K163" s="222"/>
    </row>
    <row r="164" spans="1:11" x14ac:dyDescent="0.15">
      <c r="A164" s="222"/>
      <c r="B164" s="222"/>
      <c r="C164" s="222"/>
      <c r="D164" s="222"/>
      <c r="E164" s="222"/>
      <c r="F164" s="222"/>
      <c r="G164" s="222"/>
      <c r="H164" s="222"/>
      <c r="I164" s="222"/>
      <c r="J164" s="222"/>
      <c r="K164" s="222"/>
    </row>
    <row r="165" spans="1:11" x14ac:dyDescent="0.15">
      <c r="A165" s="222"/>
      <c r="B165" s="222"/>
      <c r="C165" s="222"/>
      <c r="D165" s="222"/>
      <c r="E165" s="222"/>
      <c r="F165" s="222"/>
      <c r="G165" s="222"/>
      <c r="H165" s="222"/>
      <c r="I165" s="222"/>
      <c r="J165" s="222"/>
      <c r="K165" s="222"/>
    </row>
    <row r="166" spans="1:11" x14ac:dyDescent="0.15">
      <c r="A166" s="222"/>
      <c r="B166" s="222"/>
      <c r="C166" s="222"/>
      <c r="D166" s="222"/>
      <c r="E166" s="222"/>
      <c r="F166" s="222"/>
      <c r="G166" s="222"/>
      <c r="H166" s="222"/>
      <c r="I166" s="222"/>
      <c r="J166" s="222"/>
      <c r="K166" s="222"/>
    </row>
    <row r="167" spans="1:11" x14ac:dyDescent="0.15">
      <c r="A167" s="222"/>
      <c r="B167" s="222"/>
      <c r="C167" s="222"/>
      <c r="D167" s="222"/>
      <c r="E167" s="222"/>
      <c r="F167" s="222"/>
      <c r="G167" s="222"/>
      <c r="H167" s="222"/>
      <c r="I167" s="222"/>
      <c r="J167" s="222"/>
      <c r="K167" s="222"/>
    </row>
    <row r="168" spans="1:11" x14ac:dyDescent="0.15">
      <c r="A168" s="222"/>
      <c r="B168" s="222"/>
      <c r="C168" s="222"/>
      <c r="D168" s="222"/>
      <c r="E168" s="222"/>
      <c r="F168" s="222"/>
      <c r="G168" s="222"/>
      <c r="H168" s="222"/>
      <c r="I168" s="222"/>
      <c r="J168" s="222"/>
      <c r="K168" s="222"/>
    </row>
    <row r="169" spans="1:11" x14ac:dyDescent="0.15">
      <c r="A169" s="222"/>
      <c r="B169" s="222"/>
      <c r="C169" s="222"/>
      <c r="D169" s="222"/>
      <c r="E169" s="222"/>
      <c r="F169" s="222"/>
      <c r="G169" s="222"/>
      <c r="H169" s="222"/>
      <c r="I169" s="222"/>
      <c r="J169" s="222"/>
      <c r="K169" s="222"/>
    </row>
    <row r="170" spans="1:11" x14ac:dyDescent="0.15">
      <c r="A170" s="222"/>
      <c r="B170" s="222"/>
      <c r="C170" s="222"/>
      <c r="D170" s="222"/>
      <c r="E170" s="222"/>
      <c r="F170" s="222"/>
      <c r="G170" s="222"/>
      <c r="H170" s="222"/>
      <c r="I170" s="222"/>
      <c r="J170" s="222"/>
      <c r="K170" s="222"/>
    </row>
    <row r="171" spans="1:11" x14ac:dyDescent="0.15">
      <c r="A171" s="222"/>
      <c r="B171" s="222"/>
      <c r="C171" s="222"/>
      <c r="D171" s="222"/>
      <c r="E171" s="222"/>
      <c r="F171" s="222"/>
      <c r="G171" s="222"/>
      <c r="H171" s="222"/>
      <c r="I171" s="222"/>
      <c r="J171" s="222"/>
      <c r="K171" s="222"/>
    </row>
    <row r="172" spans="1:11" x14ac:dyDescent="0.15">
      <c r="A172" s="222"/>
      <c r="B172" s="222"/>
      <c r="C172" s="222"/>
      <c r="D172" s="222"/>
      <c r="E172" s="222"/>
      <c r="F172" s="222"/>
      <c r="G172" s="222"/>
      <c r="H172" s="222"/>
      <c r="I172" s="222"/>
      <c r="J172" s="222"/>
      <c r="K172" s="222"/>
    </row>
    <row r="173" spans="1:11" x14ac:dyDescent="0.15">
      <c r="A173" s="222"/>
      <c r="B173" s="222"/>
      <c r="C173" s="222"/>
      <c r="D173" s="222"/>
      <c r="E173" s="222"/>
      <c r="F173" s="222"/>
      <c r="G173" s="222"/>
      <c r="H173" s="222"/>
      <c r="I173" s="222"/>
      <c r="J173" s="222"/>
      <c r="K173" s="222"/>
    </row>
    <row r="174" spans="1:11" x14ac:dyDescent="0.15">
      <c r="A174" s="222"/>
      <c r="B174" s="222"/>
      <c r="C174" s="222"/>
      <c r="D174" s="222"/>
      <c r="E174" s="222"/>
      <c r="F174" s="222"/>
      <c r="G174" s="222"/>
      <c r="H174" s="222"/>
      <c r="I174" s="222"/>
      <c r="J174" s="222"/>
      <c r="K174" s="222"/>
    </row>
    <row r="175" spans="1:11" x14ac:dyDescent="0.15">
      <c r="A175" s="222"/>
      <c r="B175" s="222"/>
      <c r="C175" s="222"/>
      <c r="D175" s="222"/>
      <c r="E175" s="222"/>
      <c r="F175" s="222"/>
      <c r="G175" s="222"/>
      <c r="H175" s="222"/>
      <c r="I175" s="222"/>
      <c r="J175" s="222"/>
      <c r="K175" s="222"/>
    </row>
    <row r="176" spans="1:11" x14ac:dyDescent="0.15">
      <c r="A176" s="222"/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</row>
    <row r="177" spans="1:11" x14ac:dyDescent="0.15">
      <c r="A177" s="222"/>
      <c r="B177" s="222"/>
      <c r="C177" s="222"/>
      <c r="D177" s="222"/>
      <c r="E177" s="222"/>
      <c r="F177" s="222"/>
      <c r="G177" s="222"/>
      <c r="H177" s="222"/>
      <c r="I177" s="222"/>
      <c r="J177" s="222"/>
      <c r="K177" s="222"/>
    </row>
    <row r="178" spans="1:11" x14ac:dyDescent="0.15">
      <c r="A178" s="222"/>
      <c r="B178" s="222"/>
      <c r="C178" s="222"/>
      <c r="D178" s="222"/>
      <c r="E178" s="222"/>
      <c r="F178" s="222"/>
      <c r="G178" s="222"/>
      <c r="H178" s="222"/>
      <c r="I178" s="222"/>
      <c r="J178" s="222"/>
      <c r="K178" s="222"/>
    </row>
    <row r="179" spans="1:11" x14ac:dyDescent="0.15">
      <c r="A179" s="222"/>
      <c r="B179" s="222"/>
      <c r="C179" s="222"/>
      <c r="D179" s="222"/>
      <c r="E179" s="222"/>
      <c r="F179" s="222"/>
      <c r="G179" s="222"/>
      <c r="H179" s="222"/>
      <c r="I179" s="222"/>
      <c r="J179" s="222"/>
      <c r="K179" s="222"/>
    </row>
    <row r="180" spans="1:11" x14ac:dyDescent="0.15">
      <c r="A180" s="222"/>
      <c r="B180" s="222"/>
      <c r="C180" s="222"/>
      <c r="D180" s="222"/>
      <c r="E180" s="222"/>
      <c r="F180" s="222"/>
      <c r="G180" s="222"/>
      <c r="H180" s="222"/>
      <c r="I180" s="222"/>
      <c r="J180" s="222"/>
      <c r="K180" s="222"/>
    </row>
    <row r="181" spans="1:11" x14ac:dyDescent="0.15">
      <c r="A181" s="222"/>
      <c r="B181" s="222"/>
      <c r="C181" s="222"/>
      <c r="D181" s="222"/>
      <c r="E181" s="222"/>
      <c r="F181" s="222"/>
      <c r="G181" s="222"/>
      <c r="H181" s="222"/>
      <c r="I181" s="222"/>
      <c r="J181" s="222"/>
      <c r="K181" s="222"/>
    </row>
    <row r="182" spans="1:11" x14ac:dyDescent="0.15">
      <c r="A182" s="222"/>
      <c r="B182" s="222"/>
      <c r="C182" s="222"/>
      <c r="D182" s="222"/>
      <c r="E182" s="222"/>
      <c r="F182" s="222"/>
      <c r="G182" s="222"/>
      <c r="H182" s="222"/>
      <c r="I182" s="222"/>
      <c r="J182" s="222"/>
      <c r="K182" s="222"/>
    </row>
    <row r="183" spans="1:11" x14ac:dyDescent="0.15">
      <c r="A183" s="222"/>
      <c r="B183" s="222"/>
      <c r="C183" s="222"/>
      <c r="D183" s="222"/>
      <c r="E183" s="222"/>
      <c r="F183" s="222"/>
      <c r="G183" s="222"/>
      <c r="H183" s="222"/>
      <c r="I183" s="222"/>
      <c r="J183" s="222"/>
      <c r="K183" s="222"/>
    </row>
    <row r="184" spans="1:11" x14ac:dyDescent="0.15">
      <c r="A184" s="222"/>
      <c r="B184" s="222"/>
      <c r="C184" s="222"/>
      <c r="D184" s="222"/>
      <c r="E184" s="222"/>
      <c r="F184" s="222"/>
      <c r="G184" s="222"/>
      <c r="H184" s="222"/>
      <c r="I184" s="222"/>
      <c r="J184" s="222"/>
      <c r="K184" s="222"/>
    </row>
    <row r="185" spans="1:11" x14ac:dyDescent="0.15">
      <c r="A185" s="222"/>
      <c r="B185" s="222"/>
      <c r="C185" s="222"/>
      <c r="D185" s="222"/>
      <c r="E185" s="222"/>
      <c r="F185" s="222"/>
      <c r="G185" s="222"/>
      <c r="H185" s="222"/>
      <c r="I185" s="222"/>
      <c r="J185" s="222"/>
      <c r="K185" s="222"/>
    </row>
    <row r="186" spans="1:11" x14ac:dyDescent="0.15">
      <c r="A186" s="222"/>
      <c r="B186" s="222"/>
      <c r="C186" s="222"/>
      <c r="D186" s="222"/>
      <c r="E186" s="222"/>
      <c r="F186" s="222"/>
      <c r="G186" s="222"/>
      <c r="H186" s="222"/>
      <c r="I186" s="222"/>
      <c r="J186" s="222"/>
      <c r="K186" s="222"/>
    </row>
    <row r="187" spans="1:11" x14ac:dyDescent="0.15">
      <c r="A187" s="222"/>
      <c r="B187" s="222"/>
      <c r="C187" s="222"/>
      <c r="D187" s="222"/>
      <c r="E187" s="222"/>
      <c r="F187" s="222"/>
      <c r="G187" s="222"/>
      <c r="H187" s="222"/>
      <c r="I187" s="222"/>
      <c r="J187" s="222"/>
      <c r="K187" s="222"/>
    </row>
    <row r="188" spans="1:11" x14ac:dyDescent="0.15">
      <c r="A188" s="222"/>
      <c r="B188" s="222"/>
      <c r="C188" s="222"/>
      <c r="D188" s="222"/>
      <c r="E188" s="222"/>
      <c r="F188" s="222"/>
      <c r="G188" s="222"/>
      <c r="H188" s="222"/>
      <c r="I188" s="222"/>
      <c r="J188" s="222"/>
      <c r="K188" s="222"/>
    </row>
    <row r="189" spans="1:11" x14ac:dyDescent="0.15">
      <c r="A189" s="222"/>
      <c r="B189" s="222"/>
      <c r="C189" s="222"/>
      <c r="D189" s="222"/>
      <c r="E189" s="222"/>
      <c r="F189" s="222"/>
      <c r="G189" s="222"/>
      <c r="H189" s="222"/>
      <c r="I189" s="222"/>
      <c r="J189" s="222"/>
      <c r="K189" s="222"/>
    </row>
    <row r="190" spans="1:11" x14ac:dyDescent="0.15">
      <c r="A190" s="222"/>
      <c r="B190" s="222"/>
      <c r="C190" s="222"/>
      <c r="D190" s="222"/>
      <c r="E190" s="222"/>
      <c r="F190" s="222"/>
      <c r="G190" s="222"/>
      <c r="H190" s="222"/>
      <c r="I190" s="222"/>
      <c r="J190" s="222"/>
      <c r="K190" s="222"/>
    </row>
    <row r="191" spans="1:11" x14ac:dyDescent="0.15">
      <c r="A191" s="222"/>
      <c r="B191" s="222"/>
      <c r="C191" s="222"/>
      <c r="D191" s="222"/>
      <c r="E191" s="222"/>
      <c r="F191" s="222"/>
      <c r="G191" s="222"/>
      <c r="H191" s="222"/>
      <c r="I191" s="222"/>
      <c r="J191" s="222"/>
      <c r="K191" s="222"/>
    </row>
    <row r="192" spans="1:11" x14ac:dyDescent="0.15">
      <c r="A192" s="222"/>
      <c r="B192" s="222"/>
      <c r="C192" s="222"/>
      <c r="D192" s="222"/>
      <c r="E192" s="222"/>
      <c r="F192" s="222"/>
      <c r="G192" s="222"/>
      <c r="H192" s="222"/>
      <c r="I192" s="222"/>
      <c r="J192" s="222"/>
      <c r="K192" s="222"/>
    </row>
    <row r="193" spans="1:11" x14ac:dyDescent="0.15">
      <c r="A193" s="222"/>
      <c r="B193" s="222"/>
      <c r="C193" s="222"/>
      <c r="D193" s="222"/>
      <c r="E193" s="222"/>
      <c r="F193" s="222"/>
      <c r="G193" s="222"/>
      <c r="H193" s="222"/>
      <c r="I193" s="222"/>
      <c r="J193" s="222"/>
      <c r="K193" s="222"/>
    </row>
    <row r="194" spans="1:11" x14ac:dyDescent="0.15">
      <c r="A194" s="222"/>
      <c r="B194" s="222"/>
      <c r="C194" s="222"/>
      <c r="D194" s="222"/>
      <c r="E194" s="222"/>
      <c r="F194" s="222"/>
      <c r="G194" s="222"/>
      <c r="H194" s="222"/>
      <c r="I194" s="222"/>
      <c r="J194" s="222"/>
      <c r="K194" s="222"/>
    </row>
    <row r="195" spans="1:11" x14ac:dyDescent="0.15">
      <c r="A195" s="222"/>
      <c r="B195" s="222"/>
      <c r="C195" s="222"/>
      <c r="D195" s="222"/>
      <c r="E195" s="222"/>
      <c r="F195" s="222"/>
      <c r="G195" s="222"/>
      <c r="H195" s="222"/>
      <c r="I195" s="222"/>
      <c r="J195" s="222"/>
      <c r="K195" s="222"/>
    </row>
    <row r="196" spans="1:11" x14ac:dyDescent="0.15">
      <c r="A196" s="222"/>
      <c r="B196" s="222"/>
      <c r="C196" s="222"/>
      <c r="D196" s="222"/>
      <c r="E196" s="222"/>
      <c r="F196" s="222"/>
      <c r="G196" s="222"/>
      <c r="H196" s="222"/>
      <c r="I196" s="222"/>
      <c r="J196" s="222"/>
      <c r="K196" s="222"/>
    </row>
    <row r="197" spans="1:11" x14ac:dyDescent="0.15">
      <c r="A197" s="222"/>
      <c r="B197" s="222"/>
      <c r="C197" s="222"/>
      <c r="D197" s="222"/>
      <c r="E197" s="222"/>
      <c r="F197" s="222"/>
      <c r="G197" s="222"/>
      <c r="H197" s="222"/>
      <c r="I197" s="222"/>
      <c r="J197" s="222"/>
      <c r="K197" s="222"/>
    </row>
    <row r="198" spans="1:11" x14ac:dyDescent="0.15">
      <c r="A198" s="222"/>
      <c r="B198" s="222"/>
      <c r="C198" s="222"/>
      <c r="D198" s="222"/>
      <c r="E198" s="222"/>
      <c r="F198" s="222"/>
      <c r="G198" s="222"/>
      <c r="H198" s="222"/>
      <c r="I198" s="222"/>
      <c r="J198" s="222"/>
      <c r="K198" s="222"/>
    </row>
    <row r="199" spans="1:11" x14ac:dyDescent="0.15">
      <c r="A199" s="222"/>
      <c r="B199" s="222"/>
      <c r="C199" s="222"/>
      <c r="D199" s="222"/>
      <c r="E199" s="222"/>
      <c r="F199" s="222"/>
      <c r="G199" s="222"/>
      <c r="H199" s="222"/>
      <c r="I199" s="222"/>
      <c r="J199" s="222"/>
      <c r="K199" s="222"/>
    </row>
    <row r="200" spans="1:11" x14ac:dyDescent="0.15">
      <c r="A200" s="222"/>
      <c r="B200" s="222"/>
      <c r="C200" s="222"/>
      <c r="D200" s="222"/>
      <c r="E200" s="222"/>
      <c r="F200" s="222"/>
      <c r="G200" s="222"/>
      <c r="H200" s="222"/>
      <c r="I200" s="222"/>
      <c r="J200" s="222"/>
      <c r="K200" s="222"/>
    </row>
    <row r="201" spans="1:11" x14ac:dyDescent="0.15">
      <c r="A201" s="222"/>
      <c r="B201" s="222"/>
      <c r="C201" s="222"/>
      <c r="D201" s="222"/>
      <c r="E201" s="222"/>
      <c r="F201" s="222"/>
      <c r="G201" s="222"/>
      <c r="H201" s="222"/>
      <c r="I201" s="222"/>
      <c r="J201" s="222"/>
      <c r="K201" s="222"/>
    </row>
    <row r="202" spans="1:11" x14ac:dyDescent="0.15">
      <c r="A202" s="222"/>
      <c r="B202" s="222"/>
      <c r="C202" s="222"/>
      <c r="D202" s="222"/>
      <c r="E202" s="222"/>
      <c r="F202" s="222"/>
      <c r="G202" s="222"/>
      <c r="H202" s="222"/>
      <c r="I202" s="222"/>
      <c r="J202" s="222"/>
      <c r="K202" s="222"/>
    </row>
    <row r="203" spans="1:11" x14ac:dyDescent="0.15">
      <c r="A203" s="222"/>
      <c r="B203" s="222"/>
      <c r="C203" s="222"/>
      <c r="D203" s="222"/>
      <c r="E203" s="222"/>
      <c r="F203" s="222"/>
      <c r="G203" s="222"/>
      <c r="H203" s="222"/>
      <c r="I203" s="222"/>
      <c r="J203" s="222"/>
      <c r="K203" s="222"/>
    </row>
    <row r="204" spans="1:11" x14ac:dyDescent="0.15">
      <c r="A204" s="222"/>
      <c r="B204" s="222"/>
      <c r="C204" s="222"/>
      <c r="D204" s="222"/>
      <c r="E204" s="222"/>
      <c r="F204" s="222"/>
      <c r="G204" s="222"/>
      <c r="H204" s="222"/>
      <c r="I204" s="222"/>
      <c r="J204" s="222"/>
      <c r="K204" s="222"/>
    </row>
    <row r="205" spans="1:11" x14ac:dyDescent="0.15">
      <c r="A205" s="222"/>
      <c r="B205" s="222"/>
      <c r="C205" s="222"/>
      <c r="D205" s="222"/>
      <c r="E205" s="222"/>
      <c r="F205" s="222"/>
      <c r="G205" s="222"/>
      <c r="H205" s="222"/>
      <c r="I205" s="222"/>
      <c r="J205" s="222"/>
      <c r="K205" s="222"/>
    </row>
    <row r="206" spans="1:11" x14ac:dyDescent="0.15">
      <c r="A206" s="222"/>
      <c r="B206" s="222"/>
      <c r="C206" s="222"/>
      <c r="D206" s="222"/>
      <c r="E206" s="222"/>
      <c r="F206" s="222"/>
      <c r="G206" s="222"/>
      <c r="H206" s="222"/>
      <c r="I206" s="222"/>
      <c r="J206" s="222"/>
      <c r="K206" s="222"/>
    </row>
    <row r="207" spans="1:11" x14ac:dyDescent="0.15">
      <c r="A207" s="222"/>
      <c r="B207" s="222"/>
      <c r="C207" s="222"/>
      <c r="D207" s="222"/>
      <c r="E207" s="222"/>
      <c r="F207" s="222"/>
      <c r="G207" s="222"/>
      <c r="H207" s="222"/>
      <c r="I207" s="222"/>
      <c r="J207" s="222"/>
      <c r="K207" s="222"/>
    </row>
  </sheetData>
  <mergeCells count="16">
    <mergeCell ref="P9:Q9"/>
    <mergeCell ref="C10:D10"/>
    <mergeCell ref="C11:D11"/>
    <mergeCell ref="C6:D6"/>
    <mergeCell ref="M6:N6"/>
    <mergeCell ref="C7:D7"/>
    <mergeCell ref="M7:N7"/>
    <mergeCell ref="C8:D8"/>
    <mergeCell ref="M8:N8"/>
    <mergeCell ref="C5:D5"/>
    <mergeCell ref="M5:N5"/>
    <mergeCell ref="A1:Q1"/>
    <mergeCell ref="A3:B3"/>
    <mergeCell ref="A4:B4"/>
    <mergeCell ref="C4:D4"/>
    <mergeCell ref="M4:N4"/>
  </mergeCells>
  <phoneticPr fontId="2"/>
  <pageMargins left="0.78740157480314965" right="0.52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15"/>
  <sheetViews>
    <sheetView showGridLines="0" view="pageBreakPreview" zoomScaleNormal="115" zoomScaleSheetLayoutView="100" workbookViewId="0">
      <selection activeCell="Q16" sqref="Q16"/>
    </sheetView>
  </sheetViews>
  <sheetFormatPr defaultRowHeight="13.5" x14ac:dyDescent="0.15"/>
  <cols>
    <col min="1" max="11" width="5.125" style="70" customWidth="1"/>
    <col min="12" max="12" width="5.5" style="70" customWidth="1"/>
    <col min="13" max="14" width="2.75" style="70" customWidth="1"/>
    <col min="15" max="16" width="2.875" style="70" customWidth="1"/>
    <col min="17" max="20" width="5.125" style="70" customWidth="1"/>
    <col min="21" max="21" width="5.5" style="70" customWidth="1"/>
    <col min="22" max="16384" width="9" style="70"/>
  </cols>
  <sheetData>
    <row r="1" spans="1:24" s="148" customFormat="1" ht="21" x14ac:dyDescent="0.15">
      <c r="A1" s="447" t="s">
        <v>387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</row>
    <row r="2" spans="1:24" x14ac:dyDescent="0.15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655" t="s">
        <v>452</v>
      </c>
      <c r="P2" s="655"/>
      <c r="Q2" s="655"/>
      <c r="R2" s="655"/>
      <c r="S2" s="655"/>
      <c r="T2" s="655"/>
    </row>
    <row r="3" spans="1:24" s="3" customFormat="1" ht="16.5" customHeight="1" x14ac:dyDescent="0.15">
      <c r="A3" s="656" t="s">
        <v>388</v>
      </c>
      <c r="B3" s="659" t="s">
        <v>389</v>
      </c>
      <c r="C3" s="662" t="s">
        <v>390</v>
      </c>
      <c r="D3" s="662" t="s">
        <v>391</v>
      </c>
      <c r="E3" s="665" t="s">
        <v>392</v>
      </c>
      <c r="F3" s="668" t="s">
        <v>393</v>
      </c>
      <c r="G3" s="668" t="s">
        <v>394</v>
      </c>
      <c r="H3" s="668" t="s">
        <v>395</v>
      </c>
      <c r="I3" s="668" t="s">
        <v>396</v>
      </c>
      <c r="J3" s="673" t="s">
        <v>397</v>
      </c>
      <c r="K3" s="665" t="s">
        <v>398</v>
      </c>
      <c r="L3" s="668" t="s">
        <v>399</v>
      </c>
      <c r="M3" s="673" t="s">
        <v>400</v>
      </c>
      <c r="N3" s="676"/>
      <c r="O3" s="673" t="s">
        <v>401</v>
      </c>
      <c r="P3" s="676" t="s">
        <v>402</v>
      </c>
      <c r="Q3" s="665" t="s">
        <v>403</v>
      </c>
      <c r="R3" s="665" t="s">
        <v>404</v>
      </c>
      <c r="S3" s="673" t="s">
        <v>405</v>
      </c>
      <c r="T3" s="680" t="s">
        <v>147</v>
      </c>
      <c r="U3" s="127"/>
      <c r="V3" s="127"/>
      <c r="W3" s="127"/>
      <c r="X3" s="127"/>
    </row>
    <row r="4" spans="1:24" s="3" customFormat="1" ht="16.5" customHeight="1" x14ac:dyDescent="0.15">
      <c r="A4" s="657"/>
      <c r="B4" s="660"/>
      <c r="C4" s="663"/>
      <c r="D4" s="663"/>
      <c r="E4" s="666"/>
      <c r="F4" s="669"/>
      <c r="G4" s="669"/>
      <c r="H4" s="669"/>
      <c r="I4" s="669"/>
      <c r="J4" s="674"/>
      <c r="K4" s="666"/>
      <c r="L4" s="669"/>
      <c r="M4" s="674"/>
      <c r="N4" s="677"/>
      <c r="O4" s="674"/>
      <c r="P4" s="677"/>
      <c r="Q4" s="666"/>
      <c r="R4" s="666"/>
      <c r="S4" s="674"/>
      <c r="T4" s="681"/>
    </row>
    <row r="5" spans="1:24" s="3" customFormat="1" ht="16.5" customHeight="1" x14ac:dyDescent="0.15">
      <c r="A5" s="657"/>
      <c r="B5" s="660"/>
      <c r="C5" s="663"/>
      <c r="D5" s="663"/>
      <c r="E5" s="666"/>
      <c r="F5" s="669"/>
      <c r="G5" s="669"/>
      <c r="H5" s="669"/>
      <c r="I5" s="669"/>
      <c r="J5" s="674"/>
      <c r="K5" s="666"/>
      <c r="L5" s="669"/>
      <c r="M5" s="674"/>
      <c r="N5" s="677"/>
      <c r="O5" s="674"/>
      <c r="P5" s="677"/>
      <c r="Q5" s="666"/>
      <c r="R5" s="666"/>
      <c r="S5" s="674"/>
      <c r="T5" s="681"/>
    </row>
    <row r="6" spans="1:24" s="3" customFormat="1" ht="16.5" customHeight="1" x14ac:dyDescent="0.15">
      <c r="A6" s="657"/>
      <c r="B6" s="660"/>
      <c r="C6" s="663"/>
      <c r="D6" s="663"/>
      <c r="E6" s="666"/>
      <c r="F6" s="669"/>
      <c r="G6" s="669"/>
      <c r="H6" s="669"/>
      <c r="I6" s="669"/>
      <c r="J6" s="674"/>
      <c r="K6" s="666"/>
      <c r="L6" s="669"/>
      <c r="M6" s="674"/>
      <c r="N6" s="677"/>
      <c r="O6" s="674"/>
      <c r="P6" s="677"/>
      <c r="Q6" s="666"/>
      <c r="R6" s="666"/>
      <c r="S6" s="674"/>
      <c r="T6" s="681"/>
    </row>
    <row r="7" spans="1:24" s="3" customFormat="1" ht="16.5" customHeight="1" x14ac:dyDescent="0.15">
      <c r="A7" s="657"/>
      <c r="B7" s="660"/>
      <c r="C7" s="663"/>
      <c r="D7" s="663"/>
      <c r="E7" s="666"/>
      <c r="F7" s="669"/>
      <c r="G7" s="669"/>
      <c r="H7" s="669"/>
      <c r="I7" s="669"/>
      <c r="J7" s="674"/>
      <c r="K7" s="666"/>
      <c r="L7" s="669"/>
      <c r="M7" s="674"/>
      <c r="N7" s="677"/>
      <c r="O7" s="674"/>
      <c r="P7" s="677"/>
      <c r="Q7" s="666"/>
      <c r="R7" s="666"/>
      <c r="S7" s="674"/>
      <c r="T7" s="681"/>
    </row>
    <row r="8" spans="1:24" s="3" customFormat="1" ht="18.75" customHeight="1" x14ac:dyDescent="0.15">
      <c r="A8" s="658"/>
      <c r="B8" s="661"/>
      <c r="C8" s="664"/>
      <c r="D8" s="664"/>
      <c r="E8" s="667"/>
      <c r="F8" s="670"/>
      <c r="G8" s="670"/>
      <c r="H8" s="670"/>
      <c r="I8" s="670"/>
      <c r="J8" s="675"/>
      <c r="K8" s="667"/>
      <c r="L8" s="670"/>
      <c r="M8" s="675"/>
      <c r="N8" s="678"/>
      <c r="O8" s="675"/>
      <c r="P8" s="678"/>
      <c r="Q8" s="667"/>
      <c r="R8" s="667"/>
      <c r="S8" s="675"/>
      <c r="T8" s="682"/>
    </row>
    <row r="9" spans="1:24" ht="32.25" customHeight="1" x14ac:dyDescent="0.15">
      <c r="A9" s="153" t="s">
        <v>173</v>
      </c>
      <c r="B9" s="405">
        <v>1</v>
      </c>
      <c r="C9" s="406">
        <v>1</v>
      </c>
      <c r="D9" s="406">
        <v>1</v>
      </c>
      <c r="E9" s="407">
        <v>1</v>
      </c>
      <c r="F9" s="407">
        <v>1</v>
      </c>
      <c r="G9" s="407">
        <v>4</v>
      </c>
      <c r="H9" s="407">
        <v>1</v>
      </c>
      <c r="I9" s="407">
        <v>4</v>
      </c>
      <c r="J9" s="408">
        <v>4</v>
      </c>
      <c r="K9" s="409">
        <v>3</v>
      </c>
      <c r="L9" s="407">
        <v>1</v>
      </c>
      <c r="M9" s="671">
        <v>1</v>
      </c>
      <c r="N9" s="672"/>
      <c r="O9" s="671">
        <v>1</v>
      </c>
      <c r="P9" s="672"/>
      <c r="Q9" s="410">
        <v>1</v>
      </c>
      <c r="R9" s="407">
        <v>1</v>
      </c>
      <c r="S9" s="411">
        <v>1</v>
      </c>
      <c r="T9" s="188">
        <f>SUM(B9:S9)</f>
        <v>27</v>
      </c>
    </row>
    <row r="10" spans="1:24" x14ac:dyDescent="0.15">
      <c r="A10" s="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3"/>
      <c r="P10" s="16"/>
      <c r="Q10" s="679" t="s">
        <v>169</v>
      </c>
      <c r="R10" s="679"/>
      <c r="S10" s="679"/>
      <c r="T10" s="679"/>
    </row>
    <row r="11" spans="1:24" x14ac:dyDescent="0.15"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1:24" ht="13.5" customHeight="1" x14ac:dyDescent="0.15"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</row>
    <row r="13" spans="1:24" x14ac:dyDescent="0.15"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</row>
    <row r="14" spans="1:24" x14ac:dyDescent="0.15"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</row>
    <row r="15" spans="1:24" ht="13.5" customHeight="1" x14ac:dyDescent="0.15"/>
  </sheetData>
  <mergeCells count="24">
    <mergeCell ref="Q10:T10"/>
    <mergeCell ref="P3:P8"/>
    <mergeCell ref="Q3:Q8"/>
    <mergeCell ref="R3:R8"/>
    <mergeCell ref="S3:S8"/>
    <mergeCell ref="T3:T8"/>
    <mergeCell ref="M9:N9"/>
    <mergeCell ref="O9:P9"/>
    <mergeCell ref="I3:I8"/>
    <mergeCell ref="J3:J8"/>
    <mergeCell ref="K3:K8"/>
    <mergeCell ref="L3:L8"/>
    <mergeCell ref="M3:N8"/>
    <mergeCell ref="O3:O8"/>
    <mergeCell ref="A1:T1"/>
    <mergeCell ref="O2:T2"/>
    <mergeCell ref="A3:A8"/>
    <mergeCell ref="B3:B8"/>
    <mergeCell ref="C3:C8"/>
    <mergeCell ref="D3:D8"/>
    <mergeCell ref="E3:E8"/>
    <mergeCell ref="F3:F8"/>
    <mergeCell ref="G3:G8"/>
    <mergeCell ref="H3:H8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15"/>
  <sheetViews>
    <sheetView showGridLines="0" view="pageBreakPreview" zoomScale="115" zoomScaleNormal="115" zoomScaleSheetLayoutView="115" workbookViewId="0">
      <selection activeCell="J16" sqref="J16"/>
    </sheetView>
  </sheetViews>
  <sheetFormatPr defaultRowHeight="13.5" x14ac:dyDescent="0.15"/>
  <cols>
    <col min="1" max="1" width="11.625" style="70" customWidth="1"/>
    <col min="2" max="2" width="7.125" style="70" customWidth="1"/>
    <col min="3" max="14" width="5.875" style="70" customWidth="1"/>
    <col min="15" max="16384" width="9" style="70"/>
  </cols>
  <sheetData>
    <row r="1" spans="1:22" s="9" customFormat="1" ht="21" x14ac:dyDescent="0.15">
      <c r="A1" s="447" t="s">
        <v>453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</row>
    <row r="2" spans="1:22" s="9" customFormat="1" x14ac:dyDescent="0.15">
      <c r="A2" s="37"/>
      <c r="J2" s="472" t="s">
        <v>333</v>
      </c>
      <c r="K2" s="472"/>
      <c r="L2" s="472"/>
      <c r="M2" s="472"/>
      <c r="N2" s="472"/>
    </row>
    <row r="3" spans="1:22" s="9" customFormat="1" ht="15" customHeight="1" x14ac:dyDescent="0.15">
      <c r="A3" s="478"/>
      <c r="B3" s="576" t="s">
        <v>241</v>
      </c>
      <c r="C3" s="577" t="s">
        <v>192</v>
      </c>
      <c r="D3" s="577" t="s">
        <v>193</v>
      </c>
      <c r="E3" s="577" t="s">
        <v>194</v>
      </c>
      <c r="F3" s="577" t="s">
        <v>195</v>
      </c>
      <c r="G3" s="577" t="s">
        <v>196</v>
      </c>
      <c r="H3" s="577" t="s">
        <v>197</v>
      </c>
      <c r="I3" s="577" t="s">
        <v>198</v>
      </c>
      <c r="J3" s="577" t="s">
        <v>199</v>
      </c>
      <c r="K3" s="577" t="s">
        <v>200</v>
      </c>
      <c r="L3" s="577" t="s">
        <v>201</v>
      </c>
      <c r="M3" s="577" t="s">
        <v>202</v>
      </c>
      <c r="N3" s="578" t="s">
        <v>203</v>
      </c>
      <c r="O3" s="127"/>
      <c r="P3" s="127"/>
      <c r="Q3" s="127"/>
      <c r="R3" s="127"/>
      <c r="S3" s="127"/>
      <c r="T3" s="127"/>
      <c r="U3" s="127"/>
      <c r="V3" s="127"/>
    </row>
    <row r="4" spans="1:22" s="9" customFormat="1" ht="15" customHeight="1" x14ac:dyDescent="0.15">
      <c r="A4" s="479"/>
      <c r="B4" s="452"/>
      <c r="C4" s="683"/>
      <c r="D4" s="683"/>
      <c r="E4" s="683"/>
      <c r="F4" s="683"/>
      <c r="G4" s="683"/>
      <c r="H4" s="683"/>
      <c r="I4" s="683"/>
      <c r="J4" s="683"/>
      <c r="K4" s="683"/>
      <c r="L4" s="683"/>
      <c r="M4" s="683"/>
      <c r="N4" s="684"/>
    </row>
    <row r="5" spans="1:22" s="9" customFormat="1" ht="18.75" customHeight="1" x14ac:dyDescent="0.15">
      <c r="A5" s="17" t="s">
        <v>128</v>
      </c>
      <c r="B5" s="77">
        <v>121</v>
      </c>
      <c r="C5" s="78">
        <v>10</v>
      </c>
      <c r="D5" s="78">
        <v>12</v>
      </c>
      <c r="E5" s="78">
        <v>9</v>
      </c>
      <c r="F5" s="78">
        <v>20</v>
      </c>
      <c r="G5" s="78">
        <v>7</v>
      </c>
      <c r="H5" s="78">
        <v>7</v>
      </c>
      <c r="I5" s="78">
        <v>12</v>
      </c>
      <c r="J5" s="78">
        <v>14</v>
      </c>
      <c r="K5" s="78">
        <v>7</v>
      </c>
      <c r="L5" s="78">
        <v>3</v>
      </c>
      <c r="M5" s="78">
        <v>9</v>
      </c>
      <c r="N5" s="79">
        <v>11</v>
      </c>
    </row>
    <row r="6" spans="1:22" s="9" customFormat="1" ht="18.75" customHeight="1" x14ac:dyDescent="0.15">
      <c r="A6" s="17" t="s">
        <v>137</v>
      </c>
      <c r="B6" s="77">
        <v>116</v>
      </c>
      <c r="C6" s="78">
        <v>27</v>
      </c>
      <c r="D6" s="78">
        <v>11</v>
      </c>
      <c r="E6" s="78">
        <v>8</v>
      </c>
      <c r="F6" s="78">
        <v>5</v>
      </c>
      <c r="G6" s="78">
        <v>5</v>
      </c>
      <c r="H6" s="78">
        <v>10</v>
      </c>
      <c r="I6" s="78">
        <v>6</v>
      </c>
      <c r="J6" s="78">
        <v>11</v>
      </c>
      <c r="K6" s="78">
        <v>7</v>
      </c>
      <c r="L6" s="78">
        <v>13</v>
      </c>
      <c r="M6" s="78">
        <v>6</v>
      </c>
      <c r="N6" s="79">
        <v>7</v>
      </c>
    </row>
    <row r="7" spans="1:22" s="9" customFormat="1" ht="18.75" customHeight="1" x14ac:dyDescent="0.15">
      <c r="A7" s="17" t="s">
        <v>168</v>
      </c>
      <c r="B7" s="77">
        <v>106</v>
      </c>
      <c r="C7" s="78">
        <v>13</v>
      </c>
      <c r="D7" s="78">
        <v>6</v>
      </c>
      <c r="E7" s="78">
        <v>13</v>
      </c>
      <c r="F7" s="78">
        <v>11</v>
      </c>
      <c r="G7" s="78">
        <v>6</v>
      </c>
      <c r="H7" s="78">
        <v>5</v>
      </c>
      <c r="I7" s="78">
        <v>9</v>
      </c>
      <c r="J7" s="78">
        <v>8</v>
      </c>
      <c r="K7" s="78">
        <v>10</v>
      </c>
      <c r="L7" s="78">
        <v>5</v>
      </c>
      <c r="M7" s="78">
        <v>10</v>
      </c>
      <c r="N7" s="79">
        <v>10</v>
      </c>
    </row>
    <row r="8" spans="1:22" s="9" customFormat="1" ht="18.75" customHeight="1" x14ac:dyDescent="0.15">
      <c r="A8" s="17" t="s">
        <v>423</v>
      </c>
      <c r="B8" s="77">
        <v>114</v>
      </c>
      <c r="C8" s="78">
        <v>5</v>
      </c>
      <c r="D8" s="78">
        <v>5</v>
      </c>
      <c r="E8" s="78">
        <v>8</v>
      </c>
      <c r="F8" s="78">
        <v>11</v>
      </c>
      <c r="G8" s="78">
        <v>16</v>
      </c>
      <c r="H8" s="78">
        <v>8</v>
      </c>
      <c r="I8" s="78">
        <v>16</v>
      </c>
      <c r="J8" s="78">
        <v>14</v>
      </c>
      <c r="K8" s="78">
        <v>11</v>
      </c>
      <c r="L8" s="78">
        <v>6</v>
      </c>
      <c r="M8" s="78">
        <v>9</v>
      </c>
      <c r="N8" s="79">
        <v>5</v>
      </c>
    </row>
    <row r="9" spans="1:22" s="9" customFormat="1" ht="18.75" customHeight="1" x14ac:dyDescent="0.15">
      <c r="A9" s="203" t="s">
        <v>427</v>
      </c>
      <c r="B9" s="325">
        <f>SUM(C9:N9)</f>
        <v>99</v>
      </c>
      <c r="C9" s="412">
        <v>16</v>
      </c>
      <c r="D9" s="412">
        <v>9</v>
      </c>
      <c r="E9" s="412">
        <v>5</v>
      </c>
      <c r="F9" s="412">
        <v>3</v>
      </c>
      <c r="G9" s="412">
        <v>13</v>
      </c>
      <c r="H9" s="412">
        <v>6</v>
      </c>
      <c r="I9" s="412">
        <v>5</v>
      </c>
      <c r="J9" s="412">
        <v>7</v>
      </c>
      <c r="K9" s="412">
        <v>8</v>
      </c>
      <c r="L9" s="412">
        <v>7</v>
      </c>
      <c r="M9" s="412">
        <v>8</v>
      </c>
      <c r="N9" s="413">
        <v>12</v>
      </c>
    </row>
    <row r="10" spans="1:22" s="9" customFormat="1" x14ac:dyDescent="0.15">
      <c r="L10" s="37"/>
      <c r="M10" s="613" t="s">
        <v>169</v>
      </c>
      <c r="N10" s="613"/>
    </row>
    <row r="11" spans="1:22" s="3" customFormat="1" x14ac:dyDescent="0.15"/>
    <row r="12" spans="1:22" ht="13.5" customHeight="1" x14ac:dyDescent="0.15"/>
    <row r="15" spans="1:22" ht="13.5" customHeight="1" x14ac:dyDescent="0.15"/>
  </sheetData>
  <mergeCells count="17">
    <mergeCell ref="A1:N1"/>
    <mergeCell ref="J2:N2"/>
    <mergeCell ref="A3:A4"/>
    <mergeCell ref="B3:B4"/>
    <mergeCell ref="C3:C4"/>
    <mergeCell ref="D3:D4"/>
    <mergeCell ref="E3:E4"/>
    <mergeCell ref="F3:F4"/>
    <mergeCell ref="G3:G4"/>
    <mergeCell ref="H3:H4"/>
    <mergeCell ref="M10:N10"/>
    <mergeCell ref="I3:I4"/>
    <mergeCell ref="J3:J4"/>
    <mergeCell ref="K3:K4"/>
    <mergeCell ref="L3:L4"/>
    <mergeCell ref="M3:M4"/>
    <mergeCell ref="N3:N4"/>
  </mergeCells>
  <phoneticPr fontId="2"/>
  <pageMargins left="0.75" right="0.62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</sheetPr>
  <dimension ref="A1:K207"/>
  <sheetViews>
    <sheetView showGridLines="0" view="pageBreakPreview" zoomScaleNormal="115" zoomScaleSheetLayoutView="100" workbookViewId="0">
      <selection activeCell="E15" sqref="E15"/>
    </sheetView>
  </sheetViews>
  <sheetFormatPr defaultRowHeight="13.5" x14ac:dyDescent="0.15"/>
  <cols>
    <col min="1" max="1" width="15.5" style="4" customWidth="1"/>
    <col min="2" max="5" width="17.75" style="4" customWidth="1"/>
    <col min="6" max="16384" width="9" style="4"/>
  </cols>
  <sheetData>
    <row r="1" spans="1:6" ht="21" x14ac:dyDescent="0.15">
      <c r="A1" s="447" t="s">
        <v>50</v>
      </c>
      <c r="B1" s="457"/>
      <c r="C1" s="457"/>
      <c r="D1" s="457"/>
      <c r="E1" s="457"/>
    </row>
    <row r="2" spans="1:6" x14ac:dyDescent="0.15">
      <c r="A2" s="3"/>
      <c r="B2" s="3"/>
      <c r="C2" s="3"/>
      <c r="D2" s="299"/>
      <c r="E2" s="323" t="s">
        <v>425</v>
      </c>
    </row>
    <row r="3" spans="1:6" ht="20.100000000000001" customHeight="1" x14ac:dyDescent="0.15">
      <c r="A3" s="449"/>
      <c r="B3" s="451" t="s">
        <v>45</v>
      </c>
      <c r="C3" s="453" t="s">
        <v>46</v>
      </c>
      <c r="D3" s="453" t="s">
        <v>51</v>
      </c>
      <c r="E3" s="455" t="s">
        <v>52</v>
      </c>
    </row>
    <row r="4" spans="1:6" ht="20.100000000000001" customHeight="1" x14ac:dyDescent="0.15">
      <c r="A4" s="450"/>
      <c r="B4" s="452"/>
      <c r="C4" s="454"/>
      <c r="D4" s="454"/>
      <c r="E4" s="456"/>
    </row>
    <row r="5" spans="1:6" s="10" customFormat="1" ht="20.100000000000001" customHeight="1" x14ac:dyDescent="0.15">
      <c r="A5" s="17" t="s">
        <v>53</v>
      </c>
      <c r="B5" s="163">
        <f>B6+B7</f>
        <v>254</v>
      </c>
      <c r="C5" s="163">
        <f>SUM(C6:C7)</f>
        <v>4</v>
      </c>
      <c r="D5" s="163">
        <f>SUM(D6:D7)</f>
        <v>34</v>
      </c>
      <c r="E5" s="223">
        <f>SUM(E6:E7)</f>
        <v>289</v>
      </c>
      <c r="F5" s="65"/>
    </row>
    <row r="6" spans="1:6" s="10" customFormat="1" ht="20.100000000000001" customHeight="1" x14ac:dyDescent="0.15">
      <c r="A6" s="17" t="s">
        <v>54</v>
      </c>
      <c r="B6" s="163">
        <v>212</v>
      </c>
      <c r="C6" s="7">
        <v>3</v>
      </c>
      <c r="D6" s="7">
        <v>27</v>
      </c>
      <c r="E6" s="8">
        <v>242</v>
      </c>
    </row>
    <row r="7" spans="1:6" s="10" customFormat="1" ht="20.100000000000001" customHeight="1" x14ac:dyDescent="0.15">
      <c r="A7" s="203" t="s">
        <v>55</v>
      </c>
      <c r="B7" s="240">
        <v>42</v>
      </c>
      <c r="C7" s="303">
        <v>1</v>
      </c>
      <c r="D7" s="241">
        <v>7</v>
      </c>
      <c r="E7" s="242">
        <v>47</v>
      </c>
    </row>
    <row r="8" spans="1:6" x14ac:dyDescent="0.15">
      <c r="A8" s="3"/>
      <c r="B8" s="3"/>
      <c r="C8" s="18"/>
      <c r="D8" s="18"/>
      <c r="E8" s="18" t="s">
        <v>56</v>
      </c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6">
    <mergeCell ref="A1:E1"/>
    <mergeCell ref="A3:A4"/>
    <mergeCell ref="B3:B4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</sheetPr>
  <dimension ref="A1:K206"/>
  <sheetViews>
    <sheetView showGridLines="0" view="pageBreakPreview" zoomScaleNormal="115" zoomScaleSheetLayoutView="100" workbookViewId="0">
      <selection activeCell="I12" sqref="I12"/>
    </sheetView>
  </sheetViews>
  <sheetFormatPr defaultRowHeight="13.5" x14ac:dyDescent="0.15"/>
  <cols>
    <col min="1" max="1" width="15.375" style="4" customWidth="1"/>
    <col min="2" max="6" width="14.375" style="4" customWidth="1"/>
    <col min="7" max="16384" width="9" style="4"/>
  </cols>
  <sheetData>
    <row r="1" spans="1:11" ht="21" x14ac:dyDescent="0.15">
      <c r="A1" s="447" t="s">
        <v>57</v>
      </c>
      <c r="B1" s="447"/>
      <c r="C1" s="447"/>
      <c r="D1" s="447"/>
      <c r="E1" s="447"/>
      <c r="F1" s="447"/>
    </row>
    <row r="2" spans="1:11" x14ac:dyDescent="0.15">
      <c r="A2" s="3"/>
      <c r="B2" s="5"/>
      <c r="C2" s="5"/>
      <c r="D2" s="5"/>
      <c r="E2" s="5"/>
      <c r="F2" s="5" t="s">
        <v>100</v>
      </c>
    </row>
    <row r="3" spans="1:11" ht="15" customHeight="1" x14ac:dyDescent="0.15">
      <c r="A3" s="460"/>
      <c r="B3" s="462" t="s">
        <v>115</v>
      </c>
      <c r="C3" s="462" t="s">
        <v>128</v>
      </c>
      <c r="D3" s="462" t="s">
        <v>137</v>
      </c>
      <c r="E3" s="467" t="s">
        <v>168</v>
      </c>
      <c r="F3" s="465" t="s">
        <v>424</v>
      </c>
    </row>
    <row r="4" spans="1:11" ht="15" customHeight="1" x14ac:dyDescent="0.15">
      <c r="A4" s="461"/>
      <c r="B4" s="463"/>
      <c r="C4" s="463"/>
      <c r="D4" s="464"/>
      <c r="E4" s="468"/>
      <c r="F4" s="466"/>
    </row>
    <row r="5" spans="1:11" ht="20.100000000000001" customHeight="1" x14ac:dyDescent="0.15">
      <c r="A5" s="19" t="s">
        <v>58</v>
      </c>
      <c r="B5" s="211">
        <v>6310</v>
      </c>
      <c r="C5" s="249">
        <v>5629</v>
      </c>
      <c r="D5" s="192">
        <v>3654</v>
      </c>
      <c r="E5" s="211">
        <v>2703</v>
      </c>
      <c r="F5" s="332">
        <v>2526</v>
      </c>
      <c r="G5" s="22"/>
      <c r="H5" s="22"/>
      <c r="I5" s="22"/>
    </row>
    <row r="6" spans="1:11" ht="20.100000000000001" customHeight="1" x14ac:dyDescent="0.15">
      <c r="A6" s="19" t="s">
        <v>407</v>
      </c>
      <c r="B6" s="21">
        <v>1216</v>
      </c>
      <c r="C6" s="21">
        <v>524</v>
      </c>
      <c r="D6" s="20">
        <v>483</v>
      </c>
      <c r="E6" s="211">
        <v>716</v>
      </c>
      <c r="F6" s="213">
        <v>900</v>
      </c>
      <c r="G6" s="22"/>
      <c r="H6" s="22"/>
      <c r="I6" s="22"/>
    </row>
    <row r="7" spans="1:11" ht="20.100000000000001" customHeight="1" x14ac:dyDescent="0.15">
      <c r="A7" s="19" t="s">
        <v>60</v>
      </c>
      <c r="B7" s="21">
        <v>1337</v>
      </c>
      <c r="C7" s="21">
        <v>954</v>
      </c>
      <c r="D7" s="20">
        <v>814</v>
      </c>
      <c r="E7" s="211">
        <v>533</v>
      </c>
      <c r="F7" s="213">
        <v>661</v>
      </c>
      <c r="G7" s="22"/>
      <c r="H7" s="22"/>
      <c r="I7" s="22"/>
    </row>
    <row r="8" spans="1:11" ht="20.100000000000001" customHeight="1" x14ac:dyDescent="0.15">
      <c r="A8" s="19" t="s">
        <v>62</v>
      </c>
      <c r="B8" s="21">
        <v>2101</v>
      </c>
      <c r="C8" s="21">
        <v>1409</v>
      </c>
      <c r="D8" s="20">
        <v>369</v>
      </c>
      <c r="E8" s="211">
        <v>240</v>
      </c>
      <c r="F8" s="213">
        <v>105</v>
      </c>
      <c r="G8" s="22"/>
      <c r="H8" s="22"/>
      <c r="I8" s="22"/>
    </row>
    <row r="9" spans="1:11" ht="20.100000000000001" customHeight="1" x14ac:dyDescent="0.15">
      <c r="A9" s="19" t="s">
        <v>408</v>
      </c>
      <c r="B9" s="21">
        <v>98</v>
      </c>
      <c r="C9" s="21">
        <v>273</v>
      </c>
      <c r="D9" s="20">
        <v>399</v>
      </c>
      <c r="E9" s="211">
        <v>220</v>
      </c>
      <c r="F9" s="213">
        <v>60</v>
      </c>
      <c r="G9" s="22"/>
      <c r="H9" s="22"/>
      <c r="I9" s="22"/>
    </row>
    <row r="10" spans="1:11" ht="20.100000000000001" customHeight="1" x14ac:dyDescent="0.15">
      <c r="A10" s="19" t="s">
        <v>61</v>
      </c>
      <c r="B10" s="21">
        <v>43</v>
      </c>
      <c r="C10" s="21">
        <v>73</v>
      </c>
      <c r="D10" s="20">
        <v>139</v>
      </c>
      <c r="E10" s="211">
        <v>200</v>
      </c>
      <c r="F10" s="213">
        <v>83</v>
      </c>
      <c r="G10" s="22"/>
      <c r="H10" s="22"/>
      <c r="I10" s="22"/>
    </row>
    <row r="11" spans="1:11" ht="20.100000000000001" customHeight="1" x14ac:dyDescent="0.15">
      <c r="A11" s="23" t="s">
        <v>409</v>
      </c>
      <c r="B11" s="21">
        <v>699</v>
      </c>
      <c r="C11" s="21">
        <v>1682</v>
      </c>
      <c r="D11" s="20">
        <v>557</v>
      </c>
      <c r="E11" s="211">
        <v>157</v>
      </c>
      <c r="F11" s="213">
        <v>274</v>
      </c>
      <c r="G11" s="22"/>
      <c r="H11" s="22"/>
      <c r="I11" s="22"/>
    </row>
    <row r="12" spans="1:11" ht="20.100000000000001" customHeight="1" x14ac:dyDescent="0.15">
      <c r="A12" s="154" t="s">
        <v>59</v>
      </c>
      <c r="B12" s="21">
        <v>242</v>
      </c>
      <c r="C12" s="21">
        <v>138</v>
      </c>
      <c r="D12" s="20">
        <v>99</v>
      </c>
      <c r="E12" s="211">
        <v>64</v>
      </c>
      <c r="F12" s="213">
        <v>66</v>
      </c>
      <c r="G12" s="22"/>
      <c r="H12" s="22"/>
      <c r="I12" s="22"/>
    </row>
    <row r="13" spans="1:11" ht="20.100000000000001" customHeight="1" x14ac:dyDescent="0.15">
      <c r="A13" s="19" t="s">
        <v>410</v>
      </c>
      <c r="B13" s="21">
        <v>13</v>
      </c>
      <c r="C13" s="21">
        <v>18</v>
      </c>
      <c r="D13" s="20">
        <v>52</v>
      </c>
      <c r="E13" s="211">
        <v>60</v>
      </c>
      <c r="F13" s="213">
        <v>14</v>
      </c>
      <c r="G13" s="22"/>
      <c r="H13" s="22"/>
      <c r="I13" s="22"/>
    </row>
    <row r="14" spans="1:11" ht="20.100000000000001" customHeight="1" x14ac:dyDescent="0.15">
      <c r="A14" s="24" t="s">
        <v>63</v>
      </c>
      <c r="B14" s="26">
        <v>561</v>
      </c>
      <c r="C14" s="26">
        <v>558</v>
      </c>
      <c r="D14" s="25">
        <v>742</v>
      </c>
      <c r="E14" s="212">
        <v>513</v>
      </c>
      <c r="F14" s="243">
        <v>363</v>
      </c>
      <c r="H14" s="181"/>
      <c r="I14" s="181"/>
      <c r="J14" s="181"/>
      <c r="K14" s="181"/>
    </row>
    <row r="15" spans="1:11" ht="14.25" customHeight="1" x14ac:dyDescent="0.15">
      <c r="A15" s="156" t="s">
        <v>136</v>
      </c>
      <c r="B15" s="155"/>
      <c r="C15" s="155"/>
      <c r="D15" s="155"/>
      <c r="E15" s="211"/>
      <c r="F15" s="14" t="s">
        <v>49</v>
      </c>
      <c r="H15" s="181"/>
      <c r="I15" s="181"/>
      <c r="J15" s="181"/>
      <c r="K15" s="181"/>
    </row>
    <row r="16" spans="1:11" s="208" customFormat="1" ht="11.25" x14ac:dyDescent="0.15">
      <c r="A16" s="458"/>
      <c r="B16" s="458"/>
      <c r="C16" s="458"/>
      <c r="D16" s="207"/>
      <c r="E16" s="210"/>
    </row>
    <row r="17" spans="1:6" x14ac:dyDescent="0.15">
      <c r="A17" s="458" t="s">
        <v>135</v>
      </c>
      <c r="B17" s="459"/>
      <c r="C17" s="459"/>
      <c r="D17" s="27"/>
      <c r="E17" s="27"/>
      <c r="F17" s="27"/>
    </row>
    <row r="132" spans="1:11" x14ac:dyDescent="0.15">
      <c r="A132" s="221"/>
      <c r="B132" s="221"/>
      <c r="C132" s="221"/>
      <c r="D132" s="221"/>
      <c r="E132" s="221"/>
      <c r="F132" s="221"/>
      <c r="G132" s="221"/>
      <c r="H132" s="221"/>
      <c r="I132" s="221"/>
      <c r="J132" s="221"/>
      <c r="K132" s="221"/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</sheetData>
  <mergeCells count="9">
    <mergeCell ref="A1:F1"/>
    <mergeCell ref="A17:C17"/>
    <mergeCell ref="A3:A4"/>
    <mergeCell ref="B3:B4"/>
    <mergeCell ref="C3:C4"/>
    <mergeCell ref="D3:D4"/>
    <mergeCell ref="F3:F4"/>
    <mergeCell ref="A16:C16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07"/>
  <sheetViews>
    <sheetView showGridLines="0" view="pageBreakPreview" zoomScaleNormal="100" zoomScaleSheetLayoutView="100" workbookViewId="0">
      <selection activeCell="G7" sqref="G7"/>
    </sheetView>
  </sheetViews>
  <sheetFormatPr defaultRowHeight="13.5" x14ac:dyDescent="0.15"/>
  <cols>
    <col min="1" max="1" width="1" style="4" customWidth="1"/>
    <col min="2" max="2" width="14.375" style="4" customWidth="1"/>
    <col min="3" max="3" width="1" style="4" customWidth="1"/>
    <col min="4" max="4" width="23.625" style="4" customWidth="1"/>
    <col min="5" max="5" width="49.5" style="4" customWidth="1"/>
    <col min="6" max="16384" width="9" style="4"/>
  </cols>
  <sheetData>
    <row r="1" spans="1:5" s="10" customFormat="1" ht="21" x14ac:dyDescent="0.15">
      <c r="A1" s="447" t="s">
        <v>64</v>
      </c>
      <c r="B1" s="469"/>
      <c r="C1" s="469"/>
      <c r="D1" s="469"/>
      <c r="E1" s="469"/>
    </row>
    <row r="2" spans="1:5" s="10" customFormat="1" x14ac:dyDescent="0.15">
      <c r="A2" s="46"/>
      <c r="B2" s="47"/>
      <c r="C2" s="47"/>
      <c r="D2" s="47"/>
      <c r="E2" s="341" t="s">
        <v>426</v>
      </c>
    </row>
    <row r="3" spans="1:5" s="10" customFormat="1" ht="16.5" customHeight="1" x14ac:dyDescent="0.15">
      <c r="A3" s="48"/>
      <c r="B3" s="49" t="s">
        <v>65</v>
      </c>
      <c r="C3" s="50"/>
      <c r="D3" s="51" t="s">
        <v>66</v>
      </c>
      <c r="E3" s="52" t="s">
        <v>67</v>
      </c>
    </row>
    <row r="4" spans="1:5" s="10" customFormat="1" ht="45.75" customHeight="1" x14ac:dyDescent="0.15">
      <c r="A4" s="53"/>
      <c r="B4" s="54" t="s">
        <v>68</v>
      </c>
      <c r="C4" s="55"/>
      <c r="D4" s="250" t="s">
        <v>109</v>
      </c>
      <c r="E4" s="251" t="s">
        <v>69</v>
      </c>
    </row>
    <row r="5" spans="1:5" s="10" customFormat="1" ht="45.75" customHeight="1" x14ac:dyDescent="0.15">
      <c r="A5" s="56"/>
      <c r="B5" s="57" t="s">
        <v>70</v>
      </c>
      <c r="C5" s="58"/>
      <c r="D5" s="252" t="s">
        <v>411</v>
      </c>
      <c r="E5" s="253" t="s">
        <v>412</v>
      </c>
    </row>
    <row r="6" spans="1:5" s="10" customFormat="1" ht="45.75" customHeight="1" x14ac:dyDescent="0.15">
      <c r="A6" s="56"/>
      <c r="B6" s="57" t="s">
        <v>71</v>
      </c>
      <c r="C6" s="58"/>
      <c r="D6" s="254" t="s">
        <v>413</v>
      </c>
      <c r="E6" s="255" t="s">
        <v>72</v>
      </c>
    </row>
    <row r="7" spans="1:5" s="10" customFormat="1" ht="45.75" customHeight="1" x14ac:dyDescent="0.15">
      <c r="A7" s="59"/>
      <c r="B7" s="60" t="s">
        <v>73</v>
      </c>
      <c r="C7" s="61"/>
      <c r="D7" s="252" t="s">
        <v>414</v>
      </c>
      <c r="E7" s="253" t="s">
        <v>74</v>
      </c>
    </row>
    <row r="8" spans="1:5" s="10" customFormat="1" ht="45.75" customHeight="1" x14ac:dyDescent="0.15">
      <c r="A8" s="62"/>
      <c r="B8" s="63" t="s">
        <v>75</v>
      </c>
      <c r="C8" s="64"/>
      <c r="D8" s="256" t="s">
        <v>415</v>
      </c>
      <c r="E8" s="257" t="s">
        <v>416</v>
      </c>
    </row>
    <row r="9" spans="1:5" s="10" customFormat="1" x14ac:dyDescent="0.15">
      <c r="A9" s="65"/>
      <c r="B9" s="12"/>
      <c r="C9" s="12"/>
      <c r="D9" s="12"/>
      <c r="E9" s="18" t="s">
        <v>76</v>
      </c>
    </row>
    <row r="10" spans="1:5" ht="63" customHeight="1" x14ac:dyDescent="0.15">
      <c r="B10" s="470"/>
      <c r="C10" s="470"/>
      <c r="D10" s="470"/>
      <c r="E10" s="470"/>
    </row>
    <row r="15" spans="1:5" s="10" customFormat="1" x14ac:dyDescent="0.15">
      <c r="B15" s="9"/>
      <c r="C15" s="9"/>
      <c r="D15" s="9"/>
      <c r="E15" s="18"/>
    </row>
    <row r="16" spans="1:5" x14ac:dyDescent="0.15">
      <c r="B16" s="3"/>
      <c r="C16" s="3"/>
      <c r="D16" s="3"/>
      <c r="E16" s="3"/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2">
    <mergeCell ref="A1:E1"/>
    <mergeCell ref="B10:E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</sheetPr>
  <dimension ref="A1:K207"/>
  <sheetViews>
    <sheetView showGridLines="0" view="pageBreakPreview" topLeftCell="A2" zoomScaleNormal="115" zoomScaleSheetLayoutView="100" workbookViewId="0">
      <selection activeCell="L17" sqref="L17"/>
    </sheetView>
  </sheetViews>
  <sheetFormatPr defaultRowHeight="13.5" x14ac:dyDescent="0.15"/>
  <cols>
    <col min="1" max="1" width="8.5" style="4" customWidth="1"/>
    <col min="2" max="2" width="9.625" style="4" customWidth="1"/>
    <col min="3" max="9" width="9.75" style="4" customWidth="1"/>
    <col min="10" max="16384" width="9" style="4"/>
  </cols>
  <sheetData>
    <row r="1" spans="1:10" ht="21" x14ac:dyDescent="0.15">
      <c r="A1" s="447" t="s">
        <v>77</v>
      </c>
      <c r="B1" s="447"/>
      <c r="C1" s="447"/>
      <c r="D1" s="447"/>
      <c r="E1" s="447"/>
      <c r="F1" s="447"/>
      <c r="G1" s="447"/>
      <c r="H1" s="447"/>
      <c r="I1" s="447"/>
      <c r="J1" s="3"/>
    </row>
    <row r="2" spans="1:10" x14ac:dyDescent="0.15">
      <c r="A2" s="3"/>
      <c r="B2" s="3"/>
      <c r="C2" s="3"/>
      <c r="D2" s="3"/>
      <c r="E2" s="3"/>
      <c r="F2" s="3"/>
      <c r="G2" s="472" t="s">
        <v>78</v>
      </c>
      <c r="H2" s="472"/>
      <c r="I2" s="472"/>
      <c r="J2" s="3"/>
    </row>
    <row r="3" spans="1:10" ht="15" customHeight="1" x14ac:dyDescent="0.15">
      <c r="A3" s="28" t="s">
        <v>79</v>
      </c>
      <c r="B3" s="29" t="s">
        <v>80</v>
      </c>
      <c r="C3" s="30" t="s">
        <v>58</v>
      </c>
      <c r="D3" s="30" t="s">
        <v>81</v>
      </c>
      <c r="E3" s="30" t="s">
        <v>82</v>
      </c>
      <c r="F3" s="30" t="s">
        <v>83</v>
      </c>
      <c r="G3" s="30" t="s">
        <v>84</v>
      </c>
      <c r="H3" s="30" t="s">
        <v>85</v>
      </c>
      <c r="I3" s="31" t="s">
        <v>86</v>
      </c>
      <c r="J3" s="3"/>
    </row>
    <row r="4" spans="1:10" s="10" customFormat="1" ht="15" customHeight="1" x14ac:dyDescent="0.15">
      <c r="A4" s="473" t="s">
        <v>137</v>
      </c>
      <c r="B4" s="33" t="s">
        <v>105</v>
      </c>
      <c r="C4" s="34">
        <v>419</v>
      </c>
      <c r="D4" s="34">
        <v>4</v>
      </c>
      <c r="E4" s="34">
        <v>73</v>
      </c>
      <c r="F4" s="34">
        <v>240</v>
      </c>
      <c r="G4" s="34">
        <v>23</v>
      </c>
      <c r="H4" s="34">
        <v>3</v>
      </c>
      <c r="I4" s="35">
        <v>76</v>
      </c>
      <c r="J4" s="176"/>
    </row>
    <row r="5" spans="1:10" s="10" customFormat="1" ht="15" customHeight="1" x14ac:dyDescent="0.15">
      <c r="A5" s="474"/>
      <c r="B5" s="33" t="s">
        <v>106</v>
      </c>
      <c r="C5" s="34">
        <v>253</v>
      </c>
      <c r="D5" s="34">
        <v>4</v>
      </c>
      <c r="E5" s="34">
        <v>69</v>
      </c>
      <c r="F5" s="34">
        <v>130</v>
      </c>
      <c r="G5" s="34">
        <v>20</v>
      </c>
      <c r="H5" s="34">
        <v>3</v>
      </c>
      <c r="I5" s="35">
        <v>27</v>
      </c>
      <c r="J5" s="9"/>
    </row>
    <row r="6" spans="1:10" s="10" customFormat="1" ht="15" customHeight="1" x14ac:dyDescent="0.15">
      <c r="A6" s="475"/>
      <c r="B6" s="217" t="s">
        <v>139</v>
      </c>
      <c r="C6" s="218">
        <f>C5/C4*100</f>
        <v>60.381861575178995</v>
      </c>
      <c r="D6" s="218">
        <f>D5/D4*100</f>
        <v>100</v>
      </c>
      <c r="E6" s="218">
        <f t="shared" ref="E6:G6" si="0">E5/E4*100</f>
        <v>94.520547945205479</v>
      </c>
      <c r="F6" s="218">
        <f t="shared" si="0"/>
        <v>54.166666666666664</v>
      </c>
      <c r="G6" s="218">
        <f t="shared" si="0"/>
        <v>86.956521739130437</v>
      </c>
      <c r="H6" s="218">
        <f>H5/H4*100</f>
        <v>100</v>
      </c>
      <c r="I6" s="219">
        <f>I5/I4*100</f>
        <v>35.526315789473685</v>
      </c>
      <c r="J6" s="9"/>
    </row>
    <row r="7" spans="1:10" s="10" customFormat="1" ht="15" customHeight="1" x14ac:dyDescent="0.15">
      <c r="A7" s="477" t="s">
        <v>168</v>
      </c>
      <c r="B7" s="33" t="s">
        <v>105</v>
      </c>
      <c r="C7" s="34">
        <v>387</v>
      </c>
      <c r="D7" s="34">
        <v>2</v>
      </c>
      <c r="E7" s="34">
        <v>48</v>
      </c>
      <c r="F7" s="34">
        <v>242</v>
      </c>
      <c r="G7" s="34">
        <v>15</v>
      </c>
      <c r="H7" s="34">
        <v>5</v>
      </c>
      <c r="I7" s="35">
        <v>75</v>
      </c>
      <c r="J7" s="9"/>
    </row>
    <row r="8" spans="1:10" s="10" customFormat="1" ht="15" customHeight="1" x14ac:dyDescent="0.15">
      <c r="A8" s="474"/>
      <c r="B8" s="33" t="s">
        <v>106</v>
      </c>
      <c r="C8" s="34">
        <v>202</v>
      </c>
      <c r="D8" s="34">
        <v>1</v>
      </c>
      <c r="E8" s="34">
        <v>43</v>
      </c>
      <c r="F8" s="34">
        <v>119</v>
      </c>
      <c r="G8" s="34">
        <v>14</v>
      </c>
      <c r="H8" s="34">
        <v>5</v>
      </c>
      <c r="I8" s="35">
        <v>20</v>
      </c>
      <c r="J8" s="9"/>
    </row>
    <row r="9" spans="1:10" s="10" customFormat="1" ht="15" customHeight="1" x14ac:dyDescent="0.15">
      <c r="A9" s="475"/>
      <c r="B9" s="217" t="s">
        <v>139</v>
      </c>
      <c r="C9" s="218">
        <f>C8/C7*100</f>
        <v>52.196382428940566</v>
      </c>
      <c r="D9" s="218">
        <f>D8/D7*100</f>
        <v>50</v>
      </c>
      <c r="E9" s="218">
        <f t="shared" ref="E9:G9" si="1">E8/E7*100</f>
        <v>89.583333333333343</v>
      </c>
      <c r="F9" s="218">
        <f t="shared" si="1"/>
        <v>49.173553719008268</v>
      </c>
      <c r="G9" s="218">
        <f t="shared" si="1"/>
        <v>93.333333333333329</v>
      </c>
      <c r="H9" s="218">
        <f>H8/H7*100</f>
        <v>100</v>
      </c>
      <c r="I9" s="219">
        <f>I8/I7*100</f>
        <v>26.666666666666668</v>
      </c>
      <c r="J9" s="9"/>
    </row>
    <row r="10" spans="1:10" s="10" customFormat="1" ht="15" customHeight="1" x14ac:dyDescent="0.15">
      <c r="A10" s="474" t="s">
        <v>406</v>
      </c>
      <c r="B10" s="32" t="s">
        <v>87</v>
      </c>
      <c r="C10" s="304">
        <v>391</v>
      </c>
      <c r="D10" s="244">
        <v>5</v>
      </c>
      <c r="E10" s="244">
        <v>46</v>
      </c>
      <c r="F10" s="244">
        <v>229</v>
      </c>
      <c r="G10" s="244">
        <v>29</v>
      </c>
      <c r="H10" s="244">
        <v>4</v>
      </c>
      <c r="I10" s="245">
        <v>78</v>
      </c>
      <c r="J10" s="9"/>
    </row>
    <row r="11" spans="1:10" s="10" customFormat="1" ht="15" customHeight="1" x14ac:dyDescent="0.15">
      <c r="A11" s="474"/>
      <c r="B11" s="33" t="s">
        <v>88</v>
      </c>
      <c r="C11" s="34">
        <v>226</v>
      </c>
      <c r="D11" s="34">
        <v>6</v>
      </c>
      <c r="E11" s="34">
        <v>45</v>
      </c>
      <c r="F11" s="34">
        <v>130</v>
      </c>
      <c r="G11" s="34">
        <v>25</v>
      </c>
      <c r="H11" s="34">
        <v>3</v>
      </c>
      <c r="I11" s="35">
        <v>17</v>
      </c>
      <c r="J11" s="9"/>
    </row>
    <row r="12" spans="1:10" s="10" customFormat="1" ht="15" customHeight="1" x14ac:dyDescent="0.15">
      <c r="A12" s="476"/>
      <c r="B12" s="36" t="s">
        <v>125</v>
      </c>
      <c r="C12" s="224">
        <f>C11/C10*100</f>
        <v>57.800511508951402</v>
      </c>
      <c r="D12" s="224">
        <f t="shared" ref="D12:I12" si="2">D11/D10*100</f>
        <v>120</v>
      </c>
      <c r="E12" s="224">
        <f t="shared" si="2"/>
        <v>97.826086956521735</v>
      </c>
      <c r="F12" s="224">
        <f t="shared" si="2"/>
        <v>56.768558951965062</v>
      </c>
      <c r="G12" s="224">
        <f t="shared" si="2"/>
        <v>86.206896551724128</v>
      </c>
      <c r="H12" s="224">
        <f t="shared" si="2"/>
        <v>75</v>
      </c>
      <c r="I12" s="224">
        <f t="shared" si="2"/>
        <v>21.794871794871796</v>
      </c>
      <c r="J12" s="9"/>
    </row>
    <row r="13" spans="1:10" s="10" customFormat="1" x14ac:dyDescent="0.15">
      <c r="A13" s="9"/>
      <c r="B13" s="9"/>
      <c r="C13" s="9"/>
      <c r="D13" s="9"/>
      <c r="E13" s="9"/>
      <c r="F13" s="9"/>
      <c r="G13" s="471" t="s">
        <v>89</v>
      </c>
      <c r="H13" s="471"/>
      <c r="I13" s="471"/>
    </row>
    <row r="14" spans="1:10" s="10" customFormat="1" x14ac:dyDescent="0.15">
      <c r="A14" s="15" t="s">
        <v>90</v>
      </c>
      <c r="B14" s="9"/>
      <c r="C14" s="9"/>
      <c r="D14" s="9"/>
      <c r="E14" s="9"/>
      <c r="F14" s="9"/>
      <c r="G14" s="18"/>
      <c r="H14" s="18"/>
      <c r="I14" s="18"/>
      <c r="J14" s="9"/>
    </row>
    <row r="15" spans="1:10" s="10" customFormat="1" x14ac:dyDescent="0.15">
      <c r="A15" s="15" t="s">
        <v>110</v>
      </c>
      <c r="B15" s="9"/>
      <c r="C15" s="9"/>
      <c r="D15" s="9"/>
      <c r="E15" s="9"/>
      <c r="F15" s="9"/>
      <c r="G15" s="18"/>
      <c r="H15" s="18"/>
      <c r="I15" s="18"/>
      <c r="J15" s="9"/>
    </row>
    <row r="16" spans="1:10" s="38" customFormat="1" ht="11.25" x14ac:dyDescent="0.15">
      <c r="A16" s="182" t="s">
        <v>111</v>
      </c>
      <c r="B16" s="37"/>
      <c r="C16" s="37"/>
      <c r="D16" s="37"/>
      <c r="E16" s="37"/>
      <c r="F16" s="37"/>
      <c r="G16" s="37"/>
      <c r="H16" s="37"/>
      <c r="I16" s="37"/>
      <c r="J16" s="37"/>
    </row>
    <row r="17" spans="1:10" s="38" customFormat="1" ht="11.25" x14ac:dyDescent="0.15">
      <c r="A17" s="37" t="s">
        <v>133</v>
      </c>
      <c r="B17" s="37"/>
      <c r="C17" s="37"/>
      <c r="D17" s="37"/>
      <c r="E17" s="37"/>
      <c r="F17" s="37"/>
      <c r="G17" s="37"/>
      <c r="H17" s="37"/>
      <c r="I17" s="37"/>
      <c r="J17" s="37"/>
    </row>
    <row r="18" spans="1:10" s="38" customFormat="1" ht="11.25" x14ac:dyDescent="0.15">
      <c r="A18" s="37" t="s">
        <v>134</v>
      </c>
      <c r="B18" s="37"/>
      <c r="C18" s="37"/>
      <c r="D18" s="37"/>
      <c r="E18" s="37"/>
      <c r="F18" s="37"/>
      <c r="G18" s="37"/>
      <c r="H18" s="37"/>
      <c r="I18" s="37"/>
      <c r="J18" s="37"/>
    </row>
    <row r="19" spans="1:10" s="38" customFormat="1" ht="11.25" x14ac:dyDescent="0.15">
      <c r="A19" s="37" t="s">
        <v>112</v>
      </c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6">
    <mergeCell ref="G13:I13"/>
    <mergeCell ref="A1:I1"/>
    <mergeCell ref="G2:I2"/>
    <mergeCell ref="A4:A6"/>
    <mergeCell ref="A10:A12"/>
    <mergeCell ref="A7:A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A1:K207"/>
  <sheetViews>
    <sheetView showGridLines="0" view="pageBreakPreview" zoomScaleNormal="115" zoomScaleSheetLayoutView="100" workbookViewId="0">
      <selection activeCell="H5" sqref="H5"/>
    </sheetView>
  </sheetViews>
  <sheetFormatPr defaultRowHeight="13.5" x14ac:dyDescent="0.15"/>
  <cols>
    <col min="1" max="1" width="14.125" style="4" customWidth="1"/>
    <col min="2" max="8" width="10.375" style="4" customWidth="1"/>
    <col min="9" max="16384" width="9" style="4"/>
  </cols>
  <sheetData>
    <row r="1" spans="1:9" ht="21" x14ac:dyDescent="0.15">
      <c r="A1" s="447" t="s">
        <v>91</v>
      </c>
      <c r="B1" s="457"/>
      <c r="C1" s="457"/>
      <c r="D1" s="457"/>
      <c r="E1" s="457"/>
      <c r="F1" s="457"/>
      <c r="G1" s="457"/>
      <c r="H1" s="457"/>
      <c r="I1" s="3"/>
    </row>
    <row r="2" spans="1:9" x14ac:dyDescent="0.15">
      <c r="A2" s="3"/>
      <c r="B2" s="3"/>
      <c r="C2" s="3"/>
      <c r="D2" s="3"/>
      <c r="E2" s="3"/>
      <c r="F2" s="3"/>
      <c r="G2" s="18"/>
      <c r="H2" s="18" t="s">
        <v>92</v>
      </c>
      <c r="I2" s="3"/>
    </row>
    <row r="3" spans="1:9" s="10" customFormat="1" ht="16.5" customHeight="1" x14ac:dyDescent="0.15">
      <c r="A3" s="478"/>
      <c r="B3" s="480" t="s">
        <v>58</v>
      </c>
      <c r="C3" s="462" t="s">
        <v>93</v>
      </c>
      <c r="D3" s="462" t="s">
        <v>94</v>
      </c>
      <c r="E3" s="462" t="s">
        <v>95</v>
      </c>
      <c r="F3" s="462" t="s">
        <v>96</v>
      </c>
      <c r="G3" s="462" t="s">
        <v>97</v>
      </c>
      <c r="H3" s="465" t="s">
        <v>86</v>
      </c>
    </row>
    <row r="4" spans="1:9" s="10" customFormat="1" ht="16.5" customHeight="1" x14ac:dyDescent="0.15">
      <c r="A4" s="479"/>
      <c r="B4" s="481"/>
      <c r="C4" s="463"/>
      <c r="D4" s="463"/>
      <c r="E4" s="463"/>
      <c r="F4" s="463"/>
      <c r="G4" s="463"/>
      <c r="H4" s="482"/>
    </row>
    <row r="5" spans="1:9" s="10" customFormat="1" ht="21.75" customHeight="1" x14ac:dyDescent="0.15">
      <c r="A5" s="39" t="s">
        <v>115</v>
      </c>
      <c r="B5" s="40">
        <v>25</v>
      </c>
      <c r="C5" s="41">
        <v>1</v>
      </c>
      <c r="D5" s="41" t="s">
        <v>43</v>
      </c>
      <c r="E5" s="42">
        <v>21</v>
      </c>
      <c r="F5" s="41">
        <v>2</v>
      </c>
      <c r="G5" s="41" t="s">
        <v>43</v>
      </c>
      <c r="H5" s="43">
        <v>1</v>
      </c>
    </row>
    <row r="6" spans="1:9" s="10" customFormat="1" ht="21.75" customHeight="1" x14ac:dyDescent="0.15">
      <c r="A6" s="39" t="s">
        <v>128</v>
      </c>
      <c r="B6" s="40">
        <v>33</v>
      </c>
      <c r="C6" s="157">
        <v>1</v>
      </c>
      <c r="D6" s="41">
        <v>5</v>
      </c>
      <c r="E6" s="42">
        <v>23</v>
      </c>
      <c r="F6" s="157" t="s">
        <v>43</v>
      </c>
      <c r="G6" s="157" t="s">
        <v>43</v>
      </c>
      <c r="H6" s="43">
        <v>4</v>
      </c>
    </row>
    <row r="7" spans="1:9" s="10" customFormat="1" ht="21.75" customHeight="1" x14ac:dyDescent="0.15">
      <c r="A7" s="39" t="s">
        <v>137</v>
      </c>
      <c r="B7" s="40">
        <v>30</v>
      </c>
      <c r="C7" s="157" t="s">
        <v>43</v>
      </c>
      <c r="D7" s="41">
        <v>3</v>
      </c>
      <c r="E7" s="42">
        <v>15</v>
      </c>
      <c r="F7" s="157" t="s">
        <v>43</v>
      </c>
      <c r="G7" s="157" t="s">
        <v>43</v>
      </c>
      <c r="H7" s="43">
        <v>12</v>
      </c>
    </row>
    <row r="8" spans="1:9" s="10" customFormat="1" ht="21.75" customHeight="1" x14ac:dyDescent="0.15">
      <c r="A8" s="39" t="s">
        <v>168</v>
      </c>
      <c r="B8" s="40">
        <v>25</v>
      </c>
      <c r="C8" s="157" t="s">
        <v>43</v>
      </c>
      <c r="D8" s="42">
        <v>3</v>
      </c>
      <c r="E8" s="42">
        <v>11</v>
      </c>
      <c r="F8" s="157">
        <v>1</v>
      </c>
      <c r="G8" s="157" t="s">
        <v>43</v>
      </c>
      <c r="H8" s="43">
        <v>10</v>
      </c>
    </row>
    <row r="9" spans="1:9" s="10" customFormat="1" ht="21.75" customHeight="1" x14ac:dyDescent="0.15">
      <c r="A9" s="44" t="s">
        <v>424</v>
      </c>
      <c r="B9" s="305">
        <v>47</v>
      </c>
      <c r="C9" s="246" t="s">
        <v>430</v>
      </c>
      <c r="D9" s="247">
        <v>13</v>
      </c>
      <c r="E9" s="247">
        <v>29</v>
      </c>
      <c r="F9" s="157" t="s">
        <v>431</v>
      </c>
      <c r="G9" s="157" t="s">
        <v>432</v>
      </c>
      <c r="H9" s="248">
        <v>5</v>
      </c>
    </row>
    <row r="10" spans="1:9" s="10" customFormat="1" x14ac:dyDescent="0.15">
      <c r="A10" s="15" t="s">
        <v>98</v>
      </c>
      <c r="B10" s="12"/>
      <c r="C10" s="12"/>
      <c r="D10" s="9"/>
      <c r="E10" s="9"/>
      <c r="F10" s="471" t="s">
        <v>89</v>
      </c>
      <c r="G10" s="471"/>
      <c r="H10" s="471"/>
    </row>
    <row r="11" spans="1:9" s="10" customFormat="1" x14ac:dyDescent="0.15">
      <c r="A11" s="15" t="s">
        <v>99</v>
      </c>
      <c r="B11" s="9"/>
      <c r="C11" s="9"/>
      <c r="D11" s="9"/>
      <c r="E11" s="9"/>
      <c r="F11" s="9"/>
      <c r="G11" s="9"/>
      <c r="H11" s="9"/>
    </row>
    <row r="12" spans="1:9" x14ac:dyDescent="0.15">
      <c r="A12" s="15"/>
    </row>
    <row r="16" spans="1:9" x14ac:dyDescent="0.15">
      <c r="G16" s="45"/>
    </row>
    <row r="17" spans="7:7" x14ac:dyDescent="0.15">
      <c r="G17" s="45"/>
    </row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10">
    <mergeCell ref="F10:H10"/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07"/>
  <sheetViews>
    <sheetView showGridLines="0" view="pageBreakPreview" zoomScale="115" zoomScaleNormal="115" zoomScaleSheetLayoutView="115" workbookViewId="0">
      <selection activeCell="X5" sqref="X5"/>
    </sheetView>
  </sheetViews>
  <sheetFormatPr defaultRowHeight="13.5" x14ac:dyDescent="0.15"/>
  <cols>
    <col min="1" max="1" width="8.625" style="70" customWidth="1"/>
    <col min="2" max="21" width="3.625" style="70" customWidth="1"/>
    <col min="22" max="23" width="4" style="70" customWidth="1"/>
    <col min="24" max="16384" width="9" style="70"/>
  </cols>
  <sheetData>
    <row r="1" spans="1:23" s="311" customFormat="1" ht="20.25" customHeight="1" x14ac:dyDescent="0.15">
      <c r="A1" s="66" t="s">
        <v>141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11" customFormat="1" ht="13.5" customHeight="1" x14ac:dyDescent="0.15">
      <c r="A2" s="483" t="s">
        <v>509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</row>
    <row r="3" spans="1:23" s="311" customFormat="1" x14ac:dyDescent="0.15">
      <c r="A3" s="483"/>
      <c r="B3" s="483"/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</row>
    <row r="4" spans="1:23" s="311" customFormat="1" x14ac:dyDescent="0.15">
      <c r="A4" s="483"/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</row>
    <row r="5" spans="1:23" s="311" customFormat="1" ht="21" x14ac:dyDescent="0.15">
      <c r="A5" s="447" t="s">
        <v>142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</row>
    <row r="6" spans="1:23" s="68" customFormat="1" ht="13.5" customHeight="1" x14ac:dyDescent="0.15">
      <c r="A6" s="67" t="s">
        <v>143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T6" s="183"/>
      <c r="U6" s="183"/>
      <c r="V6" s="183"/>
      <c r="W6" s="180" t="s">
        <v>144</v>
      </c>
    </row>
    <row r="7" spans="1:23" s="9" customFormat="1" ht="18" customHeight="1" x14ac:dyDescent="0.15">
      <c r="A7" s="484"/>
      <c r="B7" s="487" t="s">
        <v>145</v>
      </c>
      <c r="C7" s="488"/>
      <c r="D7" s="488"/>
      <c r="E7" s="488"/>
      <c r="F7" s="488"/>
      <c r="G7" s="488"/>
      <c r="H7" s="489"/>
      <c r="I7" s="490" t="s">
        <v>146</v>
      </c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88"/>
      <c r="V7" s="488"/>
      <c r="W7" s="491"/>
    </row>
    <row r="8" spans="1:23" s="9" customFormat="1" ht="18" customHeight="1" x14ac:dyDescent="0.15">
      <c r="A8" s="485"/>
      <c r="B8" s="492" t="s">
        <v>147</v>
      </c>
      <c r="C8" s="494" t="s">
        <v>148</v>
      </c>
      <c r="D8" s="494" t="s">
        <v>149</v>
      </c>
      <c r="E8" s="494" t="s">
        <v>150</v>
      </c>
      <c r="F8" s="494" t="s">
        <v>151</v>
      </c>
      <c r="G8" s="494" t="s">
        <v>152</v>
      </c>
      <c r="H8" s="497" t="s">
        <v>153</v>
      </c>
      <c r="I8" s="500" t="s">
        <v>154</v>
      </c>
      <c r="J8" s="501"/>
      <c r="K8" s="501"/>
      <c r="L8" s="502"/>
      <c r="M8" s="500" t="s">
        <v>155</v>
      </c>
      <c r="N8" s="501"/>
      <c r="O8" s="501"/>
      <c r="P8" s="502"/>
      <c r="Q8" s="494" t="s">
        <v>156</v>
      </c>
      <c r="R8" s="500" t="s">
        <v>157</v>
      </c>
      <c r="S8" s="501"/>
      <c r="T8" s="502"/>
      <c r="U8" s="494" t="s">
        <v>158</v>
      </c>
      <c r="V8" s="503" t="s">
        <v>159</v>
      </c>
      <c r="W8" s="506" t="s">
        <v>160</v>
      </c>
    </row>
    <row r="9" spans="1:23" s="9" customFormat="1" ht="18" customHeight="1" x14ac:dyDescent="0.15">
      <c r="A9" s="485"/>
      <c r="B9" s="492"/>
      <c r="C9" s="495"/>
      <c r="D9" s="495"/>
      <c r="E9" s="495"/>
      <c r="F9" s="495"/>
      <c r="G9" s="495"/>
      <c r="H9" s="498"/>
      <c r="I9" s="494" t="s">
        <v>161</v>
      </c>
      <c r="J9" s="494" t="s">
        <v>162</v>
      </c>
      <c r="K9" s="494" t="s">
        <v>163</v>
      </c>
      <c r="L9" s="494" t="s">
        <v>164</v>
      </c>
      <c r="M9" s="494" t="s">
        <v>161</v>
      </c>
      <c r="N9" s="494" t="s">
        <v>162</v>
      </c>
      <c r="O9" s="494" t="s">
        <v>163</v>
      </c>
      <c r="P9" s="494" t="s">
        <v>164</v>
      </c>
      <c r="Q9" s="495"/>
      <c r="R9" s="494" t="s">
        <v>165</v>
      </c>
      <c r="S9" s="494" t="s">
        <v>166</v>
      </c>
      <c r="T9" s="494" t="s">
        <v>167</v>
      </c>
      <c r="U9" s="495"/>
      <c r="V9" s="504"/>
      <c r="W9" s="507"/>
    </row>
    <row r="10" spans="1:23" s="9" customFormat="1" ht="18" customHeight="1" x14ac:dyDescent="0.15">
      <c r="A10" s="485"/>
      <c r="B10" s="492"/>
      <c r="C10" s="495"/>
      <c r="D10" s="495"/>
      <c r="E10" s="495"/>
      <c r="F10" s="495"/>
      <c r="G10" s="495"/>
      <c r="H10" s="498"/>
      <c r="I10" s="495"/>
      <c r="J10" s="495"/>
      <c r="K10" s="495"/>
      <c r="L10" s="495"/>
      <c r="M10" s="495"/>
      <c r="N10" s="495"/>
      <c r="O10" s="495"/>
      <c r="P10" s="495"/>
      <c r="Q10" s="495"/>
      <c r="R10" s="495"/>
      <c r="S10" s="495"/>
      <c r="T10" s="495"/>
      <c r="U10" s="495"/>
      <c r="V10" s="504"/>
      <c r="W10" s="507"/>
    </row>
    <row r="11" spans="1:23" s="9" customFormat="1" ht="18" customHeight="1" x14ac:dyDescent="0.15">
      <c r="A11" s="486"/>
      <c r="B11" s="493"/>
      <c r="C11" s="496"/>
      <c r="D11" s="496"/>
      <c r="E11" s="496"/>
      <c r="F11" s="496"/>
      <c r="G11" s="496"/>
      <c r="H11" s="499"/>
      <c r="I11" s="496"/>
      <c r="J11" s="496"/>
      <c r="K11" s="496"/>
      <c r="L11" s="496"/>
      <c r="M11" s="496"/>
      <c r="N11" s="496"/>
      <c r="O11" s="496"/>
      <c r="P11" s="496"/>
      <c r="Q11" s="496"/>
      <c r="R11" s="496"/>
      <c r="S11" s="496"/>
      <c r="T11" s="496"/>
      <c r="U11" s="496"/>
      <c r="V11" s="505"/>
      <c r="W11" s="508"/>
    </row>
    <row r="12" spans="1:23" s="311" customFormat="1" ht="18" customHeight="1" x14ac:dyDescent="0.15">
      <c r="A12" s="313" t="s">
        <v>128</v>
      </c>
      <c r="B12" s="177">
        <v>14</v>
      </c>
      <c r="C12" s="69">
        <v>9</v>
      </c>
      <c r="D12" s="69" t="s">
        <v>43</v>
      </c>
      <c r="E12" s="69">
        <v>2</v>
      </c>
      <c r="F12" s="69" t="s">
        <v>43</v>
      </c>
      <c r="G12" s="69" t="s">
        <v>43</v>
      </c>
      <c r="H12" s="69">
        <v>3</v>
      </c>
      <c r="I12" s="69" t="s">
        <v>43</v>
      </c>
      <c r="J12" s="69">
        <v>1</v>
      </c>
      <c r="K12" s="69">
        <v>5</v>
      </c>
      <c r="L12" s="69">
        <v>4</v>
      </c>
      <c r="M12" s="69" t="s">
        <v>43</v>
      </c>
      <c r="N12" s="69" t="s">
        <v>43</v>
      </c>
      <c r="O12" s="69">
        <v>1</v>
      </c>
      <c r="P12" s="69" t="s">
        <v>43</v>
      </c>
      <c r="Q12" s="69">
        <v>11</v>
      </c>
      <c r="R12" s="69">
        <v>1</v>
      </c>
      <c r="S12" s="69">
        <v>3</v>
      </c>
      <c r="T12" s="69">
        <v>8</v>
      </c>
      <c r="U12" s="69">
        <v>19</v>
      </c>
      <c r="V12" s="509">
        <v>128</v>
      </c>
      <c r="W12" s="510"/>
    </row>
    <row r="13" spans="1:23" s="311" customFormat="1" ht="18" customHeight="1" x14ac:dyDescent="0.15">
      <c r="A13" s="313" t="s">
        <v>137</v>
      </c>
      <c r="B13" s="177">
        <v>17</v>
      </c>
      <c r="C13" s="69">
        <v>11</v>
      </c>
      <c r="D13" s="69" t="s">
        <v>43</v>
      </c>
      <c r="E13" s="69">
        <v>1</v>
      </c>
      <c r="F13" s="69">
        <v>1</v>
      </c>
      <c r="G13" s="69" t="s">
        <v>43</v>
      </c>
      <c r="H13" s="69">
        <v>4</v>
      </c>
      <c r="I13" s="69">
        <v>3</v>
      </c>
      <c r="J13" s="69">
        <v>1</v>
      </c>
      <c r="K13" s="69">
        <v>6</v>
      </c>
      <c r="L13" s="69">
        <v>3</v>
      </c>
      <c r="M13" s="69">
        <v>2</v>
      </c>
      <c r="N13" s="69" t="s">
        <v>43</v>
      </c>
      <c r="O13" s="69" t="s">
        <v>43</v>
      </c>
      <c r="P13" s="69">
        <v>1</v>
      </c>
      <c r="Q13" s="69">
        <v>16</v>
      </c>
      <c r="R13" s="69">
        <v>4</v>
      </c>
      <c r="S13" s="69" t="s">
        <v>43</v>
      </c>
      <c r="T13" s="69">
        <v>8</v>
      </c>
      <c r="U13" s="69">
        <v>22</v>
      </c>
      <c r="V13" s="511">
        <v>486</v>
      </c>
      <c r="W13" s="512"/>
    </row>
    <row r="14" spans="1:23" s="311" customFormat="1" ht="18" customHeight="1" x14ac:dyDescent="0.15">
      <c r="A14" s="313" t="s">
        <v>168</v>
      </c>
      <c r="B14" s="177">
        <v>19</v>
      </c>
      <c r="C14" s="69">
        <v>14</v>
      </c>
      <c r="D14" s="69" t="s">
        <v>43</v>
      </c>
      <c r="E14" s="69">
        <v>2</v>
      </c>
      <c r="F14" s="69" t="s">
        <v>43</v>
      </c>
      <c r="G14" s="69" t="s">
        <v>43</v>
      </c>
      <c r="H14" s="69">
        <v>3</v>
      </c>
      <c r="I14" s="69" t="s">
        <v>43</v>
      </c>
      <c r="J14" s="69">
        <v>1</v>
      </c>
      <c r="K14" s="69">
        <v>3</v>
      </c>
      <c r="L14" s="69">
        <v>6</v>
      </c>
      <c r="M14" s="69">
        <v>2</v>
      </c>
      <c r="N14" s="69">
        <v>1</v>
      </c>
      <c r="O14" s="69" t="s">
        <v>43</v>
      </c>
      <c r="P14" s="69">
        <v>2</v>
      </c>
      <c r="Q14" s="69">
        <v>15</v>
      </c>
      <c r="R14" s="69">
        <v>3</v>
      </c>
      <c r="S14" s="69">
        <v>1</v>
      </c>
      <c r="T14" s="69">
        <v>7</v>
      </c>
      <c r="U14" s="69">
        <v>19</v>
      </c>
      <c r="V14" s="511">
        <v>258</v>
      </c>
      <c r="W14" s="512"/>
    </row>
    <row r="15" spans="1:23" s="311" customFormat="1" ht="18" customHeight="1" x14ac:dyDescent="0.15">
      <c r="A15" s="313" t="s">
        <v>423</v>
      </c>
      <c r="B15" s="177">
        <v>28</v>
      </c>
      <c r="C15" s="69">
        <v>12</v>
      </c>
      <c r="D15" s="69">
        <v>2</v>
      </c>
      <c r="E15" s="69">
        <v>10</v>
      </c>
      <c r="F15" s="69" t="s">
        <v>43</v>
      </c>
      <c r="G15" s="69" t="s">
        <v>43</v>
      </c>
      <c r="H15" s="69">
        <v>4</v>
      </c>
      <c r="I15" s="69" t="s">
        <v>43</v>
      </c>
      <c r="J15" s="69">
        <v>1</v>
      </c>
      <c r="K15" s="69">
        <v>4</v>
      </c>
      <c r="L15" s="69">
        <v>5</v>
      </c>
      <c r="M15" s="69" t="s">
        <v>43</v>
      </c>
      <c r="N15" s="69" t="s">
        <v>43</v>
      </c>
      <c r="O15" s="69">
        <v>1</v>
      </c>
      <c r="P15" s="69">
        <v>2</v>
      </c>
      <c r="Q15" s="69">
        <v>13</v>
      </c>
      <c r="R15" s="69">
        <v>2</v>
      </c>
      <c r="S15" s="69">
        <v>2</v>
      </c>
      <c r="T15" s="69">
        <v>10</v>
      </c>
      <c r="U15" s="69">
        <v>37</v>
      </c>
      <c r="V15" s="509">
        <v>213</v>
      </c>
      <c r="W15" s="510"/>
    </row>
    <row r="16" spans="1:23" s="311" customFormat="1" ht="18" customHeight="1" x14ac:dyDescent="0.15">
      <c r="A16" s="314" t="s">
        <v>427</v>
      </c>
      <c r="B16" s="324">
        <f>SUM(C16:H16)</f>
        <v>46</v>
      </c>
      <c r="C16" s="422">
        <v>24</v>
      </c>
      <c r="D16" s="422">
        <v>3</v>
      </c>
      <c r="E16" s="422">
        <v>3</v>
      </c>
      <c r="F16" s="422" t="s">
        <v>43</v>
      </c>
      <c r="G16" s="422" t="s">
        <v>43</v>
      </c>
      <c r="H16" s="422">
        <v>16</v>
      </c>
      <c r="I16" s="422" t="s">
        <v>43</v>
      </c>
      <c r="J16" s="422">
        <v>2</v>
      </c>
      <c r="K16" s="422">
        <v>2</v>
      </c>
      <c r="L16" s="422">
        <v>10</v>
      </c>
      <c r="M16" s="422">
        <v>1</v>
      </c>
      <c r="N16" s="422">
        <v>1</v>
      </c>
      <c r="O16" s="422" t="s">
        <v>43</v>
      </c>
      <c r="P16" s="422">
        <v>8</v>
      </c>
      <c r="Q16" s="422">
        <v>26</v>
      </c>
      <c r="R16" s="422">
        <v>1</v>
      </c>
      <c r="S16" s="422">
        <v>3</v>
      </c>
      <c r="T16" s="422">
        <v>9</v>
      </c>
      <c r="U16" s="422">
        <v>25</v>
      </c>
      <c r="V16" s="513">
        <v>473</v>
      </c>
      <c r="W16" s="514"/>
    </row>
    <row r="17" spans="1:24" s="311" customFormat="1" ht="13.5" customHeight="1" x14ac:dyDescent="0.15">
      <c r="A17" s="37" t="s">
        <v>433</v>
      </c>
      <c r="B17" s="196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306" t="s">
        <v>169</v>
      </c>
      <c r="X17" s="16"/>
    </row>
    <row r="18" spans="1:24" s="311" customFormat="1" x14ac:dyDescent="0.15"/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35">
    <mergeCell ref="V12:W12"/>
    <mergeCell ref="V13:W13"/>
    <mergeCell ref="V14:W14"/>
    <mergeCell ref="V15:W15"/>
    <mergeCell ref="V16:W16"/>
    <mergeCell ref="U8:U11"/>
    <mergeCell ref="V8:V11"/>
    <mergeCell ref="W8:W11"/>
    <mergeCell ref="I9:I11"/>
    <mergeCell ref="J9:J11"/>
    <mergeCell ref="K9:K11"/>
    <mergeCell ref="L9:L11"/>
    <mergeCell ref="M9:M11"/>
    <mergeCell ref="N9:N11"/>
    <mergeCell ref="O9:O11"/>
    <mergeCell ref="R8:T8"/>
    <mergeCell ref="R9:R11"/>
    <mergeCell ref="S9:S11"/>
    <mergeCell ref="T9:T11"/>
    <mergeCell ref="A2:W4"/>
    <mergeCell ref="A5:W5"/>
    <mergeCell ref="A7:A11"/>
    <mergeCell ref="B7:H7"/>
    <mergeCell ref="I7:W7"/>
    <mergeCell ref="B8:B11"/>
    <mergeCell ref="C8:C11"/>
    <mergeCell ref="D8:D11"/>
    <mergeCell ref="E8:E11"/>
    <mergeCell ref="F8:F11"/>
    <mergeCell ref="G8:G11"/>
    <mergeCell ref="H8:H11"/>
    <mergeCell ref="I8:L8"/>
    <mergeCell ref="M8:P8"/>
    <mergeCell ref="Q8:Q11"/>
    <mergeCell ref="P9:P11"/>
  </mergeCells>
  <phoneticPr fontId="2"/>
  <pageMargins left="0.78740157480314965" right="0.38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07"/>
  <sheetViews>
    <sheetView showGridLines="0" view="pageBreakPreview" zoomScaleNormal="115" zoomScaleSheetLayoutView="100" workbookViewId="0">
      <selection activeCell="V16" sqref="V16"/>
    </sheetView>
  </sheetViews>
  <sheetFormatPr defaultRowHeight="13.5" x14ac:dyDescent="0.15"/>
  <cols>
    <col min="1" max="1" width="8.625" style="70" customWidth="1"/>
    <col min="2" max="10" width="2.5" style="70" customWidth="1"/>
    <col min="11" max="11" width="2.75" style="70" customWidth="1"/>
    <col min="12" max="13" width="4" style="70" customWidth="1"/>
    <col min="14" max="14" width="7.375" style="70" customWidth="1"/>
    <col min="15" max="17" width="6.75" style="70" bestFit="1" customWidth="1"/>
    <col min="18" max="18" width="5.875" style="70" bestFit="1" customWidth="1"/>
    <col min="19" max="19" width="5" style="70" bestFit="1" customWidth="1"/>
    <col min="20" max="20" width="5.875" style="70" bestFit="1" customWidth="1"/>
    <col min="21" max="21" width="5.5" style="70" customWidth="1"/>
    <col min="22" max="256" width="9" style="70"/>
    <col min="257" max="257" width="8.625" style="70" customWidth="1"/>
    <col min="258" max="266" width="2.5" style="70" customWidth="1"/>
    <col min="267" max="267" width="2.75" style="70" customWidth="1"/>
    <col min="268" max="269" width="4" style="70" customWidth="1"/>
    <col min="270" max="272" width="7.375" style="70" customWidth="1"/>
    <col min="273" max="274" width="6.875" style="70" customWidth="1"/>
    <col min="275" max="277" width="5.5" style="70" customWidth="1"/>
    <col min="278" max="512" width="9" style="70"/>
    <col min="513" max="513" width="8.625" style="70" customWidth="1"/>
    <col min="514" max="522" width="2.5" style="70" customWidth="1"/>
    <col min="523" max="523" width="2.75" style="70" customWidth="1"/>
    <col min="524" max="525" width="4" style="70" customWidth="1"/>
    <col min="526" max="528" width="7.375" style="70" customWidth="1"/>
    <col min="529" max="530" width="6.875" style="70" customWidth="1"/>
    <col min="531" max="533" width="5.5" style="70" customWidth="1"/>
    <col min="534" max="768" width="9" style="70"/>
    <col min="769" max="769" width="8.625" style="70" customWidth="1"/>
    <col min="770" max="778" width="2.5" style="70" customWidth="1"/>
    <col min="779" max="779" width="2.75" style="70" customWidth="1"/>
    <col min="780" max="781" width="4" style="70" customWidth="1"/>
    <col min="782" max="784" width="7.375" style="70" customWidth="1"/>
    <col min="785" max="786" width="6.875" style="70" customWidth="1"/>
    <col min="787" max="789" width="5.5" style="70" customWidth="1"/>
    <col min="790" max="1024" width="9" style="70"/>
    <col min="1025" max="1025" width="8.625" style="70" customWidth="1"/>
    <col min="1026" max="1034" width="2.5" style="70" customWidth="1"/>
    <col min="1035" max="1035" width="2.75" style="70" customWidth="1"/>
    <col min="1036" max="1037" width="4" style="70" customWidth="1"/>
    <col min="1038" max="1040" width="7.375" style="70" customWidth="1"/>
    <col min="1041" max="1042" width="6.875" style="70" customWidth="1"/>
    <col min="1043" max="1045" width="5.5" style="70" customWidth="1"/>
    <col min="1046" max="1280" width="9" style="70"/>
    <col min="1281" max="1281" width="8.625" style="70" customWidth="1"/>
    <col min="1282" max="1290" width="2.5" style="70" customWidth="1"/>
    <col min="1291" max="1291" width="2.75" style="70" customWidth="1"/>
    <col min="1292" max="1293" width="4" style="70" customWidth="1"/>
    <col min="1294" max="1296" width="7.375" style="70" customWidth="1"/>
    <col min="1297" max="1298" width="6.875" style="70" customWidth="1"/>
    <col min="1299" max="1301" width="5.5" style="70" customWidth="1"/>
    <col min="1302" max="1536" width="9" style="70"/>
    <col min="1537" max="1537" width="8.625" style="70" customWidth="1"/>
    <col min="1538" max="1546" width="2.5" style="70" customWidth="1"/>
    <col min="1547" max="1547" width="2.75" style="70" customWidth="1"/>
    <col min="1548" max="1549" width="4" style="70" customWidth="1"/>
    <col min="1550" max="1552" width="7.375" style="70" customWidth="1"/>
    <col min="1553" max="1554" width="6.875" style="70" customWidth="1"/>
    <col min="1555" max="1557" width="5.5" style="70" customWidth="1"/>
    <col min="1558" max="1792" width="9" style="70"/>
    <col min="1793" max="1793" width="8.625" style="70" customWidth="1"/>
    <col min="1794" max="1802" width="2.5" style="70" customWidth="1"/>
    <col min="1803" max="1803" width="2.75" style="70" customWidth="1"/>
    <col min="1804" max="1805" width="4" style="70" customWidth="1"/>
    <col min="1806" max="1808" width="7.375" style="70" customWidth="1"/>
    <col min="1809" max="1810" width="6.875" style="70" customWidth="1"/>
    <col min="1811" max="1813" width="5.5" style="70" customWidth="1"/>
    <col min="1814" max="2048" width="9" style="70"/>
    <col min="2049" max="2049" width="8.625" style="70" customWidth="1"/>
    <col min="2050" max="2058" width="2.5" style="70" customWidth="1"/>
    <col min="2059" max="2059" width="2.75" style="70" customWidth="1"/>
    <col min="2060" max="2061" width="4" style="70" customWidth="1"/>
    <col min="2062" max="2064" width="7.375" style="70" customWidth="1"/>
    <col min="2065" max="2066" width="6.875" style="70" customWidth="1"/>
    <col min="2067" max="2069" width="5.5" style="70" customWidth="1"/>
    <col min="2070" max="2304" width="9" style="70"/>
    <col min="2305" max="2305" width="8.625" style="70" customWidth="1"/>
    <col min="2306" max="2314" width="2.5" style="70" customWidth="1"/>
    <col min="2315" max="2315" width="2.75" style="70" customWidth="1"/>
    <col min="2316" max="2317" width="4" style="70" customWidth="1"/>
    <col min="2318" max="2320" width="7.375" style="70" customWidth="1"/>
    <col min="2321" max="2322" width="6.875" style="70" customWidth="1"/>
    <col min="2323" max="2325" width="5.5" style="70" customWidth="1"/>
    <col min="2326" max="2560" width="9" style="70"/>
    <col min="2561" max="2561" width="8.625" style="70" customWidth="1"/>
    <col min="2562" max="2570" width="2.5" style="70" customWidth="1"/>
    <col min="2571" max="2571" width="2.75" style="70" customWidth="1"/>
    <col min="2572" max="2573" width="4" style="70" customWidth="1"/>
    <col min="2574" max="2576" width="7.375" style="70" customWidth="1"/>
    <col min="2577" max="2578" width="6.875" style="70" customWidth="1"/>
    <col min="2579" max="2581" width="5.5" style="70" customWidth="1"/>
    <col min="2582" max="2816" width="9" style="70"/>
    <col min="2817" max="2817" width="8.625" style="70" customWidth="1"/>
    <col min="2818" max="2826" width="2.5" style="70" customWidth="1"/>
    <col min="2827" max="2827" width="2.75" style="70" customWidth="1"/>
    <col min="2828" max="2829" width="4" style="70" customWidth="1"/>
    <col min="2830" max="2832" width="7.375" style="70" customWidth="1"/>
    <col min="2833" max="2834" width="6.875" style="70" customWidth="1"/>
    <col min="2835" max="2837" width="5.5" style="70" customWidth="1"/>
    <col min="2838" max="3072" width="9" style="70"/>
    <col min="3073" max="3073" width="8.625" style="70" customWidth="1"/>
    <col min="3074" max="3082" width="2.5" style="70" customWidth="1"/>
    <col min="3083" max="3083" width="2.75" style="70" customWidth="1"/>
    <col min="3084" max="3085" width="4" style="70" customWidth="1"/>
    <col min="3086" max="3088" width="7.375" style="70" customWidth="1"/>
    <col min="3089" max="3090" width="6.875" style="70" customWidth="1"/>
    <col min="3091" max="3093" width="5.5" style="70" customWidth="1"/>
    <col min="3094" max="3328" width="9" style="70"/>
    <col min="3329" max="3329" width="8.625" style="70" customWidth="1"/>
    <col min="3330" max="3338" width="2.5" style="70" customWidth="1"/>
    <col min="3339" max="3339" width="2.75" style="70" customWidth="1"/>
    <col min="3340" max="3341" width="4" style="70" customWidth="1"/>
    <col min="3342" max="3344" width="7.375" style="70" customWidth="1"/>
    <col min="3345" max="3346" width="6.875" style="70" customWidth="1"/>
    <col min="3347" max="3349" width="5.5" style="70" customWidth="1"/>
    <col min="3350" max="3584" width="9" style="70"/>
    <col min="3585" max="3585" width="8.625" style="70" customWidth="1"/>
    <col min="3586" max="3594" width="2.5" style="70" customWidth="1"/>
    <col min="3595" max="3595" width="2.75" style="70" customWidth="1"/>
    <col min="3596" max="3597" width="4" style="70" customWidth="1"/>
    <col min="3598" max="3600" width="7.375" style="70" customWidth="1"/>
    <col min="3601" max="3602" width="6.875" style="70" customWidth="1"/>
    <col min="3603" max="3605" width="5.5" style="70" customWidth="1"/>
    <col min="3606" max="3840" width="9" style="70"/>
    <col min="3841" max="3841" width="8.625" style="70" customWidth="1"/>
    <col min="3842" max="3850" width="2.5" style="70" customWidth="1"/>
    <col min="3851" max="3851" width="2.75" style="70" customWidth="1"/>
    <col min="3852" max="3853" width="4" style="70" customWidth="1"/>
    <col min="3854" max="3856" width="7.375" style="70" customWidth="1"/>
    <col min="3857" max="3858" width="6.875" style="70" customWidth="1"/>
    <col min="3859" max="3861" width="5.5" style="70" customWidth="1"/>
    <col min="3862" max="4096" width="9" style="70"/>
    <col min="4097" max="4097" width="8.625" style="70" customWidth="1"/>
    <col min="4098" max="4106" width="2.5" style="70" customWidth="1"/>
    <col min="4107" max="4107" width="2.75" style="70" customWidth="1"/>
    <col min="4108" max="4109" width="4" style="70" customWidth="1"/>
    <col min="4110" max="4112" width="7.375" style="70" customWidth="1"/>
    <col min="4113" max="4114" width="6.875" style="70" customWidth="1"/>
    <col min="4115" max="4117" width="5.5" style="70" customWidth="1"/>
    <col min="4118" max="4352" width="9" style="70"/>
    <col min="4353" max="4353" width="8.625" style="70" customWidth="1"/>
    <col min="4354" max="4362" width="2.5" style="70" customWidth="1"/>
    <col min="4363" max="4363" width="2.75" style="70" customWidth="1"/>
    <col min="4364" max="4365" width="4" style="70" customWidth="1"/>
    <col min="4366" max="4368" width="7.375" style="70" customWidth="1"/>
    <col min="4369" max="4370" width="6.875" style="70" customWidth="1"/>
    <col min="4371" max="4373" width="5.5" style="70" customWidth="1"/>
    <col min="4374" max="4608" width="9" style="70"/>
    <col min="4609" max="4609" width="8.625" style="70" customWidth="1"/>
    <col min="4610" max="4618" width="2.5" style="70" customWidth="1"/>
    <col min="4619" max="4619" width="2.75" style="70" customWidth="1"/>
    <col min="4620" max="4621" width="4" style="70" customWidth="1"/>
    <col min="4622" max="4624" width="7.375" style="70" customWidth="1"/>
    <col min="4625" max="4626" width="6.875" style="70" customWidth="1"/>
    <col min="4627" max="4629" width="5.5" style="70" customWidth="1"/>
    <col min="4630" max="4864" width="9" style="70"/>
    <col min="4865" max="4865" width="8.625" style="70" customWidth="1"/>
    <col min="4866" max="4874" width="2.5" style="70" customWidth="1"/>
    <col min="4875" max="4875" width="2.75" style="70" customWidth="1"/>
    <col min="4876" max="4877" width="4" style="70" customWidth="1"/>
    <col min="4878" max="4880" width="7.375" style="70" customWidth="1"/>
    <col min="4881" max="4882" width="6.875" style="70" customWidth="1"/>
    <col min="4883" max="4885" width="5.5" style="70" customWidth="1"/>
    <col min="4886" max="5120" width="9" style="70"/>
    <col min="5121" max="5121" width="8.625" style="70" customWidth="1"/>
    <col min="5122" max="5130" width="2.5" style="70" customWidth="1"/>
    <col min="5131" max="5131" width="2.75" style="70" customWidth="1"/>
    <col min="5132" max="5133" width="4" style="70" customWidth="1"/>
    <col min="5134" max="5136" width="7.375" style="70" customWidth="1"/>
    <col min="5137" max="5138" width="6.875" style="70" customWidth="1"/>
    <col min="5139" max="5141" width="5.5" style="70" customWidth="1"/>
    <col min="5142" max="5376" width="9" style="70"/>
    <col min="5377" max="5377" width="8.625" style="70" customWidth="1"/>
    <col min="5378" max="5386" width="2.5" style="70" customWidth="1"/>
    <col min="5387" max="5387" width="2.75" style="70" customWidth="1"/>
    <col min="5388" max="5389" width="4" style="70" customWidth="1"/>
    <col min="5390" max="5392" width="7.375" style="70" customWidth="1"/>
    <col min="5393" max="5394" width="6.875" style="70" customWidth="1"/>
    <col min="5395" max="5397" width="5.5" style="70" customWidth="1"/>
    <col min="5398" max="5632" width="9" style="70"/>
    <col min="5633" max="5633" width="8.625" style="70" customWidth="1"/>
    <col min="5634" max="5642" width="2.5" style="70" customWidth="1"/>
    <col min="5643" max="5643" width="2.75" style="70" customWidth="1"/>
    <col min="5644" max="5645" width="4" style="70" customWidth="1"/>
    <col min="5646" max="5648" width="7.375" style="70" customWidth="1"/>
    <col min="5649" max="5650" width="6.875" style="70" customWidth="1"/>
    <col min="5651" max="5653" width="5.5" style="70" customWidth="1"/>
    <col min="5654" max="5888" width="9" style="70"/>
    <col min="5889" max="5889" width="8.625" style="70" customWidth="1"/>
    <col min="5890" max="5898" width="2.5" style="70" customWidth="1"/>
    <col min="5899" max="5899" width="2.75" style="70" customWidth="1"/>
    <col min="5900" max="5901" width="4" style="70" customWidth="1"/>
    <col min="5902" max="5904" width="7.375" style="70" customWidth="1"/>
    <col min="5905" max="5906" width="6.875" style="70" customWidth="1"/>
    <col min="5907" max="5909" width="5.5" style="70" customWidth="1"/>
    <col min="5910" max="6144" width="9" style="70"/>
    <col min="6145" max="6145" width="8.625" style="70" customWidth="1"/>
    <col min="6146" max="6154" width="2.5" style="70" customWidth="1"/>
    <col min="6155" max="6155" width="2.75" style="70" customWidth="1"/>
    <col min="6156" max="6157" width="4" style="70" customWidth="1"/>
    <col min="6158" max="6160" width="7.375" style="70" customWidth="1"/>
    <col min="6161" max="6162" width="6.875" style="70" customWidth="1"/>
    <col min="6163" max="6165" width="5.5" style="70" customWidth="1"/>
    <col min="6166" max="6400" width="9" style="70"/>
    <col min="6401" max="6401" width="8.625" style="70" customWidth="1"/>
    <col min="6402" max="6410" width="2.5" style="70" customWidth="1"/>
    <col min="6411" max="6411" width="2.75" style="70" customWidth="1"/>
    <col min="6412" max="6413" width="4" style="70" customWidth="1"/>
    <col min="6414" max="6416" width="7.375" style="70" customWidth="1"/>
    <col min="6417" max="6418" width="6.875" style="70" customWidth="1"/>
    <col min="6419" max="6421" width="5.5" style="70" customWidth="1"/>
    <col min="6422" max="6656" width="9" style="70"/>
    <col min="6657" max="6657" width="8.625" style="70" customWidth="1"/>
    <col min="6658" max="6666" width="2.5" style="70" customWidth="1"/>
    <col min="6667" max="6667" width="2.75" style="70" customWidth="1"/>
    <col min="6668" max="6669" width="4" style="70" customWidth="1"/>
    <col min="6670" max="6672" width="7.375" style="70" customWidth="1"/>
    <col min="6673" max="6674" width="6.875" style="70" customWidth="1"/>
    <col min="6675" max="6677" width="5.5" style="70" customWidth="1"/>
    <col min="6678" max="6912" width="9" style="70"/>
    <col min="6913" max="6913" width="8.625" style="70" customWidth="1"/>
    <col min="6914" max="6922" width="2.5" style="70" customWidth="1"/>
    <col min="6923" max="6923" width="2.75" style="70" customWidth="1"/>
    <col min="6924" max="6925" width="4" style="70" customWidth="1"/>
    <col min="6926" max="6928" width="7.375" style="70" customWidth="1"/>
    <col min="6929" max="6930" width="6.875" style="70" customWidth="1"/>
    <col min="6931" max="6933" width="5.5" style="70" customWidth="1"/>
    <col min="6934" max="7168" width="9" style="70"/>
    <col min="7169" max="7169" width="8.625" style="70" customWidth="1"/>
    <col min="7170" max="7178" width="2.5" style="70" customWidth="1"/>
    <col min="7179" max="7179" width="2.75" style="70" customWidth="1"/>
    <col min="7180" max="7181" width="4" style="70" customWidth="1"/>
    <col min="7182" max="7184" width="7.375" style="70" customWidth="1"/>
    <col min="7185" max="7186" width="6.875" style="70" customWidth="1"/>
    <col min="7187" max="7189" width="5.5" style="70" customWidth="1"/>
    <col min="7190" max="7424" width="9" style="70"/>
    <col min="7425" max="7425" width="8.625" style="70" customWidth="1"/>
    <col min="7426" max="7434" width="2.5" style="70" customWidth="1"/>
    <col min="7435" max="7435" width="2.75" style="70" customWidth="1"/>
    <col min="7436" max="7437" width="4" style="70" customWidth="1"/>
    <col min="7438" max="7440" width="7.375" style="70" customWidth="1"/>
    <col min="7441" max="7442" width="6.875" style="70" customWidth="1"/>
    <col min="7443" max="7445" width="5.5" style="70" customWidth="1"/>
    <col min="7446" max="7680" width="9" style="70"/>
    <col min="7681" max="7681" width="8.625" style="70" customWidth="1"/>
    <col min="7682" max="7690" width="2.5" style="70" customWidth="1"/>
    <col min="7691" max="7691" width="2.75" style="70" customWidth="1"/>
    <col min="7692" max="7693" width="4" style="70" customWidth="1"/>
    <col min="7694" max="7696" width="7.375" style="70" customWidth="1"/>
    <col min="7697" max="7698" width="6.875" style="70" customWidth="1"/>
    <col min="7699" max="7701" width="5.5" style="70" customWidth="1"/>
    <col min="7702" max="7936" width="9" style="70"/>
    <col min="7937" max="7937" width="8.625" style="70" customWidth="1"/>
    <col min="7938" max="7946" width="2.5" style="70" customWidth="1"/>
    <col min="7947" max="7947" width="2.75" style="70" customWidth="1"/>
    <col min="7948" max="7949" width="4" style="70" customWidth="1"/>
    <col min="7950" max="7952" width="7.375" style="70" customWidth="1"/>
    <col min="7953" max="7954" width="6.875" style="70" customWidth="1"/>
    <col min="7955" max="7957" width="5.5" style="70" customWidth="1"/>
    <col min="7958" max="8192" width="9" style="70"/>
    <col min="8193" max="8193" width="8.625" style="70" customWidth="1"/>
    <col min="8194" max="8202" width="2.5" style="70" customWidth="1"/>
    <col min="8203" max="8203" width="2.75" style="70" customWidth="1"/>
    <col min="8204" max="8205" width="4" style="70" customWidth="1"/>
    <col min="8206" max="8208" width="7.375" style="70" customWidth="1"/>
    <col min="8209" max="8210" width="6.875" style="70" customWidth="1"/>
    <col min="8211" max="8213" width="5.5" style="70" customWidth="1"/>
    <col min="8214" max="8448" width="9" style="70"/>
    <col min="8449" max="8449" width="8.625" style="70" customWidth="1"/>
    <col min="8450" max="8458" width="2.5" style="70" customWidth="1"/>
    <col min="8459" max="8459" width="2.75" style="70" customWidth="1"/>
    <col min="8460" max="8461" width="4" style="70" customWidth="1"/>
    <col min="8462" max="8464" width="7.375" style="70" customWidth="1"/>
    <col min="8465" max="8466" width="6.875" style="70" customWidth="1"/>
    <col min="8467" max="8469" width="5.5" style="70" customWidth="1"/>
    <col min="8470" max="8704" width="9" style="70"/>
    <col min="8705" max="8705" width="8.625" style="70" customWidth="1"/>
    <col min="8706" max="8714" width="2.5" style="70" customWidth="1"/>
    <col min="8715" max="8715" width="2.75" style="70" customWidth="1"/>
    <col min="8716" max="8717" width="4" style="70" customWidth="1"/>
    <col min="8718" max="8720" width="7.375" style="70" customWidth="1"/>
    <col min="8721" max="8722" width="6.875" style="70" customWidth="1"/>
    <col min="8723" max="8725" width="5.5" style="70" customWidth="1"/>
    <col min="8726" max="8960" width="9" style="70"/>
    <col min="8961" max="8961" width="8.625" style="70" customWidth="1"/>
    <col min="8962" max="8970" width="2.5" style="70" customWidth="1"/>
    <col min="8971" max="8971" width="2.75" style="70" customWidth="1"/>
    <col min="8972" max="8973" width="4" style="70" customWidth="1"/>
    <col min="8974" max="8976" width="7.375" style="70" customWidth="1"/>
    <col min="8977" max="8978" width="6.875" style="70" customWidth="1"/>
    <col min="8979" max="8981" width="5.5" style="70" customWidth="1"/>
    <col min="8982" max="9216" width="9" style="70"/>
    <col min="9217" max="9217" width="8.625" style="70" customWidth="1"/>
    <col min="9218" max="9226" width="2.5" style="70" customWidth="1"/>
    <col min="9227" max="9227" width="2.75" style="70" customWidth="1"/>
    <col min="9228" max="9229" width="4" style="70" customWidth="1"/>
    <col min="9230" max="9232" width="7.375" style="70" customWidth="1"/>
    <col min="9233" max="9234" width="6.875" style="70" customWidth="1"/>
    <col min="9235" max="9237" width="5.5" style="70" customWidth="1"/>
    <col min="9238" max="9472" width="9" style="70"/>
    <col min="9473" max="9473" width="8.625" style="70" customWidth="1"/>
    <col min="9474" max="9482" width="2.5" style="70" customWidth="1"/>
    <col min="9483" max="9483" width="2.75" style="70" customWidth="1"/>
    <col min="9484" max="9485" width="4" style="70" customWidth="1"/>
    <col min="9486" max="9488" width="7.375" style="70" customWidth="1"/>
    <col min="9489" max="9490" width="6.875" style="70" customWidth="1"/>
    <col min="9491" max="9493" width="5.5" style="70" customWidth="1"/>
    <col min="9494" max="9728" width="9" style="70"/>
    <col min="9729" max="9729" width="8.625" style="70" customWidth="1"/>
    <col min="9730" max="9738" width="2.5" style="70" customWidth="1"/>
    <col min="9739" max="9739" width="2.75" style="70" customWidth="1"/>
    <col min="9740" max="9741" width="4" style="70" customWidth="1"/>
    <col min="9742" max="9744" width="7.375" style="70" customWidth="1"/>
    <col min="9745" max="9746" width="6.875" style="70" customWidth="1"/>
    <col min="9747" max="9749" width="5.5" style="70" customWidth="1"/>
    <col min="9750" max="9984" width="9" style="70"/>
    <col min="9985" max="9985" width="8.625" style="70" customWidth="1"/>
    <col min="9986" max="9994" width="2.5" style="70" customWidth="1"/>
    <col min="9995" max="9995" width="2.75" style="70" customWidth="1"/>
    <col min="9996" max="9997" width="4" style="70" customWidth="1"/>
    <col min="9998" max="10000" width="7.375" style="70" customWidth="1"/>
    <col min="10001" max="10002" width="6.875" style="70" customWidth="1"/>
    <col min="10003" max="10005" width="5.5" style="70" customWidth="1"/>
    <col min="10006" max="10240" width="9" style="70"/>
    <col min="10241" max="10241" width="8.625" style="70" customWidth="1"/>
    <col min="10242" max="10250" width="2.5" style="70" customWidth="1"/>
    <col min="10251" max="10251" width="2.75" style="70" customWidth="1"/>
    <col min="10252" max="10253" width="4" style="70" customWidth="1"/>
    <col min="10254" max="10256" width="7.375" style="70" customWidth="1"/>
    <col min="10257" max="10258" width="6.875" style="70" customWidth="1"/>
    <col min="10259" max="10261" width="5.5" style="70" customWidth="1"/>
    <col min="10262" max="10496" width="9" style="70"/>
    <col min="10497" max="10497" width="8.625" style="70" customWidth="1"/>
    <col min="10498" max="10506" width="2.5" style="70" customWidth="1"/>
    <col min="10507" max="10507" width="2.75" style="70" customWidth="1"/>
    <col min="10508" max="10509" width="4" style="70" customWidth="1"/>
    <col min="10510" max="10512" width="7.375" style="70" customWidth="1"/>
    <col min="10513" max="10514" width="6.875" style="70" customWidth="1"/>
    <col min="10515" max="10517" width="5.5" style="70" customWidth="1"/>
    <col min="10518" max="10752" width="9" style="70"/>
    <col min="10753" max="10753" width="8.625" style="70" customWidth="1"/>
    <col min="10754" max="10762" width="2.5" style="70" customWidth="1"/>
    <col min="10763" max="10763" width="2.75" style="70" customWidth="1"/>
    <col min="10764" max="10765" width="4" style="70" customWidth="1"/>
    <col min="10766" max="10768" width="7.375" style="70" customWidth="1"/>
    <col min="10769" max="10770" width="6.875" style="70" customWidth="1"/>
    <col min="10771" max="10773" width="5.5" style="70" customWidth="1"/>
    <col min="10774" max="11008" width="9" style="70"/>
    <col min="11009" max="11009" width="8.625" style="70" customWidth="1"/>
    <col min="11010" max="11018" width="2.5" style="70" customWidth="1"/>
    <col min="11019" max="11019" width="2.75" style="70" customWidth="1"/>
    <col min="11020" max="11021" width="4" style="70" customWidth="1"/>
    <col min="11022" max="11024" width="7.375" style="70" customWidth="1"/>
    <col min="11025" max="11026" width="6.875" style="70" customWidth="1"/>
    <col min="11027" max="11029" width="5.5" style="70" customWidth="1"/>
    <col min="11030" max="11264" width="9" style="70"/>
    <col min="11265" max="11265" width="8.625" style="70" customWidth="1"/>
    <col min="11266" max="11274" width="2.5" style="70" customWidth="1"/>
    <col min="11275" max="11275" width="2.75" style="70" customWidth="1"/>
    <col min="11276" max="11277" width="4" style="70" customWidth="1"/>
    <col min="11278" max="11280" width="7.375" style="70" customWidth="1"/>
    <col min="11281" max="11282" width="6.875" style="70" customWidth="1"/>
    <col min="11283" max="11285" width="5.5" style="70" customWidth="1"/>
    <col min="11286" max="11520" width="9" style="70"/>
    <col min="11521" max="11521" width="8.625" style="70" customWidth="1"/>
    <col min="11522" max="11530" width="2.5" style="70" customWidth="1"/>
    <col min="11531" max="11531" width="2.75" style="70" customWidth="1"/>
    <col min="11532" max="11533" width="4" style="70" customWidth="1"/>
    <col min="11534" max="11536" width="7.375" style="70" customWidth="1"/>
    <col min="11537" max="11538" width="6.875" style="70" customWidth="1"/>
    <col min="11539" max="11541" width="5.5" style="70" customWidth="1"/>
    <col min="11542" max="11776" width="9" style="70"/>
    <col min="11777" max="11777" width="8.625" style="70" customWidth="1"/>
    <col min="11778" max="11786" width="2.5" style="70" customWidth="1"/>
    <col min="11787" max="11787" width="2.75" style="70" customWidth="1"/>
    <col min="11788" max="11789" width="4" style="70" customWidth="1"/>
    <col min="11790" max="11792" width="7.375" style="70" customWidth="1"/>
    <col min="11793" max="11794" width="6.875" style="70" customWidth="1"/>
    <col min="11795" max="11797" width="5.5" style="70" customWidth="1"/>
    <col min="11798" max="12032" width="9" style="70"/>
    <col min="12033" max="12033" width="8.625" style="70" customWidth="1"/>
    <col min="12034" max="12042" width="2.5" style="70" customWidth="1"/>
    <col min="12043" max="12043" width="2.75" style="70" customWidth="1"/>
    <col min="12044" max="12045" width="4" style="70" customWidth="1"/>
    <col min="12046" max="12048" width="7.375" style="70" customWidth="1"/>
    <col min="12049" max="12050" width="6.875" style="70" customWidth="1"/>
    <col min="12051" max="12053" width="5.5" style="70" customWidth="1"/>
    <col min="12054" max="12288" width="9" style="70"/>
    <col min="12289" max="12289" width="8.625" style="70" customWidth="1"/>
    <col min="12290" max="12298" width="2.5" style="70" customWidth="1"/>
    <col min="12299" max="12299" width="2.75" style="70" customWidth="1"/>
    <col min="12300" max="12301" width="4" style="70" customWidth="1"/>
    <col min="12302" max="12304" width="7.375" style="70" customWidth="1"/>
    <col min="12305" max="12306" width="6.875" style="70" customWidth="1"/>
    <col min="12307" max="12309" width="5.5" style="70" customWidth="1"/>
    <col min="12310" max="12544" width="9" style="70"/>
    <col min="12545" max="12545" width="8.625" style="70" customWidth="1"/>
    <col min="12546" max="12554" width="2.5" style="70" customWidth="1"/>
    <col min="12555" max="12555" width="2.75" style="70" customWidth="1"/>
    <col min="12556" max="12557" width="4" style="70" customWidth="1"/>
    <col min="12558" max="12560" width="7.375" style="70" customWidth="1"/>
    <col min="12561" max="12562" width="6.875" style="70" customWidth="1"/>
    <col min="12563" max="12565" width="5.5" style="70" customWidth="1"/>
    <col min="12566" max="12800" width="9" style="70"/>
    <col min="12801" max="12801" width="8.625" style="70" customWidth="1"/>
    <col min="12802" max="12810" width="2.5" style="70" customWidth="1"/>
    <col min="12811" max="12811" width="2.75" style="70" customWidth="1"/>
    <col min="12812" max="12813" width="4" style="70" customWidth="1"/>
    <col min="12814" max="12816" width="7.375" style="70" customWidth="1"/>
    <col min="12817" max="12818" width="6.875" style="70" customWidth="1"/>
    <col min="12819" max="12821" width="5.5" style="70" customWidth="1"/>
    <col min="12822" max="13056" width="9" style="70"/>
    <col min="13057" max="13057" width="8.625" style="70" customWidth="1"/>
    <col min="13058" max="13066" width="2.5" style="70" customWidth="1"/>
    <col min="13067" max="13067" width="2.75" style="70" customWidth="1"/>
    <col min="13068" max="13069" width="4" style="70" customWidth="1"/>
    <col min="13070" max="13072" width="7.375" style="70" customWidth="1"/>
    <col min="13073" max="13074" width="6.875" style="70" customWidth="1"/>
    <col min="13075" max="13077" width="5.5" style="70" customWidth="1"/>
    <col min="13078" max="13312" width="9" style="70"/>
    <col min="13313" max="13313" width="8.625" style="70" customWidth="1"/>
    <col min="13314" max="13322" width="2.5" style="70" customWidth="1"/>
    <col min="13323" max="13323" width="2.75" style="70" customWidth="1"/>
    <col min="13324" max="13325" width="4" style="70" customWidth="1"/>
    <col min="13326" max="13328" width="7.375" style="70" customWidth="1"/>
    <col min="13329" max="13330" width="6.875" style="70" customWidth="1"/>
    <col min="13331" max="13333" width="5.5" style="70" customWidth="1"/>
    <col min="13334" max="13568" width="9" style="70"/>
    <col min="13569" max="13569" width="8.625" style="70" customWidth="1"/>
    <col min="13570" max="13578" width="2.5" style="70" customWidth="1"/>
    <col min="13579" max="13579" width="2.75" style="70" customWidth="1"/>
    <col min="13580" max="13581" width="4" style="70" customWidth="1"/>
    <col min="13582" max="13584" width="7.375" style="70" customWidth="1"/>
    <col min="13585" max="13586" width="6.875" style="70" customWidth="1"/>
    <col min="13587" max="13589" width="5.5" style="70" customWidth="1"/>
    <col min="13590" max="13824" width="9" style="70"/>
    <col min="13825" max="13825" width="8.625" style="70" customWidth="1"/>
    <col min="13826" max="13834" width="2.5" style="70" customWidth="1"/>
    <col min="13835" max="13835" width="2.75" style="70" customWidth="1"/>
    <col min="13836" max="13837" width="4" style="70" customWidth="1"/>
    <col min="13838" max="13840" width="7.375" style="70" customWidth="1"/>
    <col min="13841" max="13842" width="6.875" style="70" customWidth="1"/>
    <col min="13843" max="13845" width="5.5" style="70" customWidth="1"/>
    <col min="13846" max="14080" width="9" style="70"/>
    <col min="14081" max="14081" width="8.625" style="70" customWidth="1"/>
    <col min="14082" max="14090" width="2.5" style="70" customWidth="1"/>
    <col min="14091" max="14091" width="2.75" style="70" customWidth="1"/>
    <col min="14092" max="14093" width="4" style="70" customWidth="1"/>
    <col min="14094" max="14096" width="7.375" style="70" customWidth="1"/>
    <col min="14097" max="14098" width="6.875" style="70" customWidth="1"/>
    <col min="14099" max="14101" width="5.5" style="70" customWidth="1"/>
    <col min="14102" max="14336" width="9" style="70"/>
    <col min="14337" max="14337" width="8.625" style="70" customWidth="1"/>
    <col min="14338" max="14346" width="2.5" style="70" customWidth="1"/>
    <col min="14347" max="14347" width="2.75" style="70" customWidth="1"/>
    <col min="14348" max="14349" width="4" style="70" customWidth="1"/>
    <col min="14350" max="14352" width="7.375" style="70" customWidth="1"/>
    <col min="14353" max="14354" width="6.875" style="70" customWidth="1"/>
    <col min="14355" max="14357" width="5.5" style="70" customWidth="1"/>
    <col min="14358" max="14592" width="9" style="70"/>
    <col min="14593" max="14593" width="8.625" style="70" customWidth="1"/>
    <col min="14594" max="14602" width="2.5" style="70" customWidth="1"/>
    <col min="14603" max="14603" width="2.75" style="70" customWidth="1"/>
    <col min="14604" max="14605" width="4" style="70" customWidth="1"/>
    <col min="14606" max="14608" width="7.375" style="70" customWidth="1"/>
    <col min="14609" max="14610" width="6.875" style="70" customWidth="1"/>
    <col min="14611" max="14613" width="5.5" style="70" customWidth="1"/>
    <col min="14614" max="14848" width="9" style="70"/>
    <col min="14849" max="14849" width="8.625" style="70" customWidth="1"/>
    <col min="14850" max="14858" width="2.5" style="70" customWidth="1"/>
    <col min="14859" max="14859" width="2.75" style="70" customWidth="1"/>
    <col min="14860" max="14861" width="4" style="70" customWidth="1"/>
    <col min="14862" max="14864" width="7.375" style="70" customWidth="1"/>
    <col min="14865" max="14866" width="6.875" style="70" customWidth="1"/>
    <col min="14867" max="14869" width="5.5" style="70" customWidth="1"/>
    <col min="14870" max="15104" width="9" style="70"/>
    <col min="15105" max="15105" width="8.625" style="70" customWidth="1"/>
    <col min="15106" max="15114" width="2.5" style="70" customWidth="1"/>
    <col min="15115" max="15115" width="2.75" style="70" customWidth="1"/>
    <col min="15116" max="15117" width="4" style="70" customWidth="1"/>
    <col min="15118" max="15120" width="7.375" style="70" customWidth="1"/>
    <col min="15121" max="15122" width="6.875" style="70" customWidth="1"/>
    <col min="15123" max="15125" width="5.5" style="70" customWidth="1"/>
    <col min="15126" max="15360" width="9" style="70"/>
    <col min="15361" max="15361" width="8.625" style="70" customWidth="1"/>
    <col min="15362" max="15370" width="2.5" style="70" customWidth="1"/>
    <col min="15371" max="15371" width="2.75" style="70" customWidth="1"/>
    <col min="15372" max="15373" width="4" style="70" customWidth="1"/>
    <col min="15374" max="15376" width="7.375" style="70" customWidth="1"/>
    <col min="15377" max="15378" width="6.875" style="70" customWidth="1"/>
    <col min="15379" max="15381" width="5.5" style="70" customWidth="1"/>
    <col min="15382" max="15616" width="9" style="70"/>
    <col min="15617" max="15617" width="8.625" style="70" customWidth="1"/>
    <col min="15618" max="15626" width="2.5" style="70" customWidth="1"/>
    <col min="15627" max="15627" width="2.75" style="70" customWidth="1"/>
    <col min="15628" max="15629" width="4" style="70" customWidth="1"/>
    <col min="15630" max="15632" width="7.375" style="70" customWidth="1"/>
    <col min="15633" max="15634" width="6.875" style="70" customWidth="1"/>
    <col min="15635" max="15637" width="5.5" style="70" customWidth="1"/>
    <col min="15638" max="15872" width="9" style="70"/>
    <col min="15873" max="15873" width="8.625" style="70" customWidth="1"/>
    <col min="15874" max="15882" width="2.5" style="70" customWidth="1"/>
    <col min="15883" max="15883" width="2.75" style="70" customWidth="1"/>
    <col min="15884" max="15885" width="4" style="70" customWidth="1"/>
    <col min="15886" max="15888" width="7.375" style="70" customWidth="1"/>
    <col min="15889" max="15890" width="6.875" style="70" customWidth="1"/>
    <col min="15891" max="15893" width="5.5" style="70" customWidth="1"/>
    <col min="15894" max="16128" width="9" style="70"/>
    <col min="16129" max="16129" width="8.625" style="70" customWidth="1"/>
    <col min="16130" max="16138" width="2.5" style="70" customWidth="1"/>
    <col min="16139" max="16139" width="2.75" style="70" customWidth="1"/>
    <col min="16140" max="16141" width="4" style="70" customWidth="1"/>
    <col min="16142" max="16144" width="7.375" style="70" customWidth="1"/>
    <col min="16145" max="16146" width="6.875" style="70" customWidth="1"/>
    <col min="16147" max="16149" width="5.5" style="70" customWidth="1"/>
    <col min="16150" max="16384" width="9" style="70"/>
  </cols>
  <sheetData>
    <row r="1" spans="1:23" x14ac:dyDescent="0.15">
      <c r="A1" s="3" t="s">
        <v>170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71"/>
      <c r="O1" s="71"/>
      <c r="P1" s="71"/>
      <c r="Q1" s="71"/>
      <c r="R1" s="71"/>
      <c r="S1" s="71"/>
      <c r="T1" s="71"/>
      <c r="U1" s="306" t="s">
        <v>434</v>
      </c>
      <c r="V1" s="147"/>
    </row>
    <row r="2" spans="1:23" ht="20.25" customHeight="1" x14ac:dyDescent="0.15">
      <c r="A2" s="521"/>
      <c r="B2" s="524" t="s">
        <v>435</v>
      </c>
      <c r="C2" s="527" t="s">
        <v>171</v>
      </c>
      <c r="D2" s="530" t="s">
        <v>172</v>
      </c>
      <c r="E2" s="533" t="s">
        <v>173</v>
      </c>
      <c r="F2" s="515" t="s">
        <v>174</v>
      </c>
      <c r="G2" s="516"/>
      <c r="H2" s="556" t="s">
        <v>175</v>
      </c>
      <c r="I2" s="559" t="s">
        <v>176</v>
      </c>
      <c r="J2" s="530" t="s">
        <v>177</v>
      </c>
      <c r="K2" s="533" t="s">
        <v>171</v>
      </c>
      <c r="L2" s="562" t="s">
        <v>178</v>
      </c>
      <c r="M2" s="562"/>
      <c r="N2" s="536" t="s">
        <v>179</v>
      </c>
      <c r="O2" s="537"/>
      <c r="P2" s="537"/>
      <c r="Q2" s="537"/>
      <c r="R2" s="537"/>
      <c r="S2" s="537"/>
      <c r="T2" s="537"/>
      <c r="U2" s="538"/>
    </row>
    <row r="3" spans="1:23" ht="15.75" customHeight="1" x14ac:dyDescent="0.15">
      <c r="A3" s="522"/>
      <c r="B3" s="525"/>
      <c r="C3" s="528"/>
      <c r="D3" s="531"/>
      <c r="E3" s="534"/>
      <c r="F3" s="517"/>
      <c r="G3" s="518"/>
      <c r="H3" s="557"/>
      <c r="I3" s="560"/>
      <c r="J3" s="531"/>
      <c r="K3" s="534"/>
      <c r="L3" s="539" t="s">
        <v>180</v>
      </c>
      <c r="M3" s="539" t="s">
        <v>181</v>
      </c>
      <c r="N3" s="542" t="s">
        <v>182</v>
      </c>
      <c r="O3" s="545" t="s">
        <v>183</v>
      </c>
      <c r="P3" s="546"/>
      <c r="Q3" s="547"/>
      <c r="R3" s="545" t="s">
        <v>184</v>
      </c>
      <c r="S3" s="546"/>
      <c r="T3" s="546"/>
      <c r="U3" s="548"/>
      <c r="V3" s="72"/>
      <c r="W3" s="72"/>
    </row>
    <row r="4" spans="1:23" ht="18" customHeight="1" x14ac:dyDescent="0.15">
      <c r="A4" s="522"/>
      <c r="B4" s="525"/>
      <c r="C4" s="528"/>
      <c r="D4" s="531"/>
      <c r="E4" s="534"/>
      <c r="F4" s="517"/>
      <c r="G4" s="518"/>
      <c r="H4" s="557"/>
      <c r="I4" s="560"/>
      <c r="J4" s="531"/>
      <c r="K4" s="534"/>
      <c r="L4" s="540"/>
      <c r="M4" s="540"/>
      <c r="N4" s="543"/>
      <c r="O4" s="549" t="s">
        <v>185</v>
      </c>
      <c r="P4" s="551" t="s">
        <v>186</v>
      </c>
      <c r="Q4" s="552" t="s">
        <v>187</v>
      </c>
      <c r="R4" s="549" t="s">
        <v>185</v>
      </c>
      <c r="S4" s="551" t="s">
        <v>151</v>
      </c>
      <c r="T4" s="551" t="s">
        <v>188</v>
      </c>
      <c r="U4" s="554" t="s">
        <v>177</v>
      </c>
    </row>
    <row r="5" spans="1:23" ht="16.5" customHeight="1" x14ac:dyDescent="0.15">
      <c r="A5" s="523"/>
      <c r="B5" s="526"/>
      <c r="C5" s="529"/>
      <c r="D5" s="532"/>
      <c r="E5" s="535"/>
      <c r="F5" s="519"/>
      <c r="G5" s="520"/>
      <c r="H5" s="558"/>
      <c r="I5" s="561"/>
      <c r="J5" s="532"/>
      <c r="K5" s="535"/>
      <c r="L5" s="541"/>
      <c r="M5" s="541"/>
      <c r="N5" s="544"/>
      <c r="O5" s="550"/>
      <c r="P5" s="550"/>
      <c r="Q5" s="553"/>
      <c r="R5" s="550"/>
      <c r="S5" s="550"/>
      <c r="T5" s="550"/>
      <c r="U5" s="555"/>
    </row>
    <row r="6" spans="1:23" s="75" customFormat="1" ht="21.75" customHeight="1" x14ac:dyDescent="0.15">
      <c r="A6" s="313" t="s">
        <v>128</v>
      </c>
      <c r="B6" s="569" t="s">
        <v>43</v>
      </c>
      <c r="C6" s="564"/>
      <c r="D6" s="565">
        <v>2</v>
      </c>
      <c r="E6" s="566"/>
      <c r="F6" s="567" t="s">
        <v>43</v>
      </c>
      <c r="G6" s="568"/>
      <c r="H6" s="567" t="s">
        <v>43</v>
      </c>
      <c r="I6" s="568"/>
      <c r="J6" s="565" t="s">
        <v>43</v>
      </c>
      <c r="K6" s="566"/>
      <c r="L6" s="73" t="s">
        <v>43</v>
      </c>
      <c r="M6" s="73">
        <v>1</v>
      </c>
      <c r="N6" s="315">
        <v>17295</v>
      </c>
      <c r="O6" s="73">
        <v>16548</v>
      </c>
      <c r="P6" s="73">
        <v>15918</v>
      </c>
      <c r="Q6" s="73">
        <v>630</v>
      </c>
      <c r="R6" s="73">
        <v>747</v>
      </c>
      <c r="S6" s="73" t="s">
        <v>43</v>
      </c>
      <c r="T6" s="73">
        <v>720</v>
      </c>
      <c r="U6" s="74">
        <v>27</v>
      </c>
    </row>
    <row r="7" spans="1:23" s="75" customFormat="1" ht="21.75" customHeight="1" x14ac:dyDescent="0.15">
      <c r="A7" s="313" t="s">
        <v>137</v>
      </c>
      <c r="B7" s="563" t="s">
        <v>43</v>
      </c>
      <c r="C7" s="564"/>
      <c r="D7" s="565">
        <v>4</v>
      </c>
      <c r="E7" s="566"/>
      <c r="F7" s="565">
        <v>1</v>
      </c>
      <c r="G7" s="566"/>
      <c r="H7" s="567" t="s">
        <v>43</v>
      </c>
      <c r="I7" s="568"/>
      <c r="J7" s="565" t="s">
        <v>43</v>
      </c>
      <c r="K7" s="566"/>
      <c r="L7" s="73">
        <v>1</v>
      </c>
      <c r="M7" s="73" t="s">
        <v>43</v>
      </c>
      <c r="N7" s="315">
        <v>90727</v>
      </c>
      <c r="O7" s="73">
        <v>90114</v>
      </c>
      <c r="P7" s="73">
        <v>78600</v>
      </c>
      <c r="Q7" s="73">
        <v>11514</v>
      </c>
      <c r="R7" s="73">
        <v>613</v>
      </c>
      <c r="S7" s="73">
        <v>380</v>
      </c>
      <c r="T7" s="73">
        <v>31</v>
      </c>
      <c r="U7" s="74">
        <v>202</v>
      </c>
    </row>
    <row r="8" spans="1:23" s="75" customFormat="1" ht="21.75" customHeight="1" x14ac:dyDescent="0.15">
      <c r="A8" s="313" t="s">
        <v>168</v>
      </c>
      <c r="B8" s="569" t="s">
        <v>43</v>
      </c>
      <c r="C8" s="564"/>
      <c r="D8" s="565">
        <v>2</v>
      </c>
      <c r="E8" s="566"/>
      <c r="F8" s="567" t="s">
        <v>43</v>
      </c>
      <c r="G8" s="568"/>
      <c r="H8" s="567" t="s">
        <v>43</v>
      </c>
      <c r="I8" s="568"/>
      <c r="J8" s="565" t="s">
        <v>43</v>
      </c>
      <c r="K8" s="566"/>
      <c r="L8" s="73" t="s">
        <v>43</v>
      </c>
      <c r="M8" s="73" t="s">
        <v>43</v>
      </c>
      <c r="N8" s="315">
        <v>39144</v>
      </c>
      <c r="O8" s="73">
        <v>38578</v>
      </c>
      <c r="P8" s="73">
        <v>33508</v>
      </c>
      <c r="Q8" s="73">
        <v>5070</v>
      </c>
      <c r="R8" s="73">
        <v>566</v>
      </c>
      <c r="S8" s="73" t="s">
        <v>43</v>
      </c>
      <c r="T8" s="73">
        <v>559</v>
      </c>
      <c r="U8" s="74">
        <v>7</v>
      </c>
    </row>
    <row r="9" spans="1:23" s="75" customFormat="1" ht="21.75" customHeight="1" x14ac:dyDescent="0.15">
      <c r="A9" s="313" t="s">
        <v>423</v>
      </c>
      <c r="B9" s="569">
        <v>3</v>
      </c>
      <c r="C9" s="564"/>
      <c r="D9" s="565">
        <v>13</v>
      </c>
      <c r="E9" s="566"/>
      <c r="F9" s="567" t="s">
        <v>43</v>
      </c>
      <c r="G9" s="568"/>
      <c r="H9" s="567" t="s">
        <v>43</v>
      </c>
      <c r="I9" s="568"/>
      <c r="J9" s="565" t="s">
        <v>43</v>
      </c>
      <c r="K9" s="566"/>
      <c r="L9" s="73" t="s">
        <v>43</v>
      </c>
      <c r="M9" s="73">
        <v>2</v>
      </c>
      <c r="N9" s="315">
        <v>31686</v>
      </c>
      <c r="O9" s="73">
        <v>30623</v>
      </c>
      <c r="P9" s="73">
        <v>27468</v>
      </c>
      <c r="Q9" s="73">
        <v>3155</v>
      </c>
      <c r="R9" s="73">
        <v>1063</v>
      </c>
      <c r="S9" s="73" t="s">
        <v>43</v>
      </c>
      <c r="T9" s="73">
        <v>1049</v>
      </c>
      <c r="U9" s="74">
        <v>14</v>
      </c>
    </row>
    <row r="10" spans="1:23" s="75" customFormat="1" ht="21.75" customHeight="1" x14ac:dyDescent="0.15">
      <c r="A10" s="314" t="s">
        <v>436</v>
      </c>
      <c r="B10" s="570">
        <v>3</v>
      </c>
      <c r="C10" s="571"/>
      <c r="D10" s="572">
        <v>3</v>
      </c>
      <c r="E10" s="573"/>
      <c r="F10" s="574" t="s">
        <v>43</v>
      </c>
      <c r="G10" s="575"/>
      <c r="H10" s="574" t="s">
        <v>43</v>
      </c>
      <c r="I10" s="575"/>
      <c r="J10" s="574" t="s">
        <v>43</v>
      </c>
      <c r="K10" s="575"/>
      <c r="L10" s="423" t="s">
        <v>437</v>
      </c>
      <c r="M10" s="424">
        <v>7</v>
      </c>
      <c r="N10" s="425">
        <f>SUM(O10,R10)</f>
        <v>75632</v>
      </c>
      <c r="O10" s="424">
        <f>SUM(P10:Q10)</f>
        <v>75484</v>
      </c>
      <c r="P10" s="424">
        <v>72942</v>
      </c>
      <c r="Q10" s="424">
        <v>2542</v>
      </c>
      <c r="R10" s="424">
        <f>SUM(S10:U10)</f>
        <v>148</v>
      </c>
      <c r="S10" s="424"/>
      <c r="T10" s="424">
        <v>115</v>
      </c>
      <c r="U10" s="426">
        <v>33</v>
      </c>
    </row>
    <row r="11" spans="1:23" x14ac:dyDescent="0.15">
      <c r="A11" s="13" t="s">
        <v>438</v>
      </c>
      <c r="B11" s="225"/>
      <c r="C11" s="3"/>
      <c r="D11" s="22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13"/>
      <c r="U11" s="306" t="s">
        <v>169</v>
      </c>
    </row>
    <row r="13" spans="1:23" ht="13.5" customHeight="1" x14ac:dyDescent="0.15">
      <c r="A13" s="37"/>
    </row>
    <row r="14" spans="1:23" x14ac:dyDescent="0.15">
      <c r="I14" s="76"/>
    </row>
    <row r="15" spans="1:23" ht="13.5" customHeight="1" x14ac:dyDescent="0.15">
      <c r="I15" s="76"/>
    </row>
    <row r="26" ht="14.25" customHeight="1" x14ac:dyDescent="0.15"/>
    <row r="133" spans="1:11" x14ac:dyDescent="0.15">
      <c r="A133" s="221"/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</row>
    <row r="134" spans="1:11" x14ac:dyDescent="0.15">
      <c r="A134" s="221"/>
      <c r="B134" s="221"/>
      <c r="C134" s="221"/>
      <c r="D134" s="221"/>
      <c r="E134" s="221"/>
      <c r="F134" s="221"/>
      <c r="G134" s="221"/>
      <c r="H134" s="221"/>
      <c r="I134" s="221"/>
      <c r="J134" s="221"/>
      <c r="K134" s="221"/>
    </row>
    <row r="135" spans="1:11" x14ac:dyDescent="0.15">
      <c r="A135" s="221"/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</row>
    <row r="136" spans="1:11" x14ac:dyDescent="0.15">
      <c r="A136" s="221"/>
      <c r="B136" s="221"/>
      <c r="C136" s="221"/>
      <c r="D136" s="221"/>
      <c r="E136" s="221"/>
      <c r="F136" s="221"/>
      <c r="G136" s="221"/>
      <c r="H136" s="221"/>
      <c r="I136" s="221"/>
      <c r="J136" s="221"/>
      <c r="K136" s="221"/>
    </row>
    <row r="137" spans="1:11" x14ac:dyDescent="0.15">
      <c r="A137" s="221"/>
      <c r="B137" s="221"/>
      <c r="C137" s="221"/>
      <c r="D137" s="221"/>
      <c r="E137" s="221"/>
      <c r="F137" s="221"/>
      <c r="G137" s="221"/>
      <c r="H137" s="221"/>
      <c r="I137" s="221"/>
      <c r="J137" s="221"/>
      <c r="K137" s="221"/>
    </row>
    <row r="138" spans="1:11" x14ac:dyDescent="0.15">
      <c r="A138" s="221"/>
      <c r="B138" s="221"/>
      <c r="C138" s="221"/>
      <c r="D138" s="221"/>
      <c r="E138" s="221"/>
      <c r="F138" s="221"/>
      <c r="G138" s="221"/>
      <c r="H138" s="221"/>
      <c r="I138" s="221"/>
      <c r="J138" s="221"/>
      <c r="K138" s="221"/>
    </row>
    <row r="139" spans="1:11" x14ac:dyDescent="0.15">
      <c r="A139" s="221"/>
      <c r="B139" s="221"/>
      <c r="C139" s="221"/>
      <c r="D139" s="221"/>
      <c r="E139" s="221"/>
      <c r="F139" s="221"/>
      <c r="G139" s="221"/>
      <c r="H139" s="221"/>
      <c r="I139" s="221"/>
      <c r="J139" s="221"/>
      <c r="K139" s="221"/>
    </row>
    <row r="140" spans="1:11" x14ac:dyDescent="0.15">
      <c r="A140" s="221"/>
      <c r="B140" s="221"/>
      <c r="C140" s="221"/>
      <c r="D140" s="221"/>
      <c r="E140" s="221"/>
      <c r="F140" s="221"/>
      <c r="G140" s="221"/>
      <c r="H140" s="221"/>
      <c r="I140" s="221"/>
      <c r="J140" s="221"/>
      <c r="K140" s="221"/>
    </row>
    <row r="141" spans="1:11" x14ac:dyDescent="0.15">
      <c r="A141" s="221"/>
      <c r="B141" s="221"/>
      <c r="C141" s="221"/>
      <c r="D141" s="221"/>
      <c r="E141" s="221"/>
      <c r="F141" s="221"/>
      <c r="G141" s="221"/>
      <c r="H141" s="221"/>
      <c r="I141" s="221"/>
      <c r="J141" s="221"/>
      <c r="K141" s="221"/>
    </row>
    <row r="142" spans="1:11" x14ac:dyDescent="0.15">
      <c r="A142" s="221"/>
      <c r="B142" s="221"/>
      <c r="C142" s="221"/>
      <c r="D142" s="221"/>
      <c r="E142" s="221"/>
      <c r="F142" s="221"/>
      <c r="G142" s="221"/>
      <c r="H142" s="221"/>
      <c r="I142" s="221"/>
      <c r="J142" s="221"/>
      <c r="K142" s="221"/>
    </row>
    <row r="143" spans="1:11" x14ac:dyDescent="0.15">
      <c r="A143" s="221"/>
      <c r="B143" s="221"/>
      <c r="C143" s="221"/>
      <c r="D143" s="221"/>
      <c r="E143" s="221"/>
      <c r="F143" s="221"/>
      <c r="G143" s="221"/>
      <c r="H143" s="221"/>
      <c r="I143" s="221"/>
      <c r="J143" s="221"/>
      <c r="K143" s="221"/>
    </row>
    <row r="144" spans="1:11" x14ac:dyDescent="0.15">
      <c r="A144" s="221"/>
      <c r="B144" s="221"/>
      <c r="C144" s="221"/>
      <c r="D144" s="221"/>
      <c r="E144" s="221"/>
      <c r="F144" s="221"/>
      <c r="G144" s="221"/>
      <c r="H144" s="221"/>
      <c r="I144" s="221"/>
      <c r="J144" s="221"/>
      <c r="K144" s="221"/>
    </row>
    <row r="145" spans="1:11" x14ac:dyDescent="0.15">
      <c r="A145" s="221"/>
      <c r="B145" s="221"/>
      <c r="C145" s="221"/>
      <c r="D145" s="221"/>
      <c r="E145" s="221"/>
      <c r="F145" s="221"/>
      <c r="G145" s="221"/>
      <c r="H145" s="221"/>
      <c r="I145" s="221"/>
      <c r="J145" s="221"/>
      <c r="K145" s="221"/>
    </row>
    <row r="146" spans="1:11" x14ac:dyDescent="0.15">
      <c r="A146" s="221"/>
      <c r="B146" s="221"/>
      <c r="C146" s="221"/>
      <c r="D146" s="221"/>
      <c r="E146" s="221"/>
      <c r="F146" s="221"/>
      <c r="G146" s="221"/>
      <c r="H146" s="221"/>
      <c r="I146" s="221"/>
      <c r="J146" s="221"/>
      <c r="K146" s="221"/>
    </row>
    <row r="147" spans="1:11" x14ac:dyDescent="0.15">
      <c r="A147" s="221"/>
      <c r="B147" s="221"/>
      <c r="C147" s="221"/>
      <c r="D147" s="221"/>
      <c r="E147" s="221"/>
      <c r="F147" s="221"/>
      <c r="G147" s="221"/>
      <c r="H147" s="221"/>
      <c r="I147" s="221"/>
      <c r="J147" s="221"/>
      <c r="K147" s="221"/>
    </row>
    <row r="148" spans="1:11" x14ac:dyDescent="0.15">
      <c r="A148" s="221"/>
      <c r="B148" s="221"/>
      <c r="C148" s="221"/>
      <c r="D148" s="221"/>
      <c r="E148" s="221"/>
      <c r="F148" s="221"/>
      <c r="G148" s="221"/>
      <c r="H148" s="221"/>
      <c r="I148" s="221"/>
      <c r="J148" s="221"/>
      <c r="K148" s="221"/>
    </row>
    <row r="149" spans="1:11" x14ac:dyDescent="0.15">
      <c r="A149" s="221"/>
      <c r="B149" s="221"/>
      <c r="C149" s="221"/>
      <c r="D149" s="221"/>
      <c r="E149" s="221"/>
      <c r="F149" s="221"/>
      <c r="G149" s="221"/>
      <c r="H149" s="221"/>
      <c r="I149" s="221"/>
      <c r="J149" s="221"/>
      <c r="K149" s="221"/>
    </row>
    <row r="150" spans="1:11" x14ac:dyDescent="0.15">
      <c r="A150" s="221"/>
      <c r="B150" s="221"/>
      <c r="C150" s="221"/>
      <c r="D150" s="221"/>
      <c r="E150" s="221"/>
      <c r="F150" s="221"/>
      <c r="G150" s="221"/>
      <c r="H150" s="221"/>
      <c r="I150" s="221"/>
      <c r="J150" s="221"/>
      <c r="K150" s="221"/>
    </row>
    <row r="151" spans="1:11" x14ac:dyDescent="0.15">
      <c r="A151" s="221"/>
      <c r="B151" s="221"/>
      <c r="C151" s="221"/>
      <c r="D151" s="221"/>
      <c r="E151" s="221"/>
      <c r="F151" s="221"/>
      <c r="G151" s="221"/>
      <c r="H151" s="221"/>
      <c r="I151" s="221"/>
      <c r="J151" s="221"/>
      <c r="K151" s="221"/>
    </row>
    <row r="152" spans="1:11" x14ac:dyDescent="0.15">
      <c r="A152" s="221"/>
      <c r="B152" s="221"/>
      <c r="C152" s="221"/>
      <c r="D152" s="221"/>
      <c r="E152" s="221"/>
      <c r="F152" s="221"/>
      <c r="G152" s="221"/>
      <c r="H152" s="221"/>
      <c r="I152" s="221"/>
      <c r="J152" s="221"/>
      <c r="K152" s="221"/>
    </row>
    <row r="153" spans="1:11" x14ac:dyDescent="0.15">
      <c r="A153" s="221"/>
      <c r="B153" s="221"/>
      <c r="C153" s="221"/>
      <c r="D153" s="221"/>
      <c r="E153" s="221"/>
      <c r="F153" s="221"/>
      <c r="G153" s="221"/>
      <c r="H153" s="221"/>
      <c r="I153" s="221"/>
      <c r="J153" s="221"/>
      <c r="K153" s="221"/>
    </row>
    <row r="154" spans="1:11" x14ac:dyDescent="0.15">
      <c r="A154" s="221"/>
      <c r="B154" s="221"/>
      <c r="C154" s="221"/>
      <c r="D154" s="221"/>
      <c r="E154" s="221"/>
      <c r="F154" s="221"/>
      <c r="G154" s="221"/>
      <c r="H154" s="221"/>
      <c r="I154" s="221"/>
      <c r="J154" s="221"/>
      <c r="K154" s="221"/>
    </row>
    <row r="155" spans="1:11" x14ac:dyDescent="0.15">
      <c r="A155" s="221"/>
      <c r="B155" s="221"/>
      <c r="C155" s="221"/>
      <c r="D155" s="221"/>
      <c r="E155" s="221"/>
      <c r="F155" s="221"/>
      <c r="G155" s="221"/>
      <c r="H155" s="221"/>
      <c r="I155" s="221"/>
      <c r="J155" s="221"/>
      <c r="K155" s="221"/>
    </row>
    <row r="156" spans="1:11" x14ac:dyDescent="0.15">
      <c r="A156" s="221"/>
      <c r="B156" s="221"/>
      <c r="C156" s="221"/>
      <c r="D156" s="221"/>
      <c r="E156" s="221"/>
      <c r="F156" s="221"/>
      <c r="G156" s="221"/>
      <c r="H156" s="221"/>
      <c r="I156" s="221"/>
      <c r="J156" s="221"/>
      <c r="K156" s="221"/>
    </row>
    <row r="157" spans="1:11" x14ac:dyDescent="0.15">
      <c r="A157" s="221"/>
      <c r="B157" s="221"/>
      <c r="C157" s="221"/>
      <c r="D157" s="221"/>
      <c r="E157" s="221"/>
      <c r="F157" s="221"/>
      <c r="G157" s="221"/>
      <c r="H157" s="221"/>
      <c r="I157" s="221"/>
      <c r="J157" s="221"/>
      <c r="K157" s="221"/>
    </row>
    <row r="158" spans="1:11" x14ac:dyDescent="0.15">
      <c r="A158" s="221"/>
      <c r="B158" s="221"/>
      <c r="C158" s="221"/>
      <c r="D158" s="221"/>
      <c r="E158" s="221"/>
      <c r="F158" s="221"/>
      <c r="G158" s="221"/>
      <c r="H158" s="221"/>
      <c r="I158" s="221"/>
      <c r="J158" s="221"/>
      <c r="K158" s="221"/>
    </row>
    <row r="159" spans="1:11" x14ac:dyDescent="0.15">
      <c r="A159" s="221"/>
      <c r="B159" s="221"/>
      <c r="C159" s="221"/>
      <c r="D159" s="221"/>
      <c r="E159" s="221"/>
      <c r="F159" s="221"/>
      <c r="G159" s="221"/>
      <c r="H159" s="221"/>
      <c r="I159" s="221"/>
      <c r="J159" s="221"/>
      <c r="K159" s="221"/>
    </row>
    <row r="160" spans="1:11" x14ac:dyDescent="0.15">
      <c r="A160" s="221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</row>
    <row r="161" spans="1:11" x14ac:dyDescent="0.15">
      <c r="A161" s="221"/>
      <c r="B161" s="221"/>
      <c r="C161" s="221"/>
      <c r="D161" s="221"/>
      <c r="E161" s="221"/>
      <c r="F161" s="221"/>
      <c r="G161" s="221"/>
      <c r="H161" s="221"/>
      <c r="I161" s="221"/>
      <c r="J161" s="221"/>
      <c r="K161" s="221"/>
    </row>
    <row r="162" spans="1:11" x14ac:dyDescent="0.15">
      <c r="A162" s="221"/>
      <c r="B162" s="221"/>
      <c r="C162" s="221"/>
      <c r="D162" s="221"/>
      <c r="E162" s="221"/>
      <c r="F162" s="221"/>
      <c r="G162" s="221"/>
      <c r="H162" s="221"/>
      <c r="I162" s="221"/>
      <c r="J162" s="221"/>
      <c r="K162" s="221"/>
    </row>
    <row r="163" spans="1:11" x14ac:dyDescent="0.15">
      <c r="A163" s="221"/>
      <c r="B163" s="221"/>
      <c r="C163" s="221"/>
      <c r="D163" s="221"/>
      <c r="E163" s="221"/>
      <c r="F163" s="221"/>
      <c r="G163" s="221"/>
      <c r="H163" s="221"/>
      <c r="I163" s="221"/>
      <c r="J163" s="221"/>
      <c r="K163" s="221"/>
    </row>
    <row r="164" spans="1:11" x14ac:dyDescent="0.15">
      <c r="A164" s="221"/>
      <c r="B164" s="221"/>
      <c r="C164" s="221"/>
      <c r="D164" s="221"/>
      <c r="E164" s="221"/>
      <c r="F164" s="221"/>
      <c r="G164" s="221"/>
      <c r="H164" s="221"/>
      <c r="I164" s="221"/>
      <c r="J164" s="221"/>
      <c r="K164" s="221"/>
    </row>
    <row r="165" spans="1:11" x14ac:dyDescent="0.15">
      <c r="A165" s="221"/>
      <c r="B165" s="221"/>
      <c r="C165" s="221"/>
      <c r="D165" s="221"/>
      <c r="E165" s="221"/>
      <c r="F165" s="221"/>
      <c r="G165" s="221"/>
      <c r="H165" s="221"/>
      <c r="I165" s="221"/>
      <c r="J165" s="221"/>
      <c r="K165" s="221"/>
    </row>
    <row r="166" spans="1:11" x14ac:dyDescent="0.15">
      <c r="A166" s="221"/>
      <c r="B166" s="221"/>
      <c r="C166" s="221"/>
      <c r="D166" s="221"/>
      <c r="E166" s="221"/>
      <c r="F166" s="221"/>
      <c r="G166" s="221"/>
      <c r="H166" s="221"/>
      <c r="I166" s="221"/>
      <c r="J166" s="221"/>
      <c r="K166" s="221"/>
    </row>
    <row r="167" spans="1:11" x14ac:dyDescent="0.15">
      <c r="A167" s="221"/>
      <c r="B167" s="221"/>
      <c r="C167" s="221"/>
      <c r="D167" s="221"/>
      <c r="E167" s="221"/>
      <c r="F167" s="221"/>
      <c r="G167" s="221"/>
      <c r="H167" s="221"/>
      <c r="I167" s="221"/>
      <c r="J167" s="221"/>
      <c r="K167" s="221"/>
    </row>
    <row r="168" spans="1:11" x14ac:dyDescent="0.15">
      <c r="A168" s="221"/>
      <c r="B168" s="221"/>
      <c r="C168" s="221"/>
      <c r="D168" s="221"/>
      <c r="E168" s="221"/>
      <c r="F168" s="221"/>
      <c r="G168" s="221"/>
      <c r="H168" s="221"/>
      <c r="I168" s="221"/>
      <c r="J168" s="221"/>
      <c r="K168" s="221"/>
    </row>
    <row r="169" spans="1:11" x14ac:dyDescent="0.15">
      <c r="A169" s="221"/>
      <c r="B169" s="221"/>
      <c r="C169" s="221"/>
      <c r="D169" s="221"/>
      <c r="E169" s="221"/>
      <c r="F169" s="221"/>
      <c r="G169" s="221"/>
      <c r="H169" s="221"/>
      <c r="I169" s="221"/>
      <c r="J169" s="221"/>
      <c r="K169" s="221"/>
    </row>
    <row r="170" spans="1:11" x14ac:dyDescent="0.15">
      <c r="A170" s="221"/>
      <c r="B170" s="221"/>
      <c r="C170" s="221"/>
      <c r="D170" s="221"/>
      <c r="E170" s="221"/>
      <c r="F170" s="221"/>
      <c r="G170" s="221"/>
      <c r="H170" s="221"/>
      <c r="I170" s="221"/>
      <c r="J170" s="221"/>
      <c r="K170" s="221"/>
    </row>
    <row r="171" spans="1:11" x14ac:dyDescent="0.15">
      <c r="A171" s="221"/>
      <c r="B171" s="221"/>
      <c r="C171" s="221"/>
      <c r="D171" s="221"/>
      <c r="E171" s="221"/>
      <c r="F171" s="221"/>
      <c r="G171" s="221"/>
      <c r="H171" s="221"/>
      <c r="I171" s="221"/>
      <c r="J171" s="221"/>
      <c r="K171" s="221"/>
    </row>
    <row r="172" spans="1:11" x14ac:dyDescent="0.15">
      <c r="A172" s="221"/>
      <c r="B172" s="221"/>
      <c r="C172" s="221"/>
      <c r="D172" s="221"/>
      <c r="E172" s="221"/>
      <c r="F172" s="221"/>
      <c r="G172" s="221"/>
      <c r="H172" s="221"/>
      <c r="I172" s="221"/>
      <c r="J172" s="221"/>
      <c r="K172" s="221"/>
    </row>
    <row r="173" spans="1:11" x14ac:dyDescent="0.15">
      <c r="A173" s="221"/>
      <c r="B173" s="221"/>
      <c r="C173" s="221"/>
      <c r="D173" s="221"/>
      <c r="E173" s="221"/>
      <c r="F173" s="221"/>
      <c r="G173" s="221"/>
      <c r="H173" s="221"/>
      <c r="I173" s="221"/>
      <c r="J173" s="221"/>
      <c r="K173" s="221"/>
    </row>
    <row r="174" spans="1:11" x14ac:dyDescent="0.15">
      <c r="A174" s="221"/>
      <c r="B174" s="221"/>
      <c r="C174" s="221"/>
      <c r="D174" s="221"/>
      <c r="E174" s="221"/>
      <c r="F174" s="221"/>
      <c r="G174" s="221"/>
      <c r="H174" s="221"/>
      <c r="I174" s="221"/>
      <c r="J174" s="221"/>
      <c r="K174" s="221"/>
    </row>
    <row r="175" spans="1:11" x14ac:dyDescent="0.15">
      <c r="A175" s="221"/>
      <c r="B175" s="221"/>
      <c r="C175" s="221"/>
      <c r="D175" s="221"/>
      <c r="E175" s="221"/>
      <c r="F175" s="221"/>
      <c r="G175" s="221"/>
      <c r="H175" s="221"/>
      <c r="I175" s="221"/>
      <c r="J175" s="221"/>
      <c r="K175" s="221"/>
    </row>
    <row r="176" spans="1:11" x14ac:dyDescent="0.15">
      <c r="A176" s="221"/>
      <c r="B176" s="221"/>
      <c r="C176" s="221"/>
      <c r="D176" s="221"/>
      <c r="E176" s="221"/>
      <c r="F176" s="221"/>
      <c r="G176" s="221"/>
      <c r="H176" s="221"/>
      <c r="I176" s="221"/>
      <c r="J176" s="221"/>
      <c r="K176" s="221"/>
    </row>
    <row r="177" spans="1:11" x14ac:dyDescent="0.15">
      <c r="A177" s="221"/>
      <c r="B177" s="221"/>
      <c r="C177" s="221"/>
      <c r="D177" s="221"/>
      <c r="E177" s="221"/>
      <c r="F177" s="221"/>
      <c r="G177" s="221"/>
      <c r="H177" s="221"/>
      <c r="I177" s="221"/>
      <c r="J177" s="221"/>
      <c r="K177" s="221"/>
    </row>
    <row r="178" spans="1:11" x14ac:dyDescent="0.15">
      <c r="A178" s="221"/>
      <c r="B178" s="221"/>
      <c r="C178" s="221"/>
      <c r="D178" s="221"/>
      <c r="E178" s="221"/>
      <c r="F178" s="221"/>
      <c r="G178" s="221"/>
      <c r="H178" s="221"/>
      <c r="I178" s="221"/>
      <c r="J178" s="221"/>
      <c r="K178" s="221"/>
    </row>
    <row r="179" spans="1:11" x14ac:dyDescent="0.15">
      <c r="A179" s="221"/>
      <c r="B179" s="221"/>
      <c r="C179" s="221"/>
      <c r="D179" s="221"/>
      <c r="E179" s="221"/>
      <c r="F179" s="221"/>
      <c r="G179" s="221"/>
      <c r="H179" s="221"/>
      <c r="I179" s="221"/>
      <c r="J179" s="221"/>
      <c r="K179" s="221"/>
    </row>
    <row r="180" spans="1:11" x14ac:dyDescent="0.15">
      <c r="A180" s="221"/>
      <c r="B180" s="221"/>
      <c r="C180" s="221"/>
      <c r="D180" s="221"/>
      <c r="E180" s="221"/>
      <c r="F180" s="221"/>
      <c r="G180" s="221"/>
      <c r="H180" s="221"/>
      <c r="I180" s="221"/>
      <c r="J180" s="221"/>
      <c r="K180" s="221"/>
    </row>
    <row r="181" spans="1:11" x14ac:dyDescent="0.15">
      <c r="A181" s="221"/>
      <c r="B181" s="221"/>
      <c r="C181" s="221"/>
      <c r="D181" s="221"/>
      <c r="E181" s="221"/>
      <c r="F181" s="221"/>
      <c r="G181" s="221"/>
      <c r="H181" s="221"/>
      <c r="I181" s="221"/>
      <c r="J181" s="221"/>
      <c r="K181" s="221"/>
    </row>
    <row r="182" spans="1:11" x14ac:dyDescent="0.15">
      <c r="A182" s="221"/>
      <c r="B182" s="221"/>
      <c r="C182" s="221"/>
      <c r="D182" s="221"/>
      <c r="E182" s="221"/>
      <c r="F182" s="221"/>
      <c r="G182" s="221"/>
      <c r="H182" s="221"/>
      <c r="I182" s="221"/>
      <c r="J182" s="221"/>
      <c r="K182" s="221"/>
    </row>
    <row r="183" spans="1:11" x14ac:dyDescent="0.15">
      <c r="A183" s="221"/>
      <c r="B183" s="221"/>
      <c r="C183" s="221"/>
      <c r="D183" s="221"/>
      <c r="E183" s="221"/>
      <c r="F183" s="221"/>
      <c r="G183" s="221"/>
      <c r="H183" s="221"/>
      <c r="I183" s="221"/>
      <c r="J183" s="221"/>
      <c r="K183" s="221"/>
    </row>
    <row r="184" spans="1:11" x14ac:dyDescent="0.15">
      <c r="A184" s="221"/>
      <c r="B184" s="221"/>
      <c r="C184" s="221"/>
      <c r="D184" s="221"/>
      <c r="E184" s="221"/>
      <c r="F184" s="221"/>
      <c r="G184" s="221"/>
      <c r="H184" s="221"/>
      <c r="I184" s="221"/>
      <c r="J184" s="221"/>
      <c r="K184" s="221"/>
    </row>
    <row r="185" spans="1:11" x14ac:dyDescent="0.15">
      <c r="A185" s="221"/>
      <c r="B185" s="221"/>
      <c r="C185" s="221"/>
      <c r="D185" s="221"/>
      <c r="E185" s="221"/>
      <c r="F185" s="221"/>
      <c r="G185" s="221"/>
      <c r="H185" s="221"/>
      <c r="I185" s="221"/>
      <c r="J185" s="221"/>
      <c r="K185" s="221"/>
    </row>
    <row r="186" spans="1:11" x14ac:dyDescent="0.15">
      <c r="A186" s="221"/>
      <c r="B186" s="221"/>
      <c r="C186" s="221"/>
      <c r="D186" s="221"/>
      <c r="E186" s="221"/>
      <c r="F186" s="221"/>
      <c r="G186" s="221"/>
      <c r="H186" s="221"/>
      <c r="I186" s="221"/>
      <c r="J186" s="221"/>
      <c r="K186" s="221"/>
    </row>
    <row r="187" spans="1:11" x14ac:dyDescent="0.15">
      <c r="A187" s="221"/>
      <c r="B187" s="221"/>
      <c r="C187" s="221"/>
      <c r="D187" s="221"/>
      <c r="E187" s="221"/>
      <c r="F187" s="221"/>
      <c r="G187" s="221"/>
      <c r="H187" s="221"/>
      <c r="I187" s="221"/>
      <c r="J187" s="221"/>
      <c r="K187" s="221"/>
    </row>
    <row r="188" spans="1:11" x14ac:dyDescent="0.15">
      <c r="A188" s="221"/>
      <c r="B188" s="221"/>
      <c r="C188" s="221"/>
      <c r="D188" s="221"/>
      <c r="E188" s="221"/>
      <c r="F188" s="221"/>
      <c r="G188" s="221"/>
      <c r="H188" s="221"/>
      <c r="I188" s="221"/>
      <c r="J188" s="221"/>
      <c r="K188" s="221"/>
    </row>
    <row r="189" spans="1:11" x14ac:dyDescent="0.15">
      <c r="A189" s="221"/>
      <c r="B189" s="221"/>
      <c r="C189" s="221"/>
      <c r="D189" s="221"/>
      <c r="E189" s="221"/>
      <c r="F189" s="221"/>
      <c r="G189" s="221"/>
      <c r="H189" s="221"/>
      <c r="I189" s="221"/>
      <c r="J189" s="221"/>
      <c r="K189" s="221"/>
    </row>
    <row r="190" spans="1:11" x14ac:dyDescent="0.15">
      <c r="A190" s="221"/>
      <c r="B190" s="221"/>
      <c r="C190" s="221"/>
      <c r="D190" s="221"/>
      <c r="E190" s="221"/>
      <c r="F190" s="221"/>
      <c r="G190" s="221"/>
      <c r="H190" s="221"/>
      <c r="I190" s="221"/>
      <c r="J190" s="221"/>
      <c r="K190" s="221"/>
    </row>
    <row r="191" spans="1:11" x14ac:dyDescent="0.15">
      <c r="A191" s="221"/>
      <c r="B191" s="221"/>
      <c r="C191" s="221"/>
      <c r="D191" s="221"/>
      <c r="E191" s="221"/>
      <c r="F191" s="221"/>
      <c r="G191" s="221"/>
      <c r="H191" s="221"/>
      <c r="I191" s="221"/>
      <c r="J191" s="221"/>
      <c r="K191" s="221"/>
    </row>
    <row r="192" spans="1:11" x14ac:dyDescent="0.15">
      <c r="A192" s="221"/>
      <c r="B192" s="221"/>
      <c r="C192" s="221"/>
      <c r="D192" s="221"/>
      <c r="E192" s="221"/>
      <c r="F192" s="221"/>
      <c r="G192" s="221"/>
      <c r="H192" s="221"/>
      <c r="I192" s="221"/>
      <c r="J192" s="221"/>
      <c r="K192" s="221"/>
    </row>
    <row r="193" spans="1:11" x14ac:dyDescent="0.15">
      <c r="A193" s="221"/>
      <c r="B193" s="221"/>
      <c r="C193" s="221"/>
      <c r="D193" s="221"/>
      <c r="E193" s="221"/>
      <c r="F193" s="221"/>
      <c r="G193" s="221"/>
      <c r="H193" s="221"/>
      <c r="I193" s="221"/>
      <c r="J193" s="221"/>
      <c r="K193" s="221"/>
    </row>
    <row r="194" spans="1:11" x14ac:dyDescent="0.15">
      <c r="A194" s="221"/>
      <c r="B194" s="221"/>
      <c r="C194" s="221"/>
      <c r="D194" s="221"/>
      <c r="E194" s="221"/>
      <c r="F194" s="221"/>
      <c r="G194" s="221"/>
      <c r="H194" s="221"/>
      <c r="I194" s="221"/>
      <c r="J194" s="221"/>
      <c r="K194" s="221"/>
    </row>
    <row r="195" spans="1:11" x14ac:dyDescent="0.15">
      <c r="A195" s="221"/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</row>
    <row r="196" spans="1:11" x14ac:dyDescent="0.15">
      <c r="A196" s="221"/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</row>
    <row r="197" spans="1:11" x14ac:dyDescent="0.15">
      <c r="A197" s="221"/>
      <c r="B197" s="221"/>
      <c r="C197" s="221"/>
      <c r="D197" s="221"/>
      <c r="E197" s="221"/>
      <c r="F197" s="221"/>
      <c r="G197" s="221"/>
      <c r="H197" s="221"/>
      <c r="I197" s="221"/>
      <c r="J197" s="221"/>
      <c r="K197" s="221"/>
    </row>
    <row r="198" spans="1:11" x14ac:dyDescent="0.15">
      <c r="A198" s="221"/>
      <c r="B198" s="221"/>
      <c r="C198" s="221"/>
      <c r="D198" s="221"/>
      <c r="E198" s="221"/>
      <c r="F198" s="221"/>
      <c r="G198" s="221"/>
      <c r="H198" s="221"/>
      <c r="I198" s="221"/>
      <c r="J198" s="221"/>
      <c r="K198" s="221"/>
    </row>
    <row r="199" spans="1:11" x14ac:dyDescent="0.15">
      <c r="A199" s="221"/>
      <c r="B199" s="221"/>
      <c r="C199" s="221"/>
      <c r="D199" s="221"/>
      <c r="E199" s="221"/>
      <c r="F199" s="221"/>
      <c r="G199" s="221"/>
      <c r="H199" s="221"/>
      <c r="I199" s="221"/>
      <c r="J199" s="221"/>
      <c r="K199" s="221"/>
    </row>
    <row r="200" spans="1:11" x14ac:dyDescent="0.15">
      <c r="A200" s="221"/>
      <c r="B200" s="221"/>
      <c r="C200" s="221"/>
      <c r="D200" s="221"/>
      <c r="E200" s="221"/>
      <c r="F200" s="221"/>
      <c r="G200" s="221"/>
      <c r="H200" s="221"/>
      <c r="I200" s="221"/>
      <c r="J200" s="221"/>
      <c r="K200" s="221"/>
    </row>
    <row r="201" spans="1:11" x14ac:dyDescent="0.15">
      <c r="A201" s="221"/>
      <c r="B201" s="221"/>
      <c r="C201" s="221"/>
      <c r="D201" s="221"/>
      <c r="E201" s="221"/>
      <c r="F201" s="221"/>
      <c r="G201" s="221"/>
      <c r="H201" s="221"/>
      <c r="I201" s="221"/>
      <c r="J201" s="221"/>
      <c r="K201" s="221"/>
    </row>
    <row r="202" spans="1:11" x14ac:dyDescent="0.15">
      <c r="A202" s="221"/>
      <c r="B202" s="221"/>
      <c r="C202" s="221"/>
      <c r="D202" s="221"/>
      <c r="E202" s="221"/>
      <c r="F202" s="221"/>
      <c r="G202" s="221"/>
      <c r="H202" s="221"/>
      <c r="I202" s="221"/>
      <c r="J202" s="221"/>
      <c r="K202" s="221"/>
    </row>
    <row r="203" spans="1:11" x14ac:dyDescent="0.15">
      <c r="A203" s="221"/>
      <c r="B203" s="221"/>
      <c r="C203" s="221"/>
      <c r="D203" s="221"/>
      <c r="E203" s="221"/>
      <c r="F203" s="221"/>
      <c r="G203" s="221"/>
      <c r="H203" s="221"/>
      <c r="I203" s="221"/>
      <c r="J203" s="221"/>
      <c r="K203" s="221"/>
    </row>
    <row r="204" spans="1:11" x14ac:dyDescent="0.15">
      <c r="A204" s="221"/>
      <c r="B204" s="221"/>
      <c r="C204" s="221"/>
      <c r="D204" s="221"/>
      <c r="E204" s="221"/>
      <c r="F204" s="221"/>
      <c r="G204" s="221"/>
      <c r="H204" s="221"/>
      <c r="I204" s="221"/>
      <c r="J204" s="221"/>
      <c r="K204" s="221"/>
    </row>
    <row r="205" spans="1:11" x14ac:dyDescent="0.15">
      <c r="A205" s="221"/>
      <c r="B205" s="221"/>
      <c r="C205" s="221"/>
      <c r="D205" s="221"/>
      <c r="E205" s="221"/>
      <c r="F205" s="221"/>
      <c r="G205" s="221"/>
      <c r="H205" s="221"/>
      <c r="I205" s="221"/>
      <c r="J205" s="221"/>
      <c r="K205" s="221"/>
    </row>
    <row r="206" spans="1:11" x14ac:dyDescent="0.15">
      <c r="A206" s="221"/>
      <c r="B206" s="221"/>
      <c r="C206" s="221"/>
      <c r="D206" s="221"/>
      <c r="E206" s="221"/>
      <c r="F206" s="221"/>
      <c r="G206" s="221"/>
      <c r="H206" s="221"/>
      <c r="I206" s="221"/>
      <c r="J206" s="221"/>
      <c r="K206" s="221"/>
    </row>
    <row r="207" spans="1:11" x14ac:dyDescent="0.15">
      <c r="A207" s="221"/>
      <c r="B207" s="221"/>
      <c r="C207" s="221"/>
      <c r="D207" s="221"/>
      <c r="E207" s="221"/>
      <c r="F207" s="221"/>
      <c r="G207" s="221"/>
      <c r="H207" s="221"/>
      <c r="I207" s="221"/>
      <c r="J207" s="221"/>
      <c r="K207" s="221"/>
    </row>
  </sheetData>
  <mergeCells count="49"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H2:H5"/>
    <mergeCell ref="I2:I5"/>
    <mergeCell ref="J2:J5"/>
    <mergeCell ref="K2:K5"/>
    <mergeCell ref="L2:M2"/>
    <mergeCell ref="N2:U2"/>
    <mergeCell ref="L3:L5"/>
    <mergeCell ref="M3:M5"/>
    <mergeCell ref="N3:N5"/>
    <mergeCell ref="O3:Q3"/>
    <mergeCell ref="R3:U3"/>
    <mergeCell ref="O4:O5"/>
    <mergeCell ref="P4:P5"/>
    <mergeCell ref="Q4:Q5"/>
    <mergeCell ref="R4:R5"/>
    <mergeCell ref="S4:S5"/>
    <mergeCell ref="T4:T5"/>
    <mergeCell ref="U4:U5"/>
    <mergeCell ref="F2:G5"/>
    <mergeCell ref="A2:A5"/>
    <mergeCell ref="B2:B5"/>
    <mergeCell ref="C2:C5"/>
    <mergeCell ref="D2:D5"/>
    <mergeCell ref="E2:E5"/>
  </mergeCells>
  <phoneticPr fontId="2"/>
  <pageMargins left="0.59" right="0.38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17</vt:i4>
      </vt:variant>
    </vt:vector>
  </HeadingPairs>
  <TitlesOfParts>
    <vt:vector size="42" baseType="lpstr">
      <vt:lpstr>グラフ</vt:lpstr>
      <vt:lpstr>12-1交通事故発生状況</vt:lpstr>
      <vt:lpstr>12-2交通事故発生状況</vt:lpstr>
      <vt:lpstr>12-3交通法令違反別取締状況</vt:lpstr>
      <vt:lpstr>12-4市内の交番所</vt:lpstr>
      <vt:lpstr>12-5刑法犯罪種別認知及び検挙状況</vt:lpstr>
      <vt:lpstr>12-6刑法犯罪種別少年検挙人員</vt:lpstr>
      <vt:lpstr>12-7年別火災発生状況  </vt:lpstr>
      <vt:lpstr>12-7（その２) </vt:lpstr>
      <vt:lpstr>12-8月別火災発生件数 </vt:lpstr>
      <vt:lpstr>12-9曜日別火災発生件数 </vt:lpstr>
      <vt:lpstr>12-10時間別火災発生件数 </vt:lpstr>
      <vt:lpstr>12-11災害別出動状況 </vt:lpstr>
      <vt:lpstr>12-12原因別火災発生件数  </vt:lpstr>
      <vt:lpstr>12-13行政区別火災発生件数 </vt:lpstr>
      <vt:lpstr>12-14行政区別消防水利 (2)</vt:lpstr>
      <vt:lpstr>12-15救急内容別出動状況 </vt:lpstr>
      <vt:lpstr>12-16行政区別出動状況 </vt:lpstr>
      <vt:lpstr>12-17曜日別・月別出動状況 </vt:lpstr>
      <vt:lpstr>12-18事故種別・傷病程度別搬送状況 </vt:lpstr>
      <vt:lpstr>12-19月別・事故種別 </vt:lpstr>
      <vt:lpstr>12-20事故種別・年齢 </vt:lpstr>
      <vt:lpstr>12-21救急隊員の行った 応急処置件数 </vt:lpstr>
      <vt:lpstr>12-22消防車両の状況 </vt:lpstr>
      <vt:lpstr>12-23建築同意受付件数</vt:lpstr>
      <vt:lpstr>'12-13行政区別火災発生件数 '!Print_Area</vt:lpstr>
      <vt:lpstr>'12-14行政区別消防水利 (2)'!Print_Area</vt:lpstr>
      <vt:lpstr>'12-15救急内容別出動状況 '!Print_Area</vt:lpstr>
      <vt:lpstr>'12-17曜日別・月別出動状況 '!Print_Area</vt:lpstr>
      <vt:lpstr>'12-18事故種別・傷病程度別搬送状況 '!Print_Area</vt:lpstr>
      <vt:lpstr>'12-19月別・事故種別 '!Print_Area</vt:lpstr>
      <vt:lpstr>'12-1交通事故発生状況'!Print_Area</vt:lpstr>
      <vt:lpstr>'12-20事故種別・年齢 '!Print_Area</vt:lpstr>
      <vt:lpstr>'12-21救急隊員の行った 応急処置件数 '!Print_Area</vt:lpstr>
      <vt:lpstr>'12-22消防車両の状況 '!Print_Area</vt:lpstr>
      <vt:lpstr>'12-2交通事故発生状況'!Print_Area</vt:lpstr>
      <vt:lpstr>'12-3交通法令違反別取締状況'!Print_Area</vt:lpstr>
      <vt:lpstr>'12-4市内の交番所'!Print_Area</vt:lpstr>
      <vt:lpstr>'12-5刑法犯罪種別認知及び検挙状況'!Print_Area</vt:lpstr>
      <vt:lpstr>'12-7（その２) '!Print_Area</vt:lpstr>
      <vt:lpstr>'12-8月別火災発生件数 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2024-03-27T02:44:53Z</cp:lastPrinted>
  <dcterms:created xsi:type="dcterms:W3CDTF">2014-03-26T05:27:46Z</dcterms:created>
  <dcterms:modified xsi:type="dcterms:W3CDTF">2024-03-29T05:42:58Z</dcterms:modified>
</cp:coreProperties>
</file>