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10707BF1-0DFA-4999-945D-2CAC356C1100}" xr6:coauthVersionLast="47" xr6:coauthVersionMax="47" xr10:uidLastSave="{00000000-0000-0000-0000-000000000000}"/>
  <bookViews>
    <workbookView xWindow="20370" yWindow="-120" windowWidth="19440" windowHeight="14880" tabRatio="886" activeTab="1" xr2:uid="{00000000-000D-0000-FFFF-FFFF00000000}"/>
  </bookViews>
  <sheets>
    <sheet name="位置及び面積" sheetId="39" r:id="rId1"/>
    <sheet name="グラフ" sheetId="50" r:id="rId2"/>
    <sheet name="1-1地目面積 " sheetId="44" r:id="rId3"/>
    <sheet name="1-2評価地積 " sheetId="45" r:id="rId4"/>
    <sheet name="1-3土地評価額 " sheetId="46" r:id="rId5"/>
    <sheet name="1-4軍用地の施設名及び面積 " sheetId="47" r:id="rId6"/>
    <sheet name="1-5農地転用状況 " sheetId="51" r:id="rId7"/>
    <sheet name="1-6農地転用の推移" sheetId="49" r:id="rId8"/>
    <sheet name="1-7年別月別平均気温" sheetId="40" r:id="rId9"/>
    <sheet name="1-8年別月別平均相対湿度" sheetId="41" r:id="rId10"/>
    <sheet name="1-9気象概況" sheetId="42" r:id="rId11"/>
    <sheet name="1-10年別月別降水量" sheetId="43" r:id="rId12"/>
    <sheet name="2-16住宅の建て方(廃止)" sheetId="28" state="hidden" r:id="rId13"/>
  </sheets>
  <definedNames>
    <definedName name="_xlnm.Print_Area" localSheetId="11">'1-10年別月別降水量'!$A$1:$F$19</definedName>
    <definedName name="_xlnm.Print_Area" localSheetId="2">'1-1地目面積 '!$A$1:$H$21</definedName>
    <definedName name="_xlnm.Print_Area" localSheetId="3">'1-2評価地積 '!$A$1:$H$15</definedName>
    <definedName name="_xlnm.Print_Area" localSheetId="4">'1-3土地評価額 '!$A$1:$H$13</definedName>
    <definedName name="_xlnm.Print_Area" localSheetId="5">'1-4軍用地の施設名及び面積 '!$A$1:$G$13</definedName>
    <definedName name="_xlnm.Print_Area" localSheetId="6">'1-5農地転用状況 '!$A$1:$N$33</definedName>
    <definedName name="_xlnm.Print_Area" localSheetId="7">'1-6農地転用の推移'!$A$1:$K$12</definedName>
    <definedName name="_xlnm.Print_Area" localSheetId="8">'1-7年別月別平均気温'!$A$1:$G$23</definedName>
    <definedName name="_xlnm.Print_Area" localSheetId="9">'1-8年別月別平均相対湿度'!$A$1:$G$19</definedName>
    <definedName name="_xlnm.Print_Area" localSheetId="12">'2-16住宅の建て方(廃止)'!$A$1:$L$16</definedName>
    <definedName name="_xlnm.Print_Area" localSheetId="1">グラフ!$A$1:$J$134</definedName>
    <definedName name="_xlnm.Print_Area" localSheetId="0">位置及び面積!$A$1:$I$64</definedName>
    <definedName name="使用場所" localSheetId="2">#REF!</definedName>
    <definedName name="使用場所" localSheetId="3">#REF!</definedName>
    <definedName name="使用場所" localSheetId="4">#REF!</definedName>
    <definedName name="使用場所" localSheetId="5">#REF!</definedName>
    <definedName name="使用場所" localSheetId="6">#REF!</definedName>
    <definedName name="使用場所" localSheetId="7">#REF!</definedName>
    <definedName name="使用場所" localSheetId="12">#REF!</definedName>
    <definedName name="使用場所" localSheetId="1">#REF!</definedName>
    <definedName name="使用場所" localSheetId="0">#REF!</definedName>
    <definedName name="使用場所">#REF!</definedName>
    <definedName name="令和4年12月末現在_単位_人・">#REF!</definedName>
    <definedName name="令和5年12月末現在_単位_人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3" l="1"/>
  <c r="E5" i="43"/>
  <c r="D5" i="43"/>
  <c r="C5" i="43"/>
  <c r="G5" i="41"/>
  <c r="C5" i="41"/>
  <c r="G9" i="40"/>
  <c r="F9" i="40"/>
  <c r="E9" i="40"/>
  <c r="D9" i="40"/>
  <c r="C9" i="40"/>
  <c r="C31" i="51"/>
  <c r="N28" i="51"/>
  <c r="L28" i="51"/>
  <c r="K28" i="51"/>
  <c r="J28" i="51"/>
  <c r="H28" i="51"/>
  <c r="G28" i="51"/>
  <c r="N27" i="51"/>
  <c r="L27" i="51"/>
  <c r="K27" i="51"/>
  <c r="J10" i="51"/>
  <c r="J31" i="51" s="1"/>
  <c r="H10" i="51"/>
  <c r="H31" i="51" s="1"/>
  <c r="G10" i="51"/>
  <c r="G31" i="51" s="1"/>
  <c r="F10" i="51"/>
  <c r="F31" i="51" s="1"/>
  <c r="D10" i="51"/>
  <c r="D31" i="51" s="1"/>
  <c r="C10" i="51"/>
  <c r="N9" i="51"/>
  <c r="L9" i="51"/>
  <c r="K9" i="51"/>
  <c r="N8" i="51"/>
  <c r="N10" i="51" s="1"/>
  <c r="N31" i="51" s="1"/>
  <c r="L8" i="51"/>
  <c r="L10" i="51" s="1"/>
  <c r="L31" i="51" s="1"/>
  <c r="K8" i="51"/>
  <c r="K10" i="51" s="1"/>
  <c r="K31" i="51" s="1"/>
  <c r="F12" i="47" l="1"/>
  <c r="E12" i="47"/>
  <c r="D12" i="47"/>
  <c r="C12" i="47"/>
  <c r="G11" i="47"/>
  <c r="G10" i="47"/>
  <c r="B9" i="47"/>
  <c r="B12" i="47" s="1"/>
  <c r="G12" i="47" s="1"/>
  <c r="H6" i="46"/>
  <c r="H6" i="45"/>
  <c r="H6" i="44"/>
  <c r="G9" i="47" l="1"/>
  <c r="E147" i="50" l="1"/>
  <c r="E138" i="50"/>
</calcChain>
</file>

<file path=xl/sharedStrings.xml><?xml version="1.0" encoding="utf-8"?>
<sst xmlns="http://schemas.openxmlformats.org/spreadsheetml/2006/main" count="632" uniqueCount="246">
  <si>
    <t>総数</t>
    <rPh sb="0" eb="2">
      <t>ソウスウ</t>
    </rPh>
    <phoneticPr fontId="4"/>
  </si>
  <si>
    <t>その他</t>
    <rPh sb="2" eb="3">
      <t>タ</t>
    </rPh>
    <phoneticPr fontId="4"/>
  </si>
  <si>
    <t>－</t>
  </si>
  <si>
    <t>世帯人員</t>
    <rPh sb="0" eb="2">
      <t>セタイ</t>
    </rPh>
    <rPh sb="2" eb="4">
      <t>ジンイン</t>
    </rPh>
    <phoneticPr fontId="4"/>
  </si>
  <si>
    <t>住宅の建て方　　（6区分）　　　　　</t>
    <rPh sb="0" eb="2">
      <t>ジュウタク</t>
    </rPh>
    <rPh sb="3" eb="4">
      <t>タ</t>
    </rPh>
    <rPh sb="5" eb="6">
      <t>カタ</t>
    </rPh>
    <rPh sb="10" eb="12">
      <t>クブン</t>
    </rPh>
    <phoneticPr fontId="4"/>
  </si>
  <si>
    <t>一戸建</t>
    <rPh sb="0" eb="3">
      <t>イッコダ</t>
    </rPh>
    <phoneticPr fontId="4"/>
  </si>
  <si>
    <t>長屋建</t>
    <rPh sb="0" eb="2">
      <t>ナガヤ</t>
    </rPh>
    <rPh sb="2" eb="3">
      <t>ダ</t>
    </rPh>
    <phoneticPr fontId="4"/>
  </si>
  <si>
    <t>共同住宅</t>
    <rPh sb="0" eb="2">
      <t>キョウドウ</t>
    </rPh>
    <rPh sb="2" eb="4">
      <t>ジュウタク</t>
    </rPh>
    <phoneticPr fontId="4"/>
  </si>
  <si>
    <t>建物全体の階数</t>
    <rPh sb="0" eb="2">
      <t>タテモノ</t>
    </rPh>
    <rPh sb="2" eb="4">
      <t>ゼンタイ</t>
    </rPh>
    <rPh sb="5" eb="7">
      <t>カイスウ</t>
    </rPh>
    <phoneticPr fontId="4"/>
  </si>
  <si>
    <t>1･2階建</t>
    <rPh sb="3" eb="4">
      <t>カイ</t>
    </rPh>
    <rPh sb="4" eb="5">
      <t>タ</t>
    </rPh>
    <phoneticPr fontId="4"/>
  </si>
  <si>
    <t>一般世帯数</t>
    <rPh sb="0" eb="2">
      <t>イッパン</t>
    </rPh>
    <rPh sb="2" eb="5">
      <t>セタイスウ</t>
    </rPh>
    <phoneticPr fontId="4"/>
  </si>
  <si>
    <t>一般世帯人員</t>
    <rPh sb="0" eb="2">
      <t>イッパン</t>
    </rPh>
    <rPh sb="2" eb="4">
      <t>セタイ</t>
    </rPh>
    <rPh sb="4" eb="6">
      <t>ジンイン</t>
    </rPh>
    <phoneticPr fontId="4"/>
  </si>
  <si>
    <t>1世帯当たり</t>
    <rPh sb="1" eb="3">
      <t>セタイ</t>
    </rPh>
    <rPh sb="3" eb="4">
      <t>ア</t>
    </rPh>
    <phoneticPr fontId="4"/>
  </si>
  <si>
    <t>総数</t>
  </si>
  <si>
    <t>資料：令和2年国勢調査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4"/>
  </si>
  <si>
    <t>令和2年10月1日現在（単位：世帯・人）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7">
      <t>セタイ</t>
    </rPh>
    <rPh sb="18" eb="19">
      <t>ヒト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</si>
  <si>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7"/>
  </si>
  <si>
    <t>不詳</t>
    <rPh sb="0" eb="2">
      <t>フショウ</t>
    </rPh>
    <phoneticPr fontId="37"/>
  </si>
  <si>
    <t>－</t>
    <phoneticPr fontId="37"/>
  </si>
  <si>
    <t>6階～
10階建</t>
    <rPh sb="1" eb="2">
      <t>カイ</t>
    </rPh>
    <rPh sb="6" eb="7">
      <t>カイ</t>
    </rPh>
    <rPh sb="7" eb="8">
      <t>タ</t>
    </rPh>
    <phoneticPr fontId="4"/>
  </si>
  <si>
    <t>3～
5階建</t>
    <rPh sb="4" eb="5">
      <t>カイ</t>
    </rPh>
    <rPh sb="5" eb="6">
      <t>タ</t>
    </rPh>
    <phoneticPr fontId="4"/>
  </si>
  <si>
    <t>11階建
以上</t>
    <rPh sb="2" eb="3">
      <t>カイ</t>
    </rPh>
    <rPh sb="3" eb="4">
      <t>タ</t>
    </rPh>
    <rPh sb="5" eb="7">
      <t>イジョウ</t>
    </rPh>
    <phoneticPr fontId="4"/>
  </si>
  <si>
    <t>　　　一般世帯人員及び1世帯当たり世帯人員</t>
    <rPh sb="9" eb="10">
      <t>オヨ</t>
    </rPh>
    <rPh sb="12" eb="14">
      <t>セタイ</t>
    </rPh>
    <rPh sb="14" eb="15">
      <t>ア</t>
    </rPh>
    <rPh sb="17" eb="19">
      <t>セタイ</t>
    </rPh>
    <rPh sb="19" eb="21">
      <t>ジンイン</t>
    </rPh>
    <phoneticPr fontId="4"/>
  </si>
  <si>
    <t>１６．住宅の建て方（4区分）別住宅に住む一般世帯数、</t>
    <rPh sb="3" eb="5">
      <t>ジュウタク</t>
    </rPh>
    <rPh sb="6" eb="7">
      <t>タ</t>
    </rPh>
    <rPh sb="8" eb="9">
      <t>カタ</t>
    </rPh>
    <rPh sb="11" eb="13">
      <t>クブン</t>
    </rPh>
    <rPh sb="14" eb="15">
      <t>ベツ</t>
    </rPh>
    <rPh sb="15" eb="17">
      <t>ジュウタク</t>
    </rPh>
    <rPh sb="18" eb="19">
      <t>ス</t>
    </rPh>
    <rPh sb="20" eb="22">
      <t>イッパン</t>
    </rPh>
    <rPh sb="22" eb="23">
      <t>ヨ</t>
    </rPh>
    <phoneticPr fontId="4"/>
  </si>
  <si>
    <t>令和3年</t>
  </si>
  <si>
    <t>建設業</t>
  </si>
  <si>
    <t>令和4年</t>
  </si>
  <si>
    <t>令和5年</t>
    <rPh sb="0" eb="2">
      <t>レイワ</t>
    </rPh>
    <rPh sb="3" eb="4">
      <t>ネン</t>
    </rPh>
    <phoneticPr fontId="3"/>
  </si>
  <si>
    <t>１９．８０k㎡</t>
  </si>
  <si>
    <t>総 　面 　積</t>
  </si>
  <si>
    <t>２６° １７′ ５２″</t>
  </si>
  <si>
    <t>北　　　　　　緯　</t>
  </si>
  <si>
    <t>最 　北 　端</t>
  </si>
  <si>
    <t>２６° １４′ ５９″</t>
  </si>
  <si>
    <t>最 　南 　端</t>
  </si>
  <si>
    <t>１２７°４３′２８″</t>
  </si>
  <si>
    <t>東　　　　　　経　</t>
  </si>
  <si>
    <t>最 　西 　端</t>
  </si>
  <si>
    <t>１２７°４７′１４″</t>
  </si>
  <si>
    <t>最　 東 　端</t>
  </si>
  <si>
    <t>宜 野 湾 市 の 位 置 及 び 面 積</t>
    <rPh sb="0" eb="1">
      <t>ギ</t>
    </rPh>
    <rPh sb="2" eb="3">
      <t>ノ</t>
    </rPh>
    <rPh sb="4" eb="5">
      <t>ワン</t>
    </rPh>
    <rPh sb="6" eb="7">
      <t>シ</t>
    </rPh>
    <rPh sb="10" eb="11">
      <t>クライ</t>
    </rPh>
    <rPh sb="12" eb="13">
      <t>オキ</t>
    </rPh>
    <rPh sb="14" eb="15">
      <t>オヨ</t>
    </rPh>
    <rPh sb="18" eb="19">
      <t>メン</t>
    </rPh>
    <rPh sb="20" eb="21">
      <t>セキ</t>
    </rPh>
    <phoneticPr fontId="3"/>
  </si>
  <si>
    <t xml:space="preserve"> 　　   の観測値である。</t>
    <rPh sb="7" eb="9">
      <t>カンソク</t>
    </rPh>
    <rPh sb="9" eb="10">
      <t>アタイ</t>
    </rPh>
    <phoneticPr fontId="3"/>
  </si>
  <si>
    <t>資料：気象庁</t>
    <rPh sb="0" eb="2">
      <t>シリョウ</t>
    </rPh>
    <rPh sb="3" eb="5">
      <t>キショウ</t>
    </rPh>
    <rPh sb="5" eb="6">
      <t>チョウ</t>
    </rPh>
    <phoneticPr fontId="3"/>
  </si>
  <si>
    <t>　注 ： 那覇－緯度：北緯26度12.4分　経度：東経127度41.2分</t>
    <rPh sb="1" eb="2">
      <t>チュウ</t>
    </rPh>
    <rPh sb="5" eb="7">
      <t>ナハ</t>
    </rPh>
    <rPh sb="8" eb="10">
      <t>イド</t>
    </rPh>
    <rPh sb="11" eb="13">
      <t>ホクイ</t>
    </rPh>
    <rPh sb="15" eb="16">
      <t>ド</t>
    </rPh>
    <rPh sb="20" eb="21">
      <t>フン</t>
    </rPh>
    <rPh sb="22" eb="24">
      <t>ケイド</t>
    </rPh>
    <rPh sb="25" eb="27">
      <t>トウケイ</t>
    </rPh>
    <rPh sb="30" eb="31">
      <t>ド</t>
    </rPh>
    <rPh sb="35" eb="36">
      <t>フン</t>
    </rPh>
    <phoneticPr fontId="3"/>
  </si>
  <si>
    <t>12月</t>
  </si>
  <si>
    <t>11月</t>
  </si>
  <si>
    <t>10月</t>
  </si>
  <si>
    <t>9月</t>
  </si>
  <si>
    <t>8月</t>
  </si>
  <si>
    <t>7月</t>
  </si>
  <si>
    <t>6月</t>
    <phoneticPr fontId="3"/>
  </si>
  <si>
    <t>5月</t>
  </si>
  <si>
    <t>4月</t>
  </si>
  <si>
    <t>3月</t>
  </si>
  <si>
    <t>2月</t>
  </si>
  <si>
    <t>1月</t>
  </si>
  <si>
    <t>平　　　均</t>
  </si>
  <si>
    <t>（単位：℃）</t>
  </si>
  <si>
    <t>７.年 別 月 別 平 均 気 温</t>
    <phoneticPr fontId="3"/>
  </si>
  <si>
    <t>気　　候</t>
    <rPh sb="0" eb="1">
      <t>キ</t>
    </rPh>
    <rPh sb="3" eb="4">
      <t>コウ</t>
    </rPh>
    <phoneticPr fontId="3"/>
  </si>
  <si>
    <t xml:space="preserve"> 　  　 の観測値である。</t>
    <rPh sb="7" eb="9">
      <t>カンソク</t>
    </rPh>
    <rPh sb="9" eb="10">
      <t>アタイ</t>
    </rPh>
    <phoneticPr fontId="3"/>
  </si>
  <si>
    <t>6月</t>
  </si>
  <si>
    <t>（単位：％）</t>
  </si>
  <si>
    <t>８.年 別 月 別 平 均 相 対 湿 度</t>
  </si>
  <si>
    <t>　　　　ということを表している。</t>
    <phoneticPr fontId="3"/>
  </si>
  <si>
    <t>　　　　日の項目にて、日にちの後ろに’＊’が記している場合は、同月内に同数値の日が他にもあった</t>
    <rPh sb="4" eb="5">
      <t>ニチ</t>
    </rPh>
    <rPh sb="6" eb="8">
      <t>コウモク</t>
    </rPh>
    <rPh sb="11" eb="12">
      <t>ヒ</t>
    </rPh>
    <rPh sb="15" eb="16">
      <t>ウシ</t>
    </rPh>
    <rPh sb="22" eb="23">
      <t>シル</t>
    </rPh>
    <rPh sb="27" eb="29">
      <t>バアイ</t>
    </rPh>
    <rPh sb="31" eb="32">
      <t>ドウ</t>
    </rPh>
    <rPh sb="32" eb="33">
      <t>ツキ</t>
    </rPh>
    <rPh sb="33" eb="34">
      <t>ナイ</t>
    </rPh>
    <rPh sb="35" eb="36">
      <t>ドウ</t>
    </rPh>
    <rPh sb="36" eb="38">
      <t>スウチ</t>
    </rPh>
    <rPh sb="39" eb="40">
      <t>ヒ</t>
    </rPh>
    <rPh sb="41" eb="42">
      <t>ホカ</t>
    </rPh>
    <phoneticPr fontId="3"/>
  </si>
  <si>
    <t>　注 ： 那覇－緯度：北緯26度12.4分　経度：東経127度41.2分の観測値である。</t>
    <rPh sb="1" eb="2">
      <t>チュウ</t>
    </rPh>
    <rPh sb="5" eb="7">
      <t>ナハ</t>
    </rPh>
    <rPh sb="8" eb="10">
      <t>イド</t>
    </rPh>
    <rPh sb="11" eb="13">
      <t>ホクイ</t>
    </rPh>
    <rPh sb="15" eb="16">
      <t>ド</t>
    </rPh>
    <rPh sb="20" eb="21">
      <t>フン</t>
    </rPh>
    <rPh sb="22" eb="24">
      <t>ケイド</t>
    </rPh>
    <rPh sb="25" eb="27">
      <t>トウケイ</t>
    </rPh>
    <rPh sb="30" eb="31">
      <t>ド</t>
    </rPh>
    <rPh sb="35" eb="36">
      <t>フン</t>
    </rPh>
    <phoneticPr fontId="3"/>
  </si>
  <si>
    <t>日降水量の最大の発生日</t>
    <rPh sb="8" eb="10">
      <t>ハッセイ</t>
    </rPh>
    <rPh sb="10" eb="11">
      <t>ビ</t>
    </rPh>
    <phoneticPr fontId="3"/>
  </si>
  <si>
    <t>日降水量の最大</t>
    <phoneticPr fontId="3"/>
  </si>
  <si>
    <t>最大瞬間風速</t>
    <phoneticPr fontId="3"/>
  </si>
  <si>
    <t>最大風速</t>
    <phoneticPr fontId="3"/>
  </si>
  <si>
    <t>平均風速</t>
    <phoneticPr fontId="3"/>
  </si>
  <si>
    <t>最小相対湿度の発生日</t>
    <rPh sb="7" eb="9">
      <t>ハッセイ</t>
    </rPh>
    <rPh sb="9" eb="10">
      <t>ヒ</t>
    </rPh>
    <phoneticPr fontId="3"/>
  </si>
  <si>
    <t>最小相対湿度</t>
    <phoneticPr fontId="3"/>
  </si>
  <si>
    <t>平均湿度</t>
    <phoneticPr fontId="3"/>
  </si>
  <si>
    <t>最低気温の発生日</t>
    <rPh sb="5" eb="7">
      <t>ハッセイ</t>
    </rPh>
    <rPh sb="7" eb="8">
      <t>ヒ</t>
    </rPh>
    <phoneticPr fontId="3"/>
  </si>
  <si>
    <t>最低気温</t>
    <phoneticPr fontId="3"/>
  </si>
  <si>
    <t>最高気温の発生日</t>
    <rPh sb="5" eb="7">
      <t>ハッセイ</t>
    </rPh>
    <rPh sb="7" eb="8">
      <t>ヒ</t>
    </rPh>
    <phoneticPr fontId="3"/>
  </si>
  <si>
    <t>最高気温</t>
    <phoneticPr fontId="3"/>
  </si>
  <si>
    <t>平均気温</t>
    <phoneticPr fontId="3"/>
  </si>
  <si>
    <t>平均海面気圧</t>
    <phoneticPr fontId="3"/>
  </si>
  <si>
    <t xml:space="preserve">　　　　区分
</t>
    <rPh sb="4" eb="6">
      <t>クブン</t>
    </rPh>
    <phoneticPr fontId="3"/>
  </si>
  <si>
    <t>（単位：hPa・℃・日・％・m/s・mm）</t>
    <rPh sb="1" eb="3">
      <t>タンイ</t>
    </rPh>
    <rPh sb="10" eb="11">
      <t>ヒ</t>
    </rPh>
    <phoneticPr fontId="3"/>
  </si>
  <si>
    <t>概　　況</t>
    <phoneticPr fontId="3"/>
  </si>
  <si>
    <t>９. 気　　象</t>
    <phoneticPr fontId="3"/>
  </si>
  <si>
    <t>　</t>
    <phoneticPr fontId="3"/>
  </si>
  <si>
    <t>　　　  の観測値である。</t>
    <rPh sb="6" eb="8">
      <t>カンソク</t>
    </rPh>
    <rPh sb="8" eb="9">
      <t>アタイ</t>
    </rPh>
    <phoneticPr fontId="3"/>
  </si>
  <si>
    <t>合計</t>
  </si>
  <si>
    <t>(単位 ： ㎜)</t>
    <phoneticPr fontId="3"/>
  </si>
  <si>
    <t>１０. 年 別 月 別 降 水 量</t>
  </si>
  <si>
    <t>0 )</t>
  </si>
  <si>
    <t>令和6年</t>
    <rPh sb="0" eb="2">
      <t>レイワ</t>
    </rPh>
    <rPh sb="3" eb="4">
      <t>ネン</t>
    </rPh>
    <phoneticPr fontId="3"/>
  </si>
  <si>
    <t>北</t>
  </si>
  <si>
    <t>南</t>
  </si>
  <si>
    <t>南東</t>
  </si>
  <si>
    <t>東南東</t>
  </si>
  <si>
    <t>南南西</t>
  </si>
  <si>
    <t>　  計数は四捨五入によるため、必ずしも符号しない</t>
    <phoneticPr fontId="3"/>
  </si>
  <si>
    <t xml:space="preserve">    総面積は、国土交通省国土地理院の「全国都道府県市区町村別面積調」より出典</t>
    <rPh sb="38" eb="40">
      <t>シュッテン</t>
    </rPh>
    <phoneticPr fontId="3"/>
  </si>
  <si>
    <t>　  その他は、軍用地、里道（地番がついていないもの）を含む</t>
    <phoneticPr fontId="3"/>
  </si>
  <si>
    <t>資料：税務課</t>
  </si>
  <si>
    <t>注：土地に関する概要調査報告書より出典</t>
    <rPh sb="17" eb="19">
      <t>シュッテン</t>
    </rPh>
    <phoneticPr fontId="3"/>
  </si>
  <si>
    <t>そ　の　他</t>
  </si>
  <si>
    <t>原　　　野</t>
  </si>
  <si>
    <t>畑</t>
  </si>
  <si>
    <t>田</t>
  </si>
  <si>
    <t>宅　　　地</t>
  </si>
  <si>
    <t>総　　　数</t>
  </si>
  <si>
    <t>令和6年</t>
    <phoneticPr fontId="3"/>
  </si>
  <si>
    <t>令和5年</t>
  </si>
  <si>
    <t>各年1月1日現在(単位：㎢)</t>
    <phoneticPr fontId="3"/>
  </si>
  <si>
    <t>１. 地  目  面  積</t>
  </si>
  <si>
    <t>　　　計数は四捨五入によるため、必ずしも符号しない</t>
    <phoneticPr fontId="3"/>
  </si>
  <si>
    <t>　　　その他は、軍用地を含む</t>
    <phoneticPr fontId="3"/>
  </si>
  <si>
    <t>　注：土地に関する概要調査報告書より出典(法定免税点以上のもの)</t>
    <rPh sb="18" eb="20">
      <t>シュッテン</t>
    </rPh>
    <phoneticPr fontId="3"/>
  </si>
  <si>
    <t>各年1月1日現在(単位：㎢)</t>
  </si>
  <si>
    <t>２. 評　価　地　積</t>
  </si>
  <si>
    <t xml:space="preserve">   　その他は、軍用地を含む</t>
  </si>
  <si>
    <t>注 ：土地に関する概要調査報告書より</t>
  </si>
  <si>
    <t>各年1月1日現在(単位：千円)</t>
  </si>
  <si>
    <t>３. 土　地　評　価　額</t>
  </si>
  <si>
    <t>　　　　資料：基地渉外課</t>
  </si>
  <si>
    <t>総　　　　　　数</t>
  </si>
  <si>
    <t>陸軍貯油施設ＦＡＣ6076</t>
  </si>
  <si>
    <t>普天間飛行場ＦＡＣ6051</t>
  </si>
  <si>
    <t>キャンプ瑞慶覧ＦＡＣ6044</t>
  </si>
  <si>
    <t>私 有 地</t>
  </si>
  <si>
    <t>市町村有地</t>
  </si>
  <si>
    <t>県 有 地</t>
  </si>
  <si>
    <t>国 有 地</t>
  </si>
  <si>
    <t>計</t>
  </si>
  <si>
    <t>市の総面積に
対する割合</t>
  </si>
  <si>
    <t>面　　　　積</t>
    <rPh sb="0" eb="1">
      <t>メン</t>
    </rPh>
    <rPh sb="5" eb="6">
      <t>セキ</t>
    </rPh>
    <phoneticPr fontId="3"/>
  </si>
  <si>
    <t>施　設　名</t>
  </si>
  <si>
    <t>４. 軍用地の施設名及び面積</t>
  </si>
  <si>
    <t>　を占めている。</t>
    <rPh sb="2" eb="3">
      <t>シ</t>
    </rPh>
    <phoneticPr fontId="3"/>
  </si>
  <si>
    <t>軍 用 地</t>
    <rPh sb="0" eb="1">
      <t>グン</t>
    </rPh>
    <rPh sb="2" eb="3">
      <t>ヨウ</t>
    </rPh>
    <rPh sb="4" eb="5">
      <t>チ</t>
    </rPh>
    <phoneticPr fontId="3"/>
  </si>
  <si>
    <t>　  　農地法第５条は、農地を農地以外のものにする為の売買又は賃借等の場合</t>
  </si>
  <si>
    <t>資料：産業政策課</t>
    <rPh sb="3" eb="5">
      <t>サンギョウ</t>
    </rPh>
    <rPh sb="5" eb="7">
      <t>セイサク</t>
    </rPh>
    <phoneticPr fontId="3"/>
  </si>
  <si>
    <t>　注：農地法第４条は、自己名義の農地を農地以外にする場合</t>
  </si>
  <si>
    <t>合　　　　　計</t>
  </si>
  <si>
    <t>そ　　の　　他</t>
  </si>
  <si>
    <t>植　　　　　林</t>
  </si>
  <si>
    <t>小　　　　計</t>
  </si>
  <si>
    <t>駐車場・資材置き場</t>
  </si>
  <si>
    <t>ゴルフ場・その他レジャー</t>
  </si>
  <si>
    <t>商業・サービス業</t>
  </si>
  <si>
    <t>運輸通信用建物施設</t>
  </si>
  <si>
    <t>官公署・疫病等公共施設</t>
  </si>
  <si>
    <t>農林・漁業用施設</t>
  </si>
  <si>
    <t>その他の建物施設用地</t>
  </si>
  <si>
    <t>道水路・鉄道用地</t>
  </si>
  <si>
    <t>公　園　用　地</t>
  </si>
  <si>
    <t>学　校　用　地</t>
  </si>
  <si>
    <t>公共用地</t>
  </si>
  <si>
    <t>小　　　　　計</t>
  </si>
  <si>
    <t>電気・ガス・水道事業</t>
  </si>
  <si>
    <t>繊維・食料品工業</t>
  </si>
  <si>
    <t>化学・紙パルプ工業</t>
  </si>
  <si>
    <t>金属・機械工業</t>
  </si>
  <si>
    <t>鉱　　　　　業</t>
  </si>
  <si>
    <t>鉱工業用地</t>
  </si>
  <si>
    <t>集団住宅その他</t>
  </si>
  <si>
    <t>一般個人住宅</t>
  </si>
  <si>
    <t>農家住宅</t>
  </si>
  <si>
    <t>住宅用地</t>
  </si>
  <si>
    <t>面　　　　　積</t>
  </si>
  <si>
    <t>件 数</t>
  </si>
  <si>
    <t>合　　　　　　　　計</t>
  </si>
  <si>
    <t>農地法第5条及び公共用地</t>
  </si>
  <si>
    <t>農地法第４条</t>
  </si>
  <si>
    <t>　　　　　　　　　根拠法</t>
  </si>
  <si>
    <t>５.農 地 転 用 状 況</t>
  </si>
  <si>
    <t>面　積</t>
  </si>
  <si>
    <t>件　数</t>
  </si>
  <si>
    <t>その他</t>
  </si>
  <si>
    <t>各年12月末現在（単位：件・a）</t>
    <phoneticPr fontId="3"/>
  </si>
  <si>
    <t>６. 農 地 転 用 の 推 移</t>
  </si>
  <si>
    <t>１．地　目　面　積</t>
    <rPh sb="2" eb="3">
      <t>チ</t>
    </rPh>
    <rPh sb="4" eb="5">
      <t>メ</t>
    </rPh>
    <rPh sb="6" eb="7">
      <t>メン</t>
    </rPh>
    <rPh sb="8" eb="9">
      <t>セキ</t>
    </rPh>
    <phoneticPr fontId="3"/>
  </si>
  <si>
    <t>２．評　価　地　積</t>
    <rPh sb="2" eb="3">
      <t>ヒョウ</t>
    </rPh>
    <rPh sb="4" eb="5">
      <t>アタイ</t>
    </rPh>
    <rPh sb="6" eb="7">
      <t>チ</t>
    </rPh>
    <rPh sb="8" eb="9">
      <t>セキ</t>
    </rPh>
    <phoneticPr fontId="3"/>
  </si>
  <si>
    <t>３．農　地　転　用　状　況</t>
    <rPh sb="2" eb="3">
      <t>ノウ</t>
    </rPh>
    <rPh sb="4" eb="5">
      <t>チ</t>
    </rPh>
    <rPh sb="6" eb="7">
      <t>テン</t>
    </rPh>
    <rPh sb="8" eb="9">
      <t>ヨウ</t>
    </rPh>
    <rPh sb="10" eb="11">
      <t>ジョウ</t>
    </rPh>
    <rPh sb="12" eb="13">
      <t>キョウ</t>
    </rPh>
    <phoneticPr fontId="3"/>
  </si>
  <si>
    <t>(各年12月末現在)</t>
    <rPh sb="1" eb="3">
      <t>カクトシ</t>
    </rPh>
    <rPh sb="5" eb="6">
      <t>ガツ</t>
    </rPh>
    <rPh sb="6" eb="7">
      <t>マツ</t>
    </rPh>
    <rPh sb="7" eb="9">
      <t>ゲンザイ</t>
    </rPh>
    <phoneticPr fontId="3"/>
  </si>
  <si>
    <t>４．月 別 降 水 量 及 び 平 均 気 温</t>
    <rPh sb="2" eb="3">
      <t>ツキ</t>
    </rPh>
    <rPh sb="4" eb="5">
      <t>ベツ</t>
    </rPh>
    <rPh sb="6" eb="7">
      <t>タカシ</t>
    </rPh>
    <rPh sb="8" eb="9">
      <t>ミズ</t>
    </rPh>
    <rPh sb="10" eb="11">
      <t>リョウ</t>
    </rPh>
    <rPh sb="12" eb="13">
      <t>オヨ</t>
    </rPh>
    <rPh sb="16" eb="17">
      <t>ヒラ</t>
    </rPh>
    <rPh sb="18" eb="19">
      <t>タモツ</t>
    </rPh>
    <rPh sb="20" eb="21">
      <t>キ</t>
    </rPh>
    <rPh sb="22" eb="23">
      <t>アツシ</t>
    </rPh>
    <phoneticPr fontId="3"/>
  </si>
  <si>
    <t>１．地目面積</t>
    <rPh sb="2" eb="4">
      <t>チモク</t>
    </rPh>
    <rPh sb="4" eb="6">
      <t>メンセキ</t>
    </rPh>
    <phoneticPr fontId="3"/>
  </si>
  <si>
    <t>総　数</t>
    <rPh sb="0" eb="1">
      <t>フサ</t>
    </rPh>
    <rPh sb="2" eb="3">
      <t>カズ</t>
    </rPh>
    <phoneticPr fontId="3"/>
  </si>
  <si>
    <t>検算用</t>
    <rPh sb="0" eb="3">
      <t>ケンザンヨウ</t>
    </rPh>
    <phoneticPr fontId="3"/>
  </si>
  <si>
    <t>宅　地</t>
    <rPh sb="0" eb="1">
      <t>タク</t>
    </rPh>
    <rPh sb="2" eb="3">
      <t>チ</t>
    </rPh>
    <phoneticPr fontId="3"/>
  </si>
  <si>
    <t>畑</t>
    <rPh sb="0" eb="1">
      <t>ハタケ</t>
    </rPh>
    <phoneticPr fontId="3"/>
  </si>
  <si>
    <t>原野</t>
    <rPh sb="0" eb="2">
      <t>ゲンヤ</t>
    </rPh>
    <phoneticPr fontId="3"/>
  </si>
  <si>
    <t>田</t>
    <rPh sb="0" eb="1">
      <t>タ</t>
    </rPh>
    <phoneticPr fontId="3"/>
  </si>
  <si>
    <t>その他</t>
    <rPh sb="2" eb="3">
      <t>タ</t>
    </rPh>
    <phoneticPr fontId="3"/>
  </si>
  <si>
    <t>２．評価地積</t>
    <rPh sb="2" eb="4">
      <t>ヒョウカ</t>
    </rPh>
    <rPh sb="4" eb="6">
      <t>チセキ</t>
    </rPh>
    <phoneticPr fontId="3"/>
  </si>
  <si>
    <t>３．農地転用状況</t>
    <rPh sb="2" eb="4">
      <t>ノウチ</t>
    </rPh>
    <rPh sb="4" eb="6">
      <t>テンヨウ</t>
    </rPh>
    <rPh sb="6" eb="8">
      <t>ジョウキョウ</t>
    </rPh>
    <phoneticPr fontId="3"/>
  </si>
  <si>
    <t>住宅用地</t>
    <rPh sb="0" eb="1">
      <t>ジュウ</t>
    </rPh>
    <rPh sb="1" eb="2">
      <t>タク</t>
    </rPh>
    <rPh sb="2" eb="4">
      <t>ヨウチ</t>
    </rPh>
    <phoneticPr fontId="3"/>
  </si>
  <si>
    <t>農 地 転 用 面 積</t>
    <rPh sb="0" eb="1">
      <t>ノウ</t>
    </rPh>
    <rPh sb="2" eb="3">
      <t>チ</t>
    </rPh>
    <rPh sb="4" eb="5">
      <t>テン</t>
    </rPh>
    <rPh sb="6" eb="7">
      <t>ヨウ</t>
    </rPh>
    <rPh sb="8" eb="9">
      <t>メン</t>
    </rPh>
    <rPh sb="10" eb="11">
      <t>セキ</t>
    </rPh>
    <phoneticPr fontId="3"/>
  </si>
  <si>
    <t>降水量</t>
    <rPh sb="0" eb="3">
      <t>コウスイリョウ</t>
    </rPh>
    <phoneticPr fontId="3"/>
  </si>
  <si>
    <t>平均気温</t>
    <rPh sb="0" eb="2">
      <t>ヘイキン</t>
    </rPh>
    <rPh sb="2" eb="4">
      <t>キオン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</si>
  <si>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</si>
  <si>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</si>
  <si>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</si>
  <si>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</si>
  <si>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</si>
  <si>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</si>
  <si>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</si>
  <si>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</si>
  <si>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令和6年</t>
  </si>
  <si>
    <t>令和7年</t>
    <phoneticPr fontId="3"/>
  </si>
  <si>
    <t>　　令和6年1月1日現在、軍用地面積は5.821k㎡で、本市の総面積（19.80k㎡）の約29.4％</t>
    <rPh sb="2" eb="4">
      <t>レイワ</t>
    </rPh>
    <rPh sb="5" eb="6">
      <t>ネン</t>
    </rPh>
    <rPh sb="9" eb="10">
      <t>ニチ</t>
    </rPh>
    <phoneticPr fontId="3"/>
  </si>
  <si>
    <t>令和6年1月1日現在(単位：k㎡、％)</t>
    <phoneticPr fontId="3"/>
  </si>
  <si>
    <t>-</t>
    <phoneticPr fontId="3"/>
  </si>
  <si>
    <r>
      <t>　</t>
    </r>
    <r>
      <rPr>
        <sz val="6"/>
        <rFont val="ＭＳ 明朝"/>
        <family val="1"/>
        <charset val="128"/>
      </rPr>
      <t>注：計数は四捨五入によるため、必ずしも符合しない。0は表示単位に満たいないもの、「-」は事実のないものである。</t>
    </r>
    <phoneticPr fontId="3"/>
  </si>
  <si>
    <t>令和7年12月末現在（単位：件・a）</t>
    <phoneticPr fontId="3"/>
  </si>
  <si>
    <t>令和7年</t>
    <rPh sb="0" eb="2">
      <t>レイワ</t>
    </rPh>
    <rPh sb="3" eb="4">
      <t>ネン</t>
    </rPh>
    <phoneticPr fontId="3"/>
  </si>
  <si>
    <t>最大風速の風向</t>
    <rPh sb="5" eb="7">
      <t>フウコウ</t>
    </rPh>
    <phoneticPr fontId="3"/>
  </si>
  <si>
    <t>最大風速の発生日</t>
    <rPh sb="5" eb="8">
      <t>ハッセイビ</t>
    </rPh>
    <phoneticPr fontId="3"/>
  </si>
  <si>
    <t>最大瞬間風速の風向</t>
    <rPh sb="7" eb="9">
      <t>フウコウ</t>
    </rPh>
    <phoneticPr fontId="3"/>
  </si>
  <si>
    <t>最大瞬間風速の発生日</t>
    <rPh sb="7" eb="10">
      <t>ハッセイビ</t>
    </rPh>
    <phoneticPr fontId="3"/>
  </si>
  <si>
    <t>令和7年1月</t>
    <rPh sb="0" eb="2">
      <t>レイワ</t>
    </rPh>
    <rPh sb="3" eb="4">
      <t>ネン</t>
    </rPh>
    <rPh sb="5" eb="6">
      <t>ガツ</t>
    </rPh>
    <phoneticPr fontId="3"/>
  </si>
  <si>
    <t>令和7年2月</t>
    <rPh sb="0" eb="2">
      <t>レイワ</t>
    </rPh>
    <rPh sb="3" eb="4">
      <t>ネン</t>
    </rPh>
    <rPh sb="5" eb="6">
      <t>ガツ</t>
    </rPh>
    <phoneticPr fontId="3"/>
  </si>
  <si>
    <t>令和7年3月</t>
    <rPh sb="0" eb="2">
      <t>レイワ</t>
    </rPh>
    <rPh sb="3" eb="4">
      <t>ネン</t>
    </rPh>
    <rPh sb="5" eb="6">
      <t>ガツ</t>
    </rPh>
    <phoneticPr fontId="3"/>
  </si>
  <si>
    <t>22*</t>
  </si>
  <si>
    <t>令和7年4月</t>
    <rPh sb="0" eb="2">
      <t>レイワ</t>
    </rPh>
    <rPh sb="3" eb="4">
      <t>ネン</t>
    </rPh>
    <rPh sb="5" eb="6">
      <t>ガツ</t>
    </rPh>
    <phoneticPr fontId="3"/>
  </si>
  <si>
    <t>16*</t>
  </si>
  <si>
    <t>西北西</t>
  </si>
  <si>
    <t>令和7年5月</t>
    <rPh sb="0" eb="2">
      <t>レイワ</t>
    </rPh>
    <rPh sb="3" eb="4">
      <t>ネン</t>
    </rPh>
    <rPh sb="5" eb="6">
      <t>ガツ</t>
    </rPh>
    <phoneticPr fontId="3"/>
  </si>
  <si>
    <t>令和7年6月</t>
    <rPh sb="0" eb="2">
      <t>レイワ</t>
    </rPh>
    <rPh sb="3" eb="4">
      <t>ネン</t>
    </rPh>
    <rPh sb="5" eb="6">
      <t>ガツ</t>
    </rPh>
    <phoneticPr fontId="3"/>
  </si>
  <si>
    <t>27*</t>
  </si>
  <si>
    <t>令和7年7月</t>
    <rPh sb="0" eb="2">
      <t>レイワ</t>
    </rPh>
    <rPh sb="3" eb="4">
      <t>ネン</t>
    </rPh>
    <rPh sb="5" eb="6">
      <t>ガツ</t>
    </rPh>
    <phoneticPr fontId="3"/>
  </si>
  <si>
    <t>東北東</t>
  </si>
  <si>
    <t>令和7年8月</t>
    <rPh sb="0" eb="2">
      <t>レイワ</t>
    </rPh>
    <rPh sb="3" eb="4">
      <t>ネン</t>
    </rPh>
    <rPh sb="5" eb="6">
      <t>ガツ</t>
    </rPh>
    <phoneticPr fontId="3"/>
  </si>
  <si>
    <t>19*</t>
  </si>
  <si>
    <t>令和7年9月</t>
    <rPh sb="0" eb="2">
      <t>レイワ</t>
    </rPh>
    <rPh sb="3" eb="4">
      <t>ネン</t>
    </rPh>
    <rPh sb="5" eb="6">
      <t>ガツ</t>
    </rPh>
    <phoneticPr fontId="3"/>
  </si>
  <si>
    <t>令和7年10月</t>
    <rPh sb="0" eb="2">
      <t>レイワ</t>
    </rPh>
    <rPh sb="3" eb="4">
      <t>ネン</t>
    </rPh>
    <rPh sb="6" eb="7">
      <t>ガツ</t>
    </rPh>
    <phoneticPr fontId="3"/>
  </si>
  <si>
    <t>東</t>
  </si>
  <si>
    <t>北北東</t>
  </si>
  <si>
    <t>令和7年11月</t>
    <rPh sb="0" eb="2">
      <t>レイワ</t>
    </rPh>
    <rPh sb="3" eb="4">
      <t>ネン</t>
    </rPh>
    <rPh sb="6" eb="7">
      <t>ガツ</t>
    </rPh>
    <phoneticPr fontId="3"/>
  </si>
  <si>
    <t>13*</t>
  </si>
  <si>
    <t>26*</t>
  </si>
  <si>
    <t>令和7年12月</t>
    <rPh sb="0" eb="2">
      <t>レイワ</t>
    </rPh>
    <rPh sb="3" eb="4">
      <t>ネン</t>
    </rPh>
    <rPh sb="6" eb="7">
      <t>ガツ</t>
    </rPh>
    <phoneticPr fontId="3"/>
  </si>
  <si>
    <t>（令和７年１月１日現在）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3"/>
  </si>
  <si>
    <t>令和７年</t>
    <rPh sb="0" eb="2">
      <t>レイワ</t>
    </rPh>
    <rPh sb="3" eb="4">
      <t>ネン</t>
    </rPh>
    <phoneticPr fontId="3"/>
  </si>
  <si>
    <t>（令和7年）</t>
    <rPh sb="1" eb="3">
      <t>レイワ</t>
    </rPh>
    <rPh sb="4" eb="5">
      <t>ネン</t>
    </rPh>
    <rPh sb="5" eb="6">
      <t>ヘイネン</t>
    </rPh>
    <phoneticPr fontId="3"/>
  </si>
  <si>
    <t>（令和７年１月１日現在）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</si>
  <si>
    <t>４．月別降水量及び平均気温（令和7年）</t>
    <rPh sb="2" eb="4">
      <t>ツキベツ</t>
    </rPh>
    <rPh sb="4" eb="7">
      <t>コウスイリョウ</t>
    </rPh>
    <rPh sb="7" eb="8">
      <t>オヨ</t>
    </rPh>
    <rPh sb="9" eb="11">
      <t>ヘイキン</t>
    </rPh>
    <rPh sb="11" eb="13">
      <t>キオン</t>
    </rPh>
    <rPh sb="14" eb="16">
      <t>レイワ</t>
    </rPh>
    <rPh sb="17" eb="18">
      <t>ネン</t>
    </rPh>
    <rPh sb="18" eb="19">
      <t>ヘイネン</t>
    </rPh>
    <phoneticPr fontId="3"/>
  </si>
  <si>
    <t>（令和7年10月1日現在）</t>
    <phoneticPr fontId="3"/>
  </si>
  <si>
    <t>　沖縄本島地方は一年を通じて温暖な気候で、春は天気が周期的に変わり、梅雨に向け次第に蒸し暑くなる。年平均気温は24℃前後で、気温の変化を見ると令和7年は2月に最も低く、9月に最も高くなった。湿度は一年を通じて高く、月平均相対湿度は冬場でも70％弱あり、梅雨時期が最も高くなる。年降水量は約2,200ミリで、梅雨時期や台風の影響を受けやすい時期に降水量が多くなる。</t>
    <rPh sb="17" eb="19">
      <t>キコウ</t>
    </rPh>
    <rPh sb="49" eb="54">
      <t>ネンヘイキンキオン</t>
    </rPh>
    <rPh sb="58" eb="60">
      <t>ゼンゴ</t>
    </rPh>
    <rPh sb="62" eb="64">
      <t>キオン</t>
    </rPh>
    <rPh sb="65" eb="67">
      <t>ヘンカ</t>
    </rPh>
    <rPh sb="68" eb="69">
      <t>ミ</t>
    </rPh>
    <rPh sb="71" eb="73">
      <t>レイワ</t>
    </rPh>
    <rPh sb="74" eb="75">
      <t>ネン</t>
    </rPh>
    <rPh sb="77" eb="78">
      <t>ガツ</t>
    </rPh>
    <rPh sb="79" eb="80">
      <t>モット</t>
    </rPh>
    <rPh sb="81" eb="82">
      <t>ヒク</t>
    </rPh>
    <rPh sb="85" eb="86">
      <t>ガツ</t>
    </rPh>
    <rPh sb="87" eb="88">
      <t>モット</t>
    </rPh>
    <rPh sb="89" eb="90">
      <t>タカ</t>
    </rPh>
    <rPh sb="95" eb="97">
      <t>シツド</t>
    </rPh>
    <rPh sb="98" eb="100">
      <t>イチネン</t>
    </rPh>
    <rPh sb="101" eb="102">
      <t>ツウ</t>
    </rPh>
    <rPh sb="104" eb="105">
      <t>タカ</t>
    </rPh>
    <rPh sb="107" eb="108">
      <t>ツキ</t>
    </rPh>
    <rPh sb="108" eb="110">
      <t>ヘイキン</t>
    </rPh>
    <rPh sb="110" eb="112">
      <t>ソウタイ</t>
    </rPh>
    <rPh sb="112" eb="114">
      <t>シツド</t>
    </rPh>
    <rPh sb="115" eb="117">
      <t>フユバ</t>
    </rPh>
    <rPh sb="122" eb="123">
      <t>ジャク</t>
    </rPh>
    <rPh sb="126" eb="128">
      <t>ツユ</t>
    </rPh>
    <rPh sb="128" eb="130">
      <t>ジキ</t>
    </rPh>
    <rPh sb="131" eb="132">
      <t>モット</t>
    </rPh>
    <rPh sb="133" eb="134">
      <t>タカ</t>
    </rPh>
    <rPh sb="138" eb="139">
      <t>ネン</t>
    </rPh>
    <rPh sb="139" eb="142">
      <t>コウスイリョウ</t>
    </rPh>
    <rPh sb="143" eb="144">
      <t>ヤク</t>
    </rPh>
    <rPh sb="158" eb="160">
      <t>タイフウ</t>
    </rPh>
    <rPh sb="161" eb="163">
      <t>エイキョウ</t>
    </rPh>
    <rPh sb="164" eb="165">
      <t>ウ</t>
    </rPh>
    <rPh sb="169" eb="171">
      <t>ジキ</t>
    </rPh>
    <rPh sb="172" eb="175">
      <t>コウスイリョウ</t>
    </rPh>
    <rPh sb="176" eb="177">
      <t>オオ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</si>
</sst>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\ "/>
    <numFmt numFmtId="177" formatCode="#,##0.0\ "/>
    <numFmt numFmtId="178" formatCode="0.00_);[Red]\(0.00\)"/>
    <numFmt numFmtId="179" formatCode="#,##0.0\ \ "/>
    <numFmt numFmtId="180" formatCode="0.0"/>
    <numFmt numFmtId="181" formatCode="#,##0.00\ "/>
    <numFmt numFmtId="182" formatCode="0_);[Red]\(0\)"/>
    <numFmt numFmtId="183" formatCode="0.0\ \ "/>
    <numFmt numFmtId="184" formatCode="#,##0\ ;[Red]\-#,##0"/>
    <numFmt numFmtId="185" formatCode="00.0"/>
    <numFmt numFmtId="186" formatCode="0000.0"/>
    <numFmt numFmtId="187" formatCode="0.0_ "/>
    <numFmt numFmtId="188" formatCode="#,##0.0_ "/>
    <numFmt numFmtId="189" formatCode="#,##0.00_ "/>
    <numFmt numFmtId="190" formatCode="#,##0.000_ "/>
    <numFmt numFmtId="191" formatCode="#,##0.0000000_ "/>
    <numFmt numFmtId="192" formatCode="#,##0.000;[Red]\-#,##0.000"/>
    <numFmt numFmtId="193" formatCode="#,##0.00&quot;㎢&quot;"/>
    <numFmt numFmtId="194" formatCode="#,##0.000000\ ;&quot;△ &quot;#,##0.000000\ "/>
    <numFmt numFmtId="195" formatCode="#,##0.000&quot;㎢&quot;"/>
    <numFmt numFmtId="196" formatCode="#,##0\ ;&quot;△ &quot;#,##0\ "/>
    <numFmt numFmtId="197" formatCode="#,##0.0000\ "/>
    <numFmt numFmtId="198" formatCode="0.000&quot;ｋ&quot;&quot;㎡&quot;"/>
    <numFmt numFmtId="199" formatCode="0.0_);[Red]\(0.0\)"/>
  </numFmts>
  <fonts count="6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00000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2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6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8" fillId="28" borderId="66" applyNumberFormat="0" applyFont="0" applyAlignment="0" applyProtection="0">
      <alignment vertical="center"/>
    </xf>
    <xf numFmtId="0" fontId="23" fillId="0" borderId="6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6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7" fillId="0" borderId="69" applyNumberFormat="0" applyFill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9" fillId="0" borderId="7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2" applyNumberFormat="0" applyFill="0" applyAlignment="0" applyProtection="0">
      <alignment vertical="center"/>
    </xf>
    <xf numFmtId="0" fontId="31" fillId="30" borderId="7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1" borderId="68" applyNumberFormat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2" fillId="0" borderId="0"/>
    <xf numFmtId="0" fontId="3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31" borderId="68" applyNumberFormat="0" applyAlignment="0" applyProtection="0">
      <alignment vertical="center"/>
    </xf>
    <xf numFmtId="0" fontId="49" fillId="30" borderId="73" applyNumberFormat="0" applyAlignment="0" applyProtection="0">
      <alignment vertical="center"/>
    </xf>
    <xf numFmtId="0" fontId="50" fillId="30" borderId="68" applyNumberFormat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26" borderId="6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28" borderId="66" applyNumberFormat="0" applyFont="0" applyAlignment="0" applyProtection="0">
      <alignment vertical="center"/>
    </xf>
    <xf numFmtId="0" fontId="2" fillId="0" borderId="0">
      <alignment vertical="center"/>
    </xf>
  </cellStyleXfs>
  <cellXfs count="455">
    <xf numFmtId="0" fontId="0" fillId="0" borderId="0" xfId="0">
      <alignment vertical="center"/>
    </xf>
    <xf numFmtId="0" fontId="6" fillId="0" borderId="0" xfId="44" applyFont="1"/>
    <xf numFmtId="0" fontId="2" fillId="0" borderId="0" xfId="44"/>
    <xf numFmtId="0" fontId="2" fillId="0" borderId="0" xfId="44" applyAlignment="1">
      <alignment vertical="center"/>
    </xf>
    <xf numFmtId="0" fontId="10" fillId="0" borderId="0" xfId="44" applyFont="1" applyAlignment="1">
      <alignment vertical="center"/>
    </xf>
    <xf numFmtId="0" fontId="6" fillId="0" borderId="0" xfId="44" applyFont="1" applyAlignment="1">
      <alignment vertical="center"/>
    </xf>
    <xf numFmtId="0" fontId="10" fillId="0" borderId="0" xfId="44" applyFont="1" applyAlignment="1">
      <alignment horizontal="right" vertical="center"/>
    </xf>
    <xf numFmtId="0" fontId="10" fillId="0" borderId="7" xfId="44" applyFont="1" applyBorder="1" applyAlignment="1">
      <alignment horizontal="right" vertical="center"/>
    </xf>
    <xf numFmtId="0" fontId="11" fillId="0" borderId="0" xfId="44" applyFont="1"/>
    <xf numFmtId="0" fontId="12" fillId="0" borderId="0" xfId="44" applyFont="1" applyAlignment="1">
      <alignment vertical="center"/>
    </xf>
    <xf numFmtId="0" fontId="8" fillId="0" borderId="0" xfId="44" applyFont="1"/>
    <xf numFmtId="0" fontId="6" fillId="0" borderId="0" xfId="44" applyFont="1" applyAlignment="1">
      <alignment horizontal="center" vertical="center"/>
    </xf>
    <xf numFmtId="0" fontId="10" fillId="0" borderId="0" xfId="44" applyFont="1"/>
    <xf numFmtId="0" fontId="15" fillId="0" borderId="0" xfId="46" applyFont="1" applyAlignment="1">
      <alignment vertical="center"/>
    </xf>
    <xf numFmtId="0" fontId="6" fillId="0" borderId="0" xfId="46" applyFont="1"/>
    <xf numFmtId="0" fontId="6" fillId="0" borderId="0" xfId="46" applyFont="1" applyAlignment="1">
      <alignment vertical="center"/>
    </xf>
    <xf numFmtId="0" fontId="10" fillId="0" borderId="0" xfId="44" applyFont="1" applyAlignment="1">
      <alignment horizontal="right"/>
    </xf>
    <xf numFmtId="176" fontId="5" fillId="0" borderId="0" xfId="35" applyNumberFormat="1" applyFont="1" applyBorder="1" applyAlignment="1">
      <alignment horizontal="right" vertical="center"/>
    </xf>
    <xf numFmtId="0" fontId="6" fillId="0" borderId="0" xfId="44" applyFont="1" applyAlignment="1">
      <alignment horizontal="right"/>
    </xf>
    <xf numFmtId="176" fontId="6" fillId="0" borderId="0" xfId="44" applyNumberFormat="1" applyFont="1"/>
    <xf numFmtId="0" fontId="6" fillId="0" borderId="0" xfId="0" applyFont="1" applyAlignment="1"/>
    <xf numFmtId="0" fontId="6" fillId="0" borderId="0" xfId="0" applyFo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25" xfId="0" applyFont="1" applyBorder="1" applyAlignment="1">
      <alignment horizontal="distributed" vertical="center" justifyLastLine="1"/>
    </xf>
    <xf numFmtId="0" fontId="10" fillId="0" borderId="0" xfId="46" applyFont="1" applyAlignment="1">
      <alignment horizontal="right"/>
    </xf>
    <xf numFmtId="0" fontId="9" fillId="0" borderId="0" xfId="46" applyFont="1" applyAlignment="1">
      <alignment horizontal="distributed" vertical="center" justifyLastLine="1"/>
    </xf>
    <xf numFmtId="0" fontId="6" fillId="0" borderId="0" xfId="46" applyFont="1" applyAlignment="1">
      <alignment horizontal="center" vertical="center"/>
    </xf>
    <xf numFmtId="177" fontId="5" fillId="0" borderId="0" xfId="35" applyNumberFormat="1" applyFont="1" applyBorder="1" applyAlignment="1">
      <alignment horizontal="right" vertical="center"/>
    </xf>
    <xf numFmtId="181" fontId="5" fillId="0" borderId="0" xfId="35" applyNumberFormat="1" applyFont="1" applyBorder="1" applyAlignment="1">
      <alignment horizontal="right" vertical="center"/>
    </xf>
    <xf numFmtId="176" fontId="6" fillId="0" borderId="0" xfId="35" applyNumberFormat="1" applyFont="1" applyBorder="1" applyAlignment="1">
      <alignment horizontal="right" vertical="center"/>
    </xf>
    <xf numFmtId="0" fontId="10" fillId="0" borderId="0" xfId="46" applyFont="1" applyAlignment="1">
      <alignment horizontal="right" vertical="center"/>
    </xf>
    <xf numFmtId="0" fontId="6" fillId="0" borderId="23" xfId="0" applyFont="1" applyBorder="1" applyAlignment="1">
      <alignment horizontal="distributed" vertical="center" justifyLastLine="1"/>
    </xf>
    <xf numFmtId="0" fontId="6" fillId="0" borderId="23" xfId="46" applyFont="1" applyBorder="1" applyAlignment="1">
      <alignment horizontal="distributed" vertical="center"/>
    </xf>
    <xf numFmtId="0" fontId="10" fillId="0" borderId="6" xfId="46" applyFont="1" applyBorder="1" applyAlignment="1">
      <alignment horizontal="center" vertical="center" shrinkToFit="1"/>
    </xf>
    <xf numFmtId="0" fontId="17" fillId="0" borderId="0" xfId="46" applyFont="1" applyAlignment="1">
      <alignment vertical="center"/>
    </xf>
    <xf numFmtId="0" fontId="10" fillId="0" borderId="1" xfId="46" applyFont="1" applyBorder="1" applyAlignment="1">
      <alignment horizontal="right"/>
    </xf>
    <xf numFmtId="0" fontId="10" fillId="0" borderId="7" xfId="46" applyFont="1" applyBorder="1" applyAlignment="1">
      <alignment horizontal="right" vertical="center"/>
    </xf>
    <xf numFmtId="0" fontId="10" fillId="0" borderId="25" xfId="46" applyFont="1" applyBorder="1" applyAlignment="1">
      <alignment horizontal="distributed" vertical="center"/>
    </xf>
    <xf numFmtId="0" fontId="10" fillId="0" borderId="6" xfId="46" applyFont="1" applyBorder="1" applyAlignment="1">
      <alignment horizontal="center" vertical="center" wrapText="1" shrinkToFit="1"/>
    </xf>
    <xf numFmtId="0" fontId="9" fillId="0" borderId="45" xfId="46" applyFont="1" applyBorder="1" applyAlignment="1">
      <alignment horizontal="distributed" vertical="center"/>
    </xf>
    <xf numFmtId="0" fontId="9" fillId="0" borderId="12" xfId="46" applyFont="1" applyBorder="1" applyAlignment="1">
      <alignment horizontal="distributed" vertical="center"/>
    </xf>
    <xf numFmtId="0" fontId="9" fillId="0" borderId="12" xfId="46" applyFont="1" applyBorder="1" applyAlignment="1">
      <alignment horizontal="center" vertical="center"/>
    </xf>
    <xf numFmtId="0" fontId="9" fillId="0" borderId="0" xfId="46" applyFont="1" applyAlignment="1">
      <alignment horizontal="center" vertical="center"/>
    </xf>
    <xf numFmtId="0" fontId="9" fillId="0" borderId="8" xfId="46" applyFont="1" applyBorder="1" applyAlignment="1">
      <alignment horizontal="center" vertical="center"/>
    </xf>
    <xf numFmtId="38" fontId="7" fillId="0" borderId="45" xfId="34" applyFont="1" applyBorder="1" applyAlignment="1">
      <alignment horizontal="right" vertical="center"/>
    </xf>
    <xf numFmtId="38" fontId="7" fillId="0" borderId="12" xfId="34" applyFont="1" applyBorder="1" applyAlignment="1">
      <alignment horizontal="right" vertical="center"/>
    </xf>
    <xf numFmtId="38" fontId="7" fillId="0" borderId="0" xfId="34" applyFont="1" applyBorder="1" applyAlignment="1">
      <alignment horizontal="right" vertical="center"/>
    </xf>
    <xf numFmtId="38" fontId="7" fillId="0" borderId="8" xfId="34" applyFont="1" applyBorder="1" applyAlignment="1">
      <alignment horizontal="right" vertical="center"/>
    </xf>
    <xf numFmtId="176" fontId="7" fillId="0" borderId="45" xfId="35" applyNumberFormat="1" applyFont="1" applyBorder="1" applyAlignment="1">
      <alignment horizontal="right" vertical="center"/>
    </xf>
    <xf numFmtId="176" fontId="7" fillId="0" borderId="12" xfId="35" applyNumberFormat="1" applyFont="1" applyBorder="1" applyAlignment="1">
      <alignment horizontal="right" vertical="center"/>
    </xf>
    <xf numFmtId="177" fontId="7" fillId="0" borderId="12" xfId="35" applyNumberFormat="1" applyFont="1" applyBorder="1" applyAlignment="1">
      <alignment horizontal="right" vertical="center"/>
    </xf>
    <xf numFmtId="177" fontId="7" fillId="0" borderId="0" xfId="35" applyNumberFormat="1" applyFont="1" applyBorder="1" applyAlignment="1">
      <alignment horizontal="right" vertical="center"/>
    </xf>
    <xf numFmtId="177" fontId="7" fillId="0" borderId="8" xfId="35" applyNumberFormat="1" applyFont="1" applyBorder="1" applyAlignment="1">
      <alignment horizontal="right" vertical="center"/>
    </xf>
    <xf numFmtId="176" fontId="9" fillId="0" borderId="46" xfId="35" applyNumberFormat="1" applyFont="1" applyBorder="1" applyAlignment="1">
      <alignment horizontal="right" vertical="center"/>
    </xf>
    <xf numFmtId="176" fontId="9" fillId="0" borderId="32" xfId="35" applyNumberFormat="1" applyFont="1" applyBorder="1" applyAlignment="1">
      <alignment horizontal="right" vertical="center"/>
    </xf>
    <xf numFmtId="176" fontId="9" fillId="0" borderId="35" xfId="35" applyNumberFormat="1" applyFont="1" applyBorder="1" applyAlignment="1">
      <alignment horizontal="right" vertical="center"/>
    </xf>
    <xf numFmtId="176" fontId="9" fillId="0" borderId="36" xfId="35" applyNumberFormat="1" applyFont="1" applyBorder="1" applyAlignment="1">
      <alignment horizontal="right" vertical="center"/>
    </xf>
    <xf numFmtId="0" fontId="35" fillId="0" borderId="0" xfId="44" applyFont="1"/>
    <xf numFmtId="0" fontId="10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6" fillId="0" borderId="0" xfId="48" applyFont="1">
      <alignment vertical="center"/>
    </xf>
    <xf numFmtId="0" fontId="41" fillId="0" borderId="0" xfId="48" applyFont="1">
      <alignment vertical="center"/>
    </xf>
    <xf numFmtId="0" fontId="6" fillId="0" borderId="26" xfId="48" applyFont="1" applyBorder="1" applyAlignment="1">
      <alignment horizontal="center" vertical="center"/>
    </xf>
    <xf numFmtId="0" fontId="6" fillId="0" borderId="7" xfId="48" applyFont="1" applyBorder="1" applyAlignment="1">
      <alignment horizontal="center" vertical="center"/>
    </xf>
    <xf numFmtId="0" fontId="6" fillId="0" borderId="27" xfId="48" applyFont="1" applyBorder="1" applyAlignment="1">
      <alignment horizontal="center" vertical="center"/>
    </xf>
    <xf numFmtId="0" fontId="12" fillId="0" borderId="0" xfId="48" applyFont="1" applyAlignment="1">
      <alignment horizontal="left" vertical="center"/>
    </xf>
    <xf numFmtId="0" fontId="12" fillId="0" borderId="0" xfId="48" applyFont="1" applyAlignment="1">
      <alignment vertical="top"/>
    </xf>
    <xf numFmtId="183" fontId="5" fillId="0" borderId="23" xfId="0" applyNumberFormat="1" applyFont="1" applyBorder="1" applyAlignment="1">
      <alignment horizontal="center" vertical="center"/>
    </xf>
    <xf numFmtId="183" fontId="5" fillId="33" borderId="23" xfId="0" applyNumberFormat="1" applyFont="1" applyFill="1" applyBorder="1" applyAlignment="1">
      <alignment horizontal="center" vertical="center"/>
    </xf>
    <xf numFmtId="183" fontId="5" fillId="0" borderId="25" xfId="0" applyNumberFormat="1" applyFont="1" applyBorder="1" applyAlignment="1">
      <alignment horizontal="center" vertical="center"/>
    </xf>
    <xf numFmtId="183" fontId="5" fillId="33" borderId="25" xfId="0" applyNumberFormat="1" applyFont="1" applyFill="1" applyBorder="1" applyAlignment="1">
      <alignment horizontal="center" vertical="center"/>
    </xf>
    <xf numFmtId="179" fontId="5" fillId="0" borderId="25" xfId="35" applyNumberFormat="1" applyFont="1" applyFill="1" applyBorder="1" applyAlignment="1">
      <alignment horizontal="center" vertical="center"/>
    </xf>
    <xf numFmtId="179" fontId="5" fillId="33" borderId="25" xfId="35" applyNumberFormat="1" applyFont="1" applyFill="1" applyBorder="1" applyAlignment="1">
      <alignment horizontal="center" vertical="center"/>
    </xf>
    <xf numFmtId="183" fontId="5" fillId="0" borderId="55" xfId="0" applyNumberFormat="1" applyFont="1" applyBorder="1" applyAlignment="1">
      <alignment horizontal="center" vertical="center"/>
    </xf>
    <xf numFmtId="183" fontId="5" fillId="33" borderId="55" xfId="0" applyNumberFormat="1" applyFont="1" applyFill="1" applyBorder="1" applyAlignment="1">
      <alignment horizontal="center" vertical="center"/>
    </xf>
    <xf numFmtId="184" fontId="5" fillId="0" borderId="36" xfId="0" applyNumberFormat="1" applyFont="1" applyBorder="1" applyAlignment="1">
      <alignment horizontal="center"/>
    </xf>
    <xf numFmtId="184" fontId="5" fillId="0" borderId="23" xfId="0" applyNumberFormat="1" applyFont="1" applyBorder="1" applyAlignment="1">
      <alignment horizontal="center"/>
    </xf>
    <xf numFmtId="184" fontId="5" fillId="0" borderId="8" xfId="0" applyNumberFormat="1" applyFont="1" applyBorder="1" applyAlignment="1">
      <alignment horizontal="center"/>
    </xf>
    <xf numFmtId="184" fontId="5" fillId="0" borderId="25" xfId="0" applyNumberFormat="1" applyFont="1" applyBorder="1" applyAlignment="1">
      <alignment horizontal="center"/>
    </xf>
    <xf numFmtId="184" fontId="5" fillId="0" borderId="57" xfId="0" applyNumberFormat="1" applyFont="1" applyBorder="1" applyAlignment="1">
      <alignment horizontal="center"/>
    </xf>
    <xf numFmtId="184" fontId="5" fillId="0" borderId="55" xfId="0" applyNumberFormat="1" applyFont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180" fontId="5" fillId="0" borderId="6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185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80" fontId="5" fillId="0" borderId="4" xfId="0" applyNumberFormat="1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185" fontId="5" fillId="0" borderId="10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0" fontId="39" fillId="0" borderId="0" xfId="0" applyFont="1" applyAlignment="1">
      <alignment horizontal="center" vertical="top" textRotation="255"/>
    </xf>
    <xf numFmtId="0" fontId="39" fillId="0" borderId="0" xfId="0" applyFont="1" applyAlignment="1">
      <alignment horizontal="center" vertical="top" textRotation="255" wrapText="1"/>
    </xf>
    <xf numFmtId="0" fontId="39" fillId="0" borderId="55" xfId="0" applyFont="1" applyBorder="1" applyAlignment="1">
      <alignment horizontal="center" vertical="distributed" textRotation="255" wrapText="1"/>
    </xf>
    <xf numFmtId="0" fontId="39" fillId="0" borderId="77" xfId="0" applyFont="1" applyBorder="1" applyAlignment="1">
      <alignment horizontal="center" vertical="top" wrapText="1"/>
    </xf>
    <xf numFmtId="187" fontId="5" fillId="0" borderId="23" xfId="0" applyNumberFormat="1" applyFont="1" applyBorder="1">
      <alignment vertical="center"/>
    </xf>
    <xf numFmtId="187" fontId="38" fillId="0" borderId="23" xfId="0" applyNumberFormat="1" applyFont="1" applyBorder="1">
      <alignment vertical="center"/>
    </xf>
    <xf numFmtId="188" fontId="5" fillId="0" borderId="23" xfId="0" applyNumberFormat="1" applyFont="1" applyBorder="1" applyAlignment="1">
      <alignment horizontal="right" vertical="center"/>
    </xf>
    <xf numFmtId="187" fontId="5" fillId="0" borderId="25" xfId="0" applyNumberFormat="1" applyFont="1" applyBorder="1">
      <alignment vertical="center"/>
    </xf>
    <xf numFmtId="187" fontId="38" fillId="0" borderId="25" xfId="0" applyNumberFormat="1" applyFont="1" applyBorder="1">
      <alignment vertical="center"/>
    </xf>
    <xf numFmtId="188" fontId="5" fillId="0" borderId="25" xfId="0" applyNumberFormat="1" applyFont="1" applyBorder="1" applyAlignment="1">
      <alignment horizontal="right" vertical="center"/>
    </xf>
    <xf numFmtId="188" fontId="5" fillId="0" borderId="55" xfId="35" applyNumberFormat="1" applyFont="1" applyFill="1" applyBorder="1" applyAlignment="1">
      <alignment horizontal="right" vertical="center"/>
    </xf>
    <xf numFmtId="0" fontId="6" fillId="0" borderId="55" xfId="0" applyFont="1" applyBorder="1" applyAlignment="1">
      <alignment horizontal="distributed" vertical="center" justifyLastLine="1"/>
    </xf>
    <xf numFmtId="0" fontId="39" fillId="0" borderId="22" xfId="0" applyFont="1" applyBorder="1" applyAlignment="1">
      <alignment horizontal="center" vertical="distributed" textRotation="255" wrapText="1"/>
    </xf>
    <xf numFmtId="0" fontId="39" fillId="0" borderId="4" xfId="0" applyFont="1" applyBorder="1">
      <alignment vertical="center"/>
    </xf>
    <xf numFmtId="185" fontId="5" fillId="0" borderId="10" xfId="0" applyNumberFormat="1" applyFont="1" applyBorder="1" applyAlignment="1">
      <alignment horizontal="center" vertical="center"/>
    </xf>
    <xf numFmtId="185" fontId="5" fillId="0" borderId="4" xfId="0" applyNumberFormat="1" applyFont="1" applyBorder="1" applyAlignment="1">
      <alignment horizontal="center" vertical="center"/>
    </xf>
    <xf numFmtId="55" fontId="39" fillId="33" borderId="50" xfId="0" applyNumberFormat="1" applyFont="1" applyFill="1" applyBorder="1" applyAlignment="1">
      <alignment horizontal="center" vertical="center"/>
    </xf>
    <xf numFmtId="55" fontId="39" fillId="33" borderId="52" xfId="0" applyNumberFormat="1" applyFont="1" applyFill="1" applyBorder="1" applyAlignment="1">
      <alignment horizontal="center" vertical="center"/>
    </xf>
    <xf numFmtId="184" fontId="5" fillId="33" borderId="57" xfId="0" applyNumberFormat="1" applyFont="1" applyFill="1" applyBorder="1" applyAlignment="1">
      <alignment horizontal="center"/>
    </xf>
    <xf numFmtId="188" fontId="5" fillId="33" borderId="55" xfId="35" applyNumberFormat="1" applyFont="1" applyFill="1" applyBorder="1" applyAlignment="1">
      <alignment horizontal="right" vertical="center"/>
    </xf>
    <xf numFmtId="183" fontId="5" fillId="33" borderId="17" xfId="0" applyNumberFormat="1" applyFont="1" applyFill="1" applyBorder="1" applyAlignment="1">
      <alignment horizontal="center" vertical="center"/>
    </xf>
    <xf numFmtId="183" fontId="5" fillId="33" borderId="22" xfId="0" applyNumberFormat="1" applyFont="1" applyFill="1" applyBorder="1" applyAlignment="1">
      <alignment horizontal="center" vertical="center"/>
    </xf>
    <xf numFmtId="186" fontId="5" fillId="0" borderId="51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186" fontId="5" fillId="0" borderId="41" xfId="0" applyNumberFormat="1" applyFont="1" applyBorder="1" applyAlignment="1">
      <alignment horizontal="right" vertical="center"/>
    </xf>
    <xf numFmtId="186" fontId="5" fillId="0" borderId="54" xfId="0" applyNumberFormat="1" applyFont="1" applyBorder="1" applyAlignment="1">
      <alignment horizontal="right" vertical="center"/>
    </xf>
    <xf numFmtId="185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87" fontId="5" fillId="0" borderId="25" xfId="0" applyNumberFormat="1" applyFont="1" applyBorder="1" applyAlignment="1">
      <alignment horizontal="right" vertical="center"/>
    </xf>
    <xf numFmtId="189" fontId="5" fillId="0" borderId="6" xfId="35" applyNumberFormat="1" applyFont="1" applyFill="1" applyBorder="1" applyAlignment="1">
      <alignment vertical="center"/>
    </xf>
    <xf numFmtId="189" fontId="5" fillId="0" borderId="54" xfId="35" applyNumberFormat="1" applyFont="1" applyFill="1" applyBorder="1" applyAlignment="1">
      <alignment vertical="center"/>
    </xf>
    <xf numFmtId="189" fontId="6" fillId="0" borderId="0" xfId="44" applyNumberFormat="1" applyFont="1"/>
    <xf numFmtId="189" fontId="5" fillId="0" borderId="4" xfId="35" applyNumberFormat="1" applyFont="1" applyFill="1" applyBorder="1" applyAlignment="1">
      <alignment vertical="center"/>
    </xf>
    <xf numFmtId="189" fontId="5" fillId="0" borderId="41" xfId="35" applyNumberFormat="1" applyFont="1" applyFill="1" applyBorder="1" applyAlignment="1">
      <alignment vertical="center"/>
    </xf>
    <xf numFmtId="189" fontId="5" fillId="0" borderId="18" xfId="35" applyNumberFormat="1" applyFont="1" applyFill="1" applyBorder="1" applyAlignment="1">
      <alignment vertical="center"/>
    </xf>
    <xf numFmtId="189" fontId="5" fillId="0" borderId="10" xfId="35" applyNumberFormat="1" applyFont="1" applyFill="1" applyBorder="1" applyAlignment="1">
      <alignment vertical="center"/>
    </xf>
    <xf numFmtId="189" fontId="5" fillId="0" borderId="51" xfId="35" applyNumberFormat="1" applyFont="1" applyFill="1" applyBorder="1" applyAlignment="1">
      <alignment vertical="center"/>
    </xf>
    <xf numFmtId="176" fontId="6" fillId="0" borderId="0" xfId="35" applyNumberFormat="1" applyFont="1" applyFill="1" applyBorder="1" applyAlignment="1">
      <alignment vertical="center"/>
    </xf>
    <xf numFmtId="190" fontId="6" fillId="0" borderId="0" xfId="44" applyNumberFormat="1" applyFont="1" applyAlignment="1">
      <alignment vertical="center"/>
    </xf>
    <xf numFmtId="191" fontId="6" fillId="0" borderId="0" xfId="44" applyNumberFormat="1" applyFont="1" applyAlignment="1">
      <alignment vertical="center"/>
    </xf>
    <xf numFmtId="191" fontId="5" fillId="0" borderId="0" xfId="35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91" fontId="40" fillId="0" borderId="0" xfId="35" applyNumberFormat="1" applyFont="1" applyFill="1" applyBorder="1" applyAlignment="1">
      <alignment vertical="center"/>
    </xf>
    <xf numFmtId="189" fontId="5" fillId="33" borderId="18" xfId="35" applyNumberFormat="1" applyFont="1" applyFill="1" applyBorder="1" applyAlignment="1">
      <alignment vertical="center"/>
    </xf>
    <xf numFmtId="0" fontId="6" fillId="0" borderId="0" xfId="44" applyFont="1" applyAlignment="1">
      <alignment horizontal="center"/>
    </xf>
    <xf numFmtId="176" fontId="10" fillId="0" borderId="0" xfId="44" applyNumberFormat="1" applyFont="1"/>
    <xf numFmtId="176" fontId="5" fillId="0" borderId="6" xfId="35" applyNumberFormat="1" applyFont="1" applyFill="1" applyBorder="1" applyAlignment="1">
      <alignment vertical="center" shrinkToFit="1"/>
    </xf>
    <xf numFmtId="176" fontId="5" fillId="0" borderId="54" xfId="35" applyNumberFormat="1" applyFont="1" applyFill="1" applyBorder="1" applyAlignment="1">
      <alignment vertical="center" shrinkToFit="1"/>
    </xf>
    <xf numFmtId="176" fontId="5" fillId="0" borderId="4" xfId="35" applyNumberFormat="1" applyFont="1" applyFill="1" applyBorder="1" applyAlignment="1">
      <alignment horizontal="right" vertical="center" shrinkToFit="1"/>
    </xf>
    <xf numFmtId="176" fontId="5" fillId="0" borderId="41" xfId="35" applyNumberFormat="1" applyFont="1" applyFill="1" applyBorder="1" applyAlignment="1">
      <alignment horizontal="right" vertical="center" shrinkToFit="1"/>
    </xf>
    <xf numFmtId="176" fontId="5" fillId="33" borderId="18" xfId="35" applyNumberFormat="1" applyFont="1" applyFill="1" applyBorder="1" applyAlignment="1">
      <alignment horizontal="right" vertical="center" shrinkToFit="1"/>
    </xf>
    <xf numFmtId="176" fontId="5" fillId="0" borderId="10" xfId="35" applyNumberFormat="1" applyFont="1" applyFill="1" applyBorder="1" applyAlignment="1">
      <alignment horizontal="right" vertical="center" shrinkToFit="1"/>
    </xf>
    <xf numFmtId="176" fontId="5" fillId="0" borderId="51" xfId="35" applyNumberFormat="1" applyFont="1" applyFill="1" applyBorder="1" applyAlignment="1">
      <alignment horizontal="right" vertical="center" shrinkToFit="1"/>
    </xf>
    <xf numFmtId="192" fontId="6" fillId="0" borderId="0" xfId="0" applyNumberFormat="1" applyFont="1" applyAlignment="1"/>
    <xf numFmtId="192" fontId="5" fillId="0" borderId="54" xfId="35" applyNumberFormat="1" applyFont="1" applyFill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192" fontId="5" fillId="0" borderId="41" xfId="35" applyNumberFormat="1" applyFont="1" applyFill="1" applyBorder="1" applyAlignment="1">
      <alignment vertical="center"/>
    </xf>
    <xf numFmtId="0" fontId="9" fillId="0" borderId="52" xfId="0" applyFont="1" applyBorder="1" applyAlignment="1">
      <alignment horizontal="distributed" vertical="center"/>
    </xf>
    <xf numFmtId="192" fontId="5" fillId="0" borderId="51" xfId="35" applyNumberFormat="1" applyFont="1" applyFill="1" applyBorder="1" applyAlignment="1">
      <alignment vertical="center"/>
    </xf>
    <xf numFmtId="0" fontId="9" fillId="0" borderId="50" xfId="0" applyFont="1" applyBorder="1" applyAlignment="1">
      <alignment horizontal="distributed" vertical="center"/>
    </xf>
    <xf numFmtId="0" fontId="6" fillId="0" borderId="44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/>
    <xf numFmtId="182" fontId="6" fillId="0" borderId="0" xfId="44" applyNumberFormat="1" applyFont="1"/>
    <xf numFmtId="0" fontId="9" fillId="0" borderId="21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9" fillId="0" borderId="63" xfId="0" applyFont="1" applyBorder="1" applyAlignment="1">
      <alignment horizontal="distributed" vertical="center"/>
    </xf>
    <xf numFmtId="0" fontId="9" fillId="0" borderId="74" xfId="0" applyFont="1" applyBorder="1" applyAlignment="1">
      <alignment horizontal="distributed" vertical="center"/>
    </xf>
    <xf numFmtId="0" fontId="9" fillId="0" borderId="62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2" fontId="5" fillId="0" borderId="32" xfId="0" applyNumberFormat="1" applyFont="1" applyBorder="1" applyAlignment="1">
      <alignment horizontal="right" vertical="center"/>
    </xf>
    <xf numFmtId="182" fontId="5" fillId="0" borderId="46" xfId="0" applyNumberFormat="1" applyFont="1" applyBorder="1" applyAlignment="1">
      <alignment horizontal="right" vertical="center"/>
    </xf>
    <xf numFmtId="182" fontId="5" fillId="0" borderId="28" xfId="0" applyNumberFormat="1" applyFont="1" applyBorder="1" applyAlignment="1">
      <alignment horizontal="right" vertical="center"/>
    </xf>
    <xf numFmtId="182" fontId="5" fillId="0" borderId="12" xfId="0" applyNumberFormat="1" applyFont="1" applyBorder="1" applyAlignment="1">
      <alignment horizontal="right" vertical="center"/>
    </xf>
    <xf numFmtId="182" fontId="5" fillId="0" borderId="4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91" applyFont="1">
      <alignment vertical="center"/>
    </xf>
    <xf numFmtId="0" fontId="58" fillId="0" borderId="0" xfId="44" applyFont="1"/>
    <xf numFmtId="0" fontId="58" fillId="0" borderId="0" xfId="44" applyFont="1" applyAlignment="1">
      <alignment horizontal="center" vertical="center" readingOrder="1"/>
    </xf>
    <xf numFmtId="9" fontId="58" fillId="0" borderId="0" xfId="44" applyNumberFormat="1" applyFont="1" applyAlignment="1">
      <alignment horizontal="center" vertical="center" readingOrder="1"/>
    </xf>
    <xf numFmtId="0" fontId="59" fillId="0" borderId="0" xfId="91" applyFont="1">
      <alignment vertical="center"/>
    </xf>
    <xf numFmtId="0" fontId="60" fillId="0" borderId="0" xfId="91" applyFont="1">
      <alignment vertical="center"/>
    </xf>
    <xf numFmtId="0" fontId="59" fillId="0" borderId="0" xfId="46" applyFont="1" applyAlignment="1">
      <alignment horizontal="justify" vertical="justify"/>
    </xf>
    <xf numFmtId="0" fontId="59" fillId="0" borderId="0" xfId="46" applyFont="1" applyAlignment="1">
      <alignment horizontal="distributed" vertical="center"/>
    </xf>
    <xf numFmtId="0" fontId="59" fillId="0" borderId="0" xfId="46" applyFont="1" applyAlignment="1">
      <alignment horizontal="center" vertical="center"/>
    </xf>
    <xf numFmtId="193" fontId="59" fillId="0" borderId="0" xfId="91" applyNumberFormat="1" applyFont="1">
      <alignment vertical="center"/>
    </xf>
    <xf numFmtId="194" fontId="9" fillId="0" borderId="0" xfId="35" applyNumberFormat="1" applyFont="1" applyFill="1" applyBorder="1" applyAlignment="1">
      <alignment vertical="center"/>
    </xf>
    <xf numFmtId="0" fontId="59" fillId="0" borderId="0" xfId="46" applyFont="1"/>
    <xf numFmtId="0" fontId="61" fillId="0" borderId="0" xfId="91" applyFont="1" applyAlignment="1">
      <alignment horizontal="center" vertical="center"/>
    </xf>
    <xf numFmtId="0" fontId="61" fillId="0" borderId="0" xfId="91" applyFont="1" applyAlignment="1">
      <alignment horizontal="distributed" vertical="center" justifyLastLine="1"/>
    </xf>
    <xf numFmtId="195" fontId="59" fillId="0" borderId="0" xfId="91" applyNumberFormat="1" applyFont="1">
      <alignment vertical="center"/>
    </xf>
    <xf numFmtId="196" fontId="61" fillId="0" borderId="0" xfId="35" applyNumberFormat="1" applyFont="1" applyFill="1" applyBorder="1" applyAlignment="1">
      <alignment vertical="center"/>
    </xf>
    <xf numFmtId="193" fontId="59" fillId="0" borderId="0" xfId="35" applyNumberFormat="1" applyFont="1" applyFill="1" applyBorder="1" applyAlignment="1">
      <alignment vertical="center"/>
    </xf>
    <xf numFmtId="197" fontId="59" fillId="0" borderId="0" xfId="91" applyNumberFormat="1" applyFont="1">
      <alignment vertical="center"/>
    </xf>
    <xf numFmtId="198" fontId="61" fillId="0" borderId="0" xfId="91" applyNumberFormat="1" applyFont="1" applyAlignment="1">
      <alignment horizontal="center" vertical="center"/>
    </xf>
    <xf numFmtId="176" fontId="59" fillId="0" borderId="0" xfId="35" applyNumberFormat="1" applyFont="1" applyFill="1" applyBorder="1" applyAlignment="1">
      <alignment vertical="center"/>
    </xf>
    <xf numFmtId="197" fontId="59" fillId="0" borderId="0" xfId="35" applyNumberFormat="1" applyFont="1" applyFill="1" applyBorder="1" applyAlignment="1">
      <alignment vertical="center"/>
    </xf>
    <xf numFmtId="0" fontId="61" fillId="0" borderId="0" xfId="91" applyFont="1" applyAlignment="1">
      <alignment horizontal="distributed" vertical="top" justifyLastLine="1"/>
    </xf>
    <xf numFmtId="0" fontId="9" fillId="0" borderId="0" xfId="91" applyFont="1" applyAlignment="1">
      <alignment horizontal="distributed" vertical="top" justifyLastLine="1"/>
    </xf>
    <xf numFmtId="196" fontId="9" fillId="0" borderId="0" xfId="35" applyNumberFormat="1" applyFont="1" applyFill="1" applyBorder="1" applyAlignment="1">
      <alignment vertical="center"/>
    </xf>
    <xf numFmtId="0" fontId="59" fillId="0" borderId="0" xfId="46" applyFont="1" applyAlignment="1">
      <alignment horizontal="left" vertical="center"/>
    </xf>
    <xf numFmtId="0" fontId="59" fillId="0" borderId="0" xfId="91" applyFont="1" applyAlignment="1">
      <alignment horizontal="center" vertical="center" justifyLastLine="1"/>
    </xf>
    <xf numFmtId="0" fontId="59" fillId="0" borderId="0" xfId="91" applyFont="1" applyAlignment="1">
      <alignment horizontal="center"/>
    </xf>
    <xf numFmtId="0" fontId="59" fillId="0" borderId="0" xfId="91" applyFont="1" applyAlignment="1">
      <alignment horizontal="center" vertical="center"/>
    </xf>
    <xf numFmtId="187" fontId="59" fillId="0" borderId="0" xfId="0" applyNumberFormat="1" applyFont="1">
      <alignment vertical="center"/>
    </xf>
    <xf numFmtId="180" fontId="59" fillId="0" borderId="0" xfId="0" applyNumberFormat="1" applyFont="1" applyAlignment="1">
      <alignment horizontal="center" vertical="center"/>
    </xf>
    <xf numFmtId="0" fontId="59" fillId="0" borderId="0" xfId="0" applyFont="1">
      <alignment vertical="center"/>
    </xf>
    <xf numFmtId="183" fontId="59" fillId="0" borderId="0" xfId="91" applyNumberFormat="1" applyFont="1">
      <alignment vertical="center"/>
    </xf>
    <xf numFmtId="183" fontId="59" fillId="0" borderId="0" xfId="44" applyNumberFormat="1" applyFont="1" applyAlignment="1">
      <alignment vertical="center"/>
    </xf>
    <xf numFmtId="179" fontId="59" fillId="0" borderId="0" xfId="35" applyNumberFormat="1" applyFont="1" applyFill="1" applyBorder="1" applyAlignment="1">
      <alignment vertical="center"/>
    </xf>
    <xf numFmtId="189" fontId="5" fillId="0" borderId="5" xfId="35" applyNumberFormat="1" applyFont="1" applyFill="1" applyBorder="1" applyAlignment="1">
      <alignment vertical="center"/>
    </xf>
    <xf numFmtId="189" fontId="5" fillId="0" borderId="21" xfId="35" applyNumberFormat="1" applyFont="1" applyFill="1" applyBorder="1" applyAlignment="1">
      <alignment vertical="center"/>
    </xf>
    <xf numFmtId="176" fontId="5" fillId="0" borderId="5" xfId="35" applyNumberFormat="1" applyFont="1" applyFill="1" applyBorder="1" applyAlignment="1">
      <alignment horizontal="right" vertical="center" shrinkToFit="1"/>
    </xf>
    <xf numFmtId="176" fontId="5" fillId="0" borderId="21" xfId="35" applyNumberFormat="1" applyFont="1" applyFill="1" applyBorder="1" applyAlignment="1">
      <alignment vertical="center" shrinkToFit="1"/>
    </xf>
    <xf numFmtId="192" fontId="5" fillId="0" borderId="51" xfId="35" applyNumberFormat="1" applyFont="1" applyFill="1" applyBorder="1" applyAlignment="1">
      <alignment horizontal="right" vertical="center" wrapText="1"/>
    </xf>
    <xf numFmtId="38" fontId="5" fillId="0" borderId="10" xfId="35" applyFont="1" applyFill="1" applyBorder="1" applyAlignment="1">
      <alignment vertical="center"/>
    </xf>
    <xf numFmtId="192" fontId="5" fillId="0" borderId="10" xfId="35" applyNumberFormat="1" applyFont="1" applyFill="1" applyBorder="1" applyAlignment="1">
      <alignment horizontal="right" vertical="center" wrapText="1"/>
    </xf>
    <xf numFmtId="178" fontId="5" fillId="0" borderId="88" xfId="35" applyNumberFormat="1" applyFont="1" applyFill="1" applyBorder="1" applyAlignment="1">
      <alignment vertical="center"/>
    </xf>
    <xf numFmtId="192" fontId="5" fillId="0" borderId="4" xfId="35" applyNumberFormat="1" applyFont="1" applyFill="1" applyBorder="1" applyAlignment="1">
      <alignment horizontal="right" vertical="center" wrapText="1"/>
    </xf>
    <xf numFmtId="38" fontId="5" fillId="0" borderId="4" xfId="35" applyFont="1" applyFill="1" applyBorder="1" applyAlignment="1">
      <alignment horizontal="right" vertical="center"/>
    </xf>
    <xf numFmtId="38" fontId="5" fillId="0" borderId="4" xfId="35" applyFont="1" applyFill="1" applyBorder="1" applyAlignment="1">
      <alignment vertical="center"/>
    </xf>
    <xf numFmtId="192" fontId="5" fillId="0" borderId="4" xfId="35" applyNumberFormat="1" applyFont="1" applyFill="1" applyBorder="1" applyAlignment="1">
      <alignment vertical="center"/>
    </xf>
    <xf numFmtId="192" fontId="5" fillId="0" borderId="6" xfId="35" applyNumberFormat="1" applyFont="1" applyFill="1" applyBorder="1" applyAlignment="1">
      <alignment vertical="center"/>
    </xf>
    <xf numFmtId="1" fontId="5" fillId="0" borderId="48" xfId="0" applyNumberFormat="1" applyFont="1" applyBorder="1" applyAlignment="1">
      <alignment horizontal="right" vertical="center" shrinkToFit="1"/>
    </xf>
    <xf numFmtId="1" fontId="5" fillId="0" borderId="9" xfId="0" applyNumberFormat="1" applyFont="1" applyBorder="1" applyAlignment="1">
      <alignment horizontal="right" vertical="center" shrinkToFit="1"/>
    </xf>
    <xf numFmtId="1" fontId="5" fillId="0" borderId="47" xfId="0" applyNumberFormat="1" applyFont="1" applyBorder="1" applyAlignment="1">
      <alignment horizontal="right" vertical="center" shrinkToFit="1"/>
    </xf>
    <xf numFmtId="1" fontId="5" fillId="0" borderId="17" xfId="0" applyNumberFormat="1" applyFont="1" applyBorder="1" applyAlignment="1">
      <alignment horizontal="right" vertical="center" shrinkToFit="1"/>
    </xf>
    <xf numFmtId="1" fontId="5" fillId="0" borderId="41" xfId="0" applyNumberFormat="1" applyFont="1" applyBorder="1" applyAlignment="1">
      <alignment vertical="center" shrinkToFit="1"/>
    </xf>
    <xf numFmtId="1" fontId="5" fillId="0" borderId="4" xfId="0" applyNumberFormat="1" applyFont="1" applyBorder="1" applyAlignment="1">
      <alignment vertical="center" shrinkToFit="1"/>
    </xf>
    <xf numFmtId="1" fontId="5" fillId="0" borderId="4" xfId="0" applyNumberFormat="1" applyFont="1" applyBorder="1" applyAlignment="1">
      <alignment horizontal="right" vertical="center" shrinkToFit="1"/>
    </xf>
    <xf numFmtId="1" fontId="5" fillId="0" borderId="14" xfId="0" applyNumberFormat="1" applyFont="1" applyBorder="1" applyAlignment="1">
      <alignment vertical="center" shrinkToFit="1"/>
    </xf>
    <xf numFmtId="1" fontId="5" fillId="0" borderId="5" xfId="0" applyNumberFormat="1" applyFont="1" applyBorder="1" applyAlignment="1">
      <alignment vertical="center" shrinkToFit="1"/>
    </xf>
    <xf numFmtId="1" fontId="5" fillId="0" borderId="54" xfId="0" applyNumberFormat="1" applyFont="1" applyBorder="1" applyAlignment="1">
      <alignment vertical="center" shrinkToFit="1"/>
    </xf>
    <xf numFmtId="1" fontId="5" fillId="0" borderId="6" xfId="0" applyNumberFormat="1" applyFont="1" applyBorder="1" applyAlignment="1">
      <alignment vertical="center" shrinkToFit="1"/>
    </xf>
    <xf numFmtId="1" fontId="5" fillId="0" borderId="6" xfId="0" applyNumberFormat="1" applyFont="1" applyBorder="1" applyAlignment="1">
      <alignment horizontal="right" vertical="center" shrinkToFit="1"/>
    </xf>
    <xf numFmtId="1" fontId="5" fillId="0" borderId="21" xfId="0" applyNumberFormat="1" applyFont="1" applyBorder="1" applyAlignment="1">
      <alignment vertical="center" shrinkToFit="1"/>
    </xf>
    <xf numFmtId="1" fontId="5" fillId="0" borderId="39" xfId="0" applyNumberFormat="1" applyFont="1" applyBorder="1" applyAlignment="1">
      <alignment horizontal="right" vertical="center" shrinkToFit="1"/>
    </xf>
    <xf numFmtId="1" fontId="5" fillId="0" borderId="19" xfId="0" applyNumberFormat="1" applyFont="1" applyBorder="1" applyAlignment="1">
      <alignment horizontal="right" vertical="center" shrinkToFit="1"/>
    </xf>
    <xf numFmtId="1" fontId="5" fillId="0" borderId="37" xfId="0" applyNumberFormat="1" applyFont="1" applyBorder="1" applyAlignment="1">
      <alignment horizontal="right" vertical="center" shrinkToFit="1"/>
    </xf>
    <xf numFmtId="1" fontId="5" fillId="0" borderId="20" xfId="0" applyNumberFormat="1" applyFont="1" applyBorder="1" applyAlignment="1">
      <alignment horizontal="right" vertical="center" shrinkToFit="1"/>
    </xf>
    <xf numFmtId="1" fontId="5" fillId="0" borderId="41" xfId="0" applyNumberFormat="1" applyFont="1" applyBorder="1" applyAlignment="1">
      <alignment horizontal="right" vertical="center" shrinkToFit="1"/>
    </xf>
    <xf numFmtId="1" fontId="5" fillId="0" borderId="14" xfId="0" applyNumberFormat="1" applyFont="1" applyBorder="1" applyAlignment="1">
      <alignment horizontal="right" vertical="center" shrinkToFit="1"/>
    </xf>
    <xf numFmtId="1" fontId="5" fillId="0" borderId="5" xfId="0" applyNumberFormat="1" applyFont="1" applyBorder="1" applyAlignment="1">
      <alignment horizontal="right" vertical="center" shrinkToFit="1"/>
    </xf>
    <xf numFmtId="1" fontId="5" fillId="0" borderId="54" xfId="0" applyNumberFormat="1" applyFont="1" applyBorder="1" applyAlignment="1">
      <alignment horizontal="right" vertical="center" shrinkToFit="1"/>
    </xf>
    <xf numFmtId="1" fontId="5" fillId="0" borderId="16" xfId="0" applyNumberFormat="1" applyFont="1" applyBorder="1" applyAlignment="1">
      <alignment horizontal="right" vertical="center" shrinkToFit="1"/>
    </xf>
    <xf numFmtId="1" fontId="5" fillId="0" borderId="21" xfId="0" applyNumberFormat="1" applyFont="1" applyBorder="1" applyAlignment="1">
      <alignment horizontal="right" vertical="center" shrinkToFit="1"/>
    </xf>
    <xf numFmtId="1" fontId="5" fillId="0" borderId="56" xfId="0" applyNumberFormat="1" applyFont="1" applyBorder="1" applyAlignment="1">
      <alignment horizontal="right" vertical="center" shrinkToFit="1"/>
    </xf>
    <xf numFmtId="1" fontId="5" fillId="0" borderId="58" xfId="0" applyNumberFormat="1" applyFont="1" applyBorder="1" applyAlignment="1">
      <alignment horizontal="right" vertical="center" shrinkToFit="1"/>
    </xf>
    <xf numFmtId="1" fontId="5" fillId="0" borderId="90" xfId="0" applyNumberFormat="1" applyFont="1" applyBorder="1" applyAlignment="1">
      <alignment horizontal="right" vertical="center" shrinkToFit="1"/>
    </xf>
    <xf numFmtId="1" fontId="5" fillId="0" borderId="57" xfId="0" applyNumberFormat="1" applyFont="1" applyBorder="1" applyAlignment="1">
      <alignment horizontal="right" vertical="center" shrinkToFit="1"/>
    </xf>
    <xf numFmtId="1" fontId="5" fillId="0" borderId="46" xfId="0" applyNumberFormat="1" applyFont="1" applyBorder="1" applyAlignment="1">
      <alignment vertical="center" shrinkToFit="1"/>
    </xf>
    <xf numFmtId="1" fontId="5" fillId="0" borderId="32" xfId="0" applyNumberFormat="1" applyFont="1" applyBorder="1" applyAlignment="1">
      <alignment vertical="center" shrinkToFit="1"/>
    </xf>
    <xf numFmtId="1" fontId="5" fillId="0" borderId="32" xfId="0" applyNumberFormat="1" applyFont="1" applyBorder="1" applyAlignment="1">
      <alignment horizontal="right" vertical="center" shrinkToFit="1"/>
    </xf>
    <xf numFmtId="1" fontId="5" fillId="0" borderId="36" xfId="0" applyNumberFormat="1" applyFont="1" applyBorder="1" applyAlignment="1">
      <alignment vertical="center" shrinkToFit="1"/>
    </xf>
    <xf numFmtId="182" fontId="5" fillId="0" borderId="30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8" fontId="5" fillId="0" borderId="94" xfId="35" applyNumberFormat="1" applyFont="1" applyFill="1" applyBorder="1" applyAlignment="1">
      <alignment vertical="center"/>
    </xf>
    <xf numFmtId="199" fontId="5" fillId="0" borderId="55" xfId="0" applyNumberFormat="1" applyFont="1" applyBorder="1" applyAlignment="1">
      <alignment horizontal="center" vertical="center"/>
    </xf>
    <xf numFmtId="199" fontId="38" fillId="0" borderId="24" xfId="0" applyNumberFormat="1" applyFont="1" applyBorder="1" applyAlignment="1">
      <alignment horizontal="center" vertical="center"/>
    </xf>
    <xf numFmtId="199" fontId="38" fillId="0" borderId="31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80" fontId="39" fillId="0" borderId="4" xfId="0" applyNumberFormat="1" applyFont="1" applyBorder="1" applyAlignment="1">
      <alignment horizontal="center" vertical="center"/>
    </xf>
    <xf numFmtId="0" fontId="39" fillId="0" borderId="5" xfId="0" applyFont="1" applyBorder="1">
      <alignment vertical="center"/>
    </xf>
    <xf numFmtId="180" fontId="39" fillId="0" borderId="4" xfId="0" applyNumberFormat="1" applyFont="1" applyBorder="1">
      <alignment vertical="center"/>
    </xf>
    <xf numFmtId="0" fontId="39" fillId="0" borderId="6" xfId="0" applyFont="1" applyBorder="1" applyAlignment="1">
      <alignment horizontal="right" vertical="center"/>
    </xf>
    <xf numFmtId="0" fontId="39" fillId="0" borderId="6" xfId="0" applyFont="1" applyBorder="1" applyAlignment="1">
      <alignment horizontal="center" vertical="center"/>
    </xf>
    <xf numFmtId="0" fontId="39" fillId="0" borderId="6" xfId="0" applyFont="1" applyBorder="1">
      <alignment vertical="center"/>
    </xf>
    <xf numFmtId="180" fontId="39" fillId="0" borderId="6" xfId="0" applyNumberFormat="1" applyFont="1" applyBorder="1" applyAlignment="1">
      <alignment horizontal="center" vertical="center"/>
    </xf>
    <xf numFmtId="0" fontId="39" fillId="0" borderId="21" xfId="0" applyFont="1" applyBorder="1">
      <alignment vertical="center"/>
    </xf>
    <xf numFmtId="187" fontId="38" fillId="0" borderId="25" xfId="0" applyNumberFormat="1" applyFont="1" applyBorder="1" applyAlignment="1">
      <alignment horizontal="right" vertical="center"/>
    </xf>
    <xf numFmtId="0" fontId="39" fillId="0" borderId="4" xfId="0" applyFont="1" applyBorder="1" applyAlignment="1">
      <alignment horizontal="right" vertical="center"/>
    </xf>
    <xf numFmtId="182" fontId="62" fillId="0" borderId="12" xfId="0" applyNumberFormat="1" applyFont="1" applyBorder="1" applyAlignment="1">
      <alignment horizontal="right" vertical="center"/>
    </xf>
    <xf numFmtId="0" fontId="35" fillId="0" borderId="0" xfId="91" applyFont="1">
      <alignment vertical="center"/>
    </xf>
    <xf numFmtId="0" fontId="35" fillId="0" borderId="0" xfId="44" applyFont="1" applyAlignment="1">
      <alignment vertical="center"/>
    </xf>
    <xf numFmtId="182" fontId="62" fillId="0" borderId="45" xfId="0" applyNumberFormat="1" applyFont="1" applyBorder="1" applyAlignment="1">
      <alignment horizontal="right" vertical="center"/>
    </xf>
    <xf numFmtId="0" fontId="6" fillId="0" borderId="55" xfId="48" applyFont="1" applyBorder="1" applyAlignment="1">
      <alignment horizontal="center" vertical="center"/>
    </xf>
    <xf numFmtId="0" fontId="6" fillId="0" borderId="55" xfId="48" applyFont="1" applyBorder="1">
      <alignment vertical="center"/>
    </xf>
    <xf numFmtId="0" fontId="6" fillId="0" borderId="31" xfId="48" applyFont="1" applyBorder="1" applyAlignment="1">
      <alignment horizontal="center" vertical="center"/>
    </xf>
    <xf numFmtId="0" fontId="6" fillId="0" borderId="1" xfId="48" applyFont="1" applyBorder="1" applyAlignment="1">
      <alignment horizontal="center" vertical="center"/>
    </xf>
    <xf numFmtId="0" fontId="6" fillId="0" borderId="30" xfId="48" applyFont="1" applyBorder="1" applyAlignment="1">
      <alignment horizontal="center" vertical="center"/>
    </xf>
    <xf numFmtId="0" fontId="12" fillId="0" borderId="0" xfId="48" applyFont="1" applyAlignment="1">
      <alignment horizontal="center" vertical="top"/>
    </xf>
    <xf numFmtId="0" fontId="6" fillId="33" borderId="27" xfId="48" applyFont="1" applyFill="1" applyBorder="1" applyAlignment="1">
      <alignment horizontal="center" vertical="center"/>
    </xf>
    <xf numFmtId="0" fontId="6" fillId="33" borderId="7" xfId="48" applyFont="1" applyFill="1" applyBorder="1" applyAlignment="1">
      <alignment horizontal="center" vertical="center"/>
    </xf>
    <xf numFmtId="0" fontId="6" fillId="33" borderId="26" xfId="48" applyFont="1" applyFill="1" applyBorder="1" applyAlignment="1">
      <alignment horizontal="center" vertical="center"/>
    </xf>
    <xf numFmtId="0" fontId="17" fillId="0" borderId="0" xfId="91" applyFont="1" applyAlignment="1">
      <alignment horizontal="center" vertical="center"/>
    </xf>
    <xf numFmtId="0" fontId="6" fillId="0" borderId="0" xfId="91" applyFont="1" applyAlignment="1">
      <alignment horizontal="center" vertical="center"/>
    </xf>
    <xf numFmtId="0" fontId="6" fillId="0" borderId="19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12" fillId="0" borderId="0" xfId="44" applyFont="1" applyAlignment="1">
      <alignment horizontal="center" vertical="center"/>
    </xf>
    <xf numFmtId="0" fontId="6" fillId="0" borderId="15" xfId="44" applyFont="1" applyBorder="1" applyAlignment="1">
      <alignment horizontal="center" vertical="center"/>
    </xf>
    <xf numFmtId="0" fontId="6" fillId="0" borderId="6" xfId="44" applyFont="1" applyBorder="1" applyAlignment="1">
      <alignment horizontal="center" vertical="center"/>
    </xf>
    <xf numFmtId="0" fontId="6" fillId="0" borderId="21" xfId="44" applyFont="1" applyBorder="1" applyAlignment="1">
      <alignment horizontal="center" vertical="center"/>
    </xf>
    <xf numFmtId="0" fontId="6" fillId="0" borderId="43" xfId="44" applyFont="1" applyBorder="1" applyAlignment="1">
      <alignment horizontal="center" vertical="center"/>
    </xf>
    <xf numFmtId="0" fontId="6" fillId="0" borderId="10" xfId="44" applyFont="1" applyBorder="1" applyAlignment="1">
      <alignment horizontal="center" vertical="center"/>
    </xf>
    <xf numFmtId="0" fontId="6" fillId="0" borderId="18" xfId="44" applyFont="1" applyBorder="1" applyAlignment="1">
      <alignment horizontal="center" vertical="center"/>
    </xf>
    <xf numFmtId="0" fontId="6" fillId="0" borderId="13" xfId="44" applyFont="1" applyBorder="1" applyAlignment="1">
      <alignment horizontal="center" vertical="center"/>
    </xf>
    <xf numFmtId="0" fontId="6" fillId="0" borderId="4" xfId="44" applyFont="1" applyBorder="1" applyAlignment="1">
      <alignment horizontal="center" vertical="center"/>
    </xf>
    <xf numFmtId="0" fontId="6" fillId="0" borderId="5" xfId="44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87" xfId="44" applyFont="1" applyBorder="1" applyAlignment="1">
      <alignment horizontal="justify" vertical="justify"/>
    </xf>
    <xf numFmtId="0" fontId="6" fillId="0" borderId="86" xfId="44" applyFont="1" applyBorder="1" applyAlignment="1">
      <alignment horizontal="justify" vertical="justify"/>
    </xf>
    <xf numFmtId="0" fontId="6" fillId="0" borderId="85" xfId="44" applyFont="1" applyBorder="1" applyAlignment="1">
      <alignment horizontal="justify" vertical="justify"/>
    </xf>
    <xf numFmtId="0" fontId="6" fillId="0" borderId="84" xfId="44" applyFont="1" applyBorder="1" applyAlignment="1">
      <alignment horizontal="justify" vertical="justify"/>
    </xf>
    <xf numFmtId="0" fontId="6" fillId="0" borderId="83" xfId="44" applyFont="1" applyBorder="1" applyAlignment="1">
      <alignment horizontal="justify" vertical="justify"/>
    </xf>
    <xf numFmtId="0" fontId="6" fillId="0" borderId="82" xfId="44" applyFont="1" applyBorder="1" applyAlignment="1">
      <alignment horizontal="justify" vertical="justify"/>
    </xf>
    <xf numFmtId="0" fontId="6" fillId="0" borderId="81" xfId="44" applyFont="1" applyBorder="1" applyAlignment="1">
      <alignment horizontal="justify" vertical="justify"/>
    </xf>
    <xf numFmtId="0" fontId="6" fillId="0" borderId="80" xfId="44" applyFont="1" applyBorder="1" applyAlignment="1">
      <alignment horizontal="justify" vertical="justify"/>
    </xf>
    <xf numFmtId="0" fontId="6" fillId="0" borderId="79" xfId="44" applyFont="1" applyBorder="1" applyAlignment="1">
      <alignment horizontal="justify" vertical="justify"/>
    </xf>
    <xf numFmtId="0" fontId="6" fillId="0" borderId="39" xfId="0" applyFont="1" applyBorder="1" applyAlignment="1">
      <alignment horizontal="center" vertical="center" justifyLastLine="1"/>
    </xf>
    <xf numFmtId="0" fontId="6" fillId="0" borderId="41" xfId="0" applyFont="1" applyBorder="1" applyAlignment="1">
      <alignment horizontal="center" vertical="center" justifyLastLine="1"/>
    </xf>
    <xf numFmtId="0" fontId="6" fillId="0" borderId="54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7" xfId="0" applyFont="1" applyBorder="1" applyAlignment="1">
      <alignment horizontal="justify" vertical="justify"/>
    </xf>
    <xf numFmtId="0" fontId="6" fillId="0" borderId="86" xfId="0" applyFont="1" applyBorder="1" applyAlignment="1">
      <alignment horizontal="justify" vertical="justify"/>
    </xf>
    <xf numFmtId="0" fontId="6" fillId="0" borderId="85" xfId="0" applyFont="1" applyBorder="1" applyAlignment="1">
      <alignment horizontal="justify" vertical="justify"/>
    </xf>
    <xf numFmtId="0" fontId="6" fillId="0" borderId="84" xfId="0" applyFont="1" applyBorder="1" applyAlignment="1">
      <alignment horizontal="justify" vertical="justify"/>
    </xf>
    <xf numFmtId="0" fontId="6" fillId="0" borderId="83" xfId="0" applyFont="1" applyBorder="1" applyAlignment="1">
      <alignment horizontal="justify" vertical="justify"/>
    </xf>
    <xf numFmtId="0" fontId="6" fillId="0" borderId="82" xfId="0" applyFont="1" applyBorder="1" applyAlignment="1">
      <alignment horizontal="justify" vertical="justify"/>
    </xf>
    <xf numFmtId="0" fontId="6" fillId="0" borderId="81" xfId="0" applyFont="1" applyBorder="1" applyAlignment="1">
      <alignment horizontal="justify" vertical="justify"/>
    </xf>
    <xf numFmtId="0" fontId="6" fillId="0" borderId="80" xfId="0" applyFont="1" applyBorder="1" applyAlignment="1">
      <alignment horizontal="justify" vertical="justify"/>
    </xf>
    <xf numFmtId="0" fontId="6" fillId="0" borderId="79" xfId="0" applyFont="1" applyBorder="1" applyAlignment="1">
      <alignment horizontal="justify" vertical="justify"/>
    </xf>
    <xf numFmtId="0" fontId="12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64" xfId="0" applyFont="1" applyBorder="1" applyAlignment="1">
      <alignment horizontal="distributed" vertical="center" wrapText="1"/>
    </xf>
    <xf numFmtId="0" fontId="9" fillId="0" borderId="29" xfId="0" applyFont="1" applyBorder="1" applyAlignment="1">
      <alignment horizontal="distributed" vertical="center"/>
    </xf>
    <xf numFmtId="0" fontId="10" fillId="0" borderId="0" xfId="0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/>
    </xf>
    <xf numFmtId="0" fontId="9" fillId="0" borderId="87" xfId="0" applyFont="1" applyBorder="1" applyAlignment="1">
      <alignment horizontal="left" vertical="top"/>
    </xf>
    <xf numFmtId="0" fontId="9" fillId="0" borderId="85" xfId="0" applyFont="1" applyBorder="1" applyAlignment="1">
      <alignment horizontal="left" vertical="top"/>
    </xf>
    <xf numFmtId="0" fontId="9" fillId="0" borderId="84" xfId="0" applyFont="1" applyBorder="1" applyAlignment="1">
      <alignment horizontal="left" vertical="top"/>
    </xf>
    <xf numFmtId="0" fontId="9" fillId="0" borderId="82" xfId="0" applyFont="1" applyBorder="1" applyAlignment="1">
      <alignment horizontal="left" vertical="top"/>
    </xf>
    <xf numFmtId="0" fontId="9" fillId="0" borderId="93" xfId="0" applyFont="1" applyBorder="1" applyAlignment="1">
      <alignment horizontal="left" vertical="top"/>
    </xf>
    <xf numFmtId="0" fontId="9" fillId="0" borderId="92" xfId="0" applyFont="1" applyBorder="1" applyAlignment="1">
      <alignment horizontal="left" vertical="top"/>
    </xf>
    <xf numFmtId="0" fontId="9" fillId="0" borderId="39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  <xf numFmtId="0" fontId="1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9" fillId="0" borderId="91" xfId="0" applyFont="1" applyBorder="1" applyAlignment="1">
      <alignment horizontal="distributed" vertical="center"/>
    </xf>
    <xf numFmtId="0" fontId="9" fillId="0" borderId="57" xfId="0" applyFont="1" applyBorder="1" applyAlignment="1">
      <alignment horizontal="distributed" vertical="center"/>
    </xf>
    <xf numFmtId="0" fontId="9" fillId="0" borderId="75" xfId="0" applyFont="1" applyBorder="1" applyAlignment="1">
      <alignment horizontal="distributed" vertical="center"/>
    </xf>
    <xf numFmtId="0" fontId="9" fillId="0" borderId="36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9" xfId="0" applyFont="1" applyBorder="1" applyAlignment="1">
      <alignment horizontal="distributed" vertical="distributed"/>
    </xf>
    <xf numFmtId="0" fontId="9" fillId="0" borderId="13" xfId="0" applyFont="1" applyBorder="1" applyAlignment="1">
      <alignment horizontal="distributed" vertical="distributed"/>
    </xf>
    <xf numFmtId="0" fontId="9" fillId="0" borderId="15" xfId="0" applyFont="1" applyBorder="1" applyAlignment="1">
      <alignment horizontal="distributed" vertical="distributed"/>
    </xf>
    <xf numFmtId="0" fontId="9" fillId="0" borderId="49" xfId="0" applyFont="1" applyBorder="1" applyAlignment="1">
      <alignment horizontal="distributed" vertical="justify" justifyLastLine="1"/>
    </xf>
    <xf numFmtId="0" fontId="9" fillId="0" borderId="13" xfId="0" applyFont="1" applyBorder="1" applyAlignment="1">
      <alignment horizontal="distributed" vertical="justify" justifyLastLine="1"/>
    </xf>
    <xf numFmtId="0" fontId="9" fillId="0" borderId="15" xfId="0" applyFont="1" applyBorder="1" applyAlignment="1">
      <alignment horizontal="distributed" vertical="justify" justifyLastLine="1"/>
    </xf>
    <xf numFmtId="0" fontId="9" fillId="0" borderId="42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75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distributed" vertical="justify"/>
    </xf>
    <xf numFmtId="0" fontId="10" fillId="0" borderId="13" xfId="0" applyFont="1" applyBorder="1" applyAlignment="1">
      <alignment horizontal="distributed" vertical="justify"/>
    </xf>
    <xf numFmtId="0" fontId="10" fillId="0" borderId="15" xfId="0" applyFont="1" applyBorder="1" applyAlignment="1">
      <alignment horizontal="distributed" vertical="justify"/>
    </xf>
    <xf numFmtId="0" fontId="6" fillId="0" borderId="60" xfId="0" applyFont="1" applyBorder="1" applyAlignment="1">
      <alignment horizontal="justify" vertical="justify"/>
    </xf>
    <xf numFmtId="0" fontId="6" fillId="0" borderId="61" xfId="0" applyFont="1" applyBorder="1" applyAlignment="1">
      <alignment horizontal="justify" vertical="justify"/>
    </xf>
    <xf numFmtId="0" fontId="6" fillId="0" borderId="38" xfId="0" applyFont="1" applyBorder="1" applyAlignment="1">
      <alignment horizontal="distributed" vertical="center" justifyLastLine="1"/>
    </xf>
    <xf numFmtId="0" fontId="6" fillId="0" borderId="39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6" fillId="0" borderId="62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justifyLastLine="1"/>
    </xf>
    <xf numFmtId="0" fontId="6" fillId="0" borderId="25" xfId="0" applyFont="1" applyBorder="1" applyAlignment="1">
      <alignment horizontal="center" vertical="center" justifyLastLine="1"/>
    </xf>
    <xf numFmtId="0" fontId="6" fillId="0" borderId="76" xfId="0" applyFont="1" applyBorder="1" applyAlignment="1">
      <alignment horizontal="justify" vertical="justify"/>
    </xf>
    <xf numFmtId="0" fontId="6" fillId="0" borderId="55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 wrapText="1" justifyLastLine="1"/>
    </xf>
    <xf numFmtId="0" fontId="6" fillId="0" borderId="8" xfId="0" applyFont="1" applyBorder="1" applyAlignment="1">
      <alignment horizontal="center" vertical="center" justifyLastLine="1"/>
    </xf>
    <xf numFmtId="0" fontId="9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 justifyLastLine="1"/>
    </xf>
    <xf numFmtId="0" fontId="6" fillId="0" borderId="25" xfId="0" applyFont="1" applyBorder="1" applyAlignment="1">
      <alignment horizontal="center" vertical="center" wrapText="1" justifyLastLine="1"/>
    </xf>
    <xf numFmtId="0" fontId="6" fillId="0" borderId="23" xfId="0" applyFont="1" applyBorder="1" applyAlignment="1">
      <alignment horizontal="center" vertical="center" wrapText="1" justifyLastLine="1"/>
    </xf>
    <xf numFmtId="0" fontId="0" fillId="0" borderId="60" xfId="0" applyBorder="1" applyAlignment="1">
      <alignment horizontal="justify" vertical="justify"/>
    </xf>
    <xf numFmtId="0" fontId="0" fillId="0" borderId="76" xfId="0" applyBorder="1" applyAlignment="1">
      <alignment horizontal="justify" vertical="justify"/>
    </xf>
    <xf numFmtId="0" fontId="6" fillId="0" borderId="23" xfId="0" applyFont="1" applyBorder="1" applyAlignment="1">
      <alignment horizontal="center" vertical="center" justifyLastLine="1"/>
    </xf>
    <xf numFmtId="0" fontId="6" fillId="0" borderId="55" xfId="0" applyFont="1" applyBorder="1" applyAlignment="1">
      <alignment horizontal="center"/>
    </xf>
    <xf numFmtId="0" fontId="6" fillId="0" borderId="55" xfId="0" applyFont="1" applyBorder="1" applyAlignment="1"/>
    <xf numFmtId="0" fontId="39" fillId="0" borderId="22" xfId="0" applyFont="1" applyBorder="1" applyAlignment="1">
      <alignment horizontal="center" vertical="center" wrapText="1" justifyLastLine="1"/>
    </xf>
    <xf numFmtId="0" fontId="39" fillId="0" borderId="25" xfId="0" applyFont="1" applyBorder="1" applyAlignment="1">
      <alignment horizontal="center" vertical="center" justifyLastLine="1"/>
    </xf>
    <xf numFmtId="0" fontId="39" fillId="0" borderId="23" xfId="0" applyFont="1" applyBorder="1" applyAlignment="1">
      <alignment horizontal="center" vertical="center" wrapText="1" justifyLastLine="1"/>
    </xf>
    <xf numFmtId="0" fontId="6" fillId="0" borderId="78" xfId="0" applyFont="1" applyBorder="1" applyAlignment="1">
      <alignment horizontal="left" vertical="distributed"/>
    </xf>
    <xf numFmtId="0" fontId="6" fillId="0" borderId="60" xfId="0" applyFont="1" applyBorder="1" applyAlignment="1">
      <alignment horizontal="left" vertical="distributed"/>
    </xf>
    <xf numFmtId="0" fontId="17" fillId="0" borderId="0" xfId="46" applyFont="1" applyAlignment="1">
      <alignment vertical="center"/>
    </xf>
    <xf numFmtId="0" fontId="10" fillId="0" borderId="1" xfId="46" applyFont="1" applyBorder="1" applyAlignment="1">
      <alignment horizontal="right"/>
    </xf>
    <xf numFmtId="0" fontId="10" fillId="0" borderId="22" xfId="46" applyFont="1" applyBorder="1" applyAlignment="1">
      <alignment horizontal="distributed" vertical="center"/>
    </xf>
    <xf numFmtId="0" fontId="10" fillId="0" borderId="25" xfId="46" applyFont="1" applyBorder="1" applyAlignment="1">
      <alignment horizontal="distributed" vertical="center"/>
    </xf>
    <xf numFmtId="0" fontId="10" fillId="0" borderId="23" xfId="46" applyFont="1" applyBorder="1" applyAlignment="1">
      <alignment horizontal="distributed" vertical="center"/>
    </xf>
    <xf numFmtId="0" fontId="10" fillId="0" borderId="48" xfId="46" applyFont="1" applyBorder="1" applyAlignment="1">
      <alignment horizontal="distributed" vertical="center" justifyLastLine="1"/>
    </xf>
    <xf numFmtId="0" fontId="10" fillId="0" borderId="45" xfId="46" applyFont="1" applyBorder="1" applyAlignment="1">
      <alignment horizontal="distributed" vertical="center" justifyLastLine="1"/>
    </xf>
    <xf numFmtId="0" fontId="10" fillId="0" borderId="46" xfId="46" applyFont="1" applyBorder="1" applyAlignment="1">
      <alignment horizontal="distributed" vertical="center" justifyLastLine="1"/>
    </xf>
    <xf numFmtId="0" fontId="10" fillId="0" borderId="9" xfId="46" applyFont="1" applyBorder="1" applyAlignment="1">
      <alignment horizontal="distributed" vertical="center" justifyLastLine="1"/>
    </xf>
    <xf numFmtId="0" fontId="10" fillId="0" borderId="12" xfId="46" applyFont="1" applyBorder="1" applyAlignment="1">
      <alignment horizontal="distributed" vertical="center" justifyLastLine="1"/>
    </xf>
    <xf numFmtId="0" fontId="10" fillId="0" borderId="32" xfId="46" applyFont="1" applyBorder="1" applyAlignment="1">
      <alignment horizontal="distributed" vertical="center" justifyLastLine="1"/>
    </xf>
    <xf numFmtId="0" fontId="10" fillId="0" borderId="19" xfId="46" applyFont="1" applyBorder="1" applyAlignment="1">
      <alignment horizontal="distributed" vertical="center" justifyLastLine="1"/>
    </xf>
    <xf numFmtId="0" fontId="10" fillId="0" borderId="20" xfId="46" applyFont="1" applyBorder="1" applyAlignment="1">
      <alignment horizontal="distributed" vertical="center" justifyLastLine="1"/>
    </xf>
    <xf numFmtId="0" fontId="10" fillId="0" borderId="5" xfId="46" applyFont="1" applyBorder="1" applyAlignment="1">
      <alignment horizontal="distributed" vertical="center" justifyLastLine="1"/>
    </xf>
    <xf numFmtId="0" fontId="10" fillId="0" borderId="21" xfId="46" applyFont="1" applyBorder="1" applyAlignment="1">
      <alignment horizontal="distributed" vertical="center" justifyLastLine="1"/>
    </xf>
    <xf numFmtId="0" fontId="10" fillId="0" borderId="58" xfId="46" applyFont="1" applyBorder="1" applyAlignment="1">
      <alignment horizontal="distributed" vertical="center" justifyLastLine="1"/>
    </xf>
    <xf numFmtId="181" fontId="7" fillId="0" borderId="45" xfId="35" applyNumberFormat="1" applyFont="1" applyBorder="1" applyAlignment="1">
      <alignment vertical="center"/>
    </xf>
    <xf numFmtId="181" fontId="7" fillId="0" borderId="12" xfId="35" applyNumberFormat="1" applyFont="1" applyBorder="1" applyAlignment="1">
      <alignment vertical="center"/>
    </xf>
    <xf numFmtId="181" fontId="7" fillId="0" borderId="8" xfId="35" applyNumberFormat="1" applyFont="1" applyBorder="1" applyAlignment="1">
      <alignment horizontal="right" vertical="center"/>
    </xf>
    <xf numFmtId="0" fontId="10" fillId="0" borderId="7" xfId="46" applyFont="1" applyBorder="1" applyAlignment="1">
      <alignment horizontal="right" vertical="center"/>
    </xf>
    <xf numFmtId="0" fontId="10" fillId="0" borderId="4" xfId="46" applyFont="1" applyBorder="1" applyAlignment="1">
      <alignment horizontal="distributed" vertical="center" justifyLastLine="1"/>
    </xf>
    <xf numFmtId="0" fontId="10" fillId="0" borderId="6" xfId="46" applyFont="1" applyBorder="1" applyAlignment="1">
      <alignment horizontal="distributed" vertical="center" justifyLastLine="1"/>
    </xf>
    <xf numFmtId="0" fontId="10" fillId="0" borderId="38" xfId="46" applyFont="1" applyBorder="1" applyAlignment="1">
      <alignment horizontal="distributed" vertical="center" justifyLastLine="1"/>
    </xf>
    <xf numFmtId="0" fontId="10" fillId="0" borderId="40" xfId="46" applyFont="1" applyBorder="1" applyAlignment="1">
      <alignment horizontal="distributed" vertical="center" justifyLastLine="1"/>
    </xf>
    <xf numFmtId="0" fontId="10" fillId="0" borderId="59" xfId="46" applyFont="1" applyBorder="1" applyAlignment="1">
      <alignment horizontal="distributed" vertical="center" justifyLastLine="1"/>
    </xf>
    <xf numFmtId="181" fontId="7" fillId="0" borderId="0" xfId="35" applyNumberFormat="1" applyFont="1" applyBorder="1" applyAlignment="1">
      <alignment vertical="center"/>
    </xf>
  </cellXfs>
  <cellStyles count="92">
    <cellStyle name="20% - アクセント 1" xfId="65" builtinId="30" customBuiltin="1"/>
    <cellStyle name="20% - アクセント 1 2" xfId="1" xr:uid="{00000000-0005-0000-0000-000001000000}"/>
    <cellStyle name="20% - アクセント 2" xfId="69" builtinId="34" customBuiltin="1"/>
    <cellStyle name="20% - アクセント 2 2" xfId="2" xr:uid="{00000000-0005-0000-0000-000003000000}"/>
    <cellStyle name="20% - アクセント 3" xfId="73" builtinId="38" customBuiltin="1"/>
    <cellStyle name="20% - アクセント 3 2" xfId="3" xr:uid="{00000000-0005-0000-0000-000005000000}"/>
    <cellStyle name="20% - アクセント 4" xfId="77" builtinId="42" customBuiltin="1"/>
    <cellStyle name="20% - アクセント 4 2" xfId="4" xr:uid="{00000000-0005-0000-0000-000007000000}"/>
    <cellStyle name="20% - アクセント 5" xfId="81" builtinId="46" customBuiltin="1"/>
    <cellStyle name="20% - アクセント 5 2" xfId="5" xr:uid="{00000000-0005-0000-0000-000009000000}"/>
    <cellStyle name="20% - アクセント 6" xfId="85" builtinId="50" customBuiltin="1"/>
    <cellStyle name="20% - アクセント 6 2" xfId="6" xr:uid="{00000000-0005-0000-0000-00000B000000}"/>
    <cellStyle name="40% - アクセント 1" xfId="66" builtinId="31" customBuiltin="1"/>
    <cellStyle name="40% - アクセント 1 2" xfId="7" xr:uid="{00000000-0005-0000-0000-00000D000000}"/>
    <cellStyle name="40% - アクセント 2" xfId="70" builtinId="35" customBuiltin="1"/>
    <cellStyle name="40% - アクセント 2 2" xfId="8" xr:uid="{00000000-0005-0000-0000-00000F000000}"/>
    <cellStyle name="40% - アクセント 3" xfId="74" builtinId="39" customBuiltin="1"/>
    <cellStyle name="40% - アクセント 3 2" xfId="9" xr:uid="{00000000-0005-0000-0000-000011000000}"/>
    <cellStyle name="40% - アクセント 4" xfId="78" builtinId="43" customBuiltin="1"/>
    <cellStyle name="40% - アクセント 4 2" xfId="10" xr:uid="{00000000-0005-0000-0000-000013000000}"/>
    <cellStyle name="40% - アクセント 5" xfId="82" builtinId="47" customBuiltin="1"/>
    <cellStyle name="40% - アクセント 5 2" xfId="11" xr:uid="{00000000-0005-0000-0000-000015000000}"/>
    <cellStyle name="40% - アクセント 6" xfId="86" builtinId="51" customBuiltin="1"/>
    <cellStyle name="40% - アクセント 6 2" xfId="12" xr:uid="{00000000-0005-0000-0000-000017000000}"/>
    <cellStyle name="60% - アクセント 1" xfId="67" builtinId="32" customBuiltin="1"/>
    <cellStyle name="60% - アクセント 1 2" xfId="13" xr:uid="{00000000-0005-0000-0000-000019000000}"/>
    <cellStyle name="60% - アクセント 2" xfId="71" builtinId="36" customBuiltin="1"/>
    <cellStyle name="60% - アクセント 2 2" xfId="14" xr:uid="{00000000-0005-0000-0000-00001B000000}"/>
    <cellStyle name="60% - アクセント 3" xfId="75" builtinId="40" customBuiltin="1"/>
    <cellStyle name="60% - アクセント 3 2" xfId="15" xr:uid="{00000000-0005-0000-0000-00001D000000}"/>
    <cellStyle name="60% - アクセント 4" xfId="79" builtinId="44" customBuiltin="1"/>
    <cellStyle name="60% - アクセント 4 2" xfId="16" xr:uid="{00000000-0005-0000-0000-00001F000000}"/>
    <cellStyle name="60% - アクセント 5" xfId="83" builtinId="48" customBuiltin="1"/>
    <cellStyle name="60% - アクセント 5 2" xfId="17" xr:uid="{00000000-0005-0000-0000-000021000000}"/>
    <cellStyle name="60% - アクセント 6" xfId="87" builtinId="52" customBuiltin="1"/>
    <cellStyle name="60% - アクセント 6 2" xfId="18" xr:uid="{00000000-0005-0000-0000-000023000000}"/>
    <cellStyle name="アクセント 1" xfId="64" builtinId="29" customBuiltin="1"/>
    <cellStyle name="アクセント 1 2" xfId="19" xr:uid="{00000000-0005-0000-0000-000025000000}"/>
    <cellStyle name="アクセント 2" xfId="68" builtinId="33" customBuiltin="1"/>
    <cellStyle name="アクセント 2 2" xfId="20" xr:uid="{00000000-0005-0000-0000-000027000000}"/>
    <cellStyle name="アクセント 3" xfId="72" builtinId="37" customBuiltin="1"/>
    <cellStyle name="アクセント 3 2" xfId="21" xr:uid="{00000000-0005-0000-0000-000029000000}"/>
    <cellStyle name="アクセント 4" xfId="76" builtinId="41" customBuiltin="1"/>
    <cellStyle name="アクセント 4 2" xfId="22" xr:uid="{00000000-0005-0000-0000-00002B000000}"/>
    <cellStyle name="アクセント 5" xfId="80" builtinId="45" customBuiltin="1"/>
    <cellStyle name="アクセント 5 2" xfId="23" xr:uid="{00000000-0005-0000-0000-00002D000000}"/>
    <cellStyle name="アクセント 6" xfId="84" builtinId="49" customBuiltin="1"/>
    <cellStyle name="アクセント 6 2" xfId="24" xr:uid="{00000000-0005-0000-0000-00002F000000}"/>
    <cellStyle name="タイトル 2" xfId="25" xr:uid="{00000000-0005-0000-0000-000030000000}"/>
    <cellStyle name="タイトル 3" xfId="89" xr:uid="{00000000-0005-0000-0000-000031000000}"/>
    <cellStyle name="チェック セル" xfId="60" builtinId="23" customBuiltin="1"/>
    <cellStyle name="チェック セル 2" xfId="26" xr:uid="{00000000-0005-0000-0000-000033000000}"/>
    <cellStyle name="どちらでもない" xfId="55" builtinId="28" customBuiltin="1"/>
    <cellStyle name="どちらでもない 2" xfId="27" xr:uid="{00000000-0005-0000-0000-000035000000}"/>
    <cellStyle name="パーセント 2" xfId="28" xr:uid="{00000000-0005-0000-0000-000036000000}"/>
    <cellStyle name="メモ 2" xfId="29" xr:uid="{00000000-0005-0000-0000-000037000000}"/>
    <cellStyle name="メモ 3" xfId="90" xr:uid="{00000000-0005-0000-0000-000038000000}"/>
    <cellStyle name="リンク セル" xfId="59" builtinId="24" customBuiltin="1"/>
    <cellStyle name="リンク セル 2" xfId="30" xr:uid="{00000000-0005-0000-0000-00003A000000}"/>
    <cellStyle name="悪い" xfId="54" builtinId="27" customBuiltin="1"/>
    <cellStyle name="悪い 2" xfId="31" xr:uid="{00000000-0005-0000-0000-00003C000000}"/>
    <cellStyle name="計算" xfId="58" builtinId="22" customBuiltin="1"/>
    <cellStyle name="計算 2" xfId="32" xr:uid="{00000000-0005-0000-0000-00003E000000}"/>
    <cellStyle name="警告文" xfId="61" builtinId="11" customBuiltin="1"/>
    <cellStyle name="警告文 2" xfId="33" xr:uid="{00000000-0005-0000-0000-000040000000}"/>
    <cellStyle name="桁区切り" xfId="34" builtinId="6"/>
    <cellStyle name="桁区切り 2" xfId="35" xr:uid="{00000000-0005-0000-0000-000042000000}"/>
    <cellStyle name="見出し 1" xfId="49" builtinId="16" customBuiltin="1"/>
    <cellStyle name="見出し 1 2" xfId="36" xr:uid="{00000000-0005-0000-0000-000044000000}"/>
    <cellStyle name="見出し 2" xfId="50" builtinId="17" customBuiltin="1"/>
    <cellStyle name="見出し 2 2" xfId="37" xr:uid="{00000000-0005-0000-0000-000046000000}"/>
    <cellStyle name="見出し 3" xfId="51" builtinId="18" customBuiltin="1"/>
    <cellStyle name="見出し 3 2" xfId="38" xr:uid="{00000000-0005-0000-0000-000048000000}"/>
    <cellStyle name="見出し 4" xfId="52" builtinId="19" customBuiltin="1"/>
    <cellStyle name="見出し 4 2" xfId="39" xr:uid="{00000000-0005-0000-0000-00004A000000}"/>
    <cellStyle name="集計" xfId="63" builtinId="25" customBuiltin="1"/>
    <cellStyle name="集計 2" xfId="40" xr:uid="{00000000-0005-0000-0000-00004C000000}"/>
    <cellStyle name="出力" xfId="57" builtinId="21" customBuiltin="1"/>
    <cellStyle name="出力 2" xfId="41" xr:uid="{00000000-0005-0000-0000-00004E000000}"/>
    <cellStyle name="説明文" xfId="62" builtinId="53" customBuiltin="1"/>
    <cellStyle name="説明文 2" xfId="42" xr:uid="{00000000-0005-0000-0000-000050000000}"/>
    <cellStyle name="入力" xfId="56" builtinId="20" customBuiltin="1"/>
    <cellStyle name="入力 2" xfId="43" xr:uid="{00000000-0005-0000-0000-000053000000}"/>
    <cellStyle name="標準" xfId="0" builtinId="0"/>
    <cellStyle name="標準 2" xfId="44" xr:uid="{00000000-0005-0000-0000-000055000000}"/>
    <cellStyle name="標準 3" xfId="45" xr:uid="{00000000-0005-0000-0000-000056000000}"/>
    <cellStyle name="標準 4" xfId="88" xr:uid="{00000000-0005-0000-0000-000057000000}"/>
    <cellStyle name="標準_Sheet1" xfId="46" xr:uid="{00000000-0005-0000-0000-000059000000}"/>
    <cellStyle name="標準_グ ラ フ" xfId="91" xr:uid="{8F90A77E-E81F-4EA5-8023-7608260363EE}"/>
    <cellStyle name="標準_位置と面積☆" xfId="48" xr:uid="{00000000-0005-0000-0000-00005A000000}"/>
    <cellStyle name="良い" xfId="53" builtinId="26" customBuiltin="1"/>
    <cellStyle name="良い 2" xfId="47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36362776324963E-2"/>
          <c:y val="6.1522805484684223E-2"/>
          <c:w val="0.81712139880361478"/>
          <c:h val="0.84"/>
        </c:manualLayout>
      </c:layout>
      <c:doughnutChart>
        <c:varyColors val="1"/>
        <c:ser>
          <c:idx val="0"/>
          <c:order val="0"/>
          <c:tx>
            <c:strRef>
              <c:f>グラフ!$B$137</c:f>
              <c:strCache>
                <c:ptCount val="1"/>
                <c:pt idx="0">
                  <c:v>令和７年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C89-415D-9C93-4E93DDEC0279}"/>
              </c:ext>
            </c:extLst>
          </c:dPt>
          <c:dPt>
            <c:idx val="1"/>
            <c:bubble3D val="0"/>
            <c:spPr>
              <a:pattFill prst="ltHorz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C89-415D-9C93-4E93DDEC0279}"/>
              </c:ext>
            </c:extLst>
          </c:dPt>
          <c:dPt>
            <c:idx val="2"/>
            <c:bubble3D val="0"/>
            <c:spPr>
              <a:pattFill prst="lgGrid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C89-415D-9C93-4E93DDEC0279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chemeClr val="tx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C89-415D-9C93-4E93DDEC0279}"/>
              </c:ext>
            </c:extLst>
          </c:dPt>
          <c:dPt>
            <c:idx val="4"/>
            <c:bubble3D val="0"/>
            <c:spPr>
              <a:pattFill prst="pct70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C89-415D-9C93-4E93DDEC0279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aseline="0">
                        <a:latin typeface="ＭＳ 明朝" panose="02020609040205080304" pitchFamily="17" charset="-128"/>
                        <a:ea typeface="ＭＳ 明朝" panose="02020609040205080304" pitchFamily="17" charset="-128"/>
                      </a:defRPr>
                    </a:pPr>
                    <a:fld id="{EFED03BC-785A-4525-9DC8-8FCE7A23C002}" type="CATEGORYNAME">
                      <a:rPr lang="ja-JP" altLang="en-US"/>
                      <a:pPr>
                        <a:defRPr sz="1100" baseline="0"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4B8FD7D6-7159-4CB3-8C38-0B59DC13AE73}" type="VALUE">
                      <a:rPr lang="en-US" altLang="ja-JP" baseline="0"/>
                      <a:pPr>
                        <a:defRPr sz="1100" baseline="0"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  <a:fld id="{99A946BE-201B-49D9-ACDB-42828125EDC4}" type="PERCENTAGE">
                      <a:rPr lang="en-US" altLang="ja-JP" baseline="0"/>
                      <a:pPr>
                        <a:defRPr sz="1100" baseline="0"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89-415D-9C93-4E93DDEC0279}"/>
                </c:ext>
              </c:extLst>
            </c:dLbl>
            <c:dLbl>
              <c:idx val="1"/>
              <c:layout>
                <c:manualLayout>
                  <c:x val="0.24843611643854654"/>
                  <c:y val="6.59231496062992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9-415D-9C93-4E93DDEC0279}"/>
                </c:ext>
              </c:extLst>
            </c:dLbl>
            <c:dLbl>
              <c:idx val="2"/>
              <c:layout>
                <c:manualLayout>
                  <c:x val="0.21750580723551766"/>
                  <c:y val="0.1764371653543307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89-415D-9C93-4E93DDEC0279}"/>
                </c:ext>
              </c:extLst>
            </c:dLbl>
            <c:dLbl>
              <c:idx val="3"/>
              <c:layout>
                <c:manualLayout>
                  <c:x val="0.10935058231185542"/>
                  <c:y val="0.1965948556430445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89-415D-9C93-4E93DDEC0279}"/>
                </c:ext>
              </c:extLst>
            </c:dLbl>
            <c:dLbl>
              <c:idx val="4"/>
              <c:layout>
                <c:manualLayout>
                  <c:x val="-7.7819990400032684E-3"/>
                  <c:y val="-1.3333333333333334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C89-415D-9C93-4E93DDEC0279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グラフ!$A$139:$A$143</c:f>
              <c:strCache>
                <c:ptCount val="5"/>
                <c:pt idx="0">
                  <c:v>宅　地</c:v>
                </c:pt>
                <c:pt idx="1">
                  <c:v>畑</c:v>
                </c:pt>
                <c:pt idx="2">
                  <c:v>原野</c:v>
                </c:pt>
                <c:pt idx="3">
                  <c:v>田</c:v>
                </c:pt>
                <c:pt idx="4">
                  <c:v>その他</c:v>
                </c:pt>
              </c:strCache>
            </c:strRef>
          </c:cat>
          <c:val>
            <c:numRef>
              <c:f>グラフ!$B$139:$B$143</c:f>
              <c:numCache>
                <c:formatCode>#,##0.00"㎢"</c:formatCode>
                <c:ptCount val="5"/>
                <c:pt idx="0">
                  <c:v>7.59</c:v>
                </c:pt>
                <c:pt idx="1">
                  <c:v>0.37</c:v>
                </c:pt>
                <c:pt idx="2">
                  <c:v>0.36</c:v>
                </c:pt>
                <c:pt idx="3">
                  <c:v>0.229077</c:v>
                </c:pt>
                <c:pt idx="4">
                  <c:v>11.25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89-415D-9C93-4E93DDEC0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（単位：㎜）</a:t>
            </a:r>
          </a:p>
        </c:rich>
      </c:tx>
      <c:layout>
        <c:manualLayout>
          <c:xMode val="edge"/>
          <c:yMode val="edge"/>
          <c:x val="7.102272727272727E-3"/>
          <c:y val="1.068376068376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3429342182805E-2"/>
          <c:y val="0.10042758466987918"/>
          <c:w val="0.87926136363636365"/>
          <c:h val="0.822651289252990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グラフ!$B$164</c:f>
              <c:strCache>
                <c:ptCount val="1"/>
                <c:pt idx="0">
                  <c:v>降水量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6.9501715792968154E-17"/>
                  <c:y val="-5.0552065516868069E-3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1D-41A9-82E4-5A2913DB83FD}"/>
                </c:ext>
              </c:extLst>
            </c:dLbl>
            <c:dLbl>
              <c:idx val="5"/>
              <c:layout>
                <c:manualLayout>
                  <c:x val="-6.9501715792968154E-17"/>
                  <c:y val="-1.437012565511607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1D-41A9-82E4-5A2913DB83FD}"/>
                </c:ext>
              </c:extLst>
            </c:dLbl>
            <c:dLbl>
              <c:idx val="7"/>
              <c:layout>
                <c:manualLayout>
                  <c:x val="-6.9292215340036147E-17"/>
                  <c:y val="2.8973392843617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1D-41A9-82E4-5A2913DB83FD}"/>
                </c:ext>
              </c:extLst>
            </c:dLbl>
            <c:dLbl>
              <c:idx val="8"/>
              <c:layout>
                <c:manualLayout>
                  <c:x val="0"/>
                  <c:y val="2.8645778706170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1D-41A9-82E4-5A2913DB83FD}"/>
                </c:ext>
              </c:extLst>
            </c:dLbl>
            <c:dLbl>
              <c:idx val="9"/>
              <c:layout>
                <c:manualLayout>
                  <c:x val="-1.3878353208797446E-16"/>
                  <c:y val="2.8645778706171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D-41A9-82E4-5A2913DB83FD}"/>
                </c:ext>
              </c:extLst>
            </c:dLbl>
            <c:dLbl>
              <c:idx val="10"/>
              <c:layout>
                <c:manualLayout>
                  <c:x val="0"/>
                  <c:y val="2.8645778706170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1D-41A9-82E4-5A2913DB83FD}"/>
                </c:ext>
              </c:extLst>
            </c:dLbl>
            <c:dLbl>
              <c:idx val="11"/>
              <c:layout>
                <c:manualLayout>
                  <c:x val="-1.3878353208797446E-16"/>
                  <c:y val="2.8645778706171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1D-41A9-82E4-5A2913DB83F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グラフ!$A$165:$A$176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グラフ!$B$165:$B$176</c:f>
              <c:numCache>
                <c:formatCode>0.0_ </c:formatCode>
                <c:ptCount val="12"/>
                <c:pt idx="0">
                  <c:v>95.5</c:v>
                </c:pt>
                <c:pt idx="1">
                  <c:v>76</c:v>
                </c:pt>
                <c:pt idx="2">
                  <c:v>87.5</c:v>
                </c:pt>
                <c:pt idx="3">
                  <c:v>172</c:v>
                </c:pt>
                <c:pt idx="4">
                  <c:v>325</c:v>
                </c:pt>
                <c:pt idx="5">
                  <c:v>177.5</c:v>
                </c:pt>
                <c:pt idx="6">
                  <c:v>460</c:v>
                </c:pt>
                <c:pt idx="7">
                  <c:v>223.5</c:v>
                </c:pt>
                <c:pt idx="8">
                  <c:v>92</c:v>
                </c:pt>
                <c:pt idx="9">
                  <c:v>209</c:v>
                </c:pt>
                <c:pt idx="10">
                  <c:v>165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1D-41A9-82E4-5A2913DB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366056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グラフ!$C$164</c:f>
              <c:strCache>
                <c:ptCount val="1"/>
                <c:pt idx="0">
                  <c:v>平均気温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979256683384246E-2"/>
                  <c:y val="-5.132592941392662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1D-41A9-82E4-5A2913DB83FD}"/>
                </c:ext>
              </c:extLst>
            </c:dLbl>
            <c:dLbl>
              <c:idx val="1"/>
              <c:layout>
                <c:manualLayout>
                  <c:x val="-4.1677799355322134E-2"/>
                  <c:y val="-5.410909870488839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1D-41A9-82E4-5A2913DB83FD}"/>
                </c:ext>
              </c:extLst>
            </c:dLbl>
            <c:dLbl>
              <c:idx val="2"/>
              <c:layout>
                <c:manualLayout>
                  <c:x val="-4.7325376342773784E-2"/>
                  <c:y val="-4.590370179331501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1D-41A9-82E4-5A2913DB83FD}"/>
                </c:ext>
              </c:extLst>
            </c:dLbl>
            <c:dLbl>
              <c:idx val="3"/>
              <c:layout>
                <c:manualLayout>
                  <c:x val="-3.7870457172291642E-2"/>
                  <c:y val="-5.986189769403878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1D-41A9-82E4-5A2913DB83FD}"/>
                </c:ext>
              </c:extLst>
            </c:dLbl>
            <c:dLbl>
              <c:idx val="4"/>
              <c:layout>
                <c:manualLayout>
                  <c:x val="-5.2995837157569406E-2"/>
                  <c:y val="-4.53151145541305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1D-41A9-82E4-5A2913DB83FD}"/>
                </c:ext>
              </c:extLst>
            </c:dLbl>
            <c:dLbl>
              <c:idx val="5"/>
              <c:layout>
                <c:manualLayout>
                  <c:x val="-5.4723124321069433E-2"/>
                  <c:y val="-3.603175568295222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1D-41A9-82E4-5A2913DB83FD}"/>
                </c:ext>
              </c:extLst>
            </c:dLbl>
            <c:dLbl>
              <c:idx val="6"/>
              <c:layout>
                <c:manualLayout>
                  <c:x val="-3.5979256683384316E-2"/>
                  <c:y val="-4.270213557968581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1D-41A9-82E4-5A2913DB83FD}"/>
                </c:ext>
              </c:extLst>
            </c:dLbl>
            <c:dLbl>
              <c:idx val="7"/>
              <c:layout>
                <c:manualLayout>
                  <c:x val="-3.5984782579150616E-2"/>
                  <c:y val="-4.560600870914225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1D-41A9-82E4-5A2913DB83FD}"/>
                </c:ext>
              </c:extLst>
            </c:dLbl>
            <c:dLbl>
              <c:idx val="8"/>
              <c:layout>
                <c:manualLayout>
                  <c:x val="-3.219700505410375E-2"/>
                  <c:y val="-4.269110108698763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1D-41A9-82E4-5A2913DB83FD}"/>
                </c:ext>
              </c:extLst>
            </c:dLbl>
            <c:dLbl>
              <c:idx val="9"/>
              <c:layout>
                <c:manualLayout>
                  <c:x val="-3.0302966943046225E-2"/>
                  <c:y val="-4.841102179177191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1D-41A9-82E4-5A2913DB83FD}"/>
                </c:ext>
              </c:extLst>
            </c:dLbl>
            <c:dLbl>
              <c:idx val="10"/>
              <c:layout>
                <c:manualLayout>
                  <c:x val="-7.0112419453322139E-2"/>
                  <c:y val="2.671743678018423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1D-41A9-82E4-5A2913DB83FD}"/>
                </c:ext>
              </c:extLst>
            </c:dLbl>
            <c:dLbl>
              <c:idx val="11"/>
              <c:layout>
                <c:manualLayout>
                  <c:x val="-7.9587498322760589E-2"/>
                  <c:y val="2.714674737187354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1D-41A9-82E4-5A2913DB83FD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グラフ!$A$165:$A$176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グラフ!$C$165:$C$176</c:f>
              <c:numCache>
                <c:formatCode>0.0</c:formatCode>
                <c:ptCount val="12"/>
                <c:pt idx="0">
                  <c:v>16.8</c:v>
                </c:pt>
                <c:pt idx="1">
                  <c:v>16</c:v>
                </c:pt>
                <c:pt idx="2">
                  <c:v>19.399999999999999</c:v>
                </c:pt>
                <c:pt idx="3">
                  <c:v>20.5</c:v>
                </c:pt>
                <c:pt idx="4">
                  <c:v>24.4</c:v>
                </c:pt>
                <c:pt idx="5">
                  <c:v>28.6</c:v>
                </c:pt>
                <c:pt idx="6">
                  <c:v>29</c:v>
                </c:pt>
                <c:pt idx="7">
                  <c:v>29.5</c:v>
                </c:pt>
                <c:pt idx="8">
                  <c:v>29.7</c:v>
                </c:pt>
                <c:pt idx="9">
                  <c:v>28</c:v>
                </c:pt>
                <c:pt idx="10">
                  <c:v>23.4</c:v>
                </c:pt>
                <c:pt idx="11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01D-41A9-82E4-5A2913DB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366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（単位：℃）</a:t>
                </a:r>
              </a:p>
            </c:rich>
          </c:tx>
          <c:layout>
            <c:manualLayout>
              <c:xMode val="edge"/>
              <c:yMode val="edge"/>
              <c:x val="0.85227272727272729"/>
              <c:y val="3.63247863247863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660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44696969696972"/>
          <c:y val="4.0598514929223589E-2"/>
          <c:w val="0.26846590909090917"/>
          <c:h val="4.48717948717948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（単位：件）</a:t>
            </a:r>
          </a:p>
        </c:rich>
      </c:tx>
      <c:layout>
        <c:manualLayout>
          <c:xMode val="edge"/>
          <c:yMode val="edge"/>
          <c:x val="7.102272727272727E-3"/>
          <c:y val="1.068376068376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499990694066317E-2"/>
          <c:y val="0.10256421852592369"/>
          <c:w val="0.86789772727272729"/>
          <c:h val="0.80983074968021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グラフ!$C$156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884125671470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F-489D-8978-E979CD5EF2AC}"/>
                </c:ext>
              </c:extLst>
            </c:dLbl>
            <c:dLbl>
              <c:idx val="1"/>
              <c:layout>
                <c:manualLayout>
                  <c:x val="0"/>
                  <c:y val="5.0124386625583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F-489D-8978-E979CD5EF2AC}"/>
                </c:ext>
              </c:extLst>
            </c:dLbl>
            <c:dLbl>
              <c:idx val="2"/>
              <c:layout>
                <c:manualLayout>
                  <c:x val="-6.9322449926516744E-17"/>
                  <c:y val="2.9480771425310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3F-489D-8978-E979CD5EF2AC}"/>
                </c:ext>
              </c:extLst>
            </c:dLbl>
            <c:dLbl>
              <c:idx val="3"/>
              <c:layout>
                <c:manualLayout>
                  <c:x val="1.892867143652315E-3"/>
                  <c:y val="8.3432614401459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F-489D-8978-E979CD5EF2AC}"/>
                </c:ext>
              </c:extLst>
            </c:dLbl>
            <c:dLbl>
              <c:idx val="4"/>
              <c:layout>
                <c:manualLayout>
                  <c:x val="-1.3864489985303349E-16"/>
                  <c:y val="2.677674859091244E-3"/>
                </c:manualLayout>
              </c:layout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74610583898948E-2"/>
                      <c:h val="4.39384558609707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B3F-489D-8978-E979CD5EF2A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グラフ!$A$157:$A$161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グラフ!$C$157:$C$161</c:f>
              <c:numCache>
                <c:formatCode>General</c:formatCode>
                <c:ptCount val="5"/>
                <c:pt idx="0">
                  <c:v>20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3F-489D-8978-E979CD5EF2AC}"/>
            </c:ext>
          </c:extLst>
        </c:ser>
        <c:ser>
          <c:idx val="1"/>
          <c:order val="1"/>
          <c:tx>
            <c:strRef>
              <c:f>グラフ!$B$156</c:f>
              <c:strCache>
                <c:ptCount val="1"/>
                <c:pt idx="0">
                  <c:v>住宅用地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428350351031998E-6"/>
                  <c:y val="-8.0594120212507444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3F-489D-8978-E979CD5EF2AC}"/>
                </c:ext>
              </c:extLst>
            </c:dLbl>
            <c:dLbl>
              <c:idx val="1"/>
              <c:layout>
                <c:manualLayout>
                  <c:x val="-1.8942069631012236E-3"/>
                  <c:y val="-3.5638479972612117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3F-489D-8978-E979CD5EF2AC}"/>
                </c:ext>
              </c:extLst>
            </c:dLbl>
            <c:dLbl>
              <c:idx val="2"/>
              <c:layout>
                <c:manualLayout>
                  <c:x val="4.1777089980293654E-6"/>
                  <c:y val="-6.4338920905550063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3F-489D-8978-E979CD5EF2AC}"/>
                </c:ext>
              </c:extLst>
            </c:dLbl>
            <c:dLbl>
              <c:idx val="3"/>
              <c:layout>
                <c:manualLayout>
                  <c:x val="-1.8940914554269183E-3"/>
                  <c:y val="3.271135056907903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3F-489D-8978-E979CD5EF2AC}"/>
                </c:ext>
              </c:extLst>
            </c:dLbl>
            <c:dLbl>
              <c:idx val="4"/>
              <c:layout>
                <c:manualLayout>
                  <c:x val="0"/>
                  <c:y val="-3.3992357623306396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3F-489D-8978-E979CD5EF2A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グラフ!$A$157:$A$161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グラフ!$B$157:$B$161</c:f>
              <c:numCache>
                <c:formatCode>General</c:formatCode>
                <c:ptCount val="5"/>
                <c:pt idx="0">
                  <c:v>16</c:v>
                </c:pt>
                <c:pt idx="1">
                  <c:v>21</c:v>
                </c:pt>
                <c:pt idx="2">
                  <c:v>28</c:v>
                </c:pt>
                <c:pt idx="3">
                  <c:v>33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3F-489D-8978-E979CD5EF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83662640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グラフ!$D$156</c:f>
              <c:strCache>
                <c:ptCount val="1"/>
                <c:pt idx="0">
                  <c:v>農 地 転 用 面 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223880057986792E-2"/>
                  <c:y val="-5.373813453292031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3F-489D-8978-E979CD5EF2AC}"/>
                </c:ext>
              </c:extLst>
            </c:dLbl>
            <c:dLbl>
              <c:idx val="1"/>
              <c:layout>
                <c:manualLayout>
                  <c:x val="-3.9802314106378391E-2"/>
                  <c:y val="-4.795823348168445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3F-489D-8978-E979CD5EF2AC}"/>
                </c:ext>
              </c:extLst>
            </c:dLbl>
            <c:dLbl>
              <c:idx val="2"/>
              <c:layout>
                <c:manualLayout>
                  <c:x val="-3.410986787444939E-2"/>
                  <c:y val="-5.33134771197078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3F-489D-8978-E979CD5EF2AC}"/>
                </c:ext>
              </c:extLst>
            </c:dLbl>
            <c:dLbl>
              <c:idx val="3"/>
              <c:layout>
                <c:manualLayout>
                  <c:x val="-3.411782227834801E-2"/>
                  <c:y val="-5.09283847993698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3F-489D-8978-E979CD5EF2AC}"/>
                </c:ext>
              </c:extLst>
            </c:dLbl>
            <c:dLbl>
              <c:idx val="4"/>
              <c:layout>
                <c:manualLayout>
                  <c:x val="-1.8984402510666461E-2"/>
                  <c:y val="-4.704587318607735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3F-489D-8978-E979CD5EF2A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グラフ!$A$157:$A$161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グラフ!$D$157:$D$161</c:f>
              <c:numCache>
                <c:formatCode>General</c:formatCode>
                <c:ptCount val="5"/>
                <c:pt idx="0">
                  <c:v>183</c:v>
                </c:pt>
                <c:pt idx="1">
                  <c:v>219</c:v>
                </c:pt>
                <c:pt idx="2">
                  <c:v>225</c:v>
                </c:pt>
                <c:pt idx="3">
                  <c:v>162</c:v>
                </c:pt>
                <c:pt idx="4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B3F-489D-8978-E979CD5EF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366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（単位：a）</a:t>
                </a:r>
              </a:p>
            </c:rich>
          </c:tx>
          <c:layout>
            <c:manualLayout>
              <c:xMode val="edge"/>
              <c:yMode val="edge"/>
              <c:x val="0.86363636363636365"/>
              <c:y val="3.418803418803419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6626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732954545454544"/>
          <c:y val="0.10470107903178769"/>
          <c:w val="0.52272727272727271"/>
          <c:h val="4.48717948717948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3" vertic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36362776324963E-2"/>
          <c:y val="6.1522805484684223E-2"/>
          <c:w val="0.81712139880361478"/>
          <c:h val="0.84"/>
        </c:manualLayout>
      </c:layout>
      <c:doughnutChart>
        <c:varyColors val="1"/>
        <c:ser>
          <c:idx val="0"/>
          <c:order val="0"/>
          <c:tx>
            <c:strRef>
              <c:f>グラフ!$B$147</c:f>
              <c:strCache>
                <c:ptCount val="1"/>
                <c:pt idx="0">
                  <c:v>令和７年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CA-48AB-AC3A-3928453AEF7B}"/>
              </c:ext>
            </c:extLst>
          </c:dPt>
          <c:dPt>
            <c:idx val="1"/>
            <c:bubble3D val="0"/>
            <c:spPr>
              <a:pattFill prst="ltHorz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FCA-48AB-AC3A-3928453AEF7B}"/>
              </c:ext>
            </c:extLst>
          </c:dPt>
          <c:dPt>
            <c:idx val="2"/>
            <c:bubble3D val="0"/>
            <c:spPr>
              <a:pattFill prst="lgGrid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FCA-48AB-AC3A-3928453AEF7B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chemeClr val="tx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FCA-48AB-AC3A-3928453AEF7B}"/>
              </c:ext>
            </c:extLst>
          </c:dPt>
          <c:dPt>
            <c:idx val="4"/>
            <c:bubble3D val="0"/>
            <c:spPr>
              <a:pattFill prst="pct70">
                <a:fgClr>
                  <a:srgbClr val="0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FCA-48AB-AC3A-3928453AEF7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2F3EB6B-B121-4053-82B6-FE5EBD144C75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38512A70-BE5F-49BC-9EE0-778311F5178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
</a:t>
                    </a:r>
                    <a:fld id="{6952B42A-C5C0-40BC-A248-85E8899F2E99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FCA-48AB-AC3A-3928453AEF7B}"/>
                </c:ext>
              </c:extLst>
            </c:dLbl>
            <c:dLbl>
              <c:idx val="1"/>
              <c:layout>
                <c:manualLayout>
                  <c:x val="0.35797665369649817"/>
                  <c:y val="8.25016633399866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A-48AB-AC3A-3928453AEF7B}"/>
                </c:ext>
              </c:extLst>
            </c:dLbl>
            <c:dLbl>
              <c:idx val="2"/>
              <c:layout>
                <c:manualLayout>
                  <c:x val="0.27237354085603105"/>
                  <c:y val="0.1756487025948103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CA-48AB-AC3A-3928453AEF7B}"/>
                </c:ext>
              </c:extLst>
            </c:dLbl>
            <c:dLbl>
              <c:idx val="3"/>
              <c:layout>
                <c:manualLayout>
                  <c:x val="-0.23346303501945526"/>
                  <c:y val="0.1410512308715901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CA-48AB-AC3A-3928453AEF7B}"/>
                </c:ext>
              </c:extLst>
            </c:dLbl>
            <c:dLbl>
              <c:idx val="4"/>
              <c:layout>
                <c:manualLayout>
                  <c:x val="4.9286640726329441E-2"/>
                  <c:y val="8.782435129740509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CA-48AB-AC3A-3928453AEF7B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グラフ!$A$149:$A$153</c:f>
              <c:strCache>
                <c:ptCount val="5"/>
                <c:pt idx="0">
                  <c:v>宅　地</c:v>
                </c:pt>
                <c:pt idx="1">
                  <c:v>畑</c:v>
                </c:pt>
                <c:pt idx="2">
                  <c:v>原野</c:v>
                </c:pt>
                <c:pt idx="3">
                  <c:v>田</c:v>
                </c:pt>
                <c:pt idx="4">
                  <c:v>その他</c:v>
                </c:pt>
              </c:strCache>
            </c:strRef>
          </c:cat>
          <c:val>
            <c:numRef>
              <c:f>グラフ!$B$149:$B$153</c:f>
              <c:numCache>
                <c:formatCode>#,##0.00"㎢"</c:formatCode>
                <c:ptCount val="5"/>
                <c:pt idx="0">
                  <c:v>6.69</c:v>
                </c:pt>
                <c:pt idx="1">
                  <c:v>0.35</c:v>
                </c:pt>
                <c:pt idx="2">
                  <c:v>0.31</c:v>
                </c:pt>
                <c:pt idx="3">
                  <c:v>0.22</c:v>
                </c:pt>
                <c:pt idx="4">
                  <c:v>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CA-48AB-AC3A-3928453A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784999</xdr:colOff>
      <xdr:row>18</xdr:row>
      <xdr:rowOff>161926</xdr:rowOff>
    </xdr:from>
    <xdr:ext cx="6434951" cy="767714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" r="1745" b="2480"/>
        <a:stretch/>
      </xdr:blipFill>
      <xdr:spPr>
        <a:xfrm>
          <a:off x="689749" y="3248026"/>
          <a:ext cx="6434951" cy="7677149"/>
        </a:xfrm>
        <a:prstGeom prst="rect">
          <a:avLst/>
        </a:prstGeom>
      </xdr:spPr>
    </xdr:pic>
    <xdr:clientData/>
  </xdr:oneCellAnchor>
  <xdr:twoCellAnchor>
    <xdr:from>
      <xdr:col>1</xdr:col>
      <xdr:colOff>803621</xdr:colOff>
      <xdr:row>50</xdr:row>
      <xdr:rowOff>146341</xdr:rowOff>
    </xdr:from>
    <xdr:to>
      <xdr:col>2</xdr:col>
      <xdr:colOff>361950</xdr:colOff>
      <xdr:row>53</xdr:row>
      <xdr:rowOff>46553</xdr:rowOff>
    </xdr:to>
    <xdr:sp macro="" textlink="">
      <xdr:nvSpPr>
        <xdr:cNvPr id="3" name="フリーフォーム: 図形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75121" y="8718841"/>
          <a:ext cx="358429" cy="414562"/>
        </a:xfrm>
        <a:custGeom>
          <a:avLst/>
          <a:gdLst>
            <a:gd name="connsiteX0" fmla="*/ 614362 w 790575"/>
            <a:gd name="connsiteY0" fmla="*/ 4762 h 685800"/>
            <a:gd name="connsiteX1" fmla="*/ 733425 w 790575"/>
            <a:gd name="connsiteY1" fmla="*/ 38100 h 685800"/>
            <a:gd name="connsiteX2" fmla="*/ 790575 w 790575"/>
            <a:gd name="connsiteY2" fmla="*/ 161925 h 685800"/>
            <a:gd name="connsiteX3" fmla="*/ 742950 w 790575"/>
            <a:gd name="connsiteY3" fmla="*/ 257175 h 685800"/>
            <a:gd name="connsiteX4" fmla="*/ 552450 w 790575"/>
            <a:gd name="connsiteY4" fmla="*/ 561975 h 685800"/>
            <a:gd name="connsiteX5" fmla="*/ 466725 w 790575"/>
            <a:gd name="connsiteY5" fmla="*/ 681037 h 685800"/>
            <a:gd name="connsiteX6" fmla="*/ 366712 w 790575"/>
            <a:gd name="connsiteY6" fmla="*/ 685800 h 685800"/>
            <a:gd name="connsiteX7" fmla="*/ 223837 w 790575"/>
            <a:gd name="connsiteY7" fmla="*/ 600075 h 685800"/>
            <a:gd name="connsiteX8" fmla="*/ 180975 w 790575"/>
            <a:gd name="connsiteY8" fmla="*/ 600075 h 685800"/>
            <a:gd name="connsiteX9" fmla="*/ 157162 w 790575"/>
            <a:gd name="connsiteY9" fmla="*/ 657225 h 685800"/>
            <a:gd name="connsiteX10" fmla="*/ 57150 w 790575"/>
            <a:gd name="connsiteY10" fmla="*/ 609600 h 685800"/>
            <a:gd name="connsiteX11" fmla="*/ 85725 w 790575"/>
            <a:gd name="connsiteY11" fmla="*/ 566737 h 685800"/>
            <a:gd name="connsiteX12" fmla="*/ 42862 w 790575"/>
            <a:gd name="connsiteY12" fmla="*/ 528637 h 685800"/>
            <a:gd name="connsiteX13" fmla="*/ 52387 w 790575"/>
            <a:gd name="connsiteY13" fmla="*/ 485775 h 685800"/>
            <a:gd name="connsiteX14" fmla="*/ 42862 w 790575"/>
            <a:gd name="connsiteY14" fmla="*/ 438150 h 685800"/>
            <a:gd name="connsiteX15" fmla="*/ 14287 w 790575"/>
            <a:gd name="connsiteY15" fmla="*/ 452437 h 685800"/>
            <a:gd name="connsiteX16" fmla="*/ 0 w 790575"/>
            <a:gd name="connsiteY16" fmla="*/ 376237 h 685800"/>
            <a:gd name="connsiteX17" fmla="*/ 19050 w 790575"/>
            <a:gd name="connsiteY17" fmla="*/ 276225 h 685800"/>
            <a:gd name="connsiteX18" fmla="*/ 52387 w 790575"/>
            <a:gd name="connsiteY18" fmla="*/ 314325 h 685800"/>
            <a:gd name="connsiteX19" fmla="*/ 80962 w 790575"/>
            <a:gd name="connsiteY19" fmla="*/ 304800 h 685800"/>
            <a:gd name="connsiteX20" fmla="*/ 80962 w 790575"/>
            <a:gd name="connsiteY20" fmla="*/ 219075 h 685800"/>
            <a:gd name="connsiteX21" fmla="*/ 185737 w 790575"/>
            <a:gd name="connsiteY21" fmla="*/ 223837 h 685800"/>
            <a:gd name="connsiteX22" fmla="*/ 190500 w 790575"/>
            <a:gd name="connsiteY22" fmla="*/ 252412 h 685800"/>
            <a:gd name="connsiteX23" fmla="*/ 238125 w 790575"/>
            <a:gd name="connsiteY23" fmla="*/ 252412 h 685800"/>
            <a:gd name="connsiteX24" fmla="*/ 209550 w 790575"/>
            <a:gd name="connsiteY24" fmla="*/ 190500 h 685800"/>
            <a:gd name="connsiteX25" fmla="*/ 252412 w 790575"/>
            <a:gd name="connsiteY25" fmla="*/ 123825 h 685800"/>
            <a:gd name="connsiteX26" fmla="*/ 338137 w 790575"/>
            <a:gd name="connsiteY26" fmla="*/ 119062 h 685800"/>
            <a:gd name="connsiteX27" fmla="*/ 357187 w 790575"/>
            <a:gd name="connsiteY27" fmla="*/ 71437 h 685800"/>
            <a:gd name="connsiteX28" fmla="*/ 347662 w 790575"/>
            <a:gd name="connsiteY28" fmla="*/ 38100 h 685800"/>
            <a:gd name="connsiteX29" fmla="*/ 414337 w 790575"/>
            <a:gd name="connsiteY29" fmla="*/ 47625 h 685800"/>
            <a:gd name="connsiteX30" fmla="*/ 481012 w 790575"/>
            <a:gd name="connsiteY30" fmla="*/ 61912 h 685800"/>
            <a:gd name="connsiteX31" fmla="*/ 533400 w 790575"/>
            <a:gd name="connsiteY31" fmla="*/ 0 h 685800"/>
            <a:gd name="connsiteX32" fmla="*/ 614362 w 790575"/>
            <a:gd name="connsiteY32" fmla="*/ 4762 h 685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790575" h="685800">
              <a:moveTo>
                <a:pt x="614362" y="4762"/>
              </a:moveTo>
              <a:lnTo>
                <a:pt x="733425" y="38100"/>
              </a:lnTo>
              <a:lnTo>
                <a:pt x="790575" y="161925"/>
              </a:lnTo>
              <a:lnTo>
                <a:pt x="742950" y="257175"/>
              </a:lnTo>
              <a:lnTo>
                <a:pt x="552450" y="561975"/>
              </a:lnTo>
              <a:lnTo>
                <a:pt x="466725" y="681037"/>
              </a:lnTo>
              <a:lnTo>
                <a:pt x="366712" y="685800"/>
              </a:lnTo>
              <a:lnTo>
                <a:pt x="223837" y="600075"/>
              </a:lnTo>
              <a:lnTo>
                <a:pt x="180975" y="600075"/>
              </a:lnTo>
              <a:lnTo>
                <a:pt x="157162" y="657225"/>
              </a:lnTo>
              <a:lnTo>
                <a:pt x="57150" y="609600"/>
              </a:lnTo>
              <a:lnTo>
                <a:pt x="85725" y="566737"/>
              </a:lnTo>
              <a:lnTo>
                <a:pt x="42862" y="528637"/>
              </a:lnTo>
              <a:lnTo>
                <a:pt x="52387" y="485775"/>
              </a:lnTo>
              <a:lnTo>
                <a:pt x="42862" y="438150"/>
              </a:lnTo>
              <a:lnTo>
                <a:pt x="14287" y="452437"/>
              </a:lnTo>
              <a:lnTo>
                <a:pt x="0" y="376237"/>
              </a:lnTo>
              <a:lnTo>
                <a:pt x="19050" y="276225"/>
              </a:lnTo>
              <a:lnTo>
                <a:pt x="52387" y="314325"/>
              </a:lnTo>
              <a:lnTo>
                <a:pt x="80962" y="304800"/>
              </a:lnTo>
              <a:lnTo>
                <a:pt x="80962" y="219075"/>
              </a:lnTo>
              <a:lnTo>
                <a:pt x="185737" y="223837"/>
              </a:lnTo>
              <a:lnTo>
                <a:pt x="190500" y="252412"/>
              </a:lnTo>
              <a:lnTo>
                <a:pt x="238125" y="252412"/>
              </a:lnTo>
              <a:lnTo>
                <a:pt x="209550" y="190500"/>
              </a:lnTo>
              <a:lnTo>
                <a:pt x="252412" y="123825"/>
              </a:lnTo>
              <a:lnTo>
                <a:pt x="338137" y="119062"/>
              </a:lnTo>
              <a:lnTo>
                <a:pt x="357187" y="71437"/>
              </a:lnTo>
              <a:lnTo>
                <a:pt x="347662" y="38100"/>
              </a:lnTo>
              <a:lnTo>
                <a:pt x="414337" y="47625"/>
              </a:lnTo>
              <a:lnTo>
                <a:pt x="481012" y="61912"/>
              </a:lnTo>
              <a:lnTo>
                <a:pt x="533400" y="0"/>
              </a:lnTo>
              <a:lnTo>
                <a:pt x="614362" y="4762"/>
              </a:lnTo>
              <a:close/>
            </a:path>
          </a:pathLst>
        </a:custGeom>
        <a:solidFill>
          <a:sysClr val="window" lastClr="FFFFFF">
            <a:lumMod val="65000"/>
          </a:sysClr>
        </a:solidFill>
        <a:ln w="12700" cap="flat" cmpd="sng" algn="ctr">
          <a:solidFill>
            <a:sysClr val="window" lastClr="FFFFFF">
              <a:lumMod val="65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oneCellAnchor>
    <xdr:from>
      <xdr:col>0</xdr:col>
      <xdr:colOff>902578</xdr:colOff>
      <xdr:row>21</xdr:row>
      <xdr:rowOff>30116</xdr:rowOff>
    </xdr:from>
    <xdr:ext cx="1304924" cy="440918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03" y="3630566"/>
          <a:ext cx="1304924" cy="440918"/>
        </a:xfrm>
        <a:prstGeom prst="rect">
          <a:avLst/>
        </a:prstGeom>
      </xdr:spPr>
    </xdr:pic>
    <xdr:clientData/>
  </xdr:oneCellAnchor>
  <xdr:oneCellAnchor>
    <xdr:from>
      <xdr:col>7</xdr:col>
      <xdr:colOff>19783</xdr:colOff>
      <xdr:row>54</xdr:row>
      <xdr:rowOff>124988</xdr:rowOff>
    </xdr:from>
    <xdr:ext cx="666748" cy="91332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20383" y="9383288"/>
          <a:ext cx="666748" cy="913321"/>
        </a:xfrm>
        <a:prstGeom prst="rect">
          <a:avLst/>
        </a:prstGeom>
      </xdr:spPr>
    </xdr:pic>
    <xdr:clientData/>
  </xdr:oneCellAnchor>
  <xdr:twoCellAnchor>
    <xdr:from>
      <xdr:col>0</xdr:col>
      <xdr:colOff>447675</xdr:colOff>
      <xdr:row>49</xdr:row>
      <xdr:rowOff>16332</xdr:rowOff>
    </xdr:from>
    <xdr:to>
      <xdr:col>1</xdr:col>
      <xdr:colOff>924034</xdr:colOff>
      <xdr:row>51</xdr:row>
      <xdr:rowOff>19050</xdr:rowOff>
    </xdr:to>
    <xdr:pic>
      <xdr:nvPicPr>
        <xdr:cNvPr id="6" name="図 9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417382"/>
          <a:ext cx="924034" cy="34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157596</xdr:colOff>
      <xdr:row>31</xdr:row>
      <xdr:rowOff>33776</xdr:rowOff>
    </xdr:from>
    <xdr:to>
      <xdr:col>1</xdr:col>
      <xdr:colOff>499794</xdr:colOff>
      <xdr:row>46</xdr:row>
      <xdr:rowOff>75916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 bwMode="auto">
        <a:xfrm>
          <a:off x="843396" y="5348726"/>
          <a:ext cx="342198" cy="261389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東　シ　ナ　海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5</xdr:col>
      <xdr:colOff>418234</xdr:colOff>
      <xdr:row>45</xdr:row>
      <xdr:rowOff>169718</xdr:rowOff>
    </xdr:from>
    <xdr:to>
      <xdr:col>6</xdr:col>
      <xdr:colOff>67705</xdr:colOff>
      <xdr:row>58</xdr:row>
      <xdr:rowOff>141143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 bwMode="auto">
        <a:xfrm>
          <a:off x="3847234" y="7884968"/>
          <a:ext cx="335271" cy="2200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太　平　洋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1914525</xdr:rowOff>
    </xdr:from>
    <xdr:to>
      <xdr:col>0</xdr:col>
      <xdr:colOff>514350</xdr:colOff>
      <xdr:row>2</xdr:row>
      <xdr:rowOff>2114550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1914525</xdr:rowOff>
    </xdr:from>
    <xdr:to>
      <xdr:col>0</xdr:col>
      <xdr:colOff>514350</xdr:colOff>
      <xdr:row>2</xdr:row>
      <xdr:rowOff>2114550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70271F37-080F-47B2-86B3-8DB25A07130E}"/>
            </a:ext>
          </a:extLst>
        </xdr:cNvPr>
        <xdr:cNvSpPr>
          <a:spLocks noChangeArrowheads="1"/>
        </xdr:cNvSpPr>
      </xdr:nvSpPr>
      <xdr:spPr bwMode="auto">
        <a:xfrm>
          <a:off x="0" y="2352675"/>
          <a:ext cx="514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476250" y="3524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209550</xdr:rowOff>
    </xdr:from>
    <xdr:to>
      <xdr:col>0</xdr:col>
      <xdr:colOff>495300</xdr:colOff>
      <xdr:row>3</xdr:row>
      <xdr:rowOff>190500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495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476250" y="3524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476250" y="3524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476250" y="3524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CB2B83A0-F02E-4BEE-9511-039238E7B865}"/>
            </a:ext>
          </a:extLst>
        </xdr:cNvPr>
        <xdr:cNvSpPr>
          <a:spLocks noChangeArrowheads="1"/>
        </xdr:cNvSpPr>
      </xdr:nvSpPr>
      <xdr:spPr bwMode="auto">
        <a:xfrm>
          <a:off x="476250" y="447675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209550</xdr:rowOff>
    </xdr:from>
    <xdr:to>
      <xdr:col>0</xdr:col>
      <xdr:colOff>495300</xdr:colOff>
      <xdr:row>3</xdr:row>
      <xdr:rowOff>190500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AEFE57B2-6A58-4E1E-8659-7A6635B494F0}"/>
            </a:ext>
          </a:extLst>
        </xdr:cNvPr>
        <xdr:cNvSpPr>
          <a:spLocks noChangeArrowheads="1"/>
        </xdr:cNvSpPr>
      </xdr:nvSpPr>
      <xdr:spPr bwMode="auto">
        <a:xfrm>
          <a:off x="0" y="647700"/>
          <a:ext cx="495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79B2758F-45E4-4546-9B08-4111778C8721}"/>
            </a:ext>
          </a:extLst>
        </xdr:cNvPr>
        <xdr:cNvSpPr>
          <a:spLocks noChangeArrowheads="1"/>
        </xdr:cNvSpPr>
      </xdr:nvSpPr>
      <xdr:spPr bwMode="auto">
        <a:xfrm>
          <a:off x="476250" y="447675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15" name="Rectangle 2">
          <a:extLst>
            <a:ext uri="{FF2B5EF4-FFF2-40B4-BE49-F238E27FC236}">
              <a16:creationId xmlns:a16="http://schemas.microsoft.com/office/drawing/2014/main" id="{026C4957-58C8-4EAE-903B-25D648339260}"/>
            </a:ext>
          </a:extLst>
        </xdr:cNvPr>
        <xdr:cNvSpPr>
          <a:spLocks noChangeArrowheads="1"/>
        </xdr:cNvSpPr>
      </xdr:nvSpPr>
      <xdr:spPr bwMode="auto">
        <a:xfrm>
          <a:off x="476250" y="447675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476250</xdr:colOff>
      <xdr:row>2</xdr:row>
      <xdr:rowOff>9525</xdr:rowOff>
    </xdr:from>
    <xdr:to>
      <xdr:col>1</xdr:col>
      <xdr:colOff>0</xdr:colOff>
      <xdr:row>2</xdr:row>
      <xdr:rowOff>219075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id="{061B5ED8-8B61-4139-86FB-90B01921E829}"/>
            </a:ext>
          </a:extLst>
        </xdr:cNvPr>
        <xdr:cNvSpPr>
          <a:spLocks noChangeArrowheads="1"/>
        </xdr:cNvSpPr>
      </xdr:nvSpPr>
      <xdr:spPr bwMode="auto">
        <a:xfrm>
          <a:off x="476250" y="447675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5</xdr:row>
      <xdr:rowOff>57150</xdr:rowOff>
    </xdr:from>
    <xdr:to>
      <xdr:col>9</xdr:col>
      <xdr:colOff>9525</xdr:colOff>
      <xdr:row>32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EE67AF-D199-407D-AAFF-D4FCA36E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761244</xdr:colOff>
      <xdr:row>16</xdr:row>
      <xdr:rowOff>121245</xdr:rowOff>
    </xdr:from>
    <xdr:to>
      <xdr:col>4</xdr:col>
      <xdr:colOff>958312</xdr:colOff>
      <xdr:row>20</xdr:row>
      <xdr:rowOff>138022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0FBB30F-B20B-418C-8948-B06D6E4E6310}"/>
            </a:ext>
          </a:extLst>
        </xdr:cNvPr>
        <xdr:cNvSpPr txBox="1">
          <a:spLocks noChangeArrowheads="1"/>
        </xdr:cNvSpPr>
      </xdr:nvSpPr>
      <xdr:spPr bwMode="auto">
        <a:xfrm>
          <a:off x="3561594" y="2912070"/>
          <a:ext cx="978118" cy="70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面　積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1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19.80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㎢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100%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）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0</xdr:col>
      <xdr:colOff>666750</xdr:colOff>
      <xdr:row>102</xdr:row>
      <xdr:rowOff>0</xdr:rowOff>
    </xdr:from>
    <xdr:to>
      <xdr:col>9</xdr:col>
      <xdr:colOff>38100</xdr:colOff>
      <xdr:row>128</xdr:row>
      <xdr:rowOff>1832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E6C6D443-9DB6-455C-9AEF-5AFEAF4ED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35038</xdr:colOff>
      <xdr:row>72</xdr:row>
      <xdr:rowOff>61572</xdr:rowOff>
    </xdr:from>
    <xdr:to>
      <xdr:col>9</xdr:col>
      <xdr:colOff>92188</xdr:colOff>
      <xdr:row>98</xdr:row>
      <xdr:rowOff>61572</xdr:rowOff>
    </xdr:to>
    <xdr:graphicFrame macro="">
      <xdr:nvGraphicFramePr>
        <xdr:cNvPr id="5" name="グラフ 12">
          <a:extLst>
            <a:ext uri="{FF2B5EF4-FFF2-40B4-BE49-F238E27FC236}">
              <a16:creationId xmlns:a16="http://schemas.microsoft.com/office/drawing/2014/main" id="{05229454-0BDE-4F2A-9211-715DA9470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1095375</xdr:colOff>
      <xdr:row>35</xdr:row>
      <xdr:rowOff>76200</xdr:rowOff>
    </xdr:from>
    <xdr:to>
      <xdr:col>8</xdr:col>
      <xdr:colOff>28575</xdr:colOff>
      <xdr:row>63</xdr:row>
      <xdr:rowOff>47625</xdr:rowOff>
    </xdr:to>
    <xdr:graphicFrame macro="">
      <xdr:nvGraphicFramePr>
        <xdr:cNvPr id="6" name="グラフ 1">
          <a:extLst>
            <a:ext uri="{FF2B5EF4-FFF2-40B4-BE49-F238E27FC236}">
              <a16:creationId xmlns:a16="http://schemas.microsoft.com/office/drawing/2014/main" id="{102F9502-9774-4858-85EF-CCC17513F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94494</xdr:colOff>
      <xdr:row>47</xdr:row>
      <xdr:rowOff>4014</xdr:rowOff>
    </xdr:from>
    <xdr:to>
      <xdr:col>5</xdr:col>
      <xdr:colOff>101062</xdr:colOff>
      <xdr:row>51</xdr:row>
      <xdr:rowOff>20791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1941159-A064-4795-B3FE-87ADFB9CC1FB}"/>
            </a:ext>
          </a:extLst>
        </xdr:cNvPr>
        <xdr:cNvSpPr txBox="1">
          <a:spLocks noChangeArrowheads="1"/>
        </xdr:cNvSpPr>
      </xdr:nvSpPr>
      <xdr:spPr bwMode="auto">
        <a:xfrm>
          <a:off x="3675894" y="8405064"/>
          <a:ext cx="978118" cy="70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面　積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13.49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㎢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100%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）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19050</xdr:rowOff>
    </xdr:from>
    <xdr:to>
      <xdr:col>3</xdr:col>
      <xdr:colOff>0</xdr:colOff>
      <xdr:row>3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115417-D73B-46D6-BFED-116AB7923EAA}"/>
            </a:ext>
          </a:extLst>
        </xdr:cNvPr>
        <xdr:cNvSpPr>
          <a:spLocks noChangeArrowheads="1"/>
        </xdr:cNvSpPr>
      </xdr:nvSpPr>
      <xdr:spPr bwMode="auto">
        <a:xfrm>
          <a:off x="857250" y="36195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152400</xdr:rowOff>
    </xdr:from>
    <xdr:to>
      <xdr:col>1</xdr:col>
      <xdr:colOff>238125</xdr:colOff>
      <xdr:row>5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C7A35A6-86F4-4CED-92E0-B23BE517C0D7}"/>
            </a:ext>
          </a:extLst>
        </xdr:cNvPr>
        <xdr:cNvSpPr>
          <a:spLocks noChangeArrowheads="1"/>
        </xdr:cNvSpPr>
      </xdr:nvSpPr>
      <xdr:spPr bwMode="auto">
        <a:xfrm>
          <a:off x="0" y="666750"/>
          <a:ext cx="923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171450</xdr:colOff>
      <xdr:row>2</xdr:row>
      <xdr:rowOff>19050</xdr:rowOff>
    </xdr:from>
    <xdr:to>
      <xdr:col>3</xdr:col>
      <xdr:colOff>0</xdr:colOff>
      <xdr:row>3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100944FD-EE8F-4728-9D6F-DC0CFE6BCB2E}"/>
            </a:ext>
          </a:extLst>
        </xdr:cNvPr>
        <xdr:cNvSpPr>
          <a:spLocks noChangeArrowheads="1"/>
        </xdr:cNvSpPr>
      </xdr:nvSpPr>
      <xdr:spPr bwMode="auto">
        <a:xfrm>
          <a:off x="447675" y="457200"/>
          <a:ext cx="381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152400</xdr:rowOff>
    </xdr:from>
    <xdr:to>
      <xdr:col>1</xdr:col>
      <xdr:colOff>238125</xdr:colOff>
      <xdr:row>5</xdr:row>
      <xdr:rowOff>28575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5C89FA9-D7B8-407F-A8D0-FF561571B7A3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14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19050</xdr:rowOff>
    </xdr:from>
    <xdr:to>
      <xdr:col>3</xdr:col>
      <xdr:colOff>0</xdr:colOff>
      <xdr:row>3</xdr:row>
      <xdr:rowOff>57150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B5FA5DE-E847-4F74-9DB3-5D206385C834}"/>
            </a:ext>
          </a:extLst>
        </xdr:cNvPr>
        <xdr:cNvSpPr>
          <a:spLocks noChangeArrowheads="1"/>
        </xdr:cNvSpPr>
      </xdr:nvSpPr>
      <xdr:spPr bwMode="auto">
        <a:xfrm>
          <a:off x="857250" y="36195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104775</xdr:rowOff>
    </xdr:from>
    <xdr:to>
      <xdr:col>1</xdr:col>
      <xdr:colOff>238125</xdr:colOff>
      <xdr:row>4</xdr:row>
      <xdr:rowOff>142875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AC11A3D-CA3B-4EE3-BB89-5CDCC8B4ED9F}"/>
            </a:ext>
          </a:extLst>
        </xdr:cNvPr>
        <xdr:cNvSpPr>
          <a:spLocks noChangeArrowheads="1"/>
        </xdr:cNvSpPr>
      </xdr:nvSpPr>
      <xdr:spPr bwMode="auto">
        <a:xfrm>
          <a:off x="0" y="619125"/>
          <a:ext cx="923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171450</xdr:colOff>
      <xdr:row>2</xdr:row>
      <xdr:rowOff>19050</xdr:rowOff>
    </xdr:from>
    <xdr:to>
      <xdr:col>3</xdr:col>
      <xdr:colOff>0</xdr:colOff>
      <xdr:row>3</xdr:row>
      <xdr:rowOff>57150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9A298ADE-FDCA-4862-A83F-BDE4F8FA3BD5}"/>
            </a:ext>
          </a:extLst>
        </xdr:cNvPr>
        <xdr:cNvSpPr>
          <a:spLocks noChangeArrowheads="1"/>
        </xdr:cNvSpPr>
      </xdr:nvSpPr>
      <xdr:spPr bwMode="auto">
        <a:xfrm>
          <a:off x="447675" y="457200"/>
          <a:ext cx="381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104775</xdr:rowOff>
    </xdr:from>
    <xdr:to>
      <xdr:col>1</xdr:col>
      <xdr:colOff>238125</xdr:colOff>
      <xdr:row>4</xdr:row>
      <xdr:rowOff>142875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1D4BA0D9-B961-41BF-94C8-3ACA445022D5}"/>
            </a:ext>
          </a:extLst>
        </xdr:cNvPr>
        <xdr:cNvSpPr>
          <a:spLocks noChangeArrowheads="1"/>
        </xdr:cNvSpPr>
      </xdr:nvSpPr>
      <xdr:spPr bwMode="auto">
        <a:xfrm>
          <a:off x="0" y="704850"/>
          <a:ext cx="514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19050</xdr:rowOff>
    </xdr:from>
    <xdr:to>
      <xdr:col>3</xdr:col>
      <xdr:colOff>0</xdr:colOff>
      <xdr:row>3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C54B8A-ECE9-4B3C-9440-ACDECD30A0D8}"/>
            </a:ext>
          </a:extLst>
        </xdr:cNvPr>
        <xdr:cNvSpPr>
          <a:spLocks noChangeArrowheads="1"/>
        </xdr:cNvSpPr>
      </xdr:nvSpPr>
      <xdr:spPr bwMode="auto">
        <a:xfrm>
          <a:off x="857250" y="36195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1</xdr:col>
      <xdr:colOff>238125</xdr:colOff>
      <xdr:row>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597AEEE-C2A6-49DE-B3F9-CD122A8DBFDA}"/>
            </a:ext>
          </a:extLst>
        </xdr:cNvPr>
        <xdr:cNvSpPr>
          <a:spLocks noChangeArrowheads="1"/>
        </xdr:cNvSpPr>
      </xdr:nvSpPr>
      <xdr:spPr bwMode="auto">
        <a:xfrm>
          <a:off x="0" y="600075"/>
          <a:ext cx="923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171450</xdr:colOff>
      <xdr:row>2</xdr:row>
      <xdr:rowOff>19050</xdr:rowOff>
    </xdr:from>
    <xdr:to>
      <xdr:col>3</xdr:col>
      <xdr:colOff>0</xdr:colOff>
      <xdr:row>3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7A22F095-6678-452C-985D-4AF89A2DBA4F}"/>
            </a:ext>
          </a:extLst>
        </xdr:cNvPr>
        <xdr:cNvSpPr>
          <a:spLocks noChangeArrowheads="1"/>
        </xdr:cNvSpPr>
      </xdr:nvSpPr>
      <xdr:spPr bwMode="auto">
        <a:xfrm>
          <a:off x="447675" y="457200"/>
          <a:ext cx="381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1</xdr:col>
      <xdr:colOff>238125</xdr:colOff>
      <xdr:row>4</xdr:row>
      <xdr:rowOff>123825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6F0ACB28-D895-44AF-9740-BD9791BE197D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514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762000</xdr:colOff>
      <xdr:row>5</xdr:row>
      <xdr:rowOff>180975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3A46A42-7E2C-4DD6-AA31-C2F8FCB5872B}"/>
            </a:ext>
          </a:extLst>
        </xdr:cNvPr>
        <xdr:cNvSpPr>
          <a:spLocks noChangeArrowheads="1"/>
        </xdr:cNvSpPr>
      </xdr:nvSpPr>
      <xdr:spPr bwMode="auto">
        <a:xfrm>
          <a:off x="0" y="971550"/>
          <a:ext cx="9620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転用後内訳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762000</xdr:colOff>
      <xdr:row>5</xdr:row>
      <xdr:rowOff>180975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94C59BA-02B1-445E-9B76-C95CE16A9902}"/>
            </a:ext>
          </a:extLst>
        </xdr:cNvPr>
        <xdr:cNvSpPr>
          <a:spLocks noChangeArrowheads="1"/>
        </xdr:cNvSpPr>
      </xdr:nvSpPr>
      <xdr:spPr bwMode="auto">
        <a:xfrm>
          <a:off x="0" y="971550"/>
          <a:ext cx="9620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転用後内訳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</xdr:col>
      <xdr:colOff>0</xdr:colOff>
      <xdr:row>4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7D71D02-A86D-45B4-8D10-B5A1E74E1514}"/>
            </a:ext>
          </a:extLst>
        </xdr:cNvPr>
        <xdr:cNvSpPr>
          <a:spLocks noChangeArrowheads="1"/>
        </xdr:cNvSpPr>
      </xdr:nvSpPr>
      <xdr:spPr bwMode="auto">
        <a:xfrm>
          <a:off x="0" y="581025"/>
          <a:ext cx="6858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533399</xdr:colOff>
      <xdr:row>2</xdr:row>
      <xdr:rowOff>28575</xdr:rowOff>
    </xdr:from>
    <xdr:to>
      <xdr:col>0</xdr:col>
      <xdr:colOff>885825</xdr:colOff>
      <xdr:row>3</xdr:row>
      <xdr:rowOff>19050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E506F9CC-0500-43D1-9A8C-68146DA85C2E}"/>
            </a:ext>
          </a:extLst>
        </xdr:cNvPr>
        <xdr:cNvSpPr>
          <a:spLocks noChangeArrowheads="1"/>
        </xdr:cNvSpPr>
      </xdr:nvSpPr>
      <xdr:spPr bwMode="auto">
        <a:xfrm>
          <a:off x="533399" y="371475"/>
          <a:ext cx="15240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1</xdr:col>
      <xdr:colOff>0</xdr:colOff>
      <xdr:row>4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02CF11D-CC5D-4DF4-B715-A752E21C6710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9620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533399</xdr:colOff>
      <xdr:row>2</xdr:row>
      <xdr:rowOff>28575</xdr:rowOff>
    </xdr:from>
    <xdr:to>
      <xdr:col>0</xdr:col>
      <xdr:colOff>885825</xdr:colOff>
      <xdr:row>3</xdr:row>
      <xdr:rowOff>19050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89C6E282-7D39-48E4-A33B-187800C81EC9}"/>
            </a:ext>
          </a:extLst>
        </xdr:cNvPr>
        <xdr:cNvSpPr>
          <a:spLocks noChangeArrowheads="1"/>
        </xdr:cNvSpPr>
      </xdr:nvSpPr>
      <xdr:spPr bwMode="auto">
        <a:xfrm>
          <a:off x="533399" y="466725"/>
          <a:ext cx="352426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161925</xdr:rowOff>
    </xdr:from>
    <xdr:to>
      <xdr:col>1</xdr:col>
      <xdr:colOff>76200</xdr:colOff>
      <xdr:row>7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1190625"/>
          <a:ext cx="762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1</xdr:col>
      <xdr:colOff>76200</xdr:colOff>
      <xdr:row>6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62000" y="1028700"/>
          <a:ext cx="609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6</xdr:row>
      <xdr:rowOff>161925</xdr:rowOff>
    </xdr:from>
    <xdr:to>
      <xdr:col>1</xdr:col>
      <xdr:colOff>76200</xdr:colOff>
      <xdr:row>7</xdr:row>
      <xdr:rowOff>171450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CDA4E53-E44E-473A-9291-9B63CD00D75E}"/>
            </a:ext>
          </a:extLst>
        </xdr:cNvPr>
        <xdr:cNvSpPr>
          <a:spLocks noChangeArrowheads="1"/>
        </xdr:cNvSpPr>
      </xdr:nvSpPr>
      <xdr:spPr bwMode="auto">
        <a:xfrm>
          <a:off x="0" y="1666875"/>
          <a:ext cx="514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1</xdr:col>
      <xdr:colOff>76200</xdr:colOff>
      <xdr:row>6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6910ABBA-FA16-4FCB-888B-05CAA2E86BEC}"/>
            </a:ext>
          </a:extLst>
        </xdr:cNvPr>
        <xdr:cNvSpPr>
          <a:spLocks noChangeArrowheads="1"/>
        </xdr:cNvSpPr>
      </xdr:nvSpPr>
      <xdr:spPr bwMode="auto">
        <a:xfrm>
          <a:off x="514350" y="1504950"/>
          <a:ext cx="533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133350</xdr:rowOff>
    </xdr:from>
    <xdr:to>
      <xdr:col>1</xdr:col>
      <xdr:colOff>76200</xdr:colOff>
      <xdr:row>3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476250"/>
          <a:ext cx="762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1</xdr:col>
      <xdr:colOff>76200</xdr:colOff>
      <xdr:row>2</xdr:row>
      <xdr:rowOff>0</xdr:rowOff>
    </xdr:from>
    <xdr:to>
      <xdr:col>2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62000" y="342900"/>
          <a:ext cx="609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133350</xdr:rowOff>
    </xdr:from>
    <xdr:to>
      <xdr:col>1</xdr:col>
      <xdr:colOff>76200</xdr:colOff>
      <xdr:row>3</xdr:row>
      <xdr:rowOff>142875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6584EE0F-00AB-4084-801B-5E66062B8682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504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1</xdr:col>
      <xdr:colOff>76200</xdr:colOff>
      <xdr:row>2</xdr:row>
      <xdr:rowOff>0</xdr:rowOff>
    </xdr:from>
    <xdr:to>
      <xdr:col>2</xdr:col>
      <xdr:colOff>0</xdr:colOff>
      <xdr:row>3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9B30125-C866-4702-B6F0-FF1F4FAAB065}"/>
            </a:ext>
          </a:extLst>
        </xdr:cNvPr>
        <xdr:cNvSpPr>
          <a:spLocks noChangeArrowheads="1"/>
        </xdr:cNvSpPr>
      </xdr:nvSpPr>
      <xdr:spPr bwMode="auto">
        <a:xfrm>
          <a:off x="504825" y="438150"/>
          <a:ext cx="352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64"/>
  <sheetViews>
    <sheetView showGridLines="0" zoomScale="85" zoomScaleNormal="85" zoomScaleSheetLayoutView="100" workbookViewId="0">
      <selection activeCell="D16" sqref="D16:F16"/>
    </sheetView>
  </sheetViews>
  <sheetFormatPr defaultRowHeight="13.5" x14ac:dyDescent="0.15"/>
  <cols>
    <col min="1" max="1" width="13.75" style="67" customWidth="1"/>
    <col min="2" max="2" width="12" style="67" customWidth="1"/>
    <col min="3" max="3" width="15" style="67" customWidth="1"/>
    <col min="4" max="4" width="16.125" style="67" customWidth="1"/>
    <col min="5" max="5" width="6" style="67" customWidth="1"/>
    <col min="6" max="16384" width="9" style="67"/>
  </cols>
  <sheetData>
    <row r="5" spans="1:11" ht="6" customHeight="1" x14ac:dyDescent="0.15"/>
    <row r="6" spans="1:11" ht="27.75" customHeight="1" x14ac:dyDescent="0.15">
      <c r="A6" s="297" t="s">
        <v>40</v>
      </c>
      <c r="B6" s="297"/>
      <c r="C6" s="297"/>
      <c r="D6" s="297"/>
      <c r="E6" s="297"/>
      <c r="F6" s="297"/>
      <c r="G6" s="297"/>
      <c r="H6" s="297"/>
      <c r="I6" s="297"/>
      <c r="J6" s="73"/>
      <c r="K6" s="72"/>
    </row>
    <row r="7" spans="1:11" ht="14.25" customHeight="1" x14ac:dyDescent="0.15"/>
    <row r="8" spans="1:11" ht="15" customHeight="1" x14ac:dyDescent="0.15">
      <c r="C8" s="292" t="s">
        <v>39</v>
      </c>
      <c r="D8" s="71"/>
      <c r="E8" s="70" t="s">
        <v>36</v>
      </c>
      <c r="F8" s="69"/>
    </row>
    <row r="9" spans="1:11" ht="15" customHeight="1" x14ac:dyDescent="0.15">
      <c r="C9" s="293"/>
      <c r="D9" s="294" t="s">
        <v>38</v>
      </c>
      <c r="E9" s="295"/>
      <c r="F9" s="296"/>
    </row>
    <row r="10" spans="1:11" ht="15" customHeight="1" x14ac:dyDescent="0.15">
      <c r="C10" s="292" t="s">
        <v>37</v>
      </c>
      <c r="D10" s="71"/>
      <c r="E10" s="70" t="s">
        <v>36</v>
      </c>
      <c r="F10" s="69"/>
    </row>
    <row r="11" spans="1:11" ht="15" customHeight="1" x14ac:dyDescent="0.15">
      <c r="C11" s="293"/>
      <c r="D11" s="294" t="s">
        <v>35</v>
      </c>
      <c r="E11" s="295"/>
      <c r="F11" s="296"/>
    </row>
    <row r="12" spans="1:11" ht="15" customHeight="1" x14ac:dyDescent="0.15">
      <c r="C12" s="292" t="s">
        <v>34</v>
      </c>
      <c r="D12" s="71"/>
      <c r="E12" s="70" t="s">
        <v>31</v>
      </c>
      <c r="F12" s="69"/>
    </row>
    <row r="13" spans="1:11" ht="15" customHeight="1" x14ac:dyDescent="0.15">
      <c r="C13" s="293"/>
      <c r="D13" s="294" t="s">
        <v>33</v>
      </c>
      <c r="E13" s="295"/>
      <c r="F13" s="296"/>
    </row>
    <row r="14" spans="1:11" ht="15" customHeight="1" x14ac:dyDescent="0.15">
      <c r="C14" s="292" t="s">
        <v>32</v>
      </c>
      <c r="D14" s="71"/>
      <c r="E14" s="70" t="s">
        <v>31</v>
      </c>
      <c r="F14" s="69"/>
    </row>
    <row r="15" spans="1:11" ht="15" customHeight="1" x14ac:dyDescent="0.15">
      <c r="C15" s="293"/>
      <c r="D15" s="294" t="s">
        <v>30</v>
      </c>
      <c r="E15" s="295"/>
      <c r="F15" s="296"/>
    </row>
    <row r="16" spans="1:11" ht="15" customHeight="1" x14ac:dyDescent="0.15">
      <c r="C16" s="292" t="s">
        <v>29</v>
      </c>
      <c r="D16" s="298" t="s">
        <v>28</v>
      </c>
      <c r="E16" s="299"/>
      <c r="F16" s="300"/>
    </row>
    <row r="17" spans="3:6" ht="15" customHeight="1" x14ac:dyDescent="0.15">
      <c r="C17" s="293"/>
      <c r="D17" s="294" t="s">
        <v>244</v>
      </c>
      <c r="E17" s="295"/>
      <c r="F17" s="296"/>
    </row>
    <row r="64" spans="1:10" ht="14.25" x14ac:dyDescent="0.15">
      <c r="A64" s="68"/>
      <c r="B64" s="68"/>
      <c r="C64" s="68"/>
      <c r="D64" s="68"/>
      <c r="E64" s="68"/>
      <c r="F64" s="68"/>
      <c r="G64" s="68"/>
      <c r="H64" s="68"/>
      <c r="I64" s="68"/>
      <c r="J64" s="68"/>
    </row>
  </sheetData>
  <mergeCells count="12">
    <mergeCell ref="C16:C17"/>
    <mergeCell ref="D17:F17"/>
    <mergeCell ref="A6:I6"/>
    <mergeCell ref="D16:F16"/>
    <mergeCell ref="D9:F9"/>
    <mergeCell ref="D15:F15"/>
    <mergeCell ref="D13:F13"/>
    <mergeCell ref="D11:F11"/>
    <mergeCell ref="C8:C9"/>
    <mergeCell ref="C10:C11"/>
    <mergeCell ref="C12:C13"/>
    <mergeCell ref="C14:C15"/>
  </mergeCells>
  <phoneticPr fontId="37"/>
  <pageMargins left="0.16" right="0.15" top="0.16" bottom="0.16" header="0.16" footer="0.16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21"/>
  <sheetViews>
    <sheetView showGridLines="0" zoomScaleNormal="100" zoomScaleSheetLayoutView="100" workbookViewId="0">
      <selection sqref="A1:G1"/>
    </sheetView>
  </sheetViews>
  <sheetFormatPr defaultRowHeight="13.5" x14ac:dyDescent="0.15"/>
  <cols>
    <col min="1" max="2" width="5.625" style="2" customWidth="1"/>
    <col min="3" max="7" width="13.875" style="2" customWidth="1"/>
    <col min="8" max="16384" width="9" style="2"/>
  </cols>
  <sheetData>
    <row r="1" spans="1:7" ht="21" x14ac:dyDescent="0.15">
      <c r="A1" s="349" t="s">
        <v>63</v>
      </c>
      <c r="B1" s="349"/>
      <c r="C1" s="349"/>
      <c r="D1" s="349"/>
      <c r="E1" s="349"/>
      <c r="F1" s="349"/>
      <c r="G1" s="349"/>
    </row>
    <row r="2" spans="1:7" x14ac:dyDescent="0.15">
      <c r="A2" s="20"/>
      <c r="B2" s="20"/>
      <c r="C2" s="22"/>
      <c r="D2" s="22"/>
      <c r="E2" s="22"/>
      <c r="F2" s="22"/>
      <c r="G2" s="22" t="s">
        <v>62</v>
      </c>
    </row>
    <row r="3" spans="1:7" ht="13.5" customHeight="1" x14ac:dyDescent="0.15">
      <c r="A3" s="400"/>
      <c r="B3" s="419"/>
      <c r="C3" s="407" t="s">
        <v>24</v>
      </c>
      <c r="D3" s="416" t="s">
        <v>26</v>
      </c>
      <c r="E3" s="416" t="s">
        <v>27</v>
      </c>
      <c r="F3" s="413" t="s">
        <v>91</v>
      </c>
      <c r="G3" s="413" t="s">
        <v>212</v>
      </c>
    </row>
    <row r="4" spans="1:7" ht="13.5" customHeight="1" x14ac:dyDescent="0.15">
      <c r="A4" s="420"/>
      <c r="B4" s="420"/>
      <c r="C4" s="421"/>
      <c r="D4" s="418"/>
      <c r="E4" s="418"/>
      <c r="F4" s="414"/>
      <c r="G4" s="414"/>
    </row>
    <row r="5" spans="1:7" ht="16.5" customHeight="1" x14ac:dyDescent="0.15">
      <c r="A5" s="422" t="s">
        <v>56</v>
      </c>
      <c r="B5" s="423"/>
      <c r="C5" s="87">
        <f>AVERAGE(C6:C17)</f>
        <v>77.083333333333329</v>
      </c>
      <c r="D5" s="87">
        <v>79.75</v>
      </c>
      <c r="E5" s="87">
        <v>77</v>
      </c>
      <c r="F5" s="86">
        <v>76</v>
      </c>
      <c r="G5" s="119">
        <f>AVERAGE(G6:G17)</f>
        <v>74.833333333333329</v>
      </c>
    </row>
    <row r="6" spans="1:7" ht="16.5" customHeight="1" x14ac:dyDescent="0.15">
      <c r="A6" s="411" t="s">
        <v>55</v>
      </c>
      <c r="B6" s="411"/>
      <c r="C6" s="85">
        <v>71</v>
      </c>
      <c r="D6" s="85">
        <v>72</v>
      </c>
      <c r="E6" s="85">
        <v>68</v>
      </c>
      <c r="F6" s="84">
        <v>66</v>
      </c>
      <c r="G6" s="84">
        <v>63</v>
      </c>
    </row>
    <row r="7" spans="1:7" ht="16.5" customHeight="1" x14ac:dyDescent="0.15">
      <c r="A7" s="411" t="s">
        <v>54</v>
      </c>
      <c r="B7" s="411"/>
      <c r="C7" s="85">
        <v>72</v>
      </c>
      <c r="D7" s="85">
        <v>75</v>
      </c>
      <c r="E7" s="85">
        <v>72</v>
      </c>
      <c r="F7" s="84">
        <v>75</v>
      </c>
      <c r="G7" s="84">
        <v>68</v>
      </c>
    </row>
    <row r="8" spans="1:7" ht="16.5" customHeight="1" x14ac:dyDescent="0.15">
      <c r="A8" s="411" t="s">
        <v>53</v>
      </c>
      <c r="B8" s="411"/>
      <c r="C8" s="85">
        <v>76</v>
      </c>
      <c r="D8" s="85">
        <v>78</v>
      </c>
      <c r="E8" s="85">
        <v>75</v>
      </c>
      <c r="F8" s="84">
        <v>70</v>
      </c>
      <c r="G8" s="84">
        <v>75</v>
      </c>
    </row>
    <row r="9" spans="1:7" ht="16.5" customHeight="1" x14ac:dyDescent="0.15">
      <c r="A9" s="411" t="s">
        <v>52</v>
      </c>
      <c r="B9" s="411"/>
      <c r="C9" s="85">
        <v>73</v>
      </c>
      <c r="D9" s="85">
        <v>77</v>
      </c>
      <c r="E9" s="85">
        <v>78</v>
      </c>
      <c r="F9" s="84">
        <v>85</v>
      </c>
      <c r="G9" s="84">
        <v>76</v>
      </c>
    </row>
    <row r="10" spans="1:7" ht="16.5" customHeight="1" x14ac:dyDescent="0.15">
      <c r="A10" s="411" t="s">
        <v>51</v>
      </c>
      <c r="B10" s="411"/>
      <c r="C10" s="85">
        <v>87</v>
      </c>
      <c r="D10" s="85">
        <v>88</v>
      </c>
      <c r="E10" s="85">
        <v>79</v>
      </c>
      <c r="F10" s="84">
        <v>81</v>
      </c>
      <c r="G10" s="84">
        <v>83</v>
      </c>
    </row>
    <row r="11" spans="1:7" ht="16.5" customHeight="1" x14ac:dyDescent="0.15">
      <c r="A11" s="411" t="s">
        <v>61</v>
      </c>
      <c r="B11" s="411"/>
      <c r="C11" s="85">
        <v>90</v>
      </c>
      <c r="D11" s="85">
        <v>90</v>
      </c>
      <c r="E11" s="85">
        <v>88</v>
      </c>
      <c r="F11" s="84">
        <v>87</v>
      </c>
      <c r="G11" s="84">
        <v>81</v>
      </c>
    </row>
    <row r="12" spans="1:7" ht="16.5" customHeight="1" x14ac:dyDescent="0.15">
      <c r="A12" s="411" t="s">
        <v>49</v>
      </c>
      <c r="B12" s="411"/>
      <c r="C12" s="85">
        <v>84</v>
      </c>
      <c r="D12" s="85">
        <v>84</v>
      </c>
      <c r="E12" s="85">
        <v>81</v>
      </c>
      <c r="F12" s="84">
        <v>77</v>
      </c>
      <c r="G12" s="84">
        <v>83</v>
      </c>
    </row>
    <row r="13" spans="1:7" ht="16.5" customHeight="1" x14ac:dyDescent="0.15">
      <c r="A13" s="411" t="s">
        <v>48</v>
      </c>
      <c r="B13" s="411"/>
      <c r="C13" s="85">
        <v>83</v>
      </c>
      <c r="D13" s="85">
        <v>80</v>
      </c>
      <c r="E13" s="85">
        <v>85</v>
      </c>
      <c r="F13" s="84">
        <v>78</v>
      </c>
      <c r="G13" s="84">
        <v>79</v>
      </c>
    </row>
    <row r="14" spans="1:7" ht="16.5" customHeight="1" x14ac:dyDescent="0.15">
      <c r="A14" s="411" t="s">
        <v>47</v>
      </c>
      <c r="B14" s="411"/>
      <c r="C14" s="85">
        <v>80</v>
      </c>
      <c r="D14" s="85">
        <v>83</v>
      </c>
      <c r="E14" s="85">
        <v>82</v>
      </c>
      <c r="F14" s="84">
        <v>82</v>
      </c>
      <c r="G14" s="84">
        <v>77</v>
      </c>
    </row>
    <row r="15" spans="1:7" ht="16.5" customHeight="1" x14ac:dyDescent="0.15">
      <c r="A15" s="411" t="s">
        <v>46</v>
      </c>
      <c r="B15" s="411"/>
      <c r="C15" s="85">
        <v>73</v>
      </c>
      <c r="D15" s="85">
        <v>76</v>
      </c>
      <c r="E15" s="85">
        <v>70</v>
      </c>
      <c r="F15" s="84">
        <v>79</v>
      </c>
      <c r="G15" s="84">
        <v>75</v>
      </c>
    </row>
    <row r="16" spans="1:7" ht="16.5" customHeight="1" x14ac:dyDescent="0.15">
      <c r="A16" s="411" t="s">
        <v>45</v>
      </c>
      <c r="B16" s="411"/>
      <c r="C16" s="85">
        <v>69</v>
      </c>
      <c r="D16" s="85">
        <v>82</v>
      </c>
      <c r="E16" s="85">
        <v>70</v>
      </c>
      <c r="F16" s="84">
        <v>73</v>
      </c>
      <c r="G16" s="84">
        <v>69</v>
      </c>
    </row>
    <row r="17" spans="1:7" ht="16.5" customHeight="1" x14ac:dyDescent="0.15">
      <c r="A17" s="412" t="s">
        <v>44</v>
      </c>
      <c r="B17" s="412"/>
      <c r="C17" s="83">
        <v>67</v>
      </c>
      <c r="D17" s="83">
        <v>72</v>
      </c>
      <c r="E17" s="83">
        <v>76</v>
      </c>
      <c r="F17" s="82">
        <v>64</v>
      </c>
      <c r="G17" s="82">
        <v>69</v>
      </c>
    </row>
    <row r="18" spans="1:7" s="3" customFormat="1" ht="15.75" customHeight="1" x14ac:dyDescent="0.15">
      <c r="A18" s="23" t="s">
        <v>43</v>
      </c>
      <c r="B18" s="21"/>
      <c r="C18" s="62"/>
      <c r="D18" s="62"/>
      <c r="E18" s="62"/>
      <c r="F18" s="62"/>
      <c r="G18" s="62" t="s">
        <v>42</v>
      </c>
    </row>
    <row r="19" spans="1:7" s="3" customFormat="1" ht="15.75" customHeight="1" x14ac:dyDescent="0.15">
      <c r="A19" s="23" t="s">
        <v>60</v>
      </c>
      <c r="B19" s="21"/>
      <c r="C19" s="21"/>
      <c r="D19" s="21"/>
      <c r="E19" s="21"/>
      <c r="F19" s="21"/>
    </row>
    <row r="20" spans="1:7" ht="13.5" customHeight="1" x14ac:dyDescent="0.15">
      <c r="A20" s="8"/>
      <c r="B20" s="8"/>
      <c r="C20" s="8"/>
      <c r="D20" s="8"/>
      <c r="E20" s="8"/>
      <c r="F20" s="8"/>
    </row>
    <row r="21" spans="1:7" ht="13.5" customHeight="1" x14ac:dyDescent="0.15"/>
  </sheetData>
  <mergeCells count="20">
    <mergeCell ref="A10:B10"/>
    <mergeCell ref="G3:G4"/>
    <mergeCell ref="A1:G1"/>
    <mergeCell ref="E3:E4"/>
    <mergeCell ref="A3:B4"/>
    <mergeCell ref="F3:F4"/>
    <mergeCell ref="D3:D4"/>
    <mergeCell ref="C3:C4"/>
    <mergeCell ref="A7:B7"/>
    <mergeCell ref="A6:B6"/>
    <mergeCell ref="A5:B5"/>
    <mergeCell ref="A8:B8"/>
    <mergeCell ref="A9:B9"/>
    <mergeCell ref="A16:B16"/>
    <mergeCell ref="A17:B17"/>
    <mergeCell ref="A11:B11"/>
    <mergeCell ref="A12:B12"/>
    <mergeCell ref="A13:B13"/>
    <mergeCell ref="A14:B14"/>
    <mergeCell ref="A15:B15"/>
  </mergeCells>
  <phoneticPr fontId="3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N18"/>
  <sheetViews>
    <sheetView showGridLines="0" topLeftCell="O1" zoomScaleNormal="100" zoomScaleSheetLayoutView="85" workbookViewId="0">
      <selection activeCell="N18" sqref="N18"/>
    </sheetView>
  </sheetViews>
  <sheetFormatPr defaultRowHeight="13.5" x14ac:dyDescent="0.15"/>
  <cols>
    <col min="1" max="1" width="12.75" style="66" customWidth="1"/>
    <col min="2" max="2" width="9.125" style="64" customWidth="1"/>
    <col min="3" max="4" width="9" style="64"/>
    <col min="5" max="5" width="5.625" style="64" customWidth="1"/>
    <col min="6" max="6" width="9" style="64"/>
    <col min="7" max="7" width="5.625" style="64" customWidth="1"/>
    <col min="8" max="8" width="9" style="64" customWidth="1"/>
    <col min="9" max="9" width="9" style="64"/>
    <col min="10" max="10" width="5.625" style="64" customWidth="1"/>
    <col min="11" max="11" width="9" style="64"/>
    <col min="12" max="12" width="9" style="64" customWidth="1"/>
    <col min="13" max="13" width="5.625" style="64" customWidth="1"/>
    <col min="14" max="15" width="9" style="64"/>
    <col min="16" max="16" width="6.625" style="64" bestFit="1" customWidth="1"/>
    <col min="17" max="18" width="9" style="64"/>
    <col min="19" max="19" width="5.625" style="64" customWidth="1"/>
    <col min="20" max="16384" width="9" style="64"/>
  </cols>
  <sheetData>
    <row r="1" spans="1:21" ht="21" x14ac:dyDescent="0.15">
      <c r="B1" s="24"/>
      <c r="C1" s="24"/>
      <c r="D1" s="24"/>
      <c r="E1" s="24"/>
      <c r="F1" s="24"/>
      <c r="G1" s="24"/>
      <c r="H1" s="24"/>
      <c r="J1" s="63" t="s">
        <v>84</v>
      </c>
      <c r="K1" s="24" t="s">
        <v>83</v>
      </c>
      <c r="L1" s="24"/>
      <c r="M1" s="269"/>
      <c r="N1" s="24"/>
      <c r="O1" s="24"/>
      <c r="P1" s="269"/>
      <c r="Q1" s="24"/>
      <c r="R1" s="24"/>
      <c r="S1" s="24"/>
      <c r="T1" s="24"/>
      <c r="U1" s="24"/>
    </row>
    <row r="2" spans="1:21" x14ac:dyDescent="0.15">
      <c r="M2" s="66"/>
      <c r="P2" s="66"/>
      <c r="S2" s="65" t="s">
        <v>82</v>
      </c>
    </row>
    <row r="3" spans="1:21" s="101" customFormat="1" ht="170.1" customHeight="1" x14ac:dyDescent="0.15">
      <c r="A3" s="104" t="s">
        <v>81</v>
      </c>
      <c r="B3" s="103" t="s">
        <v>80</v>
      </c>
      <c r="C3" s="103" t="s">
        <v>79</v>
      </c>
      <c r="D3" s="103" t="s">
        <v>78</v>
      </c>
      <c r="E3" s="103" t="s">
        <v>77</v>
      </c>
      <c r="F3" s="103" t="s">
        <v>76</v>
      </c>
      <c r="G3" s="103" t="s">
        <v>75</v>
      </c>
      <c r="H3" s="103" t="s">
        <v>74</v>
      </c>
      <c r="I3" s="103" t="s">
        <v>73</v>
      </c>
      <c r="J3" s="103" t="s">
        <v>72</v>
      </c>
      <c r="K3" s="103" t="s">
        <v>71</v>
      </c>
      <c r="L3" s="103" t="s">
        <v>70</v>
      </c>
      <c r="M3" s="103" t="s">
        <v>213</v>
      </c>
      <c r="N3" s="103" t="s">
        <v>214</v>
      </c>
      <c r="O3" s="103" t="s">
        <v>69</v>
      </c>
      <c r="P3" s="113" t="s">
        <v>215</v>
      </c>
      <c r="Q3" s="103" t="s">
        <v>216</v>
      </c>
      <c r="R3" s="103" t="s">
        <v>68</v>
      </c>
      <c r="S3" s="103" t="s">
        <v>67</v>
      </c>
      <c r="T3" s="102"/>
      <c r="U3" s="102"/>
    </row>
    <row r="4" spans="1:21" ht="30" customHeight="1" x14ac:dyDescent="0.15">
      <c r="A4" s="117" t="s">
        <v>217</v>
      </c>
      <c r="B4" s="123">
        <v>1020.7</v>
      </c>
      <c r="C4" s="97">
        <v>16.8</v>
      </c>
      <c r="D4" s="97">
        <v>23.2</v>
      </c>
      <c r="E4" s="124">
        <v>24</v>
      </c>
      <c r="F4" s="100">
        <v>14.9</v>
      </c>
      <c r="G4" s="124">
        <v>10</v>
      </c>
      <c r="H4" s="99">
        <v>63</v>
      </c>
      <c r="I4" s="99">
        <v>37</v>
      </c>
      <c r="J4" s="124">
        <v>12</v>
      </c>
      <c r="K4" s="100">
        <v>4.9000000000000004</v>
      </c>
      <c r="L4" s="99">
        <v>11.8</v>
      </c>
      <c r="M4" s="275" t="s">
        <v>92</v>
      </c>
      <c r="N4" s="98">
        <v>19</v>
      </c>
      <c r="O4" s="97">
        <v>17.7</v>
      </c>
      <c r="P4" s="276" t="s">
        <v>92</v>
      </c>
      <c r="Q4" s="98">
        <v>27</v>
      </c>
      <c r="R4" s="115">
        <v>50</v>
      </c>
      <c r="S4" s="96">
        <v>23</v>
      </c>
    </row>
    <row r="5" spans="1:21" ht="30" customHeight="1" x14ac:dyDescent="0.15">
      <c r="A5" s="118" t="s">
        <v>218</v>
      </c>
      <c r="B5" s="125">
        <v>1021.8</v>
      </c>
      <c r="C5" s="92">
        <v>16</v>
      </c>
      <c r="D5" s="92">
        <v>24.3</v>
      </c>
      <c r="E5" s="94">
        <v>28</v>
      </c>
      <c r="F5" s="92">
        <v>13</v>
      </c>
      <c r="G5" s="94">
        <v>8</v>
      </c>
      <c r="H5" s="94">
        <v>68</v>
      </c>
      <c r="I5" s="94">
        <v>39</v>
      </c>
      <c r="J5" s="94">
        <v>5</v>
      </c>
      <c r="K5" s="95">
        <v>5.0999999999999996</v>
      </c>
      <c r="L5" s="95">
        <v>12.7</v>
      </c>
      <c r="M5" s="277" t="s">
        <v>92</v>
      </c>
      <c r="N5" s="93">
        <v>3</v>
      </c>
      <c r="O5" s="92">
        <v>20.3</v>
      </c>
      <c r="P5" s="277" t="s">
        <v>92</v>
      </c>
      <c r="Q5" s="93">
        <v>3</v>
      </c>
      <c r="R5" s="116">
        <v>20</v>
      </c>
      <c r="S5" s="91">
        <v>21</v>
      </c>
    </row>
    <row r="6" spans="1:21" ht="30" customHeight="1" x14ac:dyDescent="0.15">
      <c r="A6" s="117" t="s">
        <v>219</v>
      </c>
      <c r="B6" s="125">
        <v>1017.7</v>
      </c>
      <c r="C6" s="92">
        <v>19.399999999999999</v>
      </c>
      <c r="D6" s="92">
        <v>26.6</v>
      </c>
      <c r="E6" s="94">
        <v>4</v>
      </c>
      <c r="F6" s="92">
        <v>15.6</v>
      </c>
      <c r="G6" s="94">
        <v>17</v>
      </c>
      <c r="H6" s="94">
        <v>75</v>
      </c>
      <c r="I6" s="94">
        <v>34</v>
      </c>
      <c r="J6" s="94" t="s">
        <v>220</v>
      </c>
      <c r="K6" s="95">
        <v>4.8</v>
      </c>
      <c r="L6" s="94">
        <v>11.5</v>
      </c>
      <c r="M6" s="277" t="s">
        <v>93</v>
      </c>
      <c r="N6" s="93">
        <v>27</v>
      </c>
      <c r="O6" s="92">
        <v>18.100000000000001</v>
      </c>
      <c r="P6" s="277" t="s">
        <v>92</v>
      </c>
      <c r="Q6" s="93">
        <v>16</v>
      </c>
      <c r="R6" s="116">
        <v>26.5</v>
      </c>
      <c r="S6" s="91">
        <v>15</v>
      </c>
    </row>
    <row r="7" spans="1:21" ht="30" customHeight="1" x14ac:dyDescent="0.15">
      <c r="A7" s="118" t="s">
        <v>221</v>
      </c>
      <c r="B7" s="125">
        <v>1013.8</v>
      </c>
      <c r="C7" s="92">
        <v>20.5</v>
      </c>
      <c r="D7" s="92">
        <v>27.1</v>
      </c>
      <c r="E7" s="94">
        <v>21</v>
      </c>
      <c r="F7" s="92">
        <v>18.8</v>
      </c>
      <c r="G7" s="94">
        <v>6</v>
      </c>
      <c r="H7" s="94">
        <v>76</v>
      </c>
      <c r="I7" s="94">
        <v>39</v>
      </c>
      <c r="J7" s="94" t="s">
        <v>222</v>
      </c>
      <c r="K7" s="95">
        <v>4.3</v>
      </c>
      <c r="L7" s="94">
        <v>12.4</v>
      </c>
      <c r="M7" s="277" t="s">
        <v>95</v>
      </c>
      <c r="N7" s="93">
        <v>18</v>
      </c>
      <c r="O7" s="92">
        <v>19.600000000000001</v>
      </c>
      <c r="P7" s="277" t="s">
        <v>223</v>
      </c>
      <c r="Q7" s="93">
        <v>13</v>
      </c>
      <c r="R7" s="116">
        <v>49.5</v>
      </c>
      <c r="S7" s="91">
        <v>18</v>
      </c>
    </row>
    <row r="8" spans="1:21" ht="30" customHeight="1" x14ac:dyDescent="0.15">
      <c r="A8" s="117" t="s">
        <v>224</v>
      </c>
      <c r="B8" s="125">
        <v>1012.2</v>
      </c>
      <c r="C8" s="92">
        <v>24.4</v>
      </c>
      <c r="D8" s="92">
        <v>32.299999999999997</v>
      </c>
      <c r="E8" s="94">
        <v>20</v>
      </c>
      <c r="F8" s="92">
        <v>21.8</v>
      </c>
      <c r="G8" s="94">
        <v>12</v>
      </c>
      <c r="H8" s="94">
        <v>83</v>
      </c>
      <c r="I8" s="94">
        <v>42</v>
      </c>
      <c r="J8" s="94">
        <v>2</v>
      </c>
      <c r="K8" s="95">
        <v>4.5999999999999996</v>
      </c>
      <c r="L8" s="94">
        <v>12.8</v>
      </c>
      <c r="M8" s="277" t="s">
        <v>93</v>
      </c>
      <c r="N8" s="93">
        <v>9</v>
      </c>
      <c r="O8" s="92">
        <v>18</v>
      </c>
      <c r="P8" s="277" t="s">
        <v>96</v>
      </c>
      <c r="Q8" s="93">
        <v>9</v>
      </c>
      <c r="R8" s="116">
        <v>74</v>
      </c>
      <c r="S8" s="91">
        <v>29</v>
      </c>
    </row>
    <row r="9" spans="1:21" ht="30" customHeight="1" x14ac:dyDescent="0.15">
      <c r="A9" s="118" t="s">
        <v>225</v>
      </c>
      <c r="B9" s="125">
        <v>1010.2</v>
      </c>
      <c r="C9" s="92">
        <v>28.6</v>
      </c>
      <c r="D9" s="92">
        <v>33.4</v>
      </c>
      <c r="E9" s="94">
        <v>29</v>
      </c>
      <c r="F9" s="92">
        <v>24.7</v>
      </c>
      <c r="G9" s="94">
        <v>4</v>
      </c>
      <c r="H9" s="94">
        <v>81</v>
      </c>
      <c r="I9" s="94">
        <v>55</v>
      </c>
      <c r="J9" s="94" t="s">
        <v>226</v>
      </c>
      <c r="K9" s="95">
        <v>4.5999999999999996</v>
      </c>
      <c r="L9" s="94">
        <v>12.3</v>
      </c>
      <c r="M9" s="277" t="s">
        <v>96</v>
      </c>
      <c r="N9" s="93">
        <v>2</v>
      </c>
      <c r="O9" s="92">
        <v>17.5</v>
      </c>
      <c r="P9" s="277" t="s">
        <v>96</v>
      </c>
      <c r="Q9" s="93">
        <v>2</v>
      </c>
      <c r="R9" s="116">
        <v>63</v>
      </c>
      <c r="S9" s="91">
        <v>14</v>
      </c>
    </row>
    <row r="10" spans="1:21" ht="30" customHeight="1" x14ac:dyDescent="0.15">
      <c r="A10" s="117" t="s">
        <v>227</v>
      </c>
      <c r="B10" s="125">
        <v>1003.9</v>
      </c>
      <c r="C10" s="92">
        <v>29</v>
      </c>
      <c r="D10" s="92">
        <v>33.299999999999997</v>
      </c>
      <c r="E10" s="94">
        <v>4</v>
      </c>
      <c r="F10" s="92">
        <v>28.5</v>
      </c>
      <c r="G10" s="94">
        <v>24</v>
      </c>
      <c r="H10" s="94">
        <v>83</v>
      </c>
      <c r="I10" s="94">
        <v>55</v>
      </c>
      <c r="J10" s="94">
        <v>2</v>
      </c>
      <c r="K10" s="95">
        <v>5.3</v>
      </c>
      <c r="L10" s="114">
        <v>15.6</v>
      </c>
      <c r="M10" s="277" t="s">
        <v>228</v>
      </c>
      <c r="N10" s="277">
        <v>24</v>
      </c>
      <c r="O10" s="114">
        <v>27.3</v>
      </c>
      <c r="P10" s="277" t="s">
        <v>228</v>
      </c>
      <c r="Q10" s="277">
        <v>24</v>
      </c>
      <c r="R10" s="278">
        <v>108</v>
      </c>
      <c r="S10" s="279">
        <v>8</v>
      </c>
    </row>
    <row r="11" spans="1:21" ht="30" customHeight="1" x14ac:dyDescent="0.15">
      <c r="A11" s="118" t="s">
        <v>229</v>
      </c>
      <c r="B11" s="64">
        <v>1010.8</v>
      </c>
      <c r="C11" s="92">
        <v>29.5</v>
      </c>
      <c r="D11" s="92">
        <v>33.299999999999997</v>
      </c>
      <c r="E11" s="94">
        <v>11</v>
      </c>
      <c r="F11" s="92">
        <v>30.5</v>
      </c>
      <c r="G11" s="94">
        <v>19</v>
      </c>
      <c r="H11" s="94">
        <v>79</v>
      </c>
      <c r="I11" s="94">
        <v>54</v>
      </c>
      <c r="J11" s="94">
        <v>27</v>
      </c>
      <c r="K11" s="95">
        <v>4.2</v>
      </c>
      <c r="L11" s="114">
        <v>10.7</v>
      </c>
      <c r="M11" s="277" t="s">
        <v>95</v>
      </c>
      <c r="N11" s="277">
        <v>12</v>
      </c>
      <c r="O11" s="114">
        <v>15.1</v>
      </c>
      <c r="P11" s="277" t="s">
        <v>94</v>
      </c>
      <c r="Q11" s="277" t="s">
        <v>230</v>
      </c>
      <c r="R11" s="278">
        <v>85.5</v>
      </c>
      <c r="S11" s="279">
        <v>2</v>
      </c>
    </row>
    <row r="12" spans="1:21" ht="30" customHeight="1" x14ac:dyDescent="0.15">
      <c r="A12" s="117" t="s">
        <v>231</v>
      </c>
      <c r="B12" s="125">
        <v>1012.4</v>
      </c>
      <c r="C12" s="92">
        <v>29.7</v>
      </c>
      <c r="D12" s="92">
        <v>34</v>
      </c>
      <c r="E12" s="94">
        <v>12</v>
      </c>
      <c r="F12" s="92">
        <v>31.7</v>
      </c>
      <c r="G12" s="94">
        <v>29</v>
      </c>
      <c r="H12" s="94">
        <v>77</v>
      </c>
      <c r="I12" s="94">
        <v>51</v>
      </c>
      <c r="J12" s="94">
        <v>18</v>
      </c>
      <c r="K12" s="95">
        <v>3.7</v>
      </c>
      <c r="L12" s="280">
        <v>9.8000000000000007</v>
      </c>
      <c r="M12" s="277" t="s">
        <v>95</v>
      </c>
      <c r="N12" s="277">
        <v>22</v>
      </c>
      <c r="O12" s="114">
        <v>15.2</v>
      </c>
      <c r="P12" s="277" t="s">
        <v>94</v>
      </c>
      <c r="Q12" s="277">
        <v>22</v>
      </c>
      <c r="R12" s="277">
        <v>46</v>
      </c>
      <c r="S12" s="279">
        <v>2</v>
      </c>
    </row>
    <row r="13" spans="1:21" ht="30" customHeight="1" x14ac:dyDescent="0.15">
      <c r="A13" s="118" t="s">
        <v>232</v>
      </c>
      <c r="B13" s="125">
        <v>1014</v>
      </c>
      <c r="C13" s="92">
        <v>28</v>
      </c>
      <c r="D13" s="92">
        <v>34.200000000000003</v>
      </c>
      <c r="E13" s="94">
        <v>3</v>
      </c>
      <c r="F13" s="92">
        <v>26.1</v>
      </c>
      <c r="G13" s="94">
        <v>28</v>
      </c>
      <c r="H13" s="94">
        <v>75</v>
      </c>
      <c r="I13" s="94">
        <v>40</v>
      </c>
      <c r="J13" s="94">
        <v>3</v>
      </c>
      <c r="K13" s="95">
        <v>4.2</v>
      </c>
      <c r="L13" s="280">
        <v>9.6999999999999993</v>
      </c>
      <c r="M13" s="277" t="s">
        <v>233</v>
      </c>
      <c r="N13" s="277">
        <v>30</v>
      </c>
      <c r="O13" s="114">
        <v>15.1</v>
      </c>
      <c r="P13" s="277" t="s">
        <v>234</v>
      </c>
      <c r="Q13" s="277">
        <v>31</v>
      </c>
      <c r="R13" s="278">
        <v>88</v>
      </c>
      <c r="S13" s="279">
        <v>20</v>
      </c>
    </row>
    <row r="14" spans="1:21" ht="30" customHeight="1" x14ac:dyDescent="0.15">
      <c r="A14" s="117" t="s">
        <v>235</v>
      </c>
      <c r="B14" s="125">
        <v>1017.4</v>
      </c>
      <c r="C14" s="92">
        <v>23.4</v>
      </c>
      <c r="D14" s="92">
        <v>30.2</v>
      </c>
      <c r="E14" s="94" t="s">
        <v>236</v>
      </c>
      <c r="F14" s="92">
        <v>21.3</v>
      </c>
      <c r="G14" s="94">
        <v>28</v>
      </c>
      <c r="H14" s="94">
        <v>69</v>
      </c>
      <c r="I14" s="94">
        <v>42</v>
      </c>
      <c r="J14" s="94" t="s">
        <v>237</v>
      </c>
      <c r="K14" s="95">
        <v>4.9000000000000004</v>
      </c>
      <c r="L14" s="287">
        <v>13.4</v>
      </c>
      <c r="M14" s="277" t="s">
        <v>234</v>
      </c>
      <c r="N14" s="277">
        <v>13</v>
      </c>
      <c r="O14" s="114">
        <v>21.8</v>
      </c>
      <c r="P14" s="277" t="s">
        <v>234</v>
      </c>
      <c r="Q14" s="277">
        <v>13</v>
      </c>
      <c r="R14" s="277">
        <v>64.5</v>
      </c>
      <c r="S14" s="279">
        <v>13</v>
      </c>
    </row>
    <row r="15" spans="1:21" ht="30" customHeight="1" x14ac:dyDescent="0.15">
      <c r="A15" s="118" t="s">
        <v>238</v>
      </c>
      <c r="B15" s="126">
        <v>1018.9</v>
      </c>
      <c r="C15" s="127">
        <v>20.100000000000001</v>
      </c>
      <c r="D15" s="127">
        <v>26.4</v>
      </c>
      <c r="E15" s="128">
        <v>11</v>
      </c>
      <c r="F15" s="127">
        <v>17.399999999999999</v>
      </c>
      <c r="G15" s="128">
        <v>26</v>
      </c>
      <c r="H15" s="128">
        <v>69</v>
      </c>
      <c r="I15" s="128">
        <v>42</v>
      </c>
      <c r="J15" s="128">
        <v>15</v>
      </c>
      <c r="K15" s="90">
        <v>4.5999999999999996</v>
      </c>
      <c r="L15" s="281">
        <v>12.8</v>
      </c>
      <c r="M15" s="282" t="s">
        <v>92</v>
      </c>
      <c r="N15" s="282">
        <v>25</v>
      </c>
      <c r="O15" s="283">
        <v>19.5</v>
      </c>
      <c r="P15" s="282" t="s">
        <v>92</v>
      </c>
      <c r="Q15" s="282">
        <v>25</v>
      </c>
      <c r="R15" s="284">
        <v>36.5</v>
      </c>
      <c r="S15" s="285">
        <v>20</v>
      </c>
    </row>
    <row r="16" spans="1:21" x14ac:dyDescent="0.15">
      <c r="A16" s="26" t="s">
        <v>66</v>
      </c>
      <c r="B16" s="89"/>
      <c r="C16" s="89"/>
      <c r="D16" s="89"/>
      <c r="E16" s="89"/>
      <c r="F16" s="89"/>
      <c r="G16" s="89"/>
      <c r="H16" s="89"/>
      <c r="I16" s="89"/>
      <c r="M16" s="66"/>
      <c r="P16" s="66"/>
    </row>
    <row r="17" spans="1:40" x14ac:dyDescent="0.15">
      <c r="A17" s="26" t="s">
        <v>65</v>
      </c>
      <c r="B17" s="21"/>
      <c r="M17" s="66"/>
      <c r="P17" s="66"/>
    </row>
    <row r="18" spans="1:40" x14ac:dyDescent="0.15">
      <c r="A18" s="88" t="s">
        <v>64</v>
      </c>
      <c r="B18" s="21"/>
      <c r="M18" s="66"/>
      <c r="P18" s="66"/>
      <c r="AL18" s="64" t="s">
        <v>90</v>
      </c>
      <c r="AM18" s="64" t="s">
        <v>90</v>
      </c>
      <c r="AN18" s="64" t="s">
        <v>90</v>
      </c>
    </row>
  </sheetData>
  <phoneticPr fontId="37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F20"/>
  <sheetViews>
    <sheetView showGridLines="0" zoomScaleNormal="100" zoomScaleSheetLayoutView="115" workbookViewId="0">
      <selection activeCell="H4" sqref="H4"/>
    </sheetView>
  </sheetViews>
  <sheetFormatPr defaultRowHeight="13.5" x14ac:dyDescent="0.15"/>
  <cols>
    <col min="1" max="6" width="12.375" style="1" customWidth="1"/>
    <col min="7" max="16384" width="9" style="1"/>
  </cols>
  <sheetData>
    <row r="1" spans="1:6" ht="21" x14ac:dyDescent="0.15">
      <c r="A1" s="349" t="s">
        <v>89</v>
      </c>
      <c r="B1" s="349"/>
      <c r="C1" s="349"/>
      <c r="D1" s="349"/>
      <c r="E1" s="349"/>
      <c r="F1" s="349"/>
    </row>
    <row r="2" spans="1:6" x14ac:dyDescent="0.15">
      <c r="A2" s="20"/>
      <c r="B2" s="22"/>
      <c r="C2" s="22"/>
      <c r="D2" s="22"/>
      <c r="E2" s="22"/>
      <c r="F2" s="22" t="s">
        <v>88</v>
      </c>
    </row>
    <row r="3" spans="1:6" ht="18" customHeight="1" x14ac:dyDescent="0.15">
      <c r="A3" s="427"/>
      <c r="B3" s="407" t="s">
        <v>24</v>
      </c>
      <c r="C3" s="416" t="s">
        <v>26</v>
      </c>
      <c r="D3" s="424" t="s">
        <v>27</v>
      </c>
      <c r="E3" s="424" t="s">
        <v>91</v>
      </c>
      <c r="F3" s="424" t="s">
        <v>212</v>
      </c>
    </row>
    <row r="4" spans="1:6" ht="18" customHeight="1" x14ac:dyDescent="0.15">
      <c r="A4" s="428"/>
      <c r="B4" s="421"/>
      <c r="C4" s="418"/>
      <c r="D4" s="426"/>
      <c r="E4" s="425"/>
      <c r="F4" s="425"/>
    </row>
    <row r="5" spans="1:6" ht="18" customHeight="1" x14ac:dyDescent="0.15">
      <c r="A5" s="112" t="s">
        <v>87</v>
      </c>
      <c r="B5" s="111">
        <v>2485.5</v>
      </c>
      <c r="C5" s="111">
        <f>SUM(C6:C17)</f>
        <v>2996.5</v>
      </c>
      <c r="D5" s="111">
        <f>SUM(D6:D17)</f>
        <v>2291.5</v>
      </c>
      <c r="E5" s="111">
        <f>SUM(E6:E17)</f>
        <v>3069</v>
      </c>
      <c r="F5" s="120">
        <f>SUM(F6:F17)</f>
        <v>2165</v>
      </c>
    </row>
    <row r="6" spans="1:6" ht="18" customHeight="1" x14ac:dyDescent="0.15">
      <c r="A6" s="27" t="s">
        <v>55</v>
      </c>
      <c r="B6" s="110">
        <v>118.5</v>
      </c>
      <c r="C6" s="109">
        <v>106</v>
      </c>
      <c r="D6" s="109">
        <v>55</v>
      </c>
      <c r="E6" s="109">
        <v>43</v>
      </c>
      <c r="F6" s="108">
        <v>95.5</v>
      </c>
    </row>
    <row r="7" spans="1:6" ht="18" customHeight="1" x14ac:dyDescent="0.15">
      <c r="A7" s="27" t="s">
        <v>54</v>
      </c>
      <c r="B7" s="110">
        <v>194.5</v>
      </c>
      <c r="C7" s="109">
        <v>186.5</v>
      </c>
      <c r="D7" s="109">
        <v>77.5</v>
      </c>
      <c r="E7" s="109">
        <v>49</v>
      </c>
      <c r="F7" s="108">
        <v>76</v>
      </c>
    </row>
    <row r="8" spans="1:6" ht="18" customHeight="1" x14ac:dyDescent="0.15">
      <c r="A8" s="27" t="s">
        <v>53</v>
      </c>
      <c r="B8" s="110">
        <v>69.5</v>
      </c>
      <c r="C8" s="109">
        <v>177.5</v>
      </c>
      <c r="D8" s="109">
        <v>81.5</v>
      </c>
      <c r="E8" s="109">
        <v>194</v>
      </c>
      <c r="F8" s="108">
        <v>87.5</v>
      </c>
    </row>
    <row r="9" spans="1:6" ht="18" customHeight="1" x14ac:dyDescent="0.15">
      <c r="A9" s="27" t="s">
        <v>52</v>
      </c>
      <c r="B9" s="110">
        <v>92</v>
      </c>
      <c r="C9" s="109">
        <v>41.5</v>
      </c>
      <c r="D9" s="109">
        <v>221</v>
      </c>
      <c r="E9" s="109">
        <v>470.5</v>
      </c>
      <c r="F9" s="108">
        <v>172</v>
      </c>
    </row>
    <row r="10" spans="1:6" ht="18" customHeight="1" x14ac:dyDescent="0.15">
      <c r="A10" s="27" t="s">
        <v>51</v>
      </c>
      <c r="B10" s="110">
        <v>163.5</v>
      </c>
      <c r="C10" s="109">
        <v>601.5</v>
      </c>
      <c r="D10" s="109">
        <v>100.5</v>
      </c>
      <c r="E10" s="109">
        <v>475</v>
      </c>
      <c r="F10" s="108">
        <v>325</v>
      </c>
    </row>
    <row r="11" spans="1:6" ht="18" customHeight="1" x14ac:dyDescent="0.15">
      <c r="A11" s="27" t="s">
        <v>61</v>
      </c>
      <c r="B11" s="110">
        <v>893.5</v>
      </c>
      <c r="C11" s="109">
        <v>495.5</v>
      </c>
      <c r="D11" s="109">
        <v>400.5</v>
      </c>
      <c r="E11" s="109">
        <v>763.5</v>
      </c>
      <c r="F11" s="108">
        <v>177.5</v>
      </c>
    </row>
    <row r="12" spans="1:6" ht="18" customHeight="1" x14ac:dyDescent="0.15">
      <c r="A12" s="27" t="s">
        <v>49</v>
      </c>
      <c r="B12" s="110">
        <v>337.5</v>
      </c>
      <c r="C12" s="109">
        <v>189.5</v>
      </c>
      <c r="D12" s="109">
        <v>92</v>
      </c>
      <c r="E12" s="109">
        <v>98</v>
      </c>
      <c r="F12" s="108">
        <v>460</v>
      </c>
    </row>
    <row r="13" spans="1:6" ht="18" customHeight="1" x14ac:dyDescent="0.15">
      <c r="A13" s="27" t="s">
        <v>48</v>
      </c>
      <c r="B13" s="110">
        <v>109.5</v>
      </c>
      <c r="C13" s="109">
        <v>138.5</v>
      </c>
      <c r="D13" s="109">
        <v>738.5</v>
      </c>
      <c r="E13" s="109">
        <v>110</v>
      </c>
      <c r="F13" s="108">
        <v>223.5</v>
      </c>
    </row>
    <row r="14" spans="1:6" ht="18" customHeight="1" x14ac:dyDescent="0.15">
      <c r="A14" s="27" t="s">
        <v>47</v>
      </c>
      <c r="B14" s="110">
        <v>241</v>
      </c>
      <c r="C14" s="109">
        <v>378.5</v>
      </c>
      <c r="D14" s="109">
        <v>204.5</v>
      </c>
      <c r="E14" s="109">
        <v>295.5</v>
      </c>
      <c r="F14" s="108">
        <v>92</v>
      </c>
    </row>
    <row r="15" spans="1:6" ht="18" customHeight="1" x14ac:dyDescent="0.15">
      <c r="A15" s="27" t="s">
        <v>46</v>
      </c>
      <c r="B15" s="110">
        <v>107.5</v>
      </c>
      <c r="C15" s="109">
        <v>202</v>
      </c>
      <c r="D15" s="109">
        <v>81</v>
      </c>
      <c r="E15" s="109">
        <v>338.5</v>
      </c>
      <c r="F15" s="108">
        <v>209</v>
      </c>
    </row>
    <row r="16" spans="1:6" ht="18" customHeight="1" x14ac:dyDescent="0.15">
      <c r="A16" s="27" t="s">
        <v>45</v>
      </c>
      <c r="B16" s="110">
        <v>92.5</v>
      </c>
      <c r="C16" s="109">
        <v>269</v>
      </c>
      <c r="D16" s="109">
        <v>56.5</v>
      </c>
      <c r="E16" s="286">
        <v>208.5</v>
      </c>
      <c r="F16" s="129">
        <v>165</v>
      </c>
    </row>
    <row r="17" spans="1:6" ht="18" customHeight="1" x14ac:dyDescent="0.15">
      <c r="A17" s="35" t="s">
        <v>44</v>
      </c>
      <c r="B17" s="107">
        <v>66</v>
      </c>
      <c r="C17" s="106">
        <v>210.5</v>
      </c>
      <c r="D17" s="106">
        <v>183</v>
      </c>
      <c r="E17" s="106">
        <v>23.5</v>
      </c>
      <c r="F17" s="105">
        <v>82</v>
      </c>
    </row>
    <row r="18" spans="1:6" s="5" customFormat="1" ht="13.5" customHeight="1" x14ac:dyDescent="0.15">
      <c r="A18" s="23" t="s">
        <v>43</v>
      </c>
      <c r="B18" s="62"/>
      <c r="C18" s="62"/>
      <c r="D18" s="62"/>
      <c r="E18" s="62"/>
      <c r="F18" s="62" t="s">
        <v>42</v>
      </c>
    </row>
    <row r="19" spans="1:6" s="5" customFormat="1" ht="13.5" customHeight="1" x14ac:dyDescent="0.15">
      <c r="A19" s="23" t="s">
        <v>86</v>
      </c>
      <c r="B19" s="21"/>
      <c r="C19" s="21"/>
      <c r="D19" s="21"/>
      <c r="E19" s="21"/>
    </row>
    <row r="20" spans="1:6" x14ac:dyDescent="0.15">
      <c r="A20" s="1" t="s">
        <v>85</v>
      </c>
    </row>
  </sheetData>
  <mergeCells count="7">
    <mergeCell ref="A1:F1"/>
    <mergeCell ref="F3:F4"/>
    <mergeCell ref="D3:D4"/>
    <mergeCell ref="A3:A4"/>
    <mergeCell ref="E3:E4"/>
    <mergeCell ref="C3:C4"/>
    <mergeCell ref="B3:B4"/>
  </mergeCells>
  <phoneticPr fontId="3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M16"/>
  <sheetViews>
    <sheetView showGridLines="0" view="pageBreakPreview" zoomScaleNormal="100" zoomScaleSheetLayoutView="100" workbookViewId="0">
      <selection activeCell="F7" sqref="F7"/>
    </sheetView>
  </sheetViews>
  <sheetFormatPr defaultRowHeight="13.5" x14ac:dyDescent="0.15"/>
  <cols>
    <col min="1" max="1" width="10.125" style="2" customWidth="1"/>
    <col min="2" max="3" width="6.75" style="2" bestFit="1" customWidth="1"/>
    <col min="4" max="4" width="6" style="2" bestFit="1" customWidth="1"/>
    <col min="5" max="8" width="6.75" style="2" bestFit="1" customWidth="1"/>
    <col min="9" max="10" width="6" style="2" bestFit="1" customWidth="1"/>
    <col min="11" max="11" width="6.75" style="2" customWidth="1"/>
    <col min="12" max="12" width="4.5" style="2" bestFit="1" customWidth="1"/>
    <col min="13" max="13" width="8.125" style="2" customWidth="1"/>
    <col min="14" max="16384" width="9" style="2"/>
  </cols>
  <sheetData>
    <row r="1" spans="1:13" ht="17.25" x14ac:dyDescent="0.15">
      <c r="A1" s="429" t="s">
        <v>23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38"/>
    </row>
    <row r="2" spans="1:13" ht="17.25" x14ac:dyDescent="0.15">
      <c r="A2" s="429" t="s">
        <v>22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38"/>
    </row>
    <row r="3" spans="1:13" ht="9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15">
      <c r="A4" s="14"/>
      <c r="B4" s="14"/>
      <c r="C4" s="14"/>
      <c r="D4" s="14"/>
      <c r="E4" s="39"/>
      <c r="F4" s="39"/>
      <c r="G4" s="430" t="s">
        <v>15</v>
      </c>
      <c r="H4" s="430"/>
      <c r="I4" s="430"/>
      <c r="J4" s="430"/>
      <c r="K4" s="430"/>
      <c r="L4" s="430"/>
      <c r="M4" s="28"/>
    </row>
    <row r="5" spans="1:13" ht="15" customHeight="1" x14ac:dyDescent="0.15">
      <c r="A5" s="431" t="s">
        <v>4</v>
      </c>
      <c r="B5" s="434" t="s">
        <v>0</v>
      </c>
      <c r="C5" s="437" t="s">
        <v>5</v>
      </c>
      <c r="D5" s="437" t="s">
        <v>6</v>
      </c>
      <c r="E5" s="440" t="s">
        <v>7</v>
      </c>
      <c r="F5" s="440"/>
      <c r="G5" s="440"/>
      <c r="H5" s="440"/>
      <c r="I5" s="440"/>
      <c r="J5" s="440" t="s">
        <v>1</v>
      </c>
      <c r="K5" s="451" t="s">
        <v>16</v>
      </c>
      <c r="L5" s="441" t="s">
        <v>17</v>
      </c>
      <c r="M5" s="29"/>
    </row>
    <row r="6" spans="1:13" ht="15" customHeight="1" x14ac:dyDescent="0.15">
      <c r="A6" s="432"/>
      <c r="B6" s="435"/>
      <c r="C6" s="438"/>
      <c r="D6" s="438"/>
      <c r="E6" s="439" t="s">
        <v>0</v>
      </c>
      <c r="F6" s="438" t="s">
        <v>8</v>
      </c>
      <c r="G6" s="438"/>
      <c r="H6" s="438"/>
      <c r="I6" s="438"/>
      <c r="J6" s="449"/>
      <c r="K6" s="452"/>
      <c r="L6" s="442"/>
      <c r="M6" s="29"/>
    </row>
    <row r="7" spans="1:13" ht="23.25" customHeight="1" x14ac:dyDescent="0.15">
      <c r="A7" s="433"/>
      <c r="B7" s="436"/>
      <c r="C7" s="439"/>
      <c r="D7" s="439"/>
      <c r="E7" s="444"/>
      <c r="F7" s="37" t="s">
        <v>9</v>
      </c>
      <c r="G7" s="42" t="s">
        <v>20</v>
      </c>
      <c r="H7" s="42" t="s">
        <v>19</v>
      </c>
      <c r="I7" s="42" t="s">
        <v>21</v>
      </c>
      <c r="J7" s="450"/>
      <c r="K7" s="453"/>
      <c r="L7" s="443"/>
      <c r="M7" s="29"/>
    </row>
    <row r="8" spans="1:13" ht="10.5" customHeight="1" x14ac:dyDescent="0.15">
      <c r="A8" s="41"/>
      <c r="B8" s="43"/>
      <c r="C8" s="44"/>
      <c r="D8" s="44"/>
      <c r="E8" s="45"/>
      <c r="F8" s="45"/>
      <c r="G8" s="45"/>
      <c r="H8" s="45"/>
      <c r="I8" s="45"/>
      <c r="J8" s="45"/>
      <c r="K8" s="46"/>
      <c r="L8" s="47"/>
      <c r="M8" s="30"/>
    </row>
    <row r="9" spans="1:13" s="3" customFormat="1" ht="20.100000000000001" customHeight="1" x14ac:dyDescent="0.15">
      <c r="A9" s="41" t="s">
        <v>10</v>
      </c>
      <c r="B9" s="48">
        <v>44113</v>
      </c>
      <c r="C9" s="49">
        <v>13484</v>
      </c>
      <c r="D9" s="49">
        <v>218</v>
      </c>
      <c r="E9" s="49">
        <v>30126</v>
      </c>
      <c r="F9" s="49">
        <v>3538</v>
      </c>
      <c r="G9" s="49">
        <v>19699</v>
      </c>
      <c r="H9" s="49">
        <v>5897</v>
      </c>
      <c r="I9" s="49">
        <v>992</v>
      </c>
      <c r="J9" s="49">
        <v>51</v>
      </c>
      <c r="K9" s="50">
        <v>234</v>
      </c>
      <c r="L9" s="51" t="s">
        <v>2</v>
      </c>
      <c r="M9" s="17"/>
    </row>
    <row r="10" spans="1:13" s="3" customFormat="1" ht="9" customHeight="1" x14ac:dyDescent="0.15">
      <c r="A10" s="41"/>
      <c r="B10" s="48"/>
      <c r="C10" s="49"/>
      <c r="D10" s="49"/>
      <c r="E10" s="49"/>
      <c r="F10" s="49"/>
      <c r="G10" s="49"/>
      <c r="H10" s="49"/>
      <c r="I10" s="49"/>
      <c r="J10" s="49"/>
      <c r="K10" s="50"/>
      <c r="L10" s="51"/>
      <c r="M10" s="17"/>
    </row>
    <row r="11" spans="1:13" s="3" customFormat="1" ht="20.100000000000001" customHeight="1" x14ac:dyDescent="0.15">
      <c r="A11" s="41" t="s">
        <v>11</v>
      </c>
      <c r="B11" s="48">
        <v>98885</v>
      </c>
      <c r="C11" s="49">
        <v>35441</v>
      </c>
      <c r="D11" s="49">
        <v>475</v>
      </c>
      <c r="E11" s="49">
        <v>62271</v>
      </c>
      <c r="F11" s="49">
        <v>7064</v>
      </c>
      <c r="G11" s="49">
        <v>40093</v>
      </c>
      <c r="H11" s="49">
        <v>12380</v>
      </c>
      <c r="I11" s="49">
        <v>2734</v>
      </c>
      <c r="J11" s="49">
        <v>137</v>
      </c>
      <c r="K11" s="50">
        <v>561</v>
      </c>
      <c r="L11" s="51" t="s">
        <v>2</v>
      </c>
      <c r="M11" s="17"/>
    </row>
    <row r="12" spans="1:13" s="3" customFormat="1" ht="9" customHeight="1" x14ac:dyDescent="0.15">
      <c r="A12" s="41"/>
      <c r="B12" s="52"/>
      <c r="C12" s="53"/>
      <c r="D12" s="54"/>
      <c r="E12" s="54"/>
      <c r="F12" s="54"/>
      <c r="G12" s="54"/>
      <c r="H12" s="54"/>
      <c r="I12" s="54"/>
      <c r="J12" s="54"/>
      <c r="K12" s="55"/>
      <c r="L12" s="56"/>
      <c r="M12" s="31"/>
    </row>
    <row r="13" spans="1:13" s="3" customFormat="1" ht="20.100000000000001" customHeight="1" x14ac:dyDescent="0.15">
      <c r="A13" s="41" t="s">
        <v>12</v>
      </c>
      <c r="B13" s="445">
        <v>2.2400000000000002</v>
      </c>
      <c r="C13" s="446">
        <v>2.63</v>
      </c>
      <c r="D13" s="446">
        <v>2.1800000000000002</v>
      </c>
      <c r="E13" s="446">
        <v>2.0699999999999998</v>
      </c>
      <c r="F13" s="446">
        <v>2</v>
      </c>
      <c r="G13" s="446">
        <v>2.04</v>
      </c>
      <c r="H13" s="446">
        <v>2.1</v>
      </c>
      <c r="I13" s="446">
        <v>2.76</v>
      </c>
      <c r="J13" s="446">
        <v>2.69</v>
      </c>
      <c r="K13" s="454">
        <v>2.4</v>
      </c>
      <c r="L13" s="447" t="s">
        <v>18</v>
      </c>
      <c r="M13" s="32"/>
    </row>
    <row r="14" spans="1:13" s="3" customFormat="1" ht="20.100000000000001" customHeight="1" x14ac:dyDescent="0.15">
      <c r="A14" s="41" t="s">
        <v>3</v>
      </c>
      <c r="B14" s="445"/>
      <c r="C14" s="446"/>
      <c r="D14" s="446"/>
      <c r="E14" s="446"/>
      <c r="F14" s="446"/>
      <c r="G14" s="446"/>
      <c r="H14" s="446"/>
      <c r="I14" s="446"/>
      <c r="J14" s="446"/>
      <c r="K14" s="454"/>
      <c r="L14" s="447"/>
      <c r="M14" s="32"/>
    </row>
    <row r="15" spans="1:13" ht="9" customHeight="1" x14ac:dyDescent="0.15">
      <c r="A15" s="36"/>
      <c r="B15" s="57"/>
      <c r="C15" s="58"/>
      <c r="D15" s="58"/>
      <c r="E15" s="58"/>
      <c r="F15" s="58"/>
      <c r="G15" s="58"/>
      <c r="H15" s="58"/>
      <c r="I15" s="58"/>
      <c r="J15" s="59"/>
      <c r="K15" s="59"/>
      <c r="L15" s="60"/>
      <c r="M15" s="33"/>
    </row>
    <row r="16" spans="1:13" x14ac:dyDescent="0.15">
      <c r="A16" s="4"/>
      <c r="B16" s="15"/>
      <c r="C16" s="15"/>
      <c r="D16" s="15"/>
      <c r="E16" s="40"/>
      <c r="F16" s="40"/>
      <c r="G16" s="40"/>
      <c r="H16" s="40"/>
      <c r="I16" s="448" t="s">
        <v>14</v>
      </c>
      <c r="J16" s="448"/>
      <c r="K16" s="448"/>
      <c r="L16" s="448"/>
      <c r="M16" s="34"/>
    </row>
  </sheetData>
  <mergeCells count="25">
    <mergeCell ref="L13:L14"/>
    <mergeCell ref="I16:L16"/>
    <mergeCell ref="J5:J7"/>
    <mergeCell ref="J13:J14"/>
    <mergeCell ref="F6:I6"/>
    <mergeCell ref="G13:G14"/>
    <mergeCell ref="H13:H14"/>
    <mergeCell ref="I13:I14"/>
    <mergeCell ref="K5:K7"/>
    <mergeCell ref="K13:K14"/>
    <mergeCell ref="B13:B14"/>
    <mergeCell ref="C13:C14"/>
    <mergeCell ref="D13:D14"/>
    <mergeCell ref="E13:E14"/>
    <mergeCell ref="F13:F14"/>
    <mergeCell ref="A1:L1"/>
    <mergeCell ref="A2:L2"/>
    <mergeCell ref="G4:L4"/>
    <mergeCell ref="A5:A7"/>
    <mergeCell ref="B5:B7"/>
    <mergeCell ref="C5:C7"/>
    <mergeCell ref="D5:D7"/>
    <mergeCell ref="E5:I5"/>
    <mergeCell ref="L5:L7"/>
    <mergeCell ref="E6:E7"/>
  </mergeCells>
  <phoneticPr fontId="37"/>
  <printOptions horizontalCentered="1"/>
  <pageMargins left="0.65454545454545454" right="0.43636363636363634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CBB1-8F5B-4713-866F-FAFFEE1BFD8F}">
  <sheetPr>
    <tabColor rgb="FF00B050"/>
  </sheetPr>
  <dimension ref="A4:M181"/>
  <sheetViews>
    <sheetView showGridLines="0" tabSelected="1" view="pageBreakPreview" topLeftCell="A9" zoomScale="85" zoomScaleNormal="85" zoomScaleSheetLayoutView="85" workbookViewId="0">
      <selection activeCell="M17" sqref="M17"/>
    </sheetView>
  </sheetViews>
  <sheetFormatPr defaultRowHeight="13.5" x14ac:dyDescent="0.15"/>
  <cols>
    <col min="1" max="1" width="9" style="190"/>
    <col min="2" max="2" width="17.25" style="190" bestFit="1" customWidth="1"/>
    <col min="3" max="3" width="10.5" style="190" bestFit="1" customWidth="1"/>
    <col min="4" max="4" width="10.25" style="190" bestFit="1" customWidth="1"/>
    <col min="5" max="5" width="12.75" style="190" customWidth="1"/>
    <col min="6" max="6" width="9.5" style="190" customWidth="1"/>
    <col min="7" max="10" width="9" style="190"/>
    <col min="11" max="11" width="11.25" style="190" bestFit="1" customWidth="1"/>
    <col min="12" max="12" width="12" style="190" customWidth="1"/>
    <col min="13" max="16384" width="9" style="190"/>
  </cols>
  <sheetData>
    <row r="4" spans="1:10" ht="17.25" x14ac:dyDescent="0.15">
      <c r="A4" s="301" t="s">
        <v>178</v>
      </c>
      <c r="B4" s="301"/>
      <c r="C4" s="301"/>
      <c r="D4" s="301"/>
      <c r="E4" s="301"/>
      <c r="F4" s="301"/>
      <c r="G4" s="301"/>
      <c r="H4" s="301"/>
      <c r="I4" s="301"/>
      <c r="J4" s="301"/>
    </row>
    <row r="5" spans="1:10" x14ac:dyDescent="0.15">
      <c r="A5" s="302" t="s">
        <v>239</v>
      </c>
      <c r="B5" s="302"/>
      <c r="C5" s="302"/>
      <c r="D5" s="302"/>
      <c r="E5" s="302"/>
      <c r="F5" s="302"/>
      <c r="G5" s="302"/>
      <c r="H5" s="302"/>
      <c r="I5" s="302"/>
      <c r="J5" s="302"/>
    </row>
    <row r="20" spans="11:11" x14ac:dyDescent="0.15">
      <c r="K20" s="191"/>
    </row>
    <row r="33" spans="1:11" ht="33" customHeight="1" x14ac:dyDescent="0.15"/>
    <row r="34" spans="1:11" ht="17.25" x14ac:dyDescent="0.15">
      <c r="A34" s="301" t="s">
        <v>179</v>
      </c>
      <c r="B34" s="301"/>
      <c r="C34" s="301"/>
      <c r="D34" s="301"/>
      <c r="E34" s="301"/>
      <c r="F34" s="301"/>
      <c r="G34" s="301"/>
      <c r="H34" s="301"/>
      <c r="I34" s="301"/>
      <c r="J34" s="301"/>
    </row>
    <row r="35" spans="1:11" x14ac:dyDescent="0.15">
      <c r="A35" s="302" t="s">
        <v>242</v>
      </c>
      <c r="B35" s="302"/>
      <c r="C35" s="302"/>
      <c r="D35" s="302"/>
      <c r="E35" s="302"/>
      <c r="F35" s="302"/>
      <c r="G35" s="302"/>
      <c r="H35" s="302"/>
      <c r="I35" s="302"/>
      <c r="J35" s="302"/>
    </row>
    <row r="43" spans="1:11" x14ac:dyDescent="0.15">
      <c r="K43" s="192"/>
    </row>
    <row r="44" spans="1:11" x14ac:dyDescent="0.15">
      <c r="K44" s="193"/>
    </row>
    <row r="65" spans="1:10" ht="28.5" customHeight="1" x14ac:dyDescent="0.15"/>
    <row r="67" spans="1:10" ht="0.75" customHeight="1" x14ac:dyDescent="0.15"/>
    <row r="71" spans="1:10" ht="17.25" x14ac:dyDescent="0.15">
      <c r="A71" s="301" t="s">
        <v>180</v>
      </c>
      <c r="B71" s="301"/>
      <c r="C71" s="301"/>
      <c r="D71" s="301"/>
      <c r="E71" s="301"/>
      <c r="F71" s="301"/>
      <c r="G71" s="301"/>
      <c r="H71" s="301"/>
      <c r="I71" s="301"/>
      <c r="J71" s="301"/>
    </row>
    <row r="72" spans="1:10" x14ac:dyDescent="0.15">
      <c r="A72" s="302" t="s">
        <v>181</v>
      </c>
      <c r="B72" s="302"/>
      <c r="C72" s="302"/>
      <c r="D72" s="302"/>
      <c r="E72" s="302"/>
      <c r="F72" s="302"/>
      <c r="G72" s="302"/>
      <c r="H72" s="302"/>
      <c r="I72" s="302"/>
      <c r="J72" s="302"/>
    </row>
    <row r="101" spans="1:10" ht="17.25" x14ac:dyDescent="0.15">
      <c r="A101" s="301" t="s">
        <v>182</v>
      </c>
      <c r="B101" s="301"/>
      <c r="C101" s="301"/>
      <c r="D101" s="301"/>
      <c r="E101" s="301"/>
      <c r="F101" s="301"/>
      <c r="G101" s="301"/>
      <c r="H101" s="301"/>
      <c r="I101" s="301"/>
      <c r="J101" s="301"/>
    </row>
    <row r="102" spans="1:10" x14ac:dyDescent="0.15">
      <c r="A102" s="302" t="s">
        <v>241</v>
      </c>
      <c r="B102" s="302"/>
      <c r="C102" s="302"/>
      <c r="D102" s="302"/>
      <c r="E102" s="302"/>
      <c r="F102" s="302"/>
      <c r="G102" s="302"/>
      <c r="H102" s="302"/>
      <c r="I102" s="302"/>
      <c r="J102" s="302"/>
    </row>
    <row r="134" spans="1:13" x14ac:dyDescent="0.15">
      <c r="A134" s="194"/>
      <c r="B134" s="194"/>
      <c r="C134" s="194"/>
      <c r="D134" s="194"/>
      <c r="E134" s="194"/>
      <c r="F134" s="194"/>
      <c r="G134" s="194"/>
      <c r="H134" s="194"/>
      <c r="I134" s="194"/>
    </row>
    <row r="135" spans="1:13" s="195" customFormat="1" x14ac:dyDescent="0.15">
      <c r="A135" s="194"/>
      <c r="B135" s="194"/>
      <c r="C135" s="194"/>
      <c r="D135" s="194"/>
      <c r="E135" s="194"/>
      <c r="F135" s="194"/>
      <c r="G135" s="194"/>
      <c r="H135" s="194"/>
      <c r="I135" s="194"/>
      <c r="J135" s="190"/>
      <c r="K135" s="190"/>
      <c r="L135" s="190"/>
    </row>
    <row r="136" spans="1:13" s="195" customFormat="1" x14ac:dyDescent="0.15">
      <c r="A136" s="194" t="s">
        <v>183</v>
      </c>
      <c r="B136" s="194"/>
      <c r="C136" s="194"/>
      <c r="D136" s="194"/>
      <c r="E136" s="194"/>
      <c r="F136" s="194"/>
      <c r="G136" s="194"/>
      <c r="H136" s="194"/>
      <c r="I136" s="194"/>
      <c r="J136" s="190"/>
      <c r="K136" s="190"/>
      <c r="L136" s="190"/>
    </row>
    <row r="137" spans="1:13" s="195" customFormat="1" x14ac:dyDescent="0.15">
      <c r="A137" s="196"/>
      <c r="B137" s="197" t="s">
        <v>240</v>
      </c>
      <c r="C137" s="194"/>
      <c r="D137" s="194"/>
      <c r="E137" s="194"/>
      <c r="F137" s="194"/>
      <c r="G137" s="194"/>
      <c r="H137" s="194"/>
      <c r="I137" s="194"/>
      <c r="J137" s="190"/>
      <c r="K137" s="190"/>
      <c r="L137" s="190"/>
    </row>
    <row r="138" spans="1:13" s="195" customFormat="1" x14ac:dyDescent="0.15">
      <c r="A138" s="198" t="s">
        <v>184</v>
      </c>
      <c r="B138" s="199">
        <v>19.800285000000002</v>
      </c>
      <c r="C138" s="194"/>
      <c r="D138" s="194" t="s">
        <v>185</v>
      </c>
      <c r="E138" s="199">
        <f>SUM(B139:B143)</f>
        <v>19.799077</v>
      </c>
      <c r="F138" s="194"/>
      <c r="G138" s="194"/>
      <c r="H138" s="194"/>
      <c r="I138" s="190"/>
      <c r="J138" s="190"/>
      <c r="K138" s="190"/>
      <c r="L138" s="190"/>
    </row>
    <row r="139" spans="1:13" s="195" customFormat="1" x14ac:dyDescent="0.15">
      <c r="A139" s="198" t="s">
        <v>186</v>
      </c>
      <c r="B139" s="199">
        <v>7.59</v>
      </c>
      <c r="C139" s="194"/>
      <c r="D139" s="194"/>
      <c r="E139" s="194"/>
      <c r="F139" s="194"/>
      <c r="G139" s="194"/>
      <c r="H139" s="194"/>
      <c r="I139" s="190"/>
      <c r="J139" s="190"/>
      <c r="K139" s="200"/>
      <c r="L139" s="190"/>
      <c r="M139" s="190"/>
    </row>
    <row r="140" spans="1:13" s="195" customFormat="1" x14ac:dyDescent="0.15">
      <c r="A140" s="198" t="s">
        <v>187</v>
      </c>
      <c r="B140" s="199">
        <v>0.37</v>
      </c>
      <c r="C140" s="194"/>
      <c r="D140" s="194"/>
      <c r="E140" s="194"/>
      <c r="F140" s="194"/>
      <c r="G140" s="194"/>
      <c r="H140" s="194"/>
      <c r="I140" s="190"/>
      <c r="J140" s="190"/>
      <c r="K140" s="190"/>
      <c r="L140" s="190"/>
      <c r="M140" s="190"/>
    </row>
    <row r="141" spans="1:13" s="195" customFormat="1" x14ac:dyDescent="0.15">
      <c r="A141" s="198" t="s">
        <v>188</v>
      </c>
      <c r="B141" s="199">
        <v>0.36</v>
      </c>
      <c r="C141" s="194"/>
      <c r="D141" s="194"/>
      <c r="E141" s="194"/>
      <c r="F141" s="194"/>
      <c r="G141" s="194"/>
      <c r="H141" s="194"/>
      <c r="I141" s="190"/>
      <c r="J141" s="190"/>
      <c r="K141" s="190"/>
      <c r="L141" s="190"/>
      <c r="M141" s="190"/>
    </row>
    <row r="142" spans="1:13" s="195" customFormat="1" x14ac:dyDescent="0.15">
      <c r="A142" s="198" t="s">
        <v>189</v>
      </c>
      <c r="B142" s="199">
        <v>0.229077</v>
      </c>
      <c r="C142" s="194"/>
      <c r="D142" s="194"/>
      <c r="E142" s="194"/>
      <c r="F142" s="194"/>
      <c r="G142" s="194"/>
      <c r="J142" s="190"/>
      <c r="K142" s="190"/>
      <c r="L142" s="190"/>
      <c r="M142" s="190"/>
    </row>
    <row r="143" spans="1:13" s="195" customFormat="1" x14ac:dyDescent="0.15">
      <c r="A143" s="198" t="s">
        <v>190</v>
      </c>
      <c r="B143" s="199">
        <v>11.25</v>
      </c>
      <c r="C143" s="194"/>
      <c r="D143" s="194"/>
      <c r="E143" s="194"/>
      <c r="F143" s="194"/>
      <c r="G143" s="194"/>
      <c r="H143" s="194"/>
      <c r="I143" s="190"/>
      <c r="J143" s="190"/>
      <c r="K143" s="190"/>
      <c r="L143" s="190"/>
      <c r="M143" s="190"/>
    </row>
    <row r="144" spans="1:13" s="195" customFormat="1" x14ac:dyDescent="0.15">
      <c r="A144" s="194"/>
      <c r="B144" s="194"/>
      <c r="C144" s="201"/>
      <c r="D144" s="194"/>
      <c r="E144" s="194"/>
      <c r="F144" s="194"/>
      <c r="G144" s="194"/>
      <c r="H144" s="194"/>
      <c r="I144" s="194"/>
      <c r="J144" s="190"/>
      <c r="K144" s="190"/>
      <c r="L144" s="190"/>
      <c r="M144" s="190"/>
    </row>
    <row r="145" spans="1:13" s="195" customFormat="1" x14ac:dyDescent="0.15">
      <c r="A145" s="194"/>
      <c r="B145" s="194"/>
      <c r="C145" s="194"/>
      <c r="D145" s="202"/>
      <c r="E145" s="203"/>
      <c r="F145" s="203"/>
      <c r="G145" s="203"/>
      <c r="H145" s="203"/>
      <c r="I145" s="194"/>
      <c r="J145" s="190"/>
      <c r="K145" s="190"/>
      <c r="L145" s="190"/>
    </row>
    <row r="146" spans="1:13" s="195" customFormat="1" x14ac:dyDescent="0.15">
      <c r="A146" s="194" t="s">
        <v>191</v>
      </c>
      <c r="B146" s="194"/>
      <c r="C146" s="194"/>
      <c r="D146" s="202"/>
      <c r="E146" s="203"/>
      <c r="F146" s="203"/>
      <c r="G146" s="203"/>
      <c r="H146" s="203"/>
      <c r="I146" s="194"/>
      <c r="J146" s="190"/>
      <c r="K146" s="190"/>
      <c r="L146" s="190"/>
    </row>
    <row r="147" spans="1:13" s="195" customFormat="1" x14ac:dyDescent="0.15">
      <c r="A147" s="196"/>
      <c r="B147" s="197" t="s">
        <v>240</v>
      </c>
      <c r="C147" s="196"/>
      <c r="D147" s="194" t="s">
        <v>185</v>
      </c>
      <c r="E147" s="204">
        <f>SUM(B149:B153)</f>
        <v>13.489999999999998</v>
      </c>
      <c r="F147" s="194"/>
      <c r="G147" s="194"/>
      <c r="H147" s="205"/>
      <c r="I147" s="194"/>
      <c r="J147" s="190"/>
    </row>
    <row r="148" spans="1:13" s="195" customFormat="1" x14ac:dyDescent="0.15">
      <c r="A148" s="198" t="s">
        <v>184</v>
      </c>
      <c r="B148" s="206">
        <v>13.6</v>
      </c>
      <c r="C148" s="202"/>
      <c r="D148" s="194"/>
      <c r="E148" s="194"/>
      <c r="F148" s="205"/>
      <c r="G148" s="194"/>
      <c r="H148" s="194"/>
      <c r="I148" s="205"/>
      <c r="J148" s="190"/>
    </row>
    <row r="149" spans="1:13" s="195" customFormat="1" x14ac:dyDescent="0.15">
      <c r="A149" s="198" t="s">
        <v>186</v>
      </c>
      <c r="B149" s="206">
        <v>6.69</v>
      </c>
      <c r="C149" s="202"/>
      <c r="D149" s="207"/>
      <c r="E149" s="194"/>
      <c r="F149" s="205"/>
      <c r="G149" s="194"/>
      <c r="H149" s="194"/>
      <c r="I149" s="205"/>
      <c r="J149" s="190"/>
    </row>
    <row r="150" spans="1:13" s="195" customFormat="1" x14ac:dyDescent="0.15">
      <c r="A150" s="198" t="s">
        <v>187</v>
      </c>
      <c r="B150" s="206">
        <v>0.35</v>
      </c>
      <c r="C150" s="208"/>
      <c r="D150" s="207"/>
      <c r="E150" s="194"/>
      <c r="F150" s="205"/>
      <c r="G150" s="194"/>
      <c r="H150" s="194"/>
      <c r="I150" s="205"/>
      <c r="J150" s="190"/>
    </row>
    <row r="151" spans="1:13" s="195" customFormat="1" x14ac:dyDescent="0.15">
      <c r="A151" s="198" t="s">
        <v>188</v>
      </c>
      <c r="B151" s="206">
        <v>0.31</v>
      </c>
      <c r="C151" s="208"/>
      <c r="D151" s="207"/>
      <c r="E151" s="194"/>
      <c r="F151" s="205"/>
      <c r="G151" s="194"/>
      <c r="H151" s="194"/>
      <c r="I151" s="205"/>
      <c r="J151" s="190"/>
    </row>
    <row r="152" spans="1:13" s="195" customFormat="1" x14ac:dyDescent="0.15">
      <c r="A152" s="198" t="s">
        <v>189</v>
      </c>
      <c r="B152" s="206">
        <v>0.22</v>
      </c>
      <c r="C152" s="209"/>
      <c r="D152" s="210"/>
      <c r="E152" s="209"/>
      <c r="F152" s="209"/>
      <c r="G152" s="194"/>
      <c r="H152" s="194"/>
      <c r="I152" s="194"/>
      <c r="J152" s="190"/>
    </row>
    <row r="153" spans="1:13" s="195" customFormat="1" x14ac:dyDescent="0.15">
      <c r="A153" s="198" t="s">
        <v>190</v>
      </c>
      <c r="B153" s="206">
        <v>5.92</v>
      </c>
      <c r="C153" s="209"/>
      <c r="D153" s="210"/>
      <c r="E153" s="209"/>
      <c r="F153" s="209"/>
      <c r="G153" s="194"/>
      <c r="H153" s="194"/>
      <c r="I153" s="194"/>
      <c r="J153" s="190"/>
      <c r="K153" s="190"/>
      <c r="L153" s="190"/>
      <c r="M153" s="190"/>
    </row>
    <row r="154" spans="1:13" s="195" customFormat="1" x14ac:dyDescent="0.15">
      <c r="A154" s="198"/>
      <c r="B154" s="194"/>
      <c r="C154" s="201"/>
      <c r="D154" s="210"/>
      <c r="E154" s="209"/>
      <c r="F154" s="209"/>
      <c r="G154" s="209"/>
      <c r="H154" s="209"/>
      <c r="I154" s="194"/>
      <c r="J154" s="190"/>
      <c r="K154" s="190"/>
      <c r="L154" s="190"/>
    </row>
    <row r="155" spans="1:13" s="195" customFormat="1" x14ac:dyDescent="0.15">
      <c r="A155" s="194" t="s">
        <v>192</v>
      </c>
      <c r="B155" s="194"/>
      <c r="C155" s="194"/>
      <c r="D155" s="194"/>
      <c r="E155" s="203"/>
      <c r="F155" s="194"/>
      <c r="G155" s="194"/>
      <c r="H155" s="203"/>
      <c r="I155" s="211"/>
      <c r="J155" s="212"/>
      <c r="K155" s="212"/>
      <c r="L155" s="190"/>
    </row>
    <row r="156" spans="1:13" s="195" customFormat="1" x14ac:dyDescent="0.15">
      <c r="A156" s="194"/>
      <c r="B156" s="194" t="s">
        <v>193</v>
      </c>
      <c r="C156" s="194" t="s">
        <v>190</v>
      </c>
      <c r="D156" s="194" t="s">
        <v>194</v>
      </c>
      <c r="E156" s="205"/>
      <c r="F156" s="194"/>
      <c r="G156" s="194"/>
      <c r="H156" s="205"/>
      <c r="I156" s="205"/>
      <c r="J156" s="213"/>
      <c r="K156" s="213"/>
      <c r="L156" s="190"/>
    </row>
    <row r="157" spans="1:13" s="195" customFormat="1" x14ac:dyDescent="0.15">
      <c r="A157" s="194" t="s">
        <v>24</v>
      </c>
      <c r="B157" s="194">
        <v>16</v>
      </c>
      <c r="C157" s="194">
        <v>20</v>
      </c>
      <c r="D157" s="194">
        <v>183</v>
      </c>
      <c r="E157" s="194"/>
      <c r="F157" s="194"/>
      <c r="G157" s="194"/>
      <c r="H157" s="194"/>
      <c r="I157" s="194"/>
      <c r="J157" s="190"/>
      <c r="K157" s="190"/>
      <c r="L157" s="190"/>
    </row>
    <row r="158" spans="1:13" s="195" customFormat="1" x14ac:dyDescent="0.15">
      <c r="A158" s="194" t="s">
        <v>26</v>
      </c>
      <c r="B158" s="194">
        <v>21</v>
      </c>
      <c r="C158" s="194">
        <v>14</v>
      </c>
      <c r="D158" s="194">
        <v>219</v>
      </c>
      <c r="E158" s="194"/>
      <c r="F158" s="194"/>
      <c r="G158" s="194"/>
      <c r="H158" s="194"/>
      <c r="I158" s="194"/>
      <c r="J158" s="190"/>
      <c r="K158" s="190"/>
      <c r="L158" s="190"/>
    </row>
    <row r="159" spans="1:13" s="195" customFormat="1" x14ac:dyDescent="0.15">
      <c r="A159" s="194" t="s">
        <v>27</v>
      </c>
      <c r="B159" s="194">
        <v>28</v>
      </c>
      <c r="C159" s="194">
        <v>15</v>
      </c>
      <c r="D159" s="194">
        <v>225</v>
      </c>
      <c r="E159" s="194"/>
      <c r="F159" s="194"/>
      <c r="G159" s="194"/>
      <c r="H159" s="194"/>
      <c r="I159" s="194"/>
      <c r="J159" s="190"/>
      <c r="K159" s="190"/>
      <c r="L159" s="190"/>
    </row>
    <row r="160" spans="1:13" s="195" customFormat="1" x14ac:dyDescent="0.15">
      <c r="A160" s="194" t="s">
        <v>91</v>
      </c>
      <c r="B160" s="194">
        <v>33</v>
      </c>
      <c r="C160" s="194">
        <v>11</v>
      </c>
      <c r="D160" s="289">
        <v>162</v>
      </c>
      <c r="E160" s="194"/>
      <c r="F160" s="194"/>
      <c r="G160" s="194"/>
      <c r="H160" s="194"/>
      <c r="I160" s="194"/>
      <c r="J160" s="190"/>
      <c r="K160" s="190"/>
      <c r="L160" s="190"/>
    </row>
    <row r="161" spans="1:12" s="195" customFormat="1" x14ac:dyDescent="0.15">
      <c r="A161" s="194" t="s">
        <v>212</v>
      </c>
      <c r="B161" s="194">
        <v>16</v>
      </c>
      <c r="C161" s="194">
        <v>4</v>
      </c>
      <c r="D161" s="194">
        <v>128</v>
      </c>
      <c r="E161" s="194"/>
      <c r="F161" s="194"/>
      <c r="G161" s="194"/>
      <c r="H161" s="194"/>
      <c r="I161" s="194"/>
      <c r="J161" s="190"/>
      <c r="K161" s="190"/>
      <c r="L161" s="190"/>
    </row>
    <row r="162" spans="1:12" s="195" customFormat="1" x14ac:dyDescent="0.15">
      <c r="A162" s="194"/>
      <c r="B162" s="194"/>
      <c r="C162" s="194"/>
      <c r="D162" s="194"/>
      <c r="E162" s="194"/>
      <c r="F162" s="194"/>
      <c r="G162" s="194"/>
      <c r="H162" s="194"/>
      <c r="I162" s="194"/>
      <c r="J162" s="190"/>
      <c r="K162" s="190"/>
      <c r="L162" s="190"/>
    </row>
    <row r="163" spans="1:12" s="195" customFormat="1" x14ac:dyDescent="0.15">
      <c r="A163" s="214" t="s">
        <v>243</v>
      </c>
      <c r="B163" s="194"/>
      <c r="C163" s="194"/>
      <c r="D163" s="194"/>
      <c r="E163" s="194"/>
      <c r="F163" s="194"/>
      <c r="G163" s="194"/>
      <c r="H163" s="194"/>
      <c r="I163" s="194"/>
      <c r="J163" s="190"/>
      <c r="K163" s="190"/>
      <c r="L163" s="190"/>
    </row>
    <row r="164" spans="1:12" s="195" customFormat="1" x14ac:dyDescent="0.15">
      <c r="A164" s="215"/>
      <c r="B164" s="216" t="s">
        <v>195</v>
      </c>
      <c r="C164" s="216" t="s">
        <v>196</v>
      </c>
      <c r="D164" s="194"/>
      <c r="E164" s="194"/>
      <c r="F164" s="194"/>
      <c r="G164" s="194"/>
      <c r="H164" s="194"/>
      <c r="I164" s="194"/>
      <c r="J164" s="190"/>
      <c r="K164" s="190"/>
      <c r="L164" s="190"/>
    </row>
    <row r="165" spans="1:12" s="195" customFormat="1" x14ac:dyDescent="0.15">
      <c r="A165" s="217" t="s">
        <v>197</v>
      </c>
      <c r="B165" s="218">
        <v>95.5</v>
      </c>
      <c r="C165" s="219">
        <v>16.8</v>
      </c>
      <c r="D165" s="220"/>
      <c r="E165" s="221"/>
      <c r="F165" s="222"/>
      <c r="G165" s="194"/>
      <c r="H165" s="194"/>
      <c r="I165" s="194"/>
      <c r="J165" s="190"/>
      <c r="K165" s="190"/>
      <c r="L165" s="190"/>
    </row>
    <row r="166" spans="1:12" s="195" customFormat="1" x14ac:dyDescent="0.15">
      <c r="A166" s="217" t="s">
        <v>198</v>
      </c>
      <c r="B166" s="218">
        <v>76</v>
      </c>
      <c r="C166" s="219">
        <v>16</v>
      </c>
      <c r="D166" s="220"/>
      <c r="E166" s="221"/>
      <c r="F166" s="222"/>
      <c r="G166" s="194"/>
      <c r="H166" s="194"/>
      <c r="I166" s="194"/>
      <c r="J166" s="190"/>
      <c r="K166" s="190"/>
      <c r="L166" s="190"/>
    </row>
    <row r="167" spans="1:12" s="195" customFormat="1" x14ac:dyDescent="0.15">
      <c r="A167" s="217" t="s">
        <v>199</v>
      </c>
      <c r="B167" s="218">
        <v>87.5</v>
      </c>
      <c r="C167" s="219">
        <v>19.399999999999999</v>
      </c>
      <c r="D167" s="220"/>
      <c r="E167" s="221"/>
      <c r="F167" s="222"/>
      <c r="G167" s="194"/>
      <c r="H167" s="194"/>
      <c r="I167" s="194"/>
      <c r="J167" s="190"/>
      <c r="K167" s="190"/>
      <c r="L167" s="190"/>
    </row>
    <row r="168" spans="1:12" s="195" customFormat="1" x14ac:dyDescent="0.15">
      <c r="A168" s="217" t="s">
        <v>200</v>
      </c>
      <c r="B168" s="218">
        <v>172</v>
      </c>
      <c r="C168" s="219">
        <v>20.5</v>
      </c>
      <c r="D168" s="220"/>
      <c r="E168" s="221"/>
      <c r="F168" s="222"/>
      <c r="G168" s="194"/>
      <c r="H168" s="194"/>
      <c r="I168" s="194"/>
      <c r="J168" s="190"/>
      <c r="K168" s="190"/>
      <c r="L168" s="190"/>
    </row>
    <row r="169" spans="1:12" s="195" customFormat="1" x14ac:dyDescent="0.15">
      <c r="A169" s="217" t="s">
        <v>201</v>
      </c>
      <c r="B169" s="218">
        <v>325</v>
      </c>
      <c r="C169" s="219">
        <v>24.4</v>
      </c>
      <c r="D169" s="220"/>
      <c r="E169" s="221"/>
      <c r="F169" s="222"/>
      <c r="G169" s="194"/>
      <c r="H169" s="194"/>
      <c r="I169" s="194"/>
      <c r="J169" s="190"/>
      <c r="K169" s="190"/>
      <c r="L169" s="190"/>
    </row>
    <row r="170" spans="1:12" s="195" customFormat="1" x14ac:dyDescent="0.15">
      <c r="A170" s="217" t="s">
        <v>202</v>
      </c>
      <c r="B170" s="218">
        <v>177.5</v>
      </c>
      <c r="C170" s="219">
        <v>28.6</v>
      </c>
      <c r="D170" s="220"/>
      <c r="E170" s="221"/>
      <c r="F170" s="222"/>
      <c r="G170" s="194"/>
      <c r="H170" s="194"/>
      <c r="I170" s="194"/>
      <c r="J170" s="190"/>
      <c r="K170" s="190"/>
      <c r="L170" s="190"/>
    </row>
    <row r="171" spans="1:12" s="195" customFormat="1" x14ac:dyDescent="0.15">
      <c r="A171" s="217" t="s">
        <v>203</v>
      </c>
      <c r="B171" s="218">
        <v>460</v>
      </c>
      <c r="C171" s="219">
        <v>29</v>
      </c>
      <c r="D171" s="220"/>
      <c r="E171" s="221"/>
      <c r="F171" s="222"/>
      <c r="G171" s="194"/>
      <c r="H171" s="194"/>
      <c r="I171" s="194"/>
      <c r="J171" s="190"/>
      <c r="K171" s="190"/>
      <c r="L171" s="190"/>
    </row>
    <row r="172" spans="1:12" s="195" customFormat="1" x14ac:dyDescent="0.15">
      <c r="A172" s="217" t="s">
        <v>204</v>
      </c>
      <c r="B172" s="218">
        <v>223.5</v>
      </c>
      <c r="C172" s="219">
        <v>29.5</v>
      </c>
      <c r="D172" s="220"/>
      <c r="E172" s="221"/>
      <c r="F172" s="222"/>
      <c r="G172" s="194"/>
      <c r="H172" s="194"/>
      <c r="I172" s="194"/>
      <c r="J172" s="190"/>
      <c r="K172" s="190"/>
      <c r="L172" s="190"/>
    </row>
    <row r="173" spans="1:12" s="195" customFormat="1" x14ac:dyDescent="0.15">
      <c r="A173" s="217" t="s">
        <v>47</v>
      </c>
      <c r="B173" s="218">
        <v>92</v>
      </c>
      <c r="C173" s="219">
        <v>29.7</v>
      </c>
      <c r="D173" s="220"/>
      <c r="E173" s="223"/>
      <c r="F173" s="223"/>
      <c r="G173" s="194"/>
      <c r="H173" s="194"/>
      <c r="I173" s="194"/>
      <c r="J173" s="190"/>
      <c r="K173" s="190"/>
      <c r="L173" s="190"/>
    </row>
    <row r="174" spans="1:12" s="195" customFormat="1" x14ac:dyDescent="0.15">
      <c r="A174" s="217" t="s">
        <v>46</v>
      </c>
      <c r="B174" s="218">
        <v>209</v>
      </c>
      <c r="C174" s="219">
        <v>28</v>
      </c>
      <c r="D174" s="220"/>
      <c r="E174" s="221"/>
      <c r="F174" s="222"/>
      <c r="G174" s="194"/>
      <c r="H174" s="194"/>
      <c r="I174" s="194"/>
      <c r="J174" s="190"/>
      <c r="K174" s="190"/>
      <c r="L174" s="190"/>
    </row>
    <row r="175" spans="1:12" s="195" customFormat="1" x14ac:dyDescent="0.15">
      <c r="A175" s="217" t="s">
        <v>45</v>
      </c>
      <c r="B175" s="218">
        <v>165</v>
      </c>
      <c r="C175" s="219">
        <v>23.4</v>
      </c>
      <c r="D175" s="220"/>
      <c r="E175" s="221"/>
      <c r="F175" s="222"/>
      <c r="G175" s="194"/>
      <c r="H175" s="194"/>
      <c r="I175" s="194"/>
      <c r="J175" s="190"/>
      <c r="K175" s="190"/>
      <c r="L175" s="190"/>
    </row>
    <row r="176" spans="1:12" s="195" customFormat="1" x14ac:dyDescent="0.15">
      <c r="A176" s="217" t="s">
        <v>44</v>
      </c>
      <c r="B176" s="218">
        <v>82</v>
      </c>
      <c r="C176" s="219">
        <v>20.100000000000001</v>
      </c>
      <c r="D176" s="220"/>
      <c r="E176" s="221"/>
      <c r="F176" s="222"/>
      <c r="G176" s="194"/>
      <c r="H176" s="194"/>
      <c r="I176" s="194"/>
      <c r="J176" s="190"/>
      <c r="K176" s="190"/>
      <c r="L176" s="190"/>
    </row>
    <row r="177" spans="1:12" s="195" customFormat="1" x14ac:dyDescent="0.15">
      <c r="A177" s="194"/>
      <c r="B177" s="194"/>
      <c r="C177" s="194"/>
      <c r="D177" s="194"/>
      <c r="E177" s="194"/>
      <c r="F177" s="194"/>
      <c r="G177" s="194"/>
      <c r="H177" s="194"/>
      <c r="I177" s="194"/>
      <c r="J177" s="190"/>
      <c r="K177" s="190"/>
      <c r="L177" s="190"/>
    </row>
    <row r="178" spans="1:12" s="195" customFormat="1" x14ac:dyDescent="0.15">
      <c r="A178" s="194"/>
      <c r="B178" s="194"/>
      <c r="C178" s="194"/>
      <c r="D178" s="194"/>
      <c r="E178" s="194"/>
      <c r="F178" s="194"/>
      <c r="G178" s="194"/>
      <c r="H178" s="194"/>
      <c r="I178" s="194"/>
      <c r="J178" s="190"/>
      <c r="K178" s="190"/>
      <c r="L178" s="190"/>
    </row>
    <row r="179" spans="1:12" x14ac:dyDescent="0.15">
      <c r="A179" s="194"/>
      <c r="B179" s="194"/>
      <c r="C179" s="194"/>
      <c r="D179" s="194"/>
      <c r="E179" s="194"/>
      <c r="F179" s="194"/>
      <c r="G179" s="194"/>
      <c r="H179" s="194"/>
      <c r="I179" s="194"/>
    </row>
    <row r="180" spans="1:12" x14ac:dyDescent="0.15">
      <c r="A180" s="194"/>
      <c r="B180" s="194"/>
      <c r="C180" s="194"/>
      <c r="D180" s="194"/>
      <c r="E180" s="194"/>
      <c r="F180" s="194"/>
      <c r="G180" s="194"/>
      <c r="H180" s="194"/>
      <c r="I180" s="194"/>
    </row>
    <row r="181" spans="1:12" x14ac:dyDescent="0.15">
      <c r="A181" s="194"/>
      <c r="B181" s="194"/>
      <c r="C181" s="194"/>
      <c r="D181" s="194"/>
      <c r="E181" s="194"/>
      <c r="F181" s="194"/>
      <c r="G181" s="194"/>
      <c r="H181" s="194"/>
      <c r="I181" s="194"/>
    </row>
  </sheetData>
  <mergeCells count="8">
    <mergeCell ref="A101:J101"/>
    <mergeCell ref="A102:J102"/>
    <mergeCell ref="A4:J4"/>
    <mergeCell ref="A5:J5"/>
    <mergeCell ref="A34:J34"/>
    <mergeCell ref="A35:J35"/>
    <mergeCell ref="A71:J71"/>
    <mergeCell ref="A72:J72"/>
  </mergeCells>
  <phoneticPr fontId="37"/>
  <pageMargins left="0.11811023622047245" right="0.15748031496062992" top="0.11811023622047245" bottom="0.19" header="0.11811023622047245" footer="0.35"/>
  <pageSetup paperSize="9" scale="97" orientation="portrait" r:id="rId1"/>
  <headerFooter alignWithMargins="0">
    <oddFooter>&amp;C&amp;"ＭＳ 明朝,標準"&amp;P</oddFooter>
  </headerFooter>
  <rowBreaks count="1" manualBreakCount="1">
    <brk id="65" max="9" man="1"/>
  </rowBreaks>
  <ignoredErrors>
    <ignoredError sqref="E14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112C-C153-4A9F-8AA1-00FD3E434D02}">
  <sheetPr>
    <tabColor rgb="FF00B050"/>
  </sheetPr>
  <dimension ref="A1:J15"/>
  <sheetViews>
    <sheetView showGridLines="0" zoomScaleNormal="100" zoomScaleSheetLayoutView="100" workbookViewId="0">
      <selection activeCell="D27" sqref="D27"/>
    </sheetView>
  </sheetViews>
  <sheetFormatPr defaultRowHeight="13.5" x14ac:dyDescent="0.15"/>
  <cols>
    <col min="1" max="3" width="3.625" style="1" customWidth="1"/>
    <col min="4" max="9" width="13.625" style="1" customWidth="1"/>
    <col min="10" max="10" width="11" style="1" bestFit="1" customWidth="1"/>
    <col min="11" max="16384" width="9" style="1"/>
  </cols>
  <sheetData>
    <row r="1" spans="1:10" ht="21" x14ac:dyDescent="0.15">
      <c r="A1" s="309" t="s">
        <v>111</v>
      </c>
      <c r="B1" s="309"/>
      <c r="C1" s="309"/>
      <c r="D1" s="309"/>
      <c r="E1" s="309"/>
      <c r="F1" s="309"/>
      <c r="G1" s="309"/>
      <c r="H1" s="309"/>
      <c r="I1" s="9"/>
    </row>
    <row r="2" spans="1:10" x14ac:dyDescent="0.15">
      <c r="D2" s="16"/>
      <c r="E2" s="16"/>
      <c r="F2" s="16"/>
      <c r="G2" s="16"/>
      <c r="H2" s="16" t="s">
        <v>110</v>
      </c>
      <c r="I2" s="18"/>
    </row>
    <row r="3" spans="1:10" ht="12.95" customHeight="1" x14ac:dyDescent="0.15">
      <c r="A3" s="322"/>
      <c r="B3" s="323"/>
      <c r="C3" s="324"/>
      <c r="D3" s="331" t="s">
        <v>24</v>
      </c>
      <c r="E3" s="303" t="s">
        <v>26</v>
      </c>
      <c r="F3" s="303" t="s">
        <v>109</v>
      </c>
      <c r="G3" s="306" t="s">
        <v>205</v>
      </c>
      <c r="H3" s="319" t="s">
        <v>206</v>
      </c>
    </row>
    <row r="4" spans="1:10" ht="12.95" customHeight="1" x14ac:dyDescent="0.15">
      <c r="A4" s="325"/>
      <c r="B4" s="326"/>
      <c r="C4" s="327"/>
      <c r="D4" s="332"/>
      <c r="E4" s="304"/>
      <c r="F4" s="304"/>
      <c r="G4" s="307"/>
      <c r="H4" s="320"/>
    </row>
    <row r="5" spans="1:10" ht="12.95" customHeight="1" x14ac:dyDescent="0.15">
      <c r="A5" s="328"/>
      <c r="B5" s="329"/>
      <c r="C5" s="330"/>
      <c r="D5" s="333"/>
      <c r="E5" s="305"/>
      <c r="F5" s="305"/>
      <c r="G5" s="308"/>
      <c r="H5" s="321"/>
    </row>
    <row r="6" spans="1:10" ht="30" customHeight="1" x14ac:dyDescent="0.15">
      <c r="A6" s="313" t="s">
        <v>107</v>
      </c>
      <c r="B6" s="314"/>
      <c r="C6" s="315"/>
      <c r="D6" s="137">
        <v>19.79617</v>
      </c>
      <c r="E6" s="136">
        <v>19.800285000000002</v>
      </c>
      <c r="F6" s="136">
        <v>19.800285000000002</v>
      </c>
      <c r="G6" s="136">
        <v>19.8</v>
      </c>
      <c r="H6" s="135">
        <f>SUM(H7:H11)</f>
        <v>19.799999999999997</v>
      </c>
    </row>
    <row r="7" spans="1:10" ht="30" customHeight="1" x14ac:dyDescent="0.15">
      <c r="A7" s="316" t="s">
        <v>106</v>
      </c>
      <c r="B7" s="317"/>
      <c r="C7" s="318"/>
      <c r="D7" s="134">
        <v>7.5658849999999997</v>
      </c>
      <c r="E7" s="133">
        <v>7.56</v>
      </c>
      <c r="F7" s="133">
        <v>7.5658849999999997</v>
      </c>
      <c r="G7" s="133">
        <v>7.58</v>
      </c>
      <c r="H7" s="224">
        <v>7.59</v>
      </c>
    </row>
    <row r="8" spans="1:10" ht="30" customHeight="1" x14ac:dyDescent="0.15">
      <c r="A8" s="316" t="s">
        <v>105</v>
      </c>
      <c r="B8" s="317"/>
      <c r="C8" s="318"/>
      <c r="D8" s="134">
        <v>0.229077</v>
      </c>
      <c r="E8" s="133">
        <v>0.229077</v>
      </c>
      <c r="F8" s="133">
        <v>0.229077</v>
      </c>
      <c r="G8" s="133">
        <v>0.23</v>
      </c>
      <c r="H8" s="224">
        <v>0.23</v>
      </c>
    </row>
    <row r="9" spans="1:10" ht="30" customHeight="1" x14ac:dyDescent="0.15">
      <c r="A9" s="316" t="s">
        <v>104</v>
      </c>
      <c r="B9" s="317"/>
      <c r="C9" s="318"/>
      <c r="D9" s="134">
        <v>0.41431299999999999</v>
      </c>
      <c r="E9" s="133">
        <v>0.41431299999999999</v>
      </c>
      <c r="F9" s="133">
        <v>0.4</v>
      </c>
      <c r="G9" s="133">
        <v>0.38</v>
      </c>
      <c r="H9" s="224">
        <v>0.37</v>
      </c>
    </row>
    <row r="10" spans="1:10" ht="30" customHeight="1" x14ac:dyDescent="0.15">
      <c r="A10" s="316" t="s">
        <v>103</v>
      </c>
      <c r="B10" s="317"/>
      <c r="C10" s="318"/>
      <c r="D10" s="134">
        <v>0.36689500000000003</v>
      </c>
      <c r="E10" s="133">
        <v>0.36689500000000003</v>
      </c>
      <c r="F10" s="133">
        <v>0.36</v>
      </c>
      <c r="G10" s="133">
        <v>0.36</v>
      </c>
      <c r="H10" s="224">
        <v>0.36</v>
      </c>
      <c r="J10" s="132"/>
    </row>
    <row r="11" spans="1:10" ht="30" customHeight="1" x14ac:dyDescent="0.15">
      <c r="A11" s="310" t="s">
        <v>102</v>
      </c>
      <c r="B11" s="311"/>
      <c r="C11" s="312"/>
      <c r="D11" s="131">
        <v>11.22</v>
      </c>
      <c r="E11" s="130">
        <v>11.23</v>
      </c>
      <c r="F11" s="130">
        <v>11.24</v>
      </c>
      <c r="G11" s="130">
        <v>11.25</v>
      </c>
      <c r="H11" s="225">
        <v>11.25</v>
      </c>
      <c r="I11" s="19"/>
    </row>
    <row r="12" spans="1:10" s="5" customFormat="1" ht="15.75" customHeight="1" x14ac:dyDescent="0.15">
      <c r="A12" s="4"/>
      <c r="B12" s="4" t="s">
        <v>101</v>
      </c>
      <c r="C12" s="4"/>
      <c r="D12" s="6"/>
      <c r="E12" s="6"/>
      <c r="F12" s="6"/>
      <c r="G12" s="6"/>
      <c r="H12" s="7" t="s">
        <v>100</v>
      </c>
      <c r="I12" s="6"/>
    </row>
    <row r="13" spans="1:10" s="5" customFormat="1" ht="15.75" customHeight="1" x14ac:dyDescent="0.15">
      <c r="A13" s="4"/>
      <c r="B13" s="4" t="s">
        <v>99</v>
      </c>
      <c r="C13" s="4"/>
      <c r="D13" s="4"/>
      <c r="E13" s="4"/>
      <c r="F13" s="4"/>
    </row>
    <row r="14" spans="1:10" s="5" customFormat="1" ht="15.75" customHeight="1" x14ac:dyDescent="0.15">
      <c r="A14" s="4"/>
      <c r="B14" s="4" t="s">
        <v>98</v>
      </c>
      <c r="C14" s="4"/>
      <c r="D14" s="4"/>
      <c r="E14" s="4"/>
      <c r="F14" s="4"/>
    </row>
    <row r="15" spans="1:10" x14ac:dyDescent="0.15">
      <c r="B15" s="12" t="s">
        <v>97</v>
      </c>
      <c r="C15" s="12"/>
      <c r="D15" s="12"/>
      <c r="E15" s="12"/>
      <c r="F15" s="12"/>
    </row>
  </sheetData>
  <mergeCells count="13">
    <mergeCell ref="E3:E5"/>
    <mergeCell ref="F3:F5"/>
    <mergeCell ref="G3:G5"/>
    <mergeCell ref="A1:H1"/>
    <mergeCell ref="A11:C11"/>
    <mergeCell ref="A6:C6"/>
    <mergeCell ref="A7:C7"/>
    <mergeCell ref="A8:C8"/>
    <mergeCell ref="A9:C9"/>
    <mergeCell ref="A10:C10"/>
    <mergeCell ref="H3:H5"/>
    <mergeCell ref="A3:C5"/>
    <mergeCell ref="D3:D5"/>
  </mergeCells>
  <phoneticPr fontId="3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B41F-AB04-4F89-BD5B-70A1B61F259D}">
  <sheetPr>
    <tabColor rgb="FF00B050"/>
  </sheetPr>
  <dimension ref="A1:K16"/>
  <sheetViews>
    <sheetView showGridLines="0" zoomScaleNormal="100" zoomScaleSheetLayoutView="100" workbookViewId="0">
      <selection activeCell="G3" sqref="G3:G5"/>
    </sheetView>
  </sheetViews>
  <sheetFormatPr defaultRowHeight="13.5" x14ac:dyDescent="0.15"/>
  <cols>
    <col min="1" max="3" width="3.625" style="1" customWidth="1"/>
    <col min="4" max="8" width="14" style="1" customWidth="1"/>
    <col min="9" max="9" width="11" style="1" bestFit="1" customWidth="1"/>
    <col min="10" max="10" width="15.75" style="1" bestFit="1" customWidth="1"/>
    <col min="11" max="11" width="11.625" style="1" bestFit="1" customWidth="1"/>
    <col min="12" max="16384" width="9" style="1"/>
  </cols>
  <sheetData>
    <row r="1" spans="1:11" ht="21" x14ac:dyDescent="0.15">
      <c r="A1" s="349" t="s">
        <v>116</v>
      </c>
      <c r="B1" s="349"/>
      <c r="C1" s="349"/>
      <c r="D1" s="349"/>
      <c r="E1" s="349"/>
      <c r="F1" s="349"/>
      <c r="G1" s="349"/>
      <c r="H1" s="349"/>
    </row>
    <row r="2" spans="1:11" x14ac:dyDescent="0.15">
      <c r="A2" s="20"/>
      <c r="B2" s="20"/>
      <c r="C2" s="20"/>
      <c r="D2" s="22"/>
      <c r="E2" s="22"/>
      <c r="F2" s="22"/>
      <c r="G2" s="22"/>
      <c r="H2" s="22" t="s">
        <v>115</v>
      </c>
    </row>
    <row r="3" spans="1:11" ht="12.75" customHeight="1" x14ac:dyDescent="0.15">
      <c r="A3" s="340"/>
      <c r="B3" s="341"/>
      <c r="C3" s="342"/>
      <c r="D3" s="331" t="s">
        <v>24</v>
      </c>
      <c r="E3" s="303" t="s">
        <v>26</v>
      </c>
      <c r="F3" s="303" t="s">
        <v>109</v>
      </c>
      <c r="G3" s="306" t="s">
        <v>205</v>
      </c>
      <c r="H3" s="319" t="s">
        <v>206</v>
      </c>
    </row>
    <row r="4" spans="1:11" ht="12.75" customHeight="1" x14ac:dyDescent="0.15">
      <c r="A4" s="343"/>
      <c r="B4" s="344"/>
      <c r="C4" s="345"/>
      <c r="D4" s="332"/>
      <c r="E4" s="304"/>
      <c r="F4" s="304"/>
      <c r="G4" s="307"/>
      <c r="H4" s="320"/>
    </row>
    <row r="5" spans="1:11" ht="12.75" customHeight="1" x14ac:dyDescent="0.15">
      <c r="A5" s="346"/>
      <c r="B5" s="347"/>
      <c r="C5" s="348"/>
      <c r="D5" s="333"/>
      <c r="E5" s="305"/>
      <c r="F5" s="305"/>
      <c r="G5" s="308"/>
      <c r="H5" s="321"/>
      <c r="J5" s="146"/>
      <c r="K5" s="146"/>
    </row>
    <row r="6" spans="1:11" ht="30" customHeight="1" x14ac:dyDescent="0.15">
      <c r="A6" s="350" t="s">
        <v>107</v>
      </c>
      <c r="B6" s="351"/>
      <c r="C6" s="352"/>
      <c r="D6" s="137">
        <v>13.670588</v>
      </c>
      <c r="E6" s="136">
        <v>13.649065</v>
      </c>
      <c r="F6" s="136">
        <v>13.6</v>
      </c>
      <c r="G6" s="136">
        <v>13.54</v>
      </c>
      <c r="H6" s="145">
        <f>SUM(H7:H11)</f>
        <v>13.489999999999998</v>
      </c>
      <c r="J6" s="144"/>
      <c r="K6" s="11"/>
    </row>
    <row r="7" spans="1:11" ht="30" customHeight="1" x14ac:dyDescent="0.15">
      <c r="A7" s="334" t="s">
        <v>106</v>
      </c>
      <c r="B7" s="335"/>
      <c r="C7" s="336"/>
      <c r="D7" s="134">
        <v>6.6633959999999997</v>
      </c>
      <c r="E7" s="133">
        <v>6.6633959999999997</v>
      </c>
      <c r="F7" s="133">
        <v>6.68</v>
      </c>
      <c r="G7" s="133">
        <v>6.68</v>
      </c>
      <c r="H7" s="224">
        <v>6.69</v>
      </c>
      <c r="J7" s="141"/>
      <c r="K7" s="140"/>
    </row>
    <row r="8" spans="1:11" ht="30" customHeight="1" x14ac:dyDescent="0.15">
      <c r="A8" s="334" t="s">
        <v>105</v>
      </c>
      <c r="B8" s="335"/>
      <c r="C8" s="336"/>
      <c r="D8" s="134">
        <v>0.222743</v>
      </c>
      <c r="E8" s="133">
        <v>0.222743</v>
      </c>
      <c r="F8" s="133">
        <v>0.22</v>
      </c>
      <c r="G8" s="133">
        <v>0.22</v>
      </c>
      <c r="H8" s="224">
        <v>0.22</v>
      </c>
      <c r="J8" s="141"/>
    </row>
    <row r="9" spans="1:11" ht="30" customHeight="1" x14ac:dyDescent="0.15">
      <c r="A9" s="334" t="s">
        <v>104</v>
      </c>
      <c r="B9" s="335"/>
      <c r="C9" s="336"/>
      <c r="D9" s="134">
        <v>0.40212199999999998</v>
      </c>
      <c r="E9" s="133">
        <v>0.40212199999999998</v>
      </c>
      <c r="F9" s="133">
        <v>0.39</v>
      </c>
      <c r="G9" s="133">
        <v>0.37</v>
      </c>
      <c r="H9" s="224">
        <v>0.35</v>
      </c>
      <c r="J9" s="141"/>
    </row>
    <row r="10" spans="1:11" ht="30" customHeight="1" x14ac:dyDescent="0.15">
      <c r="A10" s="334" t="s">
        <v>103</v>
      </c>
      <c r="B10" s="335"/>
      <c r="C10" s="336"/>
      <c r="D10" s="134">
        <v>0.32080399999999998</v>
      </c>
      <c r="E10" s="133">
        <v>0.32080399999999998</v>
      </c>
      <c r="F10" s="133">
        <v>0.32</v>
      </c>
      <c r="G10" s="133">
        <v>0.31</v>
      </c>
      <c r="H10" s="224">
        <v>0.31</v>
      </c>
      <c r="I10" s="19"/>
      <c r="J10" s="141"/>
    </row>
    <row r="11" spans="1:11" ht="30" customHeight="1" x14ac:dyDescent="0.15">
      <c r="A11" s="337" t="s">
        <v>102</v>
      </c>
      <c r="B11" s="338"/>
      <c r="C11" s="339"/>
      <c r="D11" s="131">
        <v>6.0615230000000002</v>
      </c>
      <c r="E11" s="130">
        <v>6.04</v>
      </c>
      <c r="F11" s="130">
        <v>5.99</v>
      </c>
      <c r="G11" s="130">
        <v>5.96</v>
      </c>
      <c r="H11" s="225">
        <v>5.92</v>
      </c>
      <c r="I11" s="19"/>
      <c r="J11" s="141"/>
    </row>
    <row r="12" spans="1:11" s="5" customFormat="1" ht="15.75" customHeight="1" x14ac:dyDescent="0.15">
      <c r="A12" s="23"/>
      <c r="B12" s="23" t="s">
        <v>114</v>
      </c>
      <c r="C12" s="23"/>
      <c r="D12" s="25"/>
      <c r="E12" s="25"/>
      <c r="F12" s="25"/>
      <c r="G12" s="25"/>
      <c r="H12" s="25" t="s">
        <v>100</v>
      </c>
      <c r="J12" s="140"/>
    </row>
    <row r="13" spans="1:11" s="5" customFormat="1" ht="15.75" customHeight="1" x14ac:dyDescent="0.15">
      <c r="A13" s="23"/>
      <c r="B13" s="23" t="s">
        <v>113</v>
      </c>
      <c r="C13" s="23"/>
      <c r="D13" s="23"/>
      <c r="E13" s="21"/>
      <c r="F13" s="21"/>
      <c r="G13" s="21"/>
      <c r="H13" s="139"/>
    </row>
    <row r="14" spans="1:11" x14ac:dyDescent="0.15">
      <c r="A14" s="12"/>
      <c r="B14" s="4" t="s">
        <v>112</v>
      </c>
      <c r="C14" s="4"/>
      <c r="D14" s="4"/>
    </row>
    <row r="15" spans="1:11" x14ac:dyDescent="0.15">
      <c r="A15" s="12"/>
      <c r="B15" s="4"/>
      <c r="C15" s="4"/>
      <c r="D15" s="4"/>
    </row>
    <row r="16" spans="1:11" x14ac:dyDescent="0.15">
      <c r="D16" s="138"/>
      <c r="E16" s="138"/>
      <c r="F16" s="138"/>
      <c r="G16" s="138"/>
    </row>
  </sheetData>
  <mergeCells count="13">
    <mergeCell ref="D3:D5"/>
    <mergeCell ref="H3:H5"/>
    <mergeCell ref="A1:H1"/>
    <mergeCell ref="A6:C6"/>
    <mergeCell ref="A7:C7"/>
    <mergeCell ref="E3:E5"/>
    <mergeCell ref="F3:F5"/>
    <mergeCell ref="G3:G5"/>
    <mergeCell ref="A10:C10"/>
    <mergeCell ref="A11:C11"/>
    <mergeCell ref="A3:C5"/>
    <mergeCell ref="A8:C8"/>
    <mergeCell ref="A9:C9"/>
  </mergeCells>
  <phoneticPr fontId="3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1DC6-E413-4D58-A7E6-0A19D03AAADC}">
  <sheetPr>
    <tabColor rgb="FF00B050"/>
  </sheetPr>
  <dimension ref="A1:J19"/>
  <sheetViews>
    <sheetView showGridLines="0" topLeftCell="A3" zoomScaleNormal="100" zoomScaleSheetLayoutView="100" workbookViewId="0">
      <selection activeCell="G11" sqref="G11"/>
    </sheetView>
  </sheetViews>
  <sheetFormatPr defaultRowHeight="13.5" x14ac:dyDescent="0.15"/>
  <cols>
    <col min="1" max="3" width="3.625" style="1" customWidth="1"/>
    <col min="4" max="8" width="13.625" style="1" customWidth="1"/>
    <col min="9" max="10" width="9.25" style="1" bestFit="1" customWidth="1"/>
    <col min="11" max="16384" width="9" style="1"/>
  </cols>
  <sheetData>
    <row r="1" spans="1:10" ht="21" x14ac:dyDescent="0.15">
      <c r="A1" s="309" t="s">
        <v>120</v>
      </c>
      <c r="B1" s="309"/>
      <c r="C1" s="309"/>
      <c r="D1" s="309"/>
      <c r="E1" s="309"/>
      <c r="F1" s="309"/>
      <c r="G1" s="309"/>
      <c r="H1" s="309"/>
    </row>
    <row r="2" spans="1:10" x14ac:dyDescent="0.15">
      <c r="D2" s="16"/>
      <c r="E2" s="16"/>
      <c r="F2" s="16"/>
      <c r="G2" s="16"/>
      <c r="H2" s="16" t="s">
        <v>119</v>
      </c>
    </row>
    <row r="3" spans="1:10" ht="12.95" customHeight="1" x14ac:dyDescent="0.15">
      <c r="A3" s="322"/>
      <c r="B3" s="323"/>
      <c r="C3" s="324"/>
      <c r="D3" s="303" t="s">
        <v>24</v>
      </c>
      <c r="E3" s="303" t="s">
        <v>26</v>
      </c>
      <c r="F3" s="306" t="s">
        <v>109</v>
      </c>
      <c r="G3" s="319" t="s">
        <v>108</v>
      </c>
      <c r="H3" s="319" t="s">
        <v>206</v>
      </c>
    </row>
    <row r="4" spans="1:10" ht="12.95" customHeight="1" x14ac:dyDescent="0.15">
      <c r="A4" s="325"/>
      <c r="B4" s="326"/>
      <c r="C4" s="327"/>
      <c r="D4" s="304"/>
      <c r="E4" s="304"/>
      <c r="F4" s="307"/>
      <c r="G4" s="320"/>
      <c r="H4" s="320"/>
    </row>
    <row r="5" spans="1:10" ht="12.95" customHeight="1" x14ac:dyDescent="0.15">
      <c r="A5" s="328"/>
      <c r="B5" s="329"/>
      <c r="C5" s="330"/>
      <c r="D5" s="305"/>
      <c r="E5" s="305"/>
      <c r="F5" s="308"/>
      <c r="G5" s="321"/>
      <c r="H5" s="321"/>
    </row>
    <row r="6" spans="1:10" ht="30" customHeight="1" x14ac:dyDescent="0.15">
      <c r="A6" s="313" t="s">
        <v>107</v>
      </c>
      <c r="B6" s="314"/>
      <c r="C6" s="315"/>
      <c r="D6" s="154">
        <v>630195876</v>
      </c>
      <c r="E6" s="153">
        <v>629411514</v>
      </c>
      <c r="F6" s="153">
        <v>628387890</v>
      </c>
      <c r="G6" s="153">
        <v>689757114</v>
      </c>
      <c r="H6" s="152">
        <f>SUM(H7:H11)</f>
        <v>688039940</v>
      </c>
    </row>
    <row r="7" spans="1:10" ht="30" customHeight="1" x14ac:dyDescent="0.15">
      <c r="A7" s="316" t="s">
        <v>106</v>
      </c>
      <c r="B7" s="317"/>
      <c r="C7" s="318"/>
      <c r="D7" s="151">
        <v>444637657</v>
      </c>
      <c r="E7" s="150">
        <v>444588083</v>
      </c>
      <c r="F7" s="150">
        <v>446260698</v>
      </c>
      <c r="G7" s="150">
        <v>495044775</v>
      </c>
      <c r="H7" s="226">
        <v>495467731</v>
      </c>
    </row>
    <row r="8" spans="1:10" ht="30" customHeight="1" x14ac:dyDescent="0.15">
      <c r="A8" s="316" t="s">
        <v>105</v>
      </c>
      <c r="B8" s="317"/>
      <c r="C8" s="318"/>
      <c r="D8" s="151">
        <v>1389830</v>
      </c>
      <c r="E8" s="150">
        <v>1389830</v>
      </c>
      <c r="F8" s="150">
        <v>1389756</v>
      </c>
      <c r="G8" s="150">
        <v>1522472</v>
      </c>
      <c r="H8" s="226">
        <v>1522472</v>
      </c>
    </row>
    <row r="9" spans="1:10" ht="30" customHeight="1" x14ac:dyDescent="0.15">
      <c r="A9" s="316" t="s">
        <v>104</v>
      </c>
      <c r="B9" s="317"/>
      <c r="C9" s="318"/>
      <c r="D9" s="151">
        <v>11035916</v>
      </c>
      <c r="E9" s="150">
        <v>10826169</v>
      </c>
      <c r="F9" s="150">
        <v>10474334</v>
      </c>
      <c r="G9" s="150">
        <v>11197409</v>
      </c>
      <c r="H9" s="226">
        <v>10481963</v>
      </c>
    </row>
    <row r="10" spans="1:10" ht="30" customHeight="1" x14ac:dyDescent="0.15">
      <c r="A10" s="316" t="s">
        <v>103</v>
      </c>
      <c r="B10" s="317"/>
      <c r="C10" s="318"/>
      <c r="D10" s="151">
        <v>1819504</v>
      </c>
      <c r="E10" s="150">
        <v>1799482</v>
      </c>
      <c r="F10" s="150">
        <v>1787592</v>
      </c>
      <c r="G10" s="150">
        <v>1971275</v>
      </c>
      <c r="H10" s="226">
        <v>1919729</v>
      </c>
    </row>
    <row r="11" spans="1:10" ht="30" customHeight="1" x14ac:dyDescent="0.15">
      <c r="A11" s="310" t="s">
        <v>102</v>
      </c>
      <c r="B11" s="311"/>
      <c r="C11" s="312"/>
      <c r="D11" s="149">
        <v>171312969</v>
      </c>
      <c r="E11" s="148">
        <v>170807950</v>
      </c>
      <c r="F11" s="148">
        <v>168475510</v>
      </c>
      <c r="G11" s="148">
        <v>180021183</v>
      </c>
      <c r="H11" s="227">
        <v>178648045</v>
      </c>
      <c r="I11" s="147"/>
      <c r="J11" s="147"/>
    </row>
    <row r="12" spans="1:10" s="5" customFormat="1" ht="15.75" customHeight="1" x14ac:dyDescent="0.15">
      <c r="B12" s="4" t="s">
        <v>118</v>
      </c>
      <c r="D12" s="6"/>
      <c r="E12" s="6"/>
      <c r="F12" s="6"/>
      <c r="G12" s="6"/>
      <c r="H12" s="6" t="s">
        <v>100</v>
      </c>
    </row>
    <row r="13" spans="1:10" s="5" customFormat="1" ht="15.75" customHeight="1" x14ac:dyDescent="0.15">
      <c r="B13" s="4" t="s">
        <v>117</v>
      </c>
    </row>
    <row r="19" spans="1:1" x14ac:dyDescent="0.15">
      <c r="A19" s="10"/>
    </row>
  </sheetData>
  <mergeCells count="13">
    <mergeCell ref="A11:C11"/>
    <mergeCell ref="A6:C6"/>
    <mergeCell ref="A7:C7"/>
    <mergeCell ref="A8:C8"/>
    <mergeCell ref="A9:C9"/>
    <mergeCell ref="A10:C10"/>
    <mergeCell ref="A1:H1"/>
    <mergeCell ref="H3:H5"/>
    <mergeCell ref="A3:C5"/>
    <mergeCell ref="D3:D5"/>
    <mergeCell ref="E3:E5"/>
    <mergeCell ref="F3:F5"/>
    <mergeCell ref="G3:G5"/>
  </mergeCells>
  <phoneticPr fontId="3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25EE-B197-4CB9-8D17-E062FF5F2309}">
  <sheetPr>
    <tabColor rgb="FF00B050"/>
    <pageSetUpPr fitToPage="1"/>
  </sheetPr>
  <dimension ref="A1:G15"/>
  <sheetViews>
    <sheetView showGridLines="0" zoomScaleNormal="100" zoomScaleSheetLayoutView="93" workbookViewId="0">
      <selection activeCell="J21" sqref="J21"/>
    </sheetView>
  </sheetViews>
  <sheetFormatPr defaultRowHeight="13.5" x14ac:dyDescent="0.15"/>
  <cols>
    <col min="1" max="1" width="22.625" style="20" customWidth="1"/>
    <col min="2" max="3" width="9.625" style="20" customWidth="1"/>
    <col min="4" max="4" width="10.125" style="20" customWidth="1"/>
    <col min="5" max="6" width="9.625" style="20" customWidth="1"/>
    <col min="7" max="7" width="17.625" style="20" customWidth="1"/>
    <col min="8" max="16384" width="9" style="20"/>
  </cols>
  <sheetData>
    <row r="1" spans="1:7" x14ac:dyDescent="0.15">
      <c r="A1" s="167" t="s">
        <v>136</v>
      </c>
    </row>
    <row r="2" spans="1:7" ht="13.5" customHeight="1" x14ac:dyDescent="0.15">
      <c r="A2" s="20" t="s">
        <v>207</v>
      </c>
    </row>
    <row r="3" spans="1:7" ht="13.5" customHeight="1" x14ac:dyDescent="0.15">
      <c r="A3" s="20" t="s">
        <v>135</v>
      </c>
    </row>
    <row r="5" spans="1:7" ht="21" x14ac:dyDescent="0.15">
      <c r="A5" s="349" t="s">
        <v>134</v>
      </c>
      <c r="B5" s="349"/>
      <c r="C5" s="349"/>
      <c r="D5" s="349"/>
      <c r="E5" s="349"/>
      <c r="F5" s="349"/>
      <c r="G5" s="349"/>
    </row>
    <row r="6" spans="1:7" ht="15.75" customHeight="1" x14ac:dyDescent="0.15">
      <c r="E6" s="353" t="s">
        <v>208</v>
      </c>
      <c r="F6" s="353"/>
      <c r="G6" s="353"/>
    </row>
    <row r="7" spans="1:7" ht="13.5" customHeight="1" x14ac:dyDescent="0.15">
      <c r="A7" s="354" t="s">
        <v>133</v>
      </c>
      <c r="B7" s="359" t="s">
        <v>132</v>
      </c>
      <c r="C7" s="360"/>
      <c r="D7" s="360"/>
      <c r="E7" s="360"/>
      <c r="F7" s="361"/>
      <c r="G7" s="356" t="s">
        <v>131</v>
      </c>
    </row>
    <row r="8" spans="1:7" ht="27" customHeight="1" x14ac:dyDescent="0.15">
      <c r="A8" s="355"/>
      <c r="B8" s="165" t="s">
        <v>130</v>
      </c>
      <c r="C8" s="164" t="s">
        <v>129</v>
      </c>
      <c r="D8" s="164" t="s">
        <v>128</v>
      </c>
      <c r="E8" s="163" t="s">
        <v>127</v>
      </c>
      <c r="F8" s="162" t="s">
        <v>126</v>
      </c>
      <c r="G8" s="357"/>
    </row>
    <row r="9" spans="1:7" ht="30" customHeight="1" x14ac:dyDescent="0.15">
      <c r="A9" s="161" t="s">
        <v>125</v>
      </c>
      <c r="B9" s="160">
        <f>SUM(C9,D9,E9,F9)</f>
        <v>1.0619999999999998</v>
      </c>
      <c r="C9" s="228">
        <v>0.111</v>
      </c>
      <c r="D9" s="229">
        <v>0</v>
      </c>
      <c r="E9" s="230">
        <v>1.2999999999999999E-2</v>
      </c>
      <c r="F9" s="230">
        <v>0.93799999999999994</v>
      </c>
      <c r="G9" s="231">
        <f>B9/19.8*100</f>
        <v>5.3636363636363624</v>
      </c>
    </row>
    <row r="10" spans="1:7" ht="30" customHeight="1" x14ac:dyDescent="0.15">
      <c r="A10" s="159" t="s">
        <v>124</v>
      </c>
      <c r="B10" s="158">
        <v>4.758</v>
      </c>
      <c r="C10" s="158">
        <v>0.35699999999999998</v>
      </c>
      <c r="D10" s="232">
        <v>0.154</v>
      </c>
      <c r="E10" s="232">
        <v>0.20200000000000001</v>
      </c>
      <c r="F10" s="232">
        <v>4.0439999999999996</v>
      </c>
      <c r="G10" s="231">
        <f t="shared" ref="G10:G12" si="0">B10/19.8*100</f>
        <v>24.030303030303031</v>
      </c>
    </row>
    <row r="11" spans="1:7" ht="30" customHeight="1" x14ac:dyDescent="0.15">
      <c r="A11" s="159" t="s">
        <v>123</v>
      </c>
      <c r="B11" s="158">
        <v>1E-3</v>
      </c>
      <c r="C11" s="158">
        <v>1E-3</v>
      </c>
      <c r="D11" s="233" t="s">
        <v>209</v>
      </c>
      <c r="E11" s="234">
        <v>0</v>
      </c>
      <c r="F11" s="235">
        <v>1E-3</v>
      </c>
      <c r="G11" s="231">
        <f t="shared" si="0"/>
        <v>5.0505050505050501E-3</v>
      </c>
    </row>
    <row r="12" spans="1:7" ht="30" customHeight="1" x14ac:dyDescent="0.15">
      <c r="A12" s="157" t="s">
        <v>122</v>
      </c>
      <c r="B12" s="156">
        <f>SUM(B9:B11)</f>
        <v>5.8210000000000006</v>
      </c>
      <c r="C12" s="236">
        <f>SUM(C9:C11)</f>
        <v>0.46899999999999997</v>
      </c>
      <c r="D12" s="236">
        <f t="shared" ref="D12:F12" si="1">SUM(D9:D11)</f>
        <v>0.154</v>
      </c>
      <c r="E12" s="236">
        <f t="shared" si="1"/>
        <v>0.21500000000000002</v>
      </c>
      <c r="F12" s="236">
        <f t="shared" si="1"/>
        <v>4.9829999999999997</v>
      </c>
      <c r="G12" s="271">
        <f t="shared" si="0"/>
        <v>29.398989898989903</v>
      </c>
    </row>
    <row r="13" spans="1:7" s="21" customFormat="1" ht="15.75" customHeight="1" x14ac:dyDescent="0.15">
      <c r="A13" s="270" t="s">
        <v>210</v>
      </c>
      <c r="F13" s="358" t="s">
        <v>121</v>
      </c>
      <c r="G13" s="358"/>
    </row>
    <row r="15" spans="1:7" x14ac:dyDescent="0.15">
      <c r="E15" s="155"/>
    </row>
  </sheetData>
  <mergeCells count="6">
    <mergeCell ref="A5:G5"/>
    <mergeCell ref="E6:G6"/>
    <mergeCell ref="A7:A8"/>
    <mergeCell ref="G7:G8"/>
    <mergeCell ref="F13:G13"/>
    <mergeCell ref="B7:F7"/>
  </mergeCells>
  <phoneticPr fontId="37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52DB-2C0C-42D8-8E21-32DB5D725E88}">
  <sheetPr>
    <tabColor rgb="FF00B050"/>
  </sheetPr>
  <dimension ref="A1:AC35"/>
  <sheetViews>
    <sheetView showGridLines="0" topLeftCell="A18" zoomScaleNormal="100" zoomScaleSheetLayoutView="85" workbookViewId="0">
      <selection activeCell="K30" sqref="K30"/>
    </sheetView>
  </sheetViews>
  <sheetFormatPr defaultRowHeight="13.5" x14ac:dyDescent="0.15"/>
  <cols>
    <col min="1" max="1" width="2.625" style="1" customWidth="1"/>
    <col min="2" max="2" width="20.625" style="1" customWidth="1"/>
    <col min="3" max="14" width="5.125" style="1" customWidth="1"/>
    <col min="15" max="16384" width="9" style="1"/>
  </cols>
  <sheetData>
    <row r="1" spans="1:14" ht="21" x14ac:dyDescent="0.2">
      <c r="A1" s="362" t="s">
        <v>172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ht="9" customHeight="1" x14ac:dyDescent="0.2">
      <c r="A2" s="182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x14ac:dyDescent="0.15">
      <c r="A3" s="180"/>
      <c r="B3" s="180"/>
      <c r="C3" s="180"/>
      <c r="D3" s="180"/>
      <c r="E3" s="180"/>
      <c r="F3" s="180"/>
      <c r="G3" s="364" t="s">
        <v>211</v>
      </c>
      <c r="H3" s="364"/>
      <c r="I3" s="364"/>
      <c r="J3" s="364"/>
      <c r="K3" s="364"/>
      <c r="L3" s="364"/>
      <c r="M3" s="364"/>
      <c r="N3" s="364"/>
    </row>
    <row r="4" spans="1:14" ht="16.5" customHeight="1" x14ac:dyDescent="0.15">
      <c r="A4" s="365" t="s">
        <v>171</v>
      </c>
      <c r="B4" s="366"/>
      <c r="C4" s="371" t="s">
        <v>170</v>
      </c>
      <c r="D4" s="372"/>
      <c r="E4" s="372"/>
      <c r="F4" s="372"/>
      <c r="G4" s="373" t="s">
        <v>169</v>
      </c>
      <c r="H4" s="373"/>
      <c r="I4" s="373"/>
      <c r="J4" s="373"/>
      <c r="K4" s="374" t="s">
        <v>168</v>
      </c>
      <c r="L4" s="374"/>
      <c r="M4" s="374"/>
      <c r="N4" s="375"/>
    </row>
    <row r="5" spans="1:14" ht="16.5" customHeight="1" x14ac:dyDescent="0.15">
      <c r="A5" s="367"/>
      <c r="B5" s="368"/>
      <c r="C5" s="376" t="s">
        <v>167</v>
      </c>
      <c r="D5" s="378" t="s">
        <v>166</v>
      </c>
      <c r="E5" s="378"/>
      <c r="F5" s="378"/>
      <c r="G5" s="379" t="s">
        <v>167</v>
      </c>
      <c r="H5" s="378" t="s">
        <v>166</v>
      </c>
      <c r="I5" s="378"/>
      <c r="J5" s="378"/>
      <c r="K5" s="385" t="s">
        <v>167</v>
      </c>
      <c r="L5" s="378" t="s">
        <v>166</v>
      </c>
      <c r="M5" s="378"/>
      <c r="N5" s="387"/>
    </row>
    <row r="6" spans="1:14" ht="16.5" customHeight="1" x14ac:dyDescent="0.15">
      <c r="A6" s="369"/>
      <c r="B6" s="370"/>
      <c r="C6" s="377"/>
      <c r="D6" s="178" t="s">
        <v>130</v>
      </c>
      <c r="E6" s="178" t="s">
        <v>105</v>
      </c>
      <c r="F6" s="178" t="s">
        <v>104</v>
      </c>
      <c r="G6" s="380"/>
      <c r="H6" s="178" t="s">
        <v>130</v>
      </c>
      <c r="I6" s="178" t="s">
        <v>105</v>
      </c>
      <c r="J6" s="178" t="s">
        <v>104</v>
      </c>
      <c r="K6" s="386"/>
      <c r="L6" s="179" t="s">
        <v>130</v>
      </c>
      <c r="M6" s="178" t="s">
        <v>105</v>
      </c>
      <c r="N6" s="177" t="s">
        <v>104</v>
      </c>
    </row>
    <row r="7" spans="1:14" ht="16.5" customHeight="1" x14ac:dyDescent="0.15">
      <c r="A7" s="388" t="s">
        <v>165</v>
      </c>
      <c r="B7" s="173" t="s">
        <v>164</v>
      </c>
      <c r="C7" s="237" t="s">
        <v>2</v>
      </c>
      <c r="D7" s="238" t="s">
        <v>2</v>
      </c>
      <c r="E7" s="238" t="s">
        <v>2</v>
      </c>
      <c r="F7" s="238" t="s">
        <v>2</v>
      </c>
      <c r="G7" s="238" t="s">
        <v>2</v>
      </c>
      <c r="H7" s="238" t="s">
        <v>2</v>
      </c>
      <c r="I7" s="238" t="s">
        <v>2</v>
      </c>
      <c r="J7" s="238" t="s">
        <v>2</v>
      </c>
      <c r="K7" s="238" t="s">
        <v>2</v>
      </c>
      <c r="L7" s="239" t="s">
        <v>2</v>
      </c>
      <c r="M7" s="238" t="s">
        <v>2</v>
      </c>
      <c r="N7" s="240" t="s">
        <v>2</v>
      </c>
    </row>
    <row r="8" spans="1:14" ht="16.5" customHeight="1" x14ac:dyDescent="0.15">
      <c r="A8" s="389"/>
      <c r="B8" s="170" t="s">
        <v>163</v>
      </c>
      <c r="C8" s="241">
        <v>2</v>
      </c>
      <c r="D8" s="242">
        <v>21.55</v>
      </c>
      <c r="E8" s="243" t="s">
        <v>2</v>
      </c>
      <c r="F8" s="242">
        <v>21.55</v>
      </c>
      <c r="G8" s="242">
        <v>9</v>
      </c>
      <c r="H8" s="242">
        <v>27.66</v>
      </c>
      <c r="I8" s="243" t="s">
        <v>2</v>
      </c>
      <c r="J8" s="242">
        <v>27.66</v>
      </c>
      <c r="K8" s="242">
        <f>C8+G8</f>
        <v>11</v>
      </c>
      <c r="L8" s="244">
        <f>D8+H8</f>
        <v>49.21</v>
      </c>
      <c r="M8" s="243" t="s">
        <v>2</v>
      </c>
      <c r="N8" s="245">
        <f>F8+J8</f>
        <v>49.21</v>
      </c>
    </row>
    <row r="9" spans="1:14" ht="16.5" customHeight="1" x14ac:dyDescent="0.15">
      <c r="A9" s="389"/>
      <c r="B9" s="170" t="s">
        <v>162</v>
      </c>
      <c r="C9" s="241">
        <v>1</v>
      </c>
      <c r="D9" s="242">
        <v>7.19</v>
      </c>
      <c r="E9" s="243" t="s">
        <v>2</v>
      </c>
      <c r="F9" s="242">
        <v>7.19</v>
      </c>
      <c r="G9" s="242">
        <v>4</v>
      </c>
      <c r="H9" s="242">
        <v>14.5</v>
      </c>
      <c r="I9" s="243" t="s">
        <v>2</v>
      </c>
      <c r="J9" s="242">
        <v>14.5</v>
      </c>
      <c r="K9" s="242">
        <f>C9+G9</f>
        <v>5</v>
      </c>
      <c r="L9" s="244">
        <f>D9+H9</f>
        <v>21.69</v>
      </c>
      <c r="M9" s="243" t="s">
        <v>2</v>
      </c>
      <c r="N9" s="245">
        <f>F9+J9</f>
        <v>21.69</v>
      </c>
    </row>
    <row r="10" spans="1:14" ht="16.5" customHeight="1" x14ac:dyDescent="0.15">
      <c r="A10" s="390"/>
      <c r="B10" s="169" t="s">
        <v>155</v>
      </c>
      <c r="C10" s="246">
        <f>SUM(C8:C9)</f>
        <v>3</v>
      </c>
      <c r="D10" s="247">
        <f>SUM(D8:D9)</f>
        <v>28.740000000000002</v>
      </c>
      <c r="E10" s="248" t="s">
        <v>2</v>
      </c>
      <c r="F10" s="247">
        <f>SUM(F8:F9)</f>
        <v>28.740000000000002</v>
      </c>
      <c r="G10" s="247">
        <f>SUM(G8:G9)</f>
        <v>13</v>
      </c>
      <c r="H10" s="247">
        <f t="shared" ref="H10:J10" si="0">SUM(H8:H9)</f>
        <v>42.16</v>
      </c>
      <c r="I10" s="248" t="s">
        <v>2</v>
      </c>
      <c r="J10" s="247">
        <f t="shared" si="0"/>
        <v>42.16</v>
      </c>
      <c r="K10" s="247">
        <f>SUM(K8:K9)</f>
        <v>16</v>
      </c>
      <c r="L10" s="247">
        <f>SUM(L8:L9)</f>
        <v>70.900000000000006</v>
      </c>
      <c r="M10" s="248" t="s">
        <v>2</v>
      </c>
      <c r="N10" s="249">
        <f>SUM(N8:N9)</f>
        <v>70.900000000000006</v>
      </c>
    </row>
    <row r="11" spans="1:14" ht="16.5" customHeight="1" x14ac:dyDescent="0.15">
      <c r="A11" s="391" t="s">
        <v>161</v>
      </c>
      <c r="B11" s="173" t="s">
        <v>160</v>
      </c>
      <c r="C11" s="250" t="s">
        <v>2</v>
      </c>
      <c r="D11" s="251" t="s">
        <v>2</v>
      </c>
      <c r="E11" s="251" t="s">
        <v>2</v>
      </c>
      <c r="F11" s="251" t="s">
        <v>2</v>
      </c>
      <c r="G11" s="251" t="s">
        <v>2</v>
      </c>
      <c r="H11" s="251" t="s">
        <v>2</v>
      </c>
      <c r="I11" s="251" t="s">
        <v>2</v>
      </c>
      <c r="J11" s="251" t="s">
        <v>2</v>
      </c>
      <c r="K11" s="251" t="s">
        <v>2</v>
      </c>
      <c r="L11" s="252" t="s">
        <v>2</v>
      </c>
      <c r="M11" s="251" t="s">
        <v>2</v>
      </c>
      <c r="N11" s="253" t="s">
        <v>2</v>
      </c>
    </row>
    <row r="12" spans="1:14" ht="16.5" customHeight="1" x14ac:dyDescent="0.15">
      <c r="A12" s="392"/>
      <c r="B12" s="170" t="s">
        <v>25</v>
      </c>
      <c r="C12" s="254" t="s">
        <v>2</v>
      </c>
      <c r="D12" s="243" t="s">
        <v>2</v>
      </c>
      <c r="E12" s="243" t="s">
        <v>2</v>
      </c>
      <c r="F12" s="243" t="s">
        <v>2</v>
      </c>
      <c r="G12" s="243" t="s">
        <v>2</v>
      </c>
      <c r="H12" s="243" t="s">
        <v>2</v>
      </c>
      <c r="I12" s="243" t="s">
        <v>2</v>
      </c>
      <c r="J12" s="243" t="s">
        <v>2</v>
      </c>
      <c r="K12" s="243" t="s">
        <v>2</v>
      </c>
      <c r="L12" s="255" t="s">
        <v>2</v>
      </c>
      <c r="M12" s="243" t="s">
        <v>2</v>
      </c>
      <c r="N12" s="256" t="s">
        <v>2</v>
      </c>
    </row>
    <row r="13" spans="1:14" ht="16.5" customHeight="1" x14ac:dyDescent="0.15">
      <c r="A13" s="392"/>
      <c r="B13" s="170" t="s">
        <v>159</v>
      </c>
      <c r="C13" s="254" t="s">
        <v>2</v>
      </c>
      <c r="D13" s="243" t="s">
        <v>2</v>
      </c>
      <c r="E13" s="243" t="s">
        <v>2</v>
      </c>
      <c r="F13" s="243" t="s">
        <v>2</v>
      </c>
      <c r="G13" s="243" t="s">
        <v>2</v>
      </c>
      <c r="H13" s="243" t="s">
        <v>2</v>
      </c>
      <c r="I13" s="243" t="s">
        <v>2</v>
      </c>
      <c r="J13" s="243" t="s">
        <v>2</v>
      </c>
      <c r="K13" s="243" t="s">
        <v>2</v>
      </c>
      <c r="L13" s="255" t="s">
        <v>2</v>
      </c>
      <c r="M13" s="243" t="s">
        <v>2</v>
      </c>
      <c r="N13" s="256" t="s">
        <v>2</v>
      </c>
    </row>
    <row r="14" spans="1:14" ht="16.5" customHeight="1" x14ac:dyDescent="0.15">
      <c r="A14" s="392"/>
      <c r="B14" s="170" t="s">
        <v>158</v>
      </c>
      <c r="C14" s="254" t="s">
        <v>2</v>
      </c>
      <c r="D14" s="243" t="s">
        <v>2</v>
      </c>
      <c r="E14" s="243" t="s">
        <v>2</v>
      </c>
      <c r="F14" s="243" t="s">
        <v>2</v>
      </c>
      <c r="G14" s="243" t="s">
        <v>2</v>
      </c>
      <c r="H14" s="243" t="s">
        <v>2</v>
      </c>
      <c r="I14" s="243" t="s">
        <v>2</v>
      </c>
      <c r="J14" s="243" t="s">
        <v>2</v>
      </c>
      <c r="K14" s="243" t="s">
        <v>2</v>
      </c>
      <c r="L14" s="255" t="s">
        <v>2</v>
      </c>
      <c r="M14" s="243" t="s">
        <v>2</v>
      </c>
      <c r="N14" s="256" t="s">
        <v>2</v>
      </c>
    </row>
    <row r="15" spans="1:14" ht="16.5" customHeight="1" x14ac:dyDescent="0.15">
      <c r="A15" s="392"/>
      <c r="B15" s="170" t="s">
        <v>157</v>
      </c>
      <c r="C15" s="254" t="s">
        <v>2</v>
      </c>
      <c r="D15" s="243" t="s">
        <v>2</v>
      </c>
      <c r="E15" s="243" t="s">
        <v>2</v>
      </c>
      <c r="F15" s="243" t="s">
        <v>2</v>
      </c>
      <c r="G15" s="243" t="s">
        <v>2</v>
      </c>
      <c r="H15" s="243" t="s">
        <v>2</v>
      </c>
      <c r="I15" s="243" t="s">
        <v>2</v>
      </c>
      <c r="J15" s="243" t="s">
        <v>2</v>
      </c>
      <c r="K15" s="243" t="s">
        <v>2</v>
      </c>
      <c r="L15" s="255" t="s">
        <v>2</v>
      </c>
      <c r="M15" s="243" t="s">
        <v>2</v>
      </c>
      <c r="N15" s="256" t="s">
        <v>2</v>
      </c>
    </row>
    <row r="16" spans="1:14" ht="16.5" customHeight="1" x14ac:dyDescent="0.15">
      <c r="A16" s="392"/>
      <c r="B16" s="172" t="s">
        <v>156</v>
      </c>
      <c r="C16" s="254" t="s">
        <v>2</v>
      </c>
      <c r="D16" s="243" t="s">
        <v>2</v>
      </c>
      <c r="E16" s="243" t="s">
        <v>2</v>
      </c>
      <c r="F16" s="243" t="s">
        <v>2</v>
      </c>
      <c r="G16" s="243" t="s">
        <v>2</v>
      </c>
      <c r="H16" s="243" t="s">
        <v>2</v>
      </c>
      <c r="I16" s="243" t="s">
        <v>2</v>
      </c>
      <c r="J16" s="243" t="s">
        <v>2</v>
      </c>
      <c r="K16" s="243" t="s">
        <v>2</v>
      </c>
      <c r="L16" s="255" t="s">
        <v>2</v>
      </c>
      <c r="M16" s="243" t="s">
        <v>2</v>
      </c>
      <c r="N16" s="256" t="s">
        <v>2</v>
      </c>
    </row>
    <row r="17" spans="1:29" ht="16.5" customHeight="1" x14ac:dyDescent="0.15">
      <c r="A17" s="392"/>
      <c r="B17" s="170" t="s">
        <v>102</v>
      </c>
      <c r="C17" s="254" t="s">
        <v>2</v>
      </c>
      <c r="D17" s="243" t="s">
        <v>2</v>
      </c>
      <c r="E17" s="243" t="s">
        <v>2</v>
      </c>
      <c r="F17" s="243" t="s">
        <v>2</v>
      </c>
      <c r="G17" s="243" t="s">
        <v>2</v>
      </c>
      <c r="H17" s="243" t="s">
        <v>2</v>
      </c>
      <c r="I17" s="243" t="s">
        <v>2</v>
      </c>
      <c r="J17" s="243" t="s">
        <v>2</v>
      </c>
      <c r="K17" s="243" t="s">
        <v>2</v>
      </c>
      <c r="L17" s="255" t="s">
        <v>2</v>
      </c>
      <c r="M17" s="243" t="s">
        <v>2</v>
      </c>
      <c r="N17" s="256" t="s">
        <v>2</v>
      </c>
    </row>
    <row r="18" spans="1:29" ht="16.5" customHeight="1" x14ac:dyDescent="0.15">
      <c r="A18" s="393"/>
      <c r="B18" s="169" t="s">
        <v>155</v>
      </c>
      <c r="C18" s="257" t="s">
        <v>2</v>
      </c>
      <c r="D18" s="248" t="s">
        <v>2</v>
      </c>
      <c r="E18" s="248" t="s">
        <v>2</v>
      </c>
      <c r="F18" s="248" t="s">
        <v>2</v>
      </c>
      <c r="G18" s="248" t="s">
        <v>2</v>
      </c>
      <c r="H18" s="248" t="s">
        <v>2</v>
      </c>
      <c r="I18" s="248" t="s">
        <v>2</v>
      </c>
      <c r="J18" s="248" t="s">
        <v>2</v>
      </c>
      <c r="K18" s="248" t="s">
        <v>2</v>
      </c>
      <c r="L18" s="258" t="s">
        <v>2</v>
      </c>
      <c r="M18" s="248" t="s">
        <v>2</v>
      </c>
      <c r="N18" s="259" t="s">
        <v>2</v>
      </c>
    </row>
    <row r="19" spans="1:29" ht="16.5" customHeight="1" x14ac:dyDescent="0.15">
      <c r="A19" s="394" t="s">
        <v>154</v>
      </c>
      <c r="B19" s="176" t="s">
        <v>153</v>
      </c>
      <c r="C19" s="250" t="s">
        <v>2</v>
      </c>
      <c r="D19" s="251" t="s">
        <v>2</v>
      </c>
      <c r="E19" s="251" t="s">
        <v>2</v>
      </c>
      <c r="F19" s="251" t="s">
        <v>2</v>
      </c>
      <c r="G19" s="251" t="s">
        <v>2</v>
      </c>
      <c r="H19" s="251" t="s">
        <v>2</v>
      </c>
      <c r="I19" s="251" t="s">
        <v>2</v>
      </c>
      <c r="J19" s="251" t="s">
        <v>2</v>
      </c>
      <c r="K19" s="251" t="s">
        <v>2</v>
      </c>
      <c r="L19" s="252" t="s">
        <v>2</v>
      </c>
      <c r="M19" s="251" t="s">
        <v>2</v>
      </c>
      <c r="N19" s="253" t="s">
        <v>2</v>
      </c>
    </row>
    <row r="20" spans="1:29" ht="16.5" customHeight="1" x14ac:dyDescent="0.15">
      <c r="A20" s="395"/>
      <c r="B20" s="175" t="s">
        <v>152</v>
      </c>
      <c r="C20" s="254" t="s">
        <v>2</v>
      </c>
      <c r="D20" s="243" t="s">
        <v>2</v>
      </c>
      <c r="E20" s="243" t="s">
        <v>2</v>
      </c>
      <c r="F20" s="243" t="s">
        <v>2</v>
      </c>
      <c r="G20" s="243" t="s">
        <v>2</v>
      </c>
      <c r="H20" s="243" t="s">
        <v>2</v>
      </c>
      <c r="I20" s="243" t="s">
        <v>2</v>
      </c>
      <c r="J20" s="243" t="s">
        <v>2</v>
      </c>
      <c r="K20" s="243" t="s">
        <v>2</v>
      </c>
      <c r="L20" s="255" t="s">
        <v>2</v>
      </c>
      <c r="M20" s="243" t="s">
        <v>2</v>
      </c>
      <c r="N20" s="256" t="s">
        <v>2</v>
      </c>
    </row>
    <row r="21" spans="1:29" ht="16.5" customHeight="1" x14ac:dyDescent="0.15">
      <c r="A21" s="396"/>
      <c r="B21" s="174" t="s">
        <v>151</v>
      </c>
      <c r="C21" s="257" t="s">
        <v>2</v>
      </c>
      <c r="D21" s="248" t="s">
        <v>2</v>
      </c>
      <c r="E21" s="248" t="s">
        <v>2</v>
      </c>
      <c r="F21" s="248" t="s">
        <v>2</v>
      </c>
      <c r="G21" s="248" t="s">
        <v>2</v>
      </c>
      <c r="H21" s="248" t="s">
        <v>2</v>
      </c>
      <c r="I21" s="248" t="s">
        <v>2</v>
      </c>
      <c r="J21" s="248" t="s">
        <v>2</v>
      </c>
      <c r="K21" s="248" t="s">
        <v>2</v>
      </c>
      <c r="L21" s="258" t="s">
        <v>2</v>
      </c>
      <c r="M21" s="248" t="s">
        <v>2</v>
      </c>
      <c r="N21" s="259" t="s">
        <v>2</v>
      </c>
    </row>
    <row r="22" spans="1:29" ht="16.5" customHeight="1" x14ac:dyDescent="0.15">
      <c r="A22" s="397" t="s">
        <v>150</v>
      </c>
      <c r="B22" s="173" t="s">
        <v>149</v>
      </c>
      <c r="C22" s="250" t="s">
        <v>2</v>
      </c>
      <c r="D22" s="251" t="s">
        <v>2</v>
      </c>
      <c r="E22" s="251" t="s">
        <v>2</v>
      </c>
      <c r="F22" s="251" t="s">
        <v>2</v>
      </c>
      <c r="G22" s="251" t="s">
        <v>2</v>
      </c>
      <c r="H22" s="251" t="s">
        <v>2</v>
      </c>
      <c r="I22" s="251" t="s">
        <v>2</v>
      </c>
      <c r="J22" s="251" t="s">
        <v>2</v>
      </c>
      <c r="K22" s="251" t="s">
        <v>2</v>
      </c>
      <c r="L22" s="252" t="s">
        <v>2</v>
      </c>
      <c r="M22" s="251" t="s">
        <v>2</v>
      </c>
      <c r="N22" s="253" t="s">
        <v>2</v>
      </c>
    </row>
    <row r="23" spans="1:29" ht="16.5" customHeight="1" x14ac:dyDescent="0.15">
      <c r="A23" s="398"/>
      <c r="B23" s="172" t="s">
        <v>148</v>
      </c>
      <c r="C23" s="254" t="s">
        <v>2</v>
      </c>
      <c r="D23" s="243" t="s">
        <v>2</v>
      </c>
      <c r="E23" s="243" t="s">
        <v>2</v>
      </c>
      <c r="F23" s="243" t="s">
        <v>2</v>
      </c>
      <c r="G23" s="243" t="s">
        <v>2</v>
      </c>
      <c r="H23" s="243" t="s">
        <v>2</v>
      </c>
      <c r="I23" s="243" t="s">
        <v>2</v>
      </c>
      <c r="J23" s="243" t="s">
        <v>2</v>
      </c>
      <c r="K23" s="243" t="s">
        <v>2</v>
      </c>
      <c r="L23" s="255" t="s">
        <v>2</v>
      </c>
      <c r="M23" s="243" t="s">
        <v>2</v>
      </c>
      <c r="N23" s="256" t="s">
        <v>2</v>
      </c>
    </row>
    <row r="24" spans="1:29" ht="16.5" customHeight="1" x14ac:dyDescent="0.15">
      <c r="A24" s="398"/>
      <c r="B24" s="170" t="s">
        <v>147</v>
      </c>
      <c r="C24" s="254" t="s">
        <v>2</v>
      </c>
      <c r="D24" s="243" t="s">
        <v>2</v>
      </c>
      <c r="E24" s="243" t="s">
        <v>2</v>
      </c>
      <c r="F24" s="243" t="s">
        <v>2</v>
      </c>
      <c r="G24" s="243" t="s">
        <v>2</v>
      </c>
      <c r="H24" s="243" t="s">
        <v>2</v>
      </c>
      <c r="I24" s="243" t="s">
        <v>2</v>
      </c>
      <c r="J24" s="243" t="s">
        <v>2</v>
      </c>
      <c r="K24" s="243" t="s">
        <v>2</v>
      </c>
      <c r="L24" s="255" t="s">
        <v>2</v>
      </c>
      <c r="M24" s="243" t="s">
        <v>2</v>
      </c>
      <c r="N24" s="256" t="s">
        <v>2</v>
      </c>
    </row>
    <row r="25" spans="1:29" ht="16.5" customHeight="1" x14ac:dyDescent="0.15">
      <c r="A25" s="398"/>
      <c r="B25" s="170" t="s">
        <v>146</v>
      </c>
      <c r="C25" s="254" t="s">
        <v>2</v>
      </c>
      <c r="D25" s="243" t="s">
        <v>2</v>
      </c>
      <c r="E25" s="243" t="s">
        <v>2</v>
      </c>
      <c r="F25" s="243" t="s">
        <v>2</v>
      </c>
      <c r="G25" s="243">
        <v>1</v>
      </c>
      <c r="H25" s="243">
        <v>2.86</v>
      </c>
      <c r="I25" s="243" t="s">
        <v>2</v>
      </c>
      <c r="J25" s="243">
        <v>2.86</v>
      </c>
      <c r="K25" s="243">
        <v>1</v>
      </c>
      <c r="L25" s="244">
        <v>3</v>
      </c>
      <c r="M25" s="243" t="s">
        <v>2</v>
      </c>
      <c r="N25" s="256">
        <v>3</v>
      </c>
    </row>
    <row r="26" spans="1:29" ht="16.5" customHeight="1" x14ac:dyDescent="0.15">
      <c r="A26" s="398"/>
      <c r="B26" s="171" t="s">
        <v>145</v>
      </c>
      <c r="C26" s="254" t="s">
        <v>2</v>
      </c>
      <c r="D26" s="243" t="s">
        <v>2</v>
      </c>
      <c r="E26" s="243" t="s">
        <v>2</v>
      </c>
      <c r="F26" s="243" t="s">
        <v>2</v>
      </c>
      <c r="G26" s="243" t="s">
        <v>2</v>
      </c>
      <c r="H26" s="243" t="s">
        <v>2</v>
      </c>
      <c r="I26" s="243" t="s">
        <v>2</v>
      </c>
      <c r="J26" s="243" t="s">
        <v>2</v>
      </c>
      <c r="K26" s="243" t="s">
        <v>2</v>
      </c>
      <c r="L26" s="255" t="s">
        <v>2</v>
      </c>
      <c r="M26" s="243" t="s">
        <v>2</v>
      </c>
      <c r="N26" s="256" t="s">
        <v>2</v>
      </c>
    </row>
    <row r="27" spans="1:29" ht="16.5" customHeight="1" x14ac:dyDescent="0.15">
      <c r="A27" s="398"/>
      <c r="B27" s="170" t="s">
        <v>144</v>
      </c>
      <c r="C27" s="254">
        <v>3</v>
      </c>
      <c r="D27" s="243">
        <v>24.85</v>
      </c>
      <c r="E27" s="243" t="s">
        <v>2</v>
      </c>
      <c r="F27" s="243">
        <v>24.85</v>
      </c>
      <c r="G27" s="243">
        <v>7</v>
      </c>
      <c r="H27" s="243">
        <v>23.1</v>
      </c>
      <c r="I27" s="243" t="s">
        <v>2</v>
      </c>
      <c r="J27" s="243">
        <v>23.1</v>
      </c>
      <c r="K27" s="243">
        <f>C27+G27</f>
        <v>10</v>
      </c>
      <c r="L27" s="255">
        <f>F27+J27</f>
        <v>47.95</v>
      </c>
      <c r="M27" s="243" t="s">
        <v>2</v>
      </c>
      <c r="N27" s="245">
        <f>F27+J27</f>
        <v>47.95</v>
      </c>
    </row>
    <row r="28" spans="1:29" ht="16.5" customHeight="1" x14ac:dyDescent="0.15">
      <c r="A28" s="399"/>
      <c r="B28" s="169" t="s">
        <v>143</v>
      </c>
      <c r="C28" s="257">
        <v>3</v>
      </c>
      <c r="D28" s="248">
        <v>24.85</v>
      </c>
      <c r="E28" s="248" t="s">
        <v>2</v>
      </c>
      <c r="F28" s="248">
        <v>24.85</v>
      </c>
      <c r="G28" s="248">
        <f>G25+G27</f>
        <v>8</v>
      </c>
      <c r="H28" s="248">
        <f>H25+H27</f>
        <v>25.96</v>
      </c>
      <c r="I28" s="248" t="s">
        <v>2</v>
      </c>
      <c r="J28" s="248">
        <f>J25+J27</f>
        <v>25.96</v>
      </c>
      <c r="K28" s="248">
        <f>K25+K27</f>
        <v>11</v>
      </c>
      <c r="L28" s="248">
        <f t="shared" ref="L28:N28" si="1">L25+L27</f>
        <v>50.95</v>
      </c>
      <c r="M28" s="248" t="s">
        <v>2</v>
      </c>
      <c r="N28" s="259">
        <f t="shared" si="1"/>
        <v>50.95</v>
      </c>
    </row>
    <row r="29" spans="1:29" ht="16.5" customHeight="1" x14ac:dyDescent="0.15">
      <c r="A29" s="381" t="s">
        <v>142</v>
      </c>
      <c r="B29" s="382"/>
      <c r="C29" s="260" t="s">
        <v>2</v>
      </c>
      <c r="D29" s="261" t="s">
        <v>2</v>
      </c>
      <c r="E29" s="261" t="s">
        <v>2</v>
      </c>
      <c r="F29" s="261" t="s">
        <v>2</v>
      </c>
      <c r="G29" s="261" t="s">
        <v>2</v>
      </c>
      <c r="H29" s="261" t="s">
        <v>2</v>
      </c>
      <c r="I29" s="261" t="s">
        <v>2</v>
      </c>
      <c r="J29" s="261" t="s">
        <v>2</v>
      </c>
      <c r="K29" s="261" t="s">
        <v>2</v>
      </c>
      <c r="L29" s="262" t="s">
        <v>2</v>
      </c>
      <c r="M29" s="261" t="s">
        <v>2</v>
      </c>
      <c r="N29" s="263" t="s">
        <v>2</v>
      </c>
    </row>
    <row r="30" spans="1:29" ht="15" customHeight="1" x14ac:dyDescent="0.15">
      <c r="A30" s="381" t="s">
        <v>141</v>
      </c>
      <c r="B30" s="382"/>
      <c r="C30" s="260" t="s">
        <v>2</v>
      </c>
      <c r="D30" s="261" t="s">
        <v>2</v>
      </c>
      <c r="E30" s="261" t="s">
        <v>2</v>
      </c>
      <c r="F30" s="261" t="s">
        <v>2</v>
      </c>
      <c r="G30" s="261">
        <v>4</v>
      </c>
      <c r="H30" s="261">
        <v>6.1</v>
      </c>
      <c r="I30" s="261" t="s">
        <v>2</v>
      </c>
      <c r="J30" s="261">
        <v>6.1</v>
      </c>
      <c r="K30" s="261">
        <v>4</v>
      </c>
      <c r="L30" s="262">
        <v>6.1</v>
      </c>
      <c r="M30" s="261" t="s">
        <v>2</v>
      </c>
      <c r="N30" s="263">
        <v>6.1</v>
      </c>
    </row>
    <row r="31" spans="1:29" ht="16.5" customHeight="1" x14ac:dyDescent="0.15">
      <c r="A31" s="383" t="s">
        <v>140</v>
      </c>
      <c r="B31" s="384"/>
      <c r="C31" s="264">
        <f>C10+C28</f>
        <v>6</v>
      </c>
      <c r="D31" s="265">
        <f>D10+D28</f>
        <v>53.59</v>
      </c>
      <c r="E31" s="266" t="s">
        <v>2</v>
      </c>
      <c r="F31" s="265">
        <f>F10+F28</f>
        <v>53.59</v>
      </c>
      <c r="G31" s="265">
        <f>G10+G28+G30</f>
        <v>25</v>
      </c>
      <c r="H31" s="265">
        <f>H10+H28+H30</f>
        <v>74.22</v>
      </c>
      <c r="I31" s="266" t="s">
        <v>2</v>
      </c>
      <c r="J31" s="265">
        <f>J10+J28+J30</f>
        <v>74.22</v>
      </c>
      <c r="K31" s="265">
        <f>K10+K28+K30</f>
        <v>31</v>
      </c>
      <c r="L31" s="265">
        <f>L10+L28+L30</f>
        <v>127.95</v>
      </c>
      <c r="M31" s="266" t="s">
        <v>2</v>
      </c>
      <c r="N31" s="267">
        <f>N10+N28+N30</f>
        <v>127.95</v>
      </c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</row>
    <row r="32" spans="1:29" s="5" customFormat="1" ht="15.75" customHeight="1" x14ac:dyDescent="0.15">
      <c r="A32" s="23" t="s">
        <v>139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358" t="s">
        <v>138</v>
      </c>
      <c r="M32" s="358"/>
      <c r="N32" s="358"/>
    </row>
    <row r="33" spans="1:14" s="5" customFormat="1" ht="15.75" customHeight="1" x14ac:dyDescent="0.15">
      <c r="A33" s="23" t="s">
        <v>137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5" spans="1:14" x14ac:dyDescent="0.15">
      <c r="A35" s="61"/>
    </row>
  </sheetData>
  <mergeCells count="20">
    <mergeCell ref="A29:B29"/>
    <mergeCell ref="A30:B30"/>
    <mergeCell ref="A31:B31"/>
    <mergeCell ref="L32:N32"/>
    <mergeCell ref="K5:K6"/>
    <mergeCell ref="L5:N5"/>
    <mergeCell ref="A7:A10"/>
    <mergeCell ref="A11:A18"/>
    <mergeCell ref="A19:A21"/>
    <mergeCell ref="A22:A28"/>
    <mergeCell ref="A1:N1"/>
    <mergeCell ref="G3:N3"/>
    <mergeCell ref="A4:B6"/>
    <mergeCell ref="C4:F4"/>
    <mergeCell ref="G4:J4"/>
    <mergeCell ref="K4:N4"/>
    <mergeCell ref="C5:C6"/>
    <mergeCell ref="D5:F5"/>
    <mergeCell ref="G5:G6"/>
    <mergeCell ref="H5:J5"/>
  </mergeCells>
  <phoneticPr fontId="3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FA47-B209-472B-A9EE-26CDFF0EDA16}">
  <sheetPr>
    <tabColor rgb="FF00B050"/>
  </sheetPr>
  <dimension ref="A1:L10"/>
  <sheetViews>
    <sheetView showGridLines="0" zoomScaleNormal="100" zoomScaleSheetLayoutView="100" workbookViewId="0">
      <selection activeCell="L9" sqref="L9"/>
    </sheetView>
  </sheetViews>
  <sheetFormatPr defaultRowHeight="13.5" x14ac:dyDescent="0.15"/>
  <cols>
    <col min="1" max="1" width="12.625" style="1" customWidth="1"/>
    <col min="2" max="11" width="7.375" style="1" customWidth="1"/>
    <col min="12" max="16384" width="9" style="1"/>
  </cols>
  <sheetData>
    <row r="1" spans="1:12" ht="21" x14ac:dyDescent="0.15">
      <c r="A1" s="349" t="s">
        <v>177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2" x14ac:dyDescent="0.15">
      <c r="A2" s="20"/>
      <c r="B2" s="20"/>
      <c r="C2" s="20"/>
      <c r="D2" s="20"/>
      <c r="E2" s="20"/>
      <c r="F2" s="20"/>
      <c r="G2" s="20"/>
      <c r="H2" s="353" t="s">
        <v>176</v>
      </c>
      <c r="I2" s="353"/>
      <c r="J2" s="353"/>
      <c r="K2" s="353"/>
    </row>
    <row r="3" spans="1:12" ht="20.100000000000001" customHeight="1" x14ac:dyDescent="0.15">
      <c r="A3" s="400"/>
      <c r="B3" s="402" t="s">
        <v>13</v>
      </c>
      <c r="C3" s="403"/>
      <c r="D3" s="404" t="s">
        <v>165</v>
      </c>
      <c r="E3" s="403"/>
      <c r="F3" s="404" t="s">
        <v>161</v>
      </c>
      <c r="G3" s="403"/>
      <c r="H3" s="404" t="s">
        <v>154</v>
      </c>
      <c r="I3" s="403"/>
      <c r="J3" s="404" t="s">
        <v>175</v>
      </c>
      <c r="K3" s="405"/>
    </row>
    <row r="4" spans="1:12" ht="20.100000000000001" customHeight="1" x14ac:dyDescent="0.15">
      <c r="A4" s="401"/>
      <c r="B4" s="189" t="s">
        <v>174</v>
      </c>
      <c r="C4" s="143" t="s">
        <v>173</v>
      </c>
      <c r="D4" s="143" t="s">
        <v>174</v>
      </c>
      <c r="E4" s="143" t="s">
        <v>173</v>
      </c>
      <c r="F4" s="143" t="s">
        <v>174</v>
      </c>
      <c r="G4" s="143" t="s">
        <v>173</v>
      </c>
      <c r="H4" s="143" t="s">
        <v>174</v>
      </c>
      <c r="I4" s="143" t="s">
        <v>173</v>
      </c>
      <c r="J4" s="143" t="s">
        <v>174</v>
      </c>
      <c r="K4" s="142" t="s">
        <v>173</v>
      </c>
    </row>
    <row r="5" spans="1:12" s="5" customFormat="1" ht="20.100000000000001" customHeight="1" x14ac:dyDescent="0.15">
      <c r="A5" s="188" t="s">
        <v>24</v>
      </c>
      <c r="B5" s="187">
        <v>36</v>
      </c>
      <c r="C5" s="186">
        <v>183</v>
      </c>
      <c r="D5" s="186">
        <v>16</v>
      </c>
      <c r="E5" s="186">
        <v>132</v>
      </c>
      <c r="F5" s="186" t="s">
        <v>2</v>
      </c>
      <c r="G5" s="186" t="s">
        <v>2</v>
      </c>
      <c r="H5" s="186" t="s">
        <v>2</v>
      </c>
      <c r="I5" s="186" t="s">
        <v>2</v>
      </c>
      <c r="J5" s="186">
        <v>20</v>
      </c>
      <c r="K5" s="185">
        <v>51</v>
      </c>
    </row>
    <row r="6" spans="1:12" s="5" customFormat="1" ht="20.100000000000001" customHeight="1" x14ac:dyDescent="0.15">
      <c r="A6" s="188" t="s">
        <v>26</v>
      </c>
      <c r="B6" s="187">
        <v>59</v>
      </c>
      <c r="C6" s="186">
        <v>219</v>
      </c>
      <c r="D6" s="186">
        <v>21</v>
      </c>
      <c r="E6" s="186">
        <v>73.22</v>
      </c>
      <c r="F6" s="186" t="s">
        <v>2</v>
      </c>
      <c r="G6" s="186" t="s">
        <v>2</v>
      </c>
      <c r="H6" s="186" t="s">
        <v>2</v>
      </c>
      <c r="I6" s="186" t="s">
        <v>2</v>
      </c>
      <c r="J6" s="186">
        <v>14</v>
      </c>
      <c r="K6" s="185">
        <v>65.67</v>
      </c>
    </row>
    <row r="7" spans="1:12" s="5" customFormat="1" ht="20.100000000000001" customHeight="1" x14ac:dyDescent="0.15">
      <c r="A7" s="188" t="s">
        <v>109</v>
      </c>
      <c r="B7" s="187">
        <v>48</v>
      </c>
      <c r="C7" s="186">
        <v>225</v>
      </c>
      <c r="D7" s="186">
        <v>28</v>
      </c>
      <c r="E7" s="186">
        <v>119</v>
      </c>
      <c r="F7" s="186" t="s">
        <v>2</v>
      </c>
      <c r="G7" s="186" t="s">
        <v>2</v>
      </c>
      <c r="H7" s="186">
        <v>5</v>
      </c>
      <c r="I7" s="186">
        <v>5</v>
      </c>
      <c r="J7" s="186">
        <v>15</v>
      </c>
      <c r="K7" s="185">
        <v>101</v>
      </c>
    </row>
    <row r="8" spans="1:12" s="5" customFormat="1" ht="20.100000000000001" customHeight="1" x14ac:dyDescent="0.15">
      <c r="A8" s="188" t="s">
        <v>205</v>
      </c>
      <c r="B8" s="291">
        <v>57</v>
      </c>
      <c r="C8" s="288">
        <v>162</v>
      </c>
      <c r="D8" s="186">
        <v>33</v>
      </c>
      <c r="E8" s="288">
        <v>54</v>
      </c>
      <c r="F8" s="186" t="s">
        <v>2</v>
      </c>
      <c r="G8" s="186" t="s">
        <v>2</v>
      </c>
      <c r="H8" s="186" t="s">
        <v>2</v>
      </c>
      <c r="I8" s="186" t="s">
        <v>2</v>
      </c>
      <c r="J8" s="186">
        <v>11</v>
      </c>
      <c r="K8" s="185">
        <v>47</v>
      </c>
      <c r="L8" s="290"/>
    </row>
    <row r="9" spans="1:12" s="5" customFormat="1" ht="15.75" customHeight="1" x14ac:dyDescent="0.15">
      <c r="A9" s="166" t="s">
        <v>206</v>
      </c>
      <c r="B9" s="184">
        <v>31</v>
      </c>
      <c r="C9" s="183">
        <v>127.8</v>
      </c>
      <c r="D9" s="183">
        <v>16</v>
      </c>
      <c r="E9" s="183">
        <v>70.900000000000006</v>
      </c>
      <c r="F9" s="183" t="s">
        <v>2</v>
      </c>
      <c r="G9" s="183" t="s">
        <v>2</v>
      </c>
      <c r="H9" s="183" t="s">
        <v>2</v>
      </c>
      <c r="I9" s="183" t="s">
        <v>2</v>
      </c>
      <c r="J9" s="183">
        <v>4</v>
      </c>
      <c r="K9" s="268">
        <v>6.1</v>
      </c>
      <c r="L9" s="4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89"/>
      <c r="J10" s="23"/>
      <c r="K10" s="25" t="s">
        <v>138</v>
      </c>
    </row>
  </sheetData>
  <mergeCells count="8">
    <mergeCell ref="A1:K1"/>
    <mergeCell ref="H2:K2"/>
    <mergeCell ref="A3:A4"/>
    <mergeCell ref="B3:C3"/>
    <mergeCell ref="D3:E3"/>
    <mergeCell ref="F3:G3"/>
    <mergeCell ref="H3:I3"/>
    <mergeCell ref="J3:K3"/>
  </mergeCells>
  <phoneticPr fontId="3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24"/>
  <sheetViews>
    <sheetView showGridLines="0" zoomScaleNormal="100" zoomScaleSheetLayoutView="115" workbookViewId="0">
      <selection activeCell="A5" sqref="A5:G5"/>
    </sheetView>
  </sheetViews>
  <sheetFormatPr defaultRowHeight="13.5" x14ac:dyDescent="0.15"/>
  <cols>
    <col min="1" max="1" width="5.75" style="1" customWidth="1"/>
    <col min="2" max="2" width="8" style="1" customWidth="1"/>
    <col min="3" max="7" width="13.875" style="1" customWidth="1"/>
    <col min="8" max="16384" width="9" style="1"/>
  </cols>
  <sheetData>
    <row r="1" spans="1:7" ht="21" customHeight="1" x14ac:dyDescent="0.15">
      <c r="A1" s="406" t="s">
        <v>59</v>
      </c>
      <c r="B1" s="406"/>
      <c r="C1" s="20"/>
      <c r="D1" s="20"/>
      <c r="E1" s="20"/>
      <c r="F1" s="20"/>
    </row>
    <row r="2" spans="1:7" ht="21" customHeight="1" x14ac:dyDescent="0.15">
      <c r="A2" s="415" t="s">
        <v>245</v>
      </c>
      <c r="B2" s="415"/>
      <c r="C2" s="415"/>
      <c r="D2" s="415"/>
      <c r="E2" s="415"/>
      <c r="F2" s="415"/>
      <c r="G2" s="415"/>
    </row>
    <row r="3" spans="1:7" ht="21" customHeight="1" x14ac:dyDescent="0.15">
      <c r="A3" s="415"/>
      <c r="B3" s="415"/>
      <c r="C3" s="415"/>
      <c r="D3" s="415"/>
      <c r="E3" s="415"/>
      <c r="F3" s="415"/>
      <c r="G3" s="415"/>
    </row>
    <row r="4" spans="1:7" ht="21" customHeight="1" x14ac:dyDescent="0.15">
      <c r="A4" s="415"/>
      <c r="B4" s="415"/>
      <c r="C4" s="415"/>
      <c r="D4" s="415"/>
      <c r="E4" s="415"/>
      <c r="F4" s="415"/>
      <c r="G4" s="415"/>
    </row>
    <row r="5" spans="1:7" ht="21" x14ac:dyDescent="0.15">
      <c r="A5" s="349" t="s">
        <v>58</v>
      </c>
      <c r="B5" s="349"/>
      <c r="C5" s="349"/>
      <c r="D5" s="349"/>
      <c r="E5" s="349"/>
      <c r="F5" s="349"/>
      <c r="G5" s="349"/>
    </row>
    <row r="6" spans="1:7" x14ac:dyDescent="0.15">
      <c r="A6" s="20"/>
      <c r="B6" s="20"/>
      <c r="C6" s="22"/>
      <c r="D6" s="22"/>
      <c r="E6" s="22"/>
      <c r="F6" s="22"/>
      <c r="G6" s="22" t="s">
        <v>57</v>
      </c>
    </row>
    <row r="7" spans="1:7" ht="15" customHeight="1" x14ac:dyDescent="0.15">
      <c r="A7" s="400"/>
      <c r="B7" s="400"/>
      <c r="C7" s="407" t="s">
        <v>24</v>
      </c>
      <c r="D7" s="416" t="s">
        <v>26</v>
      </c>
      <c r="E7" s="416" t="s">
        <v>27</v>
      </c>
      <c r="F7" s="416" t="s">
        <v>91</v>
      </c>
      <c r="G7" s="413" t="s">
        <v>212</v>
      </c>
    </row>
    <row r="8" spans="1:7" ht="15" customHeight="1" x14ac:dyDescent="0.15">
      <c r="A8" s="409"/>
      <c r="B8" s="409"/>
      <c r="C8" s="408"/>
      <c r="D8" s="417"/>
      <c r="E8" s="417"/>
      <c r="F8" s="408"/>
      <c r="G8" s="414"/>
    </row>
    <row r="9" spans="1:7" ht="16.5" customHeight="1" x14ac:dyDescent="0.15">
      <c r="A9" s="410" t="s">
        <v>56</v>
      </c>
      <c r="B9" s="410"/>
      <c r="C9" s="81">
        <f>AVERAGE(C10:C21)</f>
        <v>23.641666666666666</v>
      </c>
      <c r="D9" s="80">
        <f>AVERAGE(D10:D21)</f>
        <v>23.691666666666674</v>
      </c>
      <c r="E9" s="80">
        <f>AVERAGE(E10:E21)</f>
        <v>23.808333333333334</v>
      </c>
      <c r="F9" s="272">
        <f>AVERAGE(F10:F21)</f>
        <v>24.358333333333334</v>
      </c>
      <c r="G9" s="121">
        <f>AVERAGE(G10:G21)</f>
        <v>23.783333333333331</v>
      </c>
    </row>
    <row r="10" spans="1:7" ht="16.5" customHeight="1" x14ac:dyDescent="0.15">
      <c r="A10" s="411" t="s">
        <v>55</v>
      </c>
      <c r="B10" s="411"/>
      <c r="C10" s="77">
        <v>16.8</v>
      </c>
      <c r="D10" s="76">
        <v>17.7</v>
      </c>
      <c r="E10" s="76">
        <v>17.5</v>
      </c>
      <c r="F10" s="273">
        <v>17.899999999999999</v>
      </c>
      <c r="G10" s="122">
        <v>16.8</v>
      </c>
    </row>
    <row r="11" spans="1:7" ht="16.5" customHeight="1" x14ac:dyDescent="0.15">
      <c r="A11" s="411" t="s">
        <v>54</v>
      </c>
      <c r="B11" s="411"/>
      <c r="C11" s="77">
        <v>18.5</v>
      </c>
      <c r="D11" s="76">
        <v>17.2</v>
      </c>
      <c r="E11" s="76">
        <v>19</v>
      </c>
      <c r="F11" s="273">
        <v>19.8</v>
      </c>
      <c r="G11" s="77">
        <v>16</v>
      </c>
    </row>
    <row r="12" spans="1:7" ht="16.5" customHeight="1" x14ac:dyDescent="0.15">
      <c r="A12" s="411" t="s">
        <v>53</v>
      </c>
      <c r="B12" s="411"/>
      <c r="C12" s="77">
        <v>20.8</v>
      </c>
      <c r="D12" s="76">
        <v>20.399999999999999</v>
      </c>
      <c r="E12" s="76">
        <v>20</v>
      </c>
      <c r="F12" s="273">
        <v>19.5</v>
      </c>
      <c r="G12" s="77">
        <v>19.399999999999999</v>
      </c>
    </row>
    <row r="13" spans="1:7" ht="16.5" customHeight="1" x14ac:dyDescent="0.15">
      <c r="A13" s="411" t="s">
        <v>52</v>
      </c>
      <c r="B13" s="411"/>
      <c r="C13" s="77">
        <v>21.7</v>
      </c>
      <c r="D13" s="76">
        <v>22.7</v>
      </c>
      <c r="E13" s="76">
        <v>22.5</v>
      </c>
      <c r="F13" s="273">
        <v>23.9</v>
      </c>
      <c r="G13" s="77">
        <v>20.5</v>
      </c>
    </row>
    <row r="14" spans="1:7" ht="16.5" customHeight="1" x14ac:dyDescent="0.15">
      <c r="A14" s="411" t="s">
        <v>51</v>
      </c>
      <c r="B14" s="411"/>
      <c r="C14" s="77">
        <v>25.8</v>
      </c>
      <c r="D14" s="76">
        <v>23.5</v>
      </c>
      <c r="E14" s="76">
        <v>24.3</v>
      </c>
      <c r="F14" s="273">
        <v>24.7</v>
      </c>
      <c r="G14" s="77">
        <v>24.4</v>
      </c>
    </row>
    <row r="15" spans="1:7" ht="16.5" customHeight="1" x14ac:dyDescent="0.15">
      <c r="A15" s="411" t="s">
        <v>50</v>
      </c>
      <c r="B15" s="411"/>
      <c r="C15" s="77">
        <v>27.1</v>
      </c>
      <c r="D15" s="76">
        <v>27</v>
      </c>
      <c r="E15" s="76">
        <v>27.2</v>
      </c>
      <c r="F15" s="273">
        <v>26.9</v>
      </c>
      <c r="G15" s="77">
        <v>28.6</v>
      </c>
    </row>
    <row r="16" spans="1:7" ht="16.5" customHeight="1" x14ac:dyDescent="0.15">
      <c r="A16" s="411" t="s">
        <v>49</v>
      </c>
      <c r="B16" s="411"/>
      <c r="C16" s="77">
        <v>28.8</v>
      </c>
      <c r="D16" s="76">
        <v>29.4</v>
      </c>
      <c r="E16" s="76">
        <v>29.6</v>
      </c>
      <c r="F16" s="273">
        <v>30.5</v>
      </c>
      <c r="G16" s="77">
        <v>29</v>
      </c>
    </row>
    <row r="17" spans="1:7" ht="16.5" customHeight="1" x14ac:dyDescent="0.15">
      <c r="A17" s="411" t="s">
        <v>48</v>
      </c>
      <c r="B17" s="411"/>
      <c r="C17" s="77">
        <v>28.7</v>
      </c>
      <c r="D17" s="76">
        <v>29.9</v>
      </c>
      <c r="E17" s="76">
        <v>28.6</v>
      </c>
      <c r="F17" s="273">
        <v>30.2</v>
      </c>
      <c r="G17" s="77">
        <v>29.5</v>
      </c>
    </row>
    <row r="18" spans="1:7" ht="16.5" customHeight="1" x14ac:dyDescent="0.15">
      <c r="A18" s="411" t="s">
        <v>47</v>
      </c>
      <c r="B18" s="411"/>
      <c r="C18" s="79">
        <v>28.8</v>
      </c>
      <c r="D18" s="78">
        <v>28.3</v>
      </c>
      <c r="E18" s="78">
        <v>28.7</v>
      </c>
      <c r="F18" s="273">
        <v>28.8</v>
      </c>
      <c r="G18" s="77">
        <v>29.7</v>
      </c>
    </row>
    <row r="19" spans="1:7" ht="16.5" customHeight="1" x14ac:dyDescent="0.15">
      <c r="A19" s="411" t="s">
        <v>46</v>
      </c>
      <c r="B19" s="411"/>
      <c r="C19" s="77">
        <v>26</v>
      </c>
      <c r="D19" s="76">
        <v>26</v>
      </c>
      <c r="E19" s="76">
        <v>26</v>
      </c>
      <c r="F19" s="273">
        <v>27.6</v>
      </c>
      <c r="G19" s="77">
        <v>28</v>
      </c>
    </row>
    <row r="20" spans="1:7" ht="16.5" customHeight="1" x14ac:dyDescent="0.15">
      <c r="A20" s="411" t="s">
        <v>45</v>
      </c>
      <c r="B20" s="411"/>
      <c r="C20" s="77">
        <v>21.8</v>
      </c>
      <c r="D20" s="76">
        <v>23.6</v>
      </c>
      <c r="E20" s="76">
        <v>22.6</v>
      </c>
      <c r="F20" s="273">
        <v>23.9</v>
      </c>
      <c r="G20" s="77">
        <v>23.4</v>
      </c>
    </row>
    <row r="21" spans="1:7" ht="16.5" customHeight="1" x14ac:dyDescent="0.15">
      <c r="A21" s="412" t="s">
        <v>44</v>
      </c>
      <c r="B21" s="412"/>
      <c r="C21" s="75">
        <v>18.899999999999999</v>
      </c>
      <c r="D21" s="74">
        <v>18.600000000000001</v>
      </c>
      <c r="E21" s="74">
        <v>19.7</v>
      </c>
      <c r="F21" s="274">
        <v>18.600000000000001</v>
      </c>
      <c r="G21" s="75">
        <v>20.100000000000001</v>
      </c>
    </row>
    <row r="22" spans="1:7" s="5" customFormat="1" ht="15.75" customHeight="1" x14ac:dyDescent="0.15">
      <c r="A22" s="23" t="s">
        <v>43</v>
      </c>
      <c r="B22" s="21"/>
      <c r="C22" s="62"/>
      <c r="D22" s="62"/>
      <c r="E22" s="62"/>
      <c r="F22" s="62"/>
      <c r="G22" s="25" t="s">
        <v>42</v>
      </c>
    </row>
    <row r="23" spans="1:7" s="5" customFormat="1" ht="15.75" customHeight="1" x14ac:dyDescent="0.15">
      <c r="A23" s="23" t="s">
        <v>41</v>
      </c>
      <c r="B23" s="21"/>
      <c r="C23" s="21"/>
      <c r="D23" s="21"/>
      <c r="E23" s="21"/>
      <c r="F23" s="21"/>
      <c r="G23" s="6"/>
    </row>
    <row r="24" spans="1:7" x14ac:dyDescent="0.15">
      <c r="G24" s="12"/>
    </row>
  </sheetData>
  <mergeCells count="22">
    <mergeCell ref="G7:G8"/>
    <mergeCell ref="A5:G5"/>
    <mergeCell ref="A2:G4"/>
    <mergeCell ref="E7:E8"/>
    <mergeCell ref="D7:D8"/>
    <mergeCell ref="F7:F8"/>
    <mergeCell ref="A21:B21"/>
    <mergeCell ref="A17:B17"/>
    <mergeCell ref="A14:B14"/>
    <mergeCell ref="A11:B11"/>
    <mergeCell ref="A13:B13"/>
    <mergeCell ref="A12:B12"/>
    <mergeCell ref="A18:B18"/>
    <mergeCell ref="A20:B20"/>
    <mergeCell ref="A16:B16"/>
    <mergeCell ref="A19:B19"/>
    <mergeCell ref="A15:B15"/>
    <mergeCell ref="A1:B1"/>
    <mergeCell ref="C7:C8"/>
    <mergeCell ref="A7:B8"/>
    <mergeCell ref="A9:B9"/>
    <mergeCell ref="A10:B10"/>
  </mergeCells>
  <phoneticPr fontId="3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位置及び面積</vt:lpstr>
      <vt:lpstr>グラフ</vt:lpstr>
      <vt:lpstr>1-1地目面積 </vt:lpstr>
      <vt:lpstr>1-2評価地積 </vt:lpstr>
      <vt:lpstr>1-3土地評価額 </vt:lpstr>
      <vt:lpstr>1-4軍用地の施設名及び面積 </vt:lpstr>
      <vt:lpstr>1-5農地転用状況 </vt:lpstr>
      <vt:lpstr>1-6農地転用の推移</vt:lpstr>
      <vt:lpstr>1-7年別月別平均気温</vt:lpstr>
      <vt:lpstr>1-8年別月別平均相対湿度</vt:lpstr>
      <vt:lpstr>1-9気象概況</vt:lpstr>
      <vt:lpstr>1-10年別月別降水量</vt:lpstr>
      <vt:lpstr>2-16住宅の建て方(廃止)</vt:lpstr>
      <vt:lpstr>'1-10年別月別降水量'!Print_Area</vt:lpstr>
      <vt:lpstr>'1-1地目面積 '!Print_Area</vt:lpstr>
      <vt:lpstr>'1-2評価地積 '!Print_Area</vt:lpstr>
      <vt:lpstr>'1-3土地評価額 '!Print_Area</vt:lpstr>
      <vt:lpstr>'1-4軍用地の施設名及び面積 '!Print_Area</vt:lpstr>
      <vt:lpstr>'1-5農地転用状況 '!Print_Area</vt:lpstr>
      <vt:lpstr>'1-6農地転用の推移'!Print_Area</vt:lpstr>
      <vt:lpstr>'1-7年別月別平均気温'!Print_Area</vt:lpstr>
      <vt:lpstr>'1-8年別月別平均相対湿度'!Print_Area</vt:lpstr>
      <vt:lpstr>'2-16住宅の建て方(廃止)'!Print_Area</vt:lpstr>
      <vt:lpstr>グラフ!Print_Area</vt:lpstr>
      <vt:lpstr>位置及び面積!Print_Area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牧志 愛</cp:lastModifiedBy>
  <cp:lastPrinted>2023-03-10T05:30:41Z</cp:lastPrinted>
  <dcterms:created xsi:type="dcterms:W3CDTF">2014-03-07T04:40:36Z</dcterms:created>
  <dcterms:modified xsi:type="dcterms:W3CDTF">2026-04-09T02:54:36Z</dcterms:modified>
</cp:coreProperties>
</file>