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0企画部\10企画政策課\30統計係\09宜野湾市統計書\R7統計書\エクセルR7統計書\"/>
    </mc:Choice>
  </mc:AlternateContent>
  <xr:revisionPtr revIDLastSave="0" documentId="13_ncr:1_{6B4F0BE7-8A41-494A-8589-30E06DBB6843}" xr6:coauthVersionLast="47" xr6:coauthVersionMax="47" xr10:uidLastSave="{00000000-0000-0000-0000-000000000000}"/>
  <bookViews>
    <workbookView xWindow="-120" yWindow="-120" windowWidth="20730" windowHeight="11040" tabRatio="917" firstSheet="1" activeTab="4" xr2:uid="{00000000-000D-0000-FFFF-FFFF00000000}"/>
  </bookViews>
  <sheets>
    <sheet name="5-1専兼業別農家数（削除）" sheetId="2" state="hidden" r:id="rId1"/>
    <sheet name="グラフ" sheetId="29" r:id="rId2"/>
    <sheet name="4-1経済活動別市内総生産の推移" sheetId="25" r:id="rId3"/>
    <sheet name="4-2市民所得（分配）の推移" sheetId="26" r:id="rId4"/>
    <sheet name="4-3市別総生産、4-4市別市民所得(分配)" sheetId="27" r:id="rId5"/>
    <sheet name="4-5市別１人当たり市民所得（分配）の推移" sheetId="28" r:id="rId6"/>
    <sheet name="5-11農業用機械(削除)" sheetId="11" state="hidden" r:id="rId7"/>
  </sheets>
  <definedNames>
    <definedName name="_xlnm.Print_Area" localSheetId="2">'4-1経済活動別市内総生産の推移'!$A$1:$V$20</definedName>
    <definedName name="_xlnm.Print_Area" localSheetId="3">'4-2市民所得（分配）の推移'!$A$1:$L$13</definedName>
    <definedName name="_xlnm.Print_Area" localSheetId="4">'4-3市別総生産、4-4市別市民所得(分配)'!$A$1:$Q$42</definedName>
    <definedName name="_xlnm.Print_Area" localSheetId="5">'4-5市別１人当たり市民所得（分配）の推移'!$A$1:$Q$18</definedName>
    <definedName name="_xlnm.Print_Area" localSheetId="6">'5-11農業用機械(削除)'!$A$1:$N$18</definedName>
    <definedName name="_xlnm.Print_Area" localSheetId="0">'5-1専兼業別農家数（削除）'!$A$1:$H$33</definedName>
    <definedName name="_xlnm.Print_Area" localSheetId="1">グラフ!$A$1:$K$113</definedName>
    <definedName name="使用場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28" l="1"/>
  <c r="P17" i="28"/>
  <c r="Q16" i="28"/>
  <c r="P16" i="28"/>
  <c r="Q15" i="28"/>
  <c r="P15" i="28"/>
  <c r="Q14" i="28"/>
  <c r="P14" i="28"/>
  <c r="Q13" i="28"/>
  <c r="P13" i="28"/>
  <c r="Q12" i="28"/>
  <c r="P12" i="28"/>
  <c r="Q11" i="28"/>
  <c r="P11" i="28"/>
  <c r="Q10" i="28"/>
  <c r="P10" i="28"/>
  <c r="Q9" i="28"/>
  <c r="P9" i="28"/>
  <c r="Q8" i="28"/>
  <c r="P8" i="28"/>
  <c r="Q7" i="28"/>
  <c r="P7" i="28"/>
  <c r="Q41" i="27"/>
  <c r="P41" i="27"/>
  <c r="L41" i="27"/>
  <c r="K41" i="27"/>
  <c r="Q40" i="27"/>
  <c r="P40" i="27"/>
  <c r="L40" i="27"/>
  <c r="K40" i="27"/>
  <c r="Q39" i="27"/>
  <c r="P39" i="27"/>
  <c r="L39" i="27"/>
  <c r="K39" i="27"/>
  <c r="Q38" i="27"/>
  <c r="P38" i="27"/>
  <c r="L38" i="27"/>
  <c r="K38" i="27"/>
  <c r="Q37" i="27"/>
  <c r="P37" i="27"/>
  <c r="L37" i="27"/>
  <c r="K37" i="27"/>
  <c r="Q36" i="27"/>
  <c r="P36" i="27"/>
  <c r="L36" i="27"/>
  <c r="K36" i="27"/>
  <c r="Q35" i="27"/>
  <c r="P35" i="27"/>
  <c r="L35" i="27"/>
  <c r="K35" i="27"/>
  <c r="Q34" i="27"/>
  <c r="P34" i="27"/>
  <c r="L34" i="27"/>
  <c r="K34" i="27"/>
  <c r="Q33" i="27"/>
  <c r="P33" i="27"/>
  <c r="L33" i="27"/>
  <c r="K33" i="27"/>
  <c r="Q32" i="27"/>
  <c r="P32" i="27"/>
  <c r="L32" i="27"/>
  <c r="K32" i="27"/>
  <c r="Q31" i="27"/>
  <c r="P31" i="27"/>
  <c r="L31" i="27"/>
  <c r="K31" i="27"/>
  <c r="L29" i="27"/>
  <c r="K29" i="27"/>
  <c r="Q17" i="27"/>
  <c r="P17" i="27"/>
  <c r="O17" i="27"/>
  <c r="N17" i="27"/>
  <c r="M17" i="27"/>
  <c r="L17" i="27"/>
  <c r="K17" i="27"/>
  <c r="J17" i="27"/>
  <c r="I17" i="27"/>
  <c r="H17" i="27"/>
  <c r="Q16" i="27"/>
  <c r="P16" i="27"/>
  <c r="O16" i="27"/>
  <c r="N16" i="27"/>
  <c r="M16" i="27"/>
  <c r="L16" i="27"/>
  <c r="K16" i="27"/>
  <c r="J16" i="27"/>
  <c r="I16" i="27"/>
  <c r="H16" i="27"/>
  <c r="Q15" i="27"/>
  <c r="P15" i="27"/>
  <c r="O15" i="27"/>
  <c r="N15" i="27"/>
  <c r="M15" i="27"/>
  <c r="L15" i="27"/>
  <c r="K15" i="27"/>
  <c r="J15" i="27"/>
  <c r="I15" i="27"/>
  <c r="H15" i="27"/>
  <c r="Q14" i="27"/>
  <c r="P14" i="27"/>
  <c r="O14" i="27"/>
  <c r="N14" i="27"/>
  <c r="M14" i="27"/>
  <c r="L14" i="27"/>
  <c r="K14" i="27"/>
  <c r="J14" i="27"/>
  <c r="I14" i="27"/>
  <c r="H14" i="27"/>
  <c r="Q13" i="27"/>
  <c r="P13" i="27"/>
  <c r="O13" i="27"/>
  <c r="N13" i="27"/>
  <c r="M13" i="27"/>
  <c r="L13" i="27"/>
  <c r="K13" i="27"/>
  <c r="J13" i="27"/>
  <c r="I13" i="27"/>
  <c r="H13" i="27"/>
  <c r="Q12" i="27"/>
  <c r="P12" i="27"/>
  <c r="O12" i="27"/>
  <c r="N12" i="27"/>
  <c r="M12" i="27"/>
  <c r="L12" i="27"/>
  <c r="K12" i="27"/>
  <c r="J12" i="27"/>
  <c r="I12" i="27"/>
  <c r="H12" i="27"/>
  <c r="Q11" i="27"/>
  <c r="P11" i="27"/>
  <c r="O11" i="27"/>
  <c r="N11" i="27"/>
  <c r="M11" i="27"/>
  <c r="L11" i="27"/>
  <c r="K11" i="27"/>
  <c r="J11" i="27"/>
  <c r="I11" i="27"/>
  <c r="H11" i="27"/>
  <c r="Q10" i="27"/>
  <c r="P10" i="27"/>
  <c r="O10" i="27"/>
  <c r="N10" i="27"/>
  <c r="M10" i="27"/>
  <c r="L10" i="27"/>
  <c r="K10" i="27"/>
  <c r="J10" i="27"/>
  <c r="I10" i="27"/>
  <c r="H10" i="27"/>
  <c r="Q9" i="27"/>
  <c r="P9" i="27"/>
  <c r="O9" i="27"/>
  <c r="N9" i="27"/>
  <c r="M9" i="27"/>
  <c r="L9" i="27"/>
  <c r="K9" i="27"/>
  <c r="J9" i="27"/>
  <c r="I9" i="27"/>
  <c r="H9" i="27"/>
  <c r="Q8" i="27"/>
  <c r="P8" i="27"/>
  <c r="O8" i="27"/>
  <c r="N8" i="27"/>
  <c r="M8" i="27"/>
  <c r="L8" i="27"/>
  <c r="K8" i="27"/>
  <c r="J8" i="27"/>
  <c r="I8" i="27"/>
  <c r="H8" i="27"/>
  <c r="Q7" i="27"/>
  <c r="P7" i="27"/>
  <c r="O7" i="27"/>
  <c r="N7" i="27"/>
  <c r="M7" i="27"/>
  <c r="L7" i="27"/>
  <c r="K7" i="27"/>
  <c r="J7" i="27"/>
  <c r="I7" i="27"/>
  <c r="H7" i="27"/>
  <c r="L5" i="27"/>
  <c r="K5" i="27"/>
  <c r="J5" i="27"/>
  <c r="I5" i="27"/>
  <c r="H5" i="27"/>
  <c r="L11" i="26"/>
  <c r="K11" i="26"/>
  <c r="L10" i="26"/>
  <c r="K10" i="26"/>
  <c r="L9" i="26"/>
  <c r="K9" i="26"/>
  <c r="L8" i="26"/>
  <c r="L7" i="26"/>
  <c r="L6" i="26"/>
  <c r="L5" i="26"/>
  <c r="K5" i="26"/>
  <c r="D79" i="29" l="1"/>
  <c r="D78" i="29"/>
  <c r="D77" i="29"/>
  <c r="D76" i="29"/>
  <c r="D75" i="29"/>
</calcChain>
</file>

<file path=xl/sharedStrings.xml><?xml version="1.0" encoding="utf-8"?>
<sst xmlns="http://schemas.openxmlformats.org/spreadsheetml/2006/main" count="401" uniqueCount="195">
  <si>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</si>
  <si>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</si>
  <si>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農林業センサス</t>
    <rPh sb="0" eb="3">
      <t>ノウリンギョウ</t>
    </rPh>
    <phoneticPr fontId="4"/>
  </si>
  <si>
    <t>１．専　兼　業　別　農　家　数</t>
    <rPh sb="2" eb="3">
      <t>セン</t>
    </rPh>
    <rPh sb="4" eb="5">
      <t>ケン</t>
    </rPh>
    <rPh sb="6" eb="7">
      <t>ギョウ</t>
    </rPh>
    <rPh sb="8" eb="9">
      <t>ベツ</t>
    </rPh>
    <rPh sb="10" eb="11">
      <t>ノウ</t>
    </rPh>
    <rPh sb="12" eb="13">
      <t>イエ</t>
    </rPh>
    <rPh sb="14" eb="15">
      <t>スウ</t>
    </rPh>
    <phoneticPr fontId="4"/>
  </si>
  <si>
    <t>計</t>
    <rPh sb="0" eb="1">
      <t>ケイ</t>
    </rPh>
    <phoneticPr fontId="4"/>
  </si>
  <si>
    <t>専業農家</t>
    <rPh sb="0" eb="2">
      <t>センギョウ</t>
    </rPh>
    <rPh sb="2" eb="4">
      <t>ノウカ</t>
    </rPh>
    <phoneticPr fontId="4"/>
  </si>
  <si>
    <t>兼業農家</t>
    <rPh sb="0" eb="1">
      <t>ケン</t>
    </rPh>
    <rPh sb="1" eb="2">
      <t>ギョウ</t>
    </rPh>
    <rPh sb="2" eb="3">
      <t>ノウ</t>
    </rPh>
    <rPh sb="3" eb="4">
      <t>イエ</t>
    </rPh>
    <phoneticPr fontId="4"/>
  </si>
  <si>
    <t>小計</t>
    <rPh sb="0" eb="1">
      <t>ショウ</t>
    </rPh>
    <rPh sb="1" eb="2">
      <t>ケイ</t>
    </rPh>
    <phoneticPr fontId="4"/>
  </si>
  <si>
    <t>男子生産
年齢人口
がいる</t>
    <rPh sb="0" eb="2">
      <t>ダンシ</t>
    </rPh>
    <rPh sb="2" eb="4">
      <t>セイサン</t>
    </rPh>
    <rPh sb="5" eb="7">
      <t>ネンレイ</t>
    </rPh>
    <rPh sb="7" eb="9">
      <t>ジンコウ</t>
    </rPh>
    <phoneticPr fontId="4"/>
  </si>
  <si>
    <t>女子生産
年齢人口
がいる</t>
    <rPh sb="0" eb="2">
      <t>ジョシ</t>
    </rPh>
    <rPh sb="2" eb="4">
      <t>セイサン</t>
    </rPh>
    <rPh sb="5" eb="7">
      <t>ネンレイ</t>
    </rPh>
    <rPh sb="7" eb="9">
      <t>ジンコウ</t>
    </rPh>
    <phoneticPr fontId="4"/>
  </si>
  <si>
    <t>第1種兼業</t>
    <rPh sb="0" eb="1">
      <t>ダイ</t>
    </rPh>
    <rPh sb="2" eb="3">
      <t>シュ</t>
    </rPh>
    <rPh sb="3" eb="5">
      <t>ケンギョウ</t>
    </rPh>
    <phoneticPr fontId="4"/>
  </si>
  <si>
    <t>第2種兼業</t>
    <rPh sb="0" eb="1">
      <t>ダイ</t>
    </rPh>
    <rPh sb="2" eb="3">
      <t>シュ</t>
    </rPh>
    <rPh sb="3" eb="5">
      <t>ケンギョウ</t>
    </rPh>
    <phoneticPr fontId="4"/>
  </si>
  <si>
    <t>－</t>
  </si>
  <si>
    <t>１１．農 業 用 機 械 保 有</t>
    <rPh sb="3" eb="4">
      <t>ノウ</t>
    </rPh>
    <rPh sb="5" eb="6">
      <t>ギョウ</t>
    </rPh>
    <rPh sb="7" eb="8">
      <t>ヨウ</t>
    </rPh>
    <rPh sb="9" eb="10">
      <t>キ</t>
    </rPh>
    <rPh sb="11" eb="12">
      <t>カセ</t>
    </rPh>
    <rPh sb="13" eb="14">
      <t>タモツ</t>
    </rPh>
    <rPh sb="15" eb="16">
      <t>ユウ</t>
    </rPh>
    <phoneticPr fontId="4"/>
  </si>
  <si>
    <t>農 業 経 営 体 数 と 台 数</t>
    <rPh sb="0" eb="1">
      <t>ノウ</t>
    </rPh>
    <rPh sb="2" eb="3">
      <t>ギョウ</t>
    </rPh>
    <rPh sb="4" eb="5">
      <t>キョウ</t>
    </rPh>
    <rPh sb="6" eb="7">
      <t>エイ</t>
    </rPh>
    <rPh sb="8" eb="9">
      <t>タイ</t>
    </rPh>
    <rPh sb="10" eb="11">
      <t>スウ</t>
    </rPh>
    <rPh sb="14" eb="15">
      <t>ダイ</t>
    </rPh>
    <rPh sb="16" eb="17">
      <t>カズ</t>
    </rPh>
    <phoneticPr fontId="4"/>
  </si>
  <si>
    <t>動 力 耕 運 機 ･</t>
    <rPh sb="0" eb="1">
      <t>ドウ</t>
    </rPh>
    <rPh sb="2" eb="3">
      <t>チカラ</t>
    </rPh>
    <rPh sb="4" eb="5">
      <t>コウ</t>
    </rPh>
    <rPh sb="6" eb="7">
      <t>ウン</t>
    </rPh>
    <rPh sb="8" eb="9">
      <t>キ</t>
    </rPh>
    <phoneticPr fontId="4"/>
  </si>
  <si>
    <t xml:space="preserve"> 農 用 ト ラ ク タ ー</t>
    <phoneticPr fontId="4"/>
  </si>
  <si>
    <t>動力防除機</t>
    <rPh sb="0" eb="2">
      <t>ドウリョク</t>
    </rPh>
    <rPh sb="2" eb="4">
      <t>ボウジョ</t>
    </rPh>
    <rPh sb="4" eb="5">
      <t>キ</t>
    </rPh>
    <phoneticPr fontId="4"/>
  </si>
  <si>
    <t>歩行型</t>
    <rPh sb="0" eb="1">
      <t>ホ</t>
    </rPh>
    <rPh sb="1" eb="2">
      <t>ギョウ</t>
    </rPh>
    <rPh sb="2" eb="3">
      <t>ガタ</t>
    </rPh>
    <phoneticPr fontId="4"/>
  </si>
  <si>
    <t>15馬力未満</t>
    <rPh sb="2" eb="4">
      <t>バリキ</t>
    </rPh>
    <rPh sb="4" eb="6">
      <t>ミマン</t>
    </rPh>
    <phoneticPr fontId="4"/>
  </si>
  <si>
    <t>15～30馬力</t>
    <rPh sb="5" eb="7">
      <t>バリキ</t>
    </rPh>
    <phoneticPr fontId="4"/>
  </si>
  <si>
    <t>30馬力以上</t>
    <rPh sb="2" eb="4">
      <t>バリキ</t>
    </rPh>
    <rPh sb="4" eb="6">
      <t>イジョウ</t>
    </rPh>
    <phoneticPr fontId="4"/>
  </si>
  <si>
    <t>実農家数</t>
    <rPh sb="0" eb="1">
      <t>ジツ</t>
    </rPh>
    <rPh sb="1" eb="3">
      <t>ノウカ</t>
    </rPh>
    <rPh sb="3" eb="4">
      <t>スウ</t>
    </rPh>
    <phoneticPr fontId="4"/>
  </si>
  <si>
    <t>台数</t>
    <rPh sb="0" eb="2">
      <t>ダイスウ</t>
    </rPh>
    <phoneticPr fontId="4"/>
  </si>
  <si>
    <t>農家数</t>
    <rPh sb="0" eb="2">
      <t>ノウカ</t>
    </rPh>
    <rPh sb="2" eb="3">
      <t>スウ</t>
    </rPh>
    <phoneticPr fontId="4"/>
  </si>
  <si>
    <t>－</t>
    <phoneticPr fontId="4"/>
  </si>
  <si>
    <t>　注 ： 販売農家のみ</t>
    <rPh sb="1" eb="2">
      <t>チュウ</t>
    </rPh>
    <rPh sb="5" eb="7">
      <t>ハンバイ</t>
    </rPh>
    <rPh sb="7" eb="9">
      <t>ノウカ</t>
    </rPh>
    <phoneticPr fontId="4"/>
  </si>
  <si>
    <t>動力田植機</t>
    <phoneticPr fontId="4"/>
  </si>
  <si>
    <t>ト　ラ　ク　タ　ー</t>
    <phoneticPr fontId="4"/>
  </si>
  <si>
    <t>コ ン バ イ ン</t>
    <phoneticPr fontId="4"/>
  </si>
  <si>
    <t>経営体数</t>
    <rPh sb="0" eb="3">
      <t>ケイエイタイ</t>
    </rPh>
    <phoneticPr fontId="4"/>
  </si>
  <si>
    <t>台　数</t>
    <phoneticPr fontId="4"/>
  </si>
  <si>
    <t>経営体数</t>
    <phoneticPr fontId="4"/>
  </si>
  <si>
    <t>-</t>
  </si>
  <si>
    <t>　注 ： 農業経営体総数</t>
    <rPh sb="1" eb="2">
      <t>チュウ</t>
    </rPh>
    <rPh sb="5" eb="7">
      <t>ノウギョウ</t>
    </rPh>
    <rPh sb="7" eb="9">
      <t>ケイエイ</t>
    </rPh>
    <rPh sb="9" eb="10">
      <t>カラダ</t>
    </rPh>
    <rPh sb="10" eb="11">
      <t>ソウ</t>
    </rPh>
    <rPh sb="11" eb="12">
      <t>カズ</t>
    </rPh>
    <phoneticPr fontId="4"/>
  </si>
  <si>
    <t>総数</t>
    <rPh sb="0" eb="2">
      <t>ソウスウ</t>
    </rPh>
    <phoneticPr fontId="3"/>
  </si>
  <si>
    <t>(単位：戸)</t>
    <rPh sb="1" eb="3">
      <t>タンイ</t>
    </rPh>
    <rPh sb="4" eb="5">
      <t>コ</t>
    </rPh>
    <phoneticPr fontId="3"/>
  </si>
  <si>
    <t>平成27年</t>
    <rPh sb="0" eb="2">
      <t>ヘイセイ</t>
    </rPh>
    <rPh sb="4" eb="5">
      <t>ネン</t>
    </rPh>
    <phoneticPr fontId="4"/>
  </si>
  <si>
    <t>野嵩一区</t>
  </si>
  <si>
    <t>中原区</t>
  </si>
  <si>
    <t>長田区</t>
  </si>
  <si>
    <t>宜野湾区</t>
  </si>
  <si>
    <t>我如古</t>
  </si>
  <si>
    <t>嘉数</t>
  </si>
  <si>
    <t>野嵩</t>
  </si>
  <si>
    <t>普天間</t>
  </si>
  <si>
    <t>真栄原</t>
  </si>
  <si>
    <t>大謝名</t>
  </si>
  <si>
    <t>宇地泊</t>
  </si>
  <si>
    <t>真志喜</t>
  </si>
  <si>
    <t>大山</t>
  </si>
  <si>
    <t>伊佐</t>
  </si>
  <si>
    <t>喜友名</t>
  </si>
  <si>
    <t>宜野湾市</t>
  </si>
  <si>
    <t>浦添市</t>
  </si>
  <si>
    <t>沖縄市</t>
  </si>
  <si>
    <t>うるま市</t>
  </si>
  <si>
    <t>愛知区</t>
    <rPh sb="0" eb="2">
      <t>アイチ</t>
    </rPh>
    <rPh sb="2" eb="3">
      <t>ク</t>
    </rPh>
    <phoneticPr fontId="3"/>
  </si>
  <si>
    <t xml:space="preserve">  平成27年に実施された農林業センサスによると、専兼別農家数45戸、農家人口137人で､前回（平成22年)の調査と比べて農家数へ増減なし、農家人口は12人の減少となっている。
  調査期日は、基本的に２月１日現在で実施している。沖縄県においては、調査期日がさとうきびの収穫時期と重なるため、結果表側の平成17年については、前年12月１日現在で実施している。　</t>
    <rPh sb="2" eb="4">
      <t>ヘイセイ</t>
    </rPh>
    <rPh sb="6" eb="7">
      <t>ネン</t>
    </rPh>
    <rPh sb="8" eb="10">
      <t>ジッシ</t>
    </rPh>
    <rPh sb="28" eb="30">
      <t>ノウカ</t>
    </rPh>
    <rPh sb="30" eb="31">
      <t>スウ</t>
    </rPh>
    <rPh sb="33" eb="34">
      <t>コ</t>
    </rPh>
    <rPh sb="35" eb="37">
      <t>ノウカ</t>
    </rPh>
    <rPh sb="37" eb="39">
      <t>ジンコウ</t>
    </rPh>
    <rPh sb="42" eb="43">
      <t>ニン</t>
    </rPh>
    <rPh sb="45" eb="47">
      <t>ゼンカイ</t>
    </rPh>
    <rPh sb="48" eb="50">
      <t>ヘイセイ</t>
    </rPh>
    <rPh sb="52" eb="53">
      <t>ネン</t>
    </rPh>
    <rPh sb="55" eb="57">
      <t>チョウサ</t>
    </rPh>
    <rPh sb="58" eb="59">
      <t>クラ</t>
    </rPh>
    <rPh sb="65" eb="67">
      <t>ゾウゲン</t>
    </rPh>
    <rPh sb="91" eb="93">
      <t>チョウサ</t>
    </rPh>
    <rPh sb="93" eb="95">
      <t>キジツ</t>
    </rPh>
    <rPh sb="97" eb="100">
      <t>キホンテキ</t>
    </rPh>
    <rPh sb="102" eb="103">
      <t>ガツ</t>
    </rPh>
    <rPh sb="104" eb="105">
      <t>ニチ</t>
    </rPh>
    <rPh sb="105" eb="107">
      <t>ゲンザイ</t>
    </rPh>
    <rPh sb="108" eb="110">
      <t>ジッシ</t>
    </rPh>
    <rPh sb="115" eb="118">
      <t>オキナワケン</t>
    </rPh>
    <rPh sb="124" eb="126">
      <t>チョウサ</t>
    </rPh>
    <rPh sb="126" eb="128">
      <t>キジツ</t>
    </rPh>
    <rPh sb="135" eb="137">
      <t>シュウカク</t>
    </rPh>
    <rPh sb="137" eb="139">
      <t>ジキ</t>
    </rPh>
    <rPh sb="140" eb="141">
      <t>カサ</t>
    </rPh>
    <rPh sb="146" eb="148">
      <t>ケッカ</t>
    </rPh>
    <rPh sb="148" eb="150">
      <t>ヒョウソク</t>
    </rPh>
    <rPh sb="151" eb="153">
      <t>ヘイセイ</t>
    </rPh>
    <rPh sb="155" eb="156">
      <t>ネン</t>
    </rPh>
    <rPh sb="162" eb="164">
      <t>ゼンネン</t>
    </rPh>
    <rPh sb="166" eb="167">
      <t>ガツ</t>
    </rPh>
    <rPh sb="168" eb="169">
      <t>ニチ</t>
    </rPh>
    <rPh sb="169" eb="171">
      <t>ゲンザイ</t>
    </rPh>
    <rPh sb="172" eb="174">
      <t>ジッシ</t>
    </rPh>
    <phoneticPr fontId="4"/>
  </si>
  <si>
    <t>　　　資料：農林業センサス</t>
    <rPh sb="3" eb="5">
      <t>シリョウ</t>
    </rPh>
    <rPh sb="6" eb="9">
      <t>ノウリンギョウ</t>
    </rPh>
    <phoneticPr fontId="4"/>
  </si>
  <si>
    <t>　資料：農林業センサス</t>
    <phoneticPr fontId="4"/>
  </si>
  <si>
    <t>　資料：農林業センサス</t>
    <phoneticPr fontId="4"/>
  </si>
  <si>
    <t>　　　　農業用機械の保有状況は区分を変更したため、平成17年以前と接続しない</t>
    <phoneticPr fontId="3"/>
  </si>
  <si>
    <t>Ⅹ　</t>
  </si>
  <si>
    <t>Ⅹ</t>
  </si>
  <si>
    <t>各年2月1日現在(単位：台)</t>
    <rPh sb="9" eb="11">
      <t>タンイ</t>
    </rPh>
    <rPh sb="12" eb="13">
      <t>ダイ</t>
    </rPh>
    <phoneticPr fontId="3"/>
  </si>
  <si>
    <t>平成27年</t>
  </si>
  <si>
    <t>平成16年12月1日現在(単位:戸・台)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コ</t>
    </rPh>
    <rPh sb="18" eb="19">
      <t>ダイ</t>
    </rPh>
    <phoneticPr fontId="3"/>
  </si>
  <si>
    <t>　注：販売農家のみ</t>
    <rPh sb="1" eb="2">
      <t>チュウ</t>
    </rPh>
    <rPh sb="3" eb="5">
      <t>ハンバイ</t>
    </rPh>
    <rPh sb="5" eb="6">
      <t>ノウ</t>
    </rPh>
    <rPh sb="6" eb="7">
      <t>イエ</t>
    </rPh>
    <phoneticPr fontId="4"/>
  </si>
  <si>
    <t>　　　第一種兼業農家とは兼業農家のうち、主な所得を農業から得ている者</t>
    <rPh sb="3" eb="4">
      <t>ダイ</t>
    </rPh>
    <rPh sb="4" eb="6">
      <t>イッシュ</t>
    </rPh>
    <rPh sb="6" eb="8">
      <t>ケンギョウ</t>
    </rPh>
    <rPh sb="8" eb="10">
      <t>ノウカ</t>
    </rPh>
    <rPh sb="33" eb="34">
      <t>モノ</t>
    </rPh>
    <phoneticPr fontId="3"/>
  </si>
  <si>
    <t>　　　第二種兼業農家とは兼業農家のうち、農業ではない仕事からの所得が主となっている者</t>
    <phoneticPr fontId="3"/>
  </si>
  <si>
    <t>　　　　令和2年から集計なし</t>
    <rPh sb="4" eb="6">
      <t>レイワ</t>
    </rPh>
    <rPh sb="7" eb="8">
      <t>ネン</t>
    </rPh>
    <rPh sb="10" eb="12">
      <t>シュウケイ</t>
    </rPh>
    <phoneticPr fontId="3"/>
  </si>
  <si>
    <t>　　　令和2年から集計なし</t>
    <phoneticPr fontId="3"/>
  </si>
  <si>
    <t>Ⅹ</t>
    <phoneticPr fontId="3"/>
  </si>
  <si>
    <t>Ⅹ</t>
    <phoneticPr fontId="3"/>
  </si>
  <si>
    <t>Ⅹ</t>
    <phoneticPr fontId="3"/>
  </si>
  <si>
    <t>Ⅹ</t>
    <phoneticPr fontId="3"/>
  </si>
  <si>
    <t>令和2年度</t>
    <rPh sb="0" eb="2">
      <t>レイワ</t>
    </rPh>
    <rPh sb="3" eb="5">
      <t>ネンド</t>
    </rPh>
    <phoneticPr fontId="3"/>
  </si>
  <si>
    <t>令和元年度</t>
  </si>
  <si>
    <t>平成30年度</t>
  </si>
  <si>
    <t>平成29年度</t>
  </si>
  <si>
    <t>小売業</t>
  </si>
  <si>
    <t>製造業</t>
  </si>
  <si>
    <t>鉱 業</t>
  </si>
  <si>
    <t>水産業</t>
  </si>
  <si>
    <t>林 業</t>
  </si>
  <si>
    <t>南城市</t>
  </si>
  <si>
    <t>宮古島市</t>
  </si>
  <si>
    <t>豊見城市</t>
  </si>
  <si>
    <t>糸満市</t>
  </si>
  <si>
    <t>名護市</t>
  </si>
  <si>
    <t>石垣市</t>
  </si>
  <si>
    <t>那覇市</t>
  </si>
  <si>
    <t>※5年前の増加率は、Ｂ列に数値を最新に置き換え算出する事。Ｂ列は非表示状態。</t>
    <rPh sb="2" eb="4">
      <t>ネンマエ</t>
    </rPh>
    <rPh sb="5" eb="7">
      <t>ゾウカ</t>
    </rPh>
    <rPh sb="7" eb="8">
      <t>リツ</t>
    </rPh>
    <rPh sb="11" eb="12">
      <t>レツ</t>
    </rPh>
    <rPh sb="13" eb="15">
      <t>スウチ</t>
    </rPh>
    <rPh sb="16" eb="18">
      <t>サイシン</t>
    </rPh>
    <rPh sb="19" eb="20">
      <t>オ</t>
    </rPh>
    <rPh sb="21" eb="22">
      <t>カ</t>
    </rPh>
    <rPh sb="23" eb="25">
      <t>サンシュツ</t>
    </rPh>
    <rPh sb="27" eb="28">
      <t>コト</t>
    </rPh>
    <rPh sb="30" eb="31">
      <t>レツ</t>
    </rPh>
    <rPh sb="32" eb="35">
      <t>ヒヒョウジ</t>
    </rPh>
    <rPh sb="35" eb="37">
      <t>ジョウタイ</t>
    </rPh>
    <phoneticPr fontId="3"/>
  </si>
  <si>
    <t>県計</t>
  </si>
  <si>
    <t>元年度</t>
  </si>
  <si>
    <t>30年度</t>
  </si>
  <si>
    <t>平成26年度</t>
  </si>
  <si>
    <t>令和3年度</t>
    <rPh sb="0" eb="2">
      <t>レイワ</t>
    </rPh>
    <rPh sb="3" eb="5">
      <t>ネンド</t>
    </rPh>
    <phoneticPr fontId="3"/>
  </si>
  <si>
    <t>△6.7</t>
  </si>
  <si>
    <t>△9.7</t>
  </si>
  <si>
    <t>△4.9</t>
  </si>
  <si>
    <t>△10.6</t>
  </si>
  <si>
    <t>△8.2</t>
  </si>
  <si>
    <t>△7.0</t>
  </si>
  <si>
    <t>△5.5</t>
  </si>
  <si>
    <t>△3.5</t>
  </si>
  <si>
    <t>△5.0</t>
  </si>
  <si>
    <t>△4.7</t>
  </si>
  <si>
    <t>△7.3</t>
  </si>
  <si>
    <t>△3.7</t>
  </si>
  <si>
    <t xml:space="preserve">- </t>
  </si>
  <si>
    <t>１．市　内　総　生　産　の　推　移</t>
    <rPh sb="2" eb="3">
      <t>シ</t>
    </rPh>
    <rPh sb="4" eb="5">
      <t>ナイ</t>
    </rPh>
    <rPh sb="6" eb="7">
      <t>ソウ</t>
    </rPh>
    <rPh sb="8" eb="9">
      <t>ショウ</t>
    </rPh>
    <rPh sb="10" eb="11">
      <t>サン</t>
    </rPh>
    <rPh sb="14" eb="15">
      <t>スイ</t>
    </rPh>
    <rPh sb="16" eb="17">
      <t>ウツリ</t>
    </rPh>
    <phoneticPr fontId="3"/>
  </si>
  <si>
    <t>注：利用している基礎資料の数値の修正等に伴い、過年度の計数を遡及して改訂している</t>
    <rPh sb="0" eb="1">
      <t>チュウ</t>
    </rPh>
    <phoneticPr fontId="3"/>
  </si>
  <si>
    <t>２．市 民 所 得 (分 配） の 推 移</t>
    <rPh sb="2" eb="3">
      <t>シ</t>
    </rPh>
    <rPh sb="4" eb="5">
      <t>ミン</t>
    </rPh>
    <rPh sb="6" eb="7">
      <t>ショ</t>
    </rPh>
    <rPh sb="8" eb="9">
      <t>トク</t>
    </rPh>
    <rPh sb="11" eb="12">
      <t>ブン</t>
    </rPh>
    <rPh sb="13" eb="14">
      <t>クバ</t>
    </rPh>
    <rPh sb="18" eb="19">
      <t>スイ</t>
    </rPh>
    <rPh sb="20" eb="21">
      <t>ウツリ</t>
    </rPh>
    <phoneticPr fontId="3"/>
  </si>
  <si>
    <t>注：利用している基礎資料の数値の修正等に伴い、過年度の計数を遡及して改訂している</t>
    <phoneticPr fontId="3"/>
  </si>
  <si>
    <t>１．市内総生産の推移</t>
    <rPh sb="2" eb="4">
      <t>シナイ</t>
    </rPh>
    <rPh sb="4" eb="5">
      <t>ソウ</t>
    </rPh>
    <rPh sb="5" eb="7">
      <t>セイサン</t>
    </rPh>
    <rPh sb="8" eb="10">
      <t>スイイ</t>
    </rPh>
    <phoneticPr fontId="3"/>
  </si>
  <si>
    <t>総 数</t>
    <rPh sb="0" eb="1">
      <t>フサ</t>
    </rPh>
    <rPh sb="2" eb="3">
      <t>カズ</t>
    </rPh>
    <phoneticPr fontId="3"/>
  </si>
  <si>
    <t>対前年比増加率</t>
    <rPh sb="0" eb="1">
      <t>タイ</t>
    </rPh>
    <rPh sb="1" eb="4">
      <t>ゼンネンヒ</t>
    </rPh>
    <rPh sb="4" eb="6">
      <t>ゾウカ</t>
    </rPh>
    <rPh sb="6" eb="7">
      <t>リツ</t>
    </rPh>
    <phoneticPr fontId="3"/>
  </si>
  <si>
    <t>平成28年度</t>
    <phoneticPr fontId="3"/>
  </si>
  <si>
    <t>令和元年度</t>
    <rPh sb="0" eb="2">
      <t>レイワ</t>
    </rPh>
    <rPh sb="2" eb="3">
      <t>ゲン</t>
    </rPh>
    <phoneticPr fontId="3"/>
  </si>
  <si>
    <t>２．市民所得（分配）の推移</t>
    <rPh sb="2" eb="4">
      <t>シミン</t>
    </rPh>
    <rPh sb="4" eb="6">
      <t>ショトク</t>
    </rPh>
    <rPh sb="7" eb="9">
      <t>ブンパイ</t>
    </rPh>
    <rPh sb="11" eb="13">
      <t>スイイ</t>
    </rPh>
    <phoneticPr fontId="3"/>
  </si>
  <si>
    <t>一人当たりの市民所得</t>
    <rPh sb="0" eb="2">
      <t>ヒトリ</t>
    </rPh>
    <rPh sb="2" eb="3">
      <t>ア</t>
    </rPh>
    <rPh sb="6" eb="8">
      <t>シミン</t>
    </rPh>
    <rPh sb="8" eb="10">
      <t>ショトク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</si>
  <si>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</si>
  <si>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</si>
  <si>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令和2年度</t>
  </si>
  <si>
    <t>１.　経　済　活　動　別　市　内</t>
  </si>
  <si>
    <t xml:space="preserve"> 総　生　産　の　推　移</t>
  </si>
  <si>
    <t>実　　数</t>
  </si>
  <si>
    <t>（単位：百万円）</t>
  </si>
  <si>
    <t>年度</t>
  </si>
  <si>
    <t>農  業</t>
  </si>
  <si>
    <t>電気・
ガス・
水道・
廃棄物
処理業</t>
  </si>
  <si>
    <t>建設業</t>
  </si>
  <si>
    <t xml:space="preserve"> 卸売・</t>
  </si>
  <si>
    <t>運輸・</t>
  </si>
  <si>
    <t>宿泊・飲食サービス業</t>
  </si>
  <si>
    <t>情報通信業</t>
  </si>
  <si>
    <t>金融・
保険業</t>
  </si>
  <si>
    <t>不動産業</t>
  </si>
  <si>
    <t>専門・科学技術、業務支援サービス業</t>
  </si>
  <si>
    <t>公務</t>
  </si>
  <si>
    <t>教育</t>
  </si>
  <si>
    <t>保健衛生・
社会事業</t>
  </si>
  <si>
    <t>その他の
サービス</t>
  </si>
  <si>
    <t>小　 計</t>
  </si>
  <si>
    <t>輸入品に課される税・関税 等</t>
  </si>
  <si>
    <t>合　計</t>
  </si>
  <si>
    <t>郵便業</t>
  </si>
  <si>
    <t>令和3年度</t>
  </si>
  <si>
    <t>令和4年度</t>
  </si>
  <si>
    <t>構成比</t>
  </si>
  <si>
    <t>（単位：％）</t>
  </si>
  <si>
    <t>　注：構成比の計数は四捨五入によるため、必ずしも符合しない。</t>
  </si>
  <si>
    <t>資料：令和４年度沖縄県市町村民経済計算</t>
  </si>
  <si>
    <t>　　　利用している基礎資料の数値の修正等に伴い、過年度の計数を遡及して改訂している。</t>
  </si>
  <si>
    <t>２. 　市　民　所　得</t>
  </si>
  <si>
    <t>（分 配） の 推 移</t>
  </si>
  <si>
    <t>（単位：百万円・％）</t>
  </si>
  <si>
    <t xml:space="preserve">                年　度
区　分</t>
  </si>
  <si>
    <t>実数</t>
  </si>
  <si>
    <t>総数</t>
  </si>
  <si>
    <t>雇用者報酬</t>
  </si>
  <si>
    <t>財産所得</t>
  </si>
  <si>
    <t>企業所得</t>
  </si>
  <si>
    <t>民間企業</t>
  </si>
  <si>
    <t>公的企業</t>
  </si>
  <si>
    <t>個人企業</t>
  </si>
  <si>
    <t>　注：構成比の計数は四捨五入によるため、必ずしも符合しない</t>
  </si>
  <si>
    <t>　　　利用している基礎資料の数値の修正等に伴い、過年度の計数を遡及して改訂している</t>
  </si>
  <si>
    <t>３. 　市　別　総　生</t>
  </si>
  <si>
    <t>産　の　推　移</t>
  </si>
  <si>
    <t>　 　 年度
市別</t>
  </si>
  <si>
    <t>対前年度増加率</t>
  </si>
  <si>
    <t>県に対する割合</t>
  </si>
  <si>
    <t>　注：利用している基礎資料の数値の修正等に伴い、過年度の計数を遡及して改訂している</t>
  </si>
  <si>
    <t>資料：令和４年度沖縄県市町村民所得</t>
  </si>
  <si>
    <t>４. 　市　別　市　民　所　得</t>
  </si>
  <si>
    <t>（　分　配　）　の　推　移</t>
  </si>
  <si>
    <t>　　　年度
市別</t>
  </si>
  <si>
    <t>2年度</t>
  </si>
  <si>
    <t>3年度</t>
  </si>
  <si>
    <t>4年度</t>
  </si>
  <si>
    <t>５. 市別1人当たり市民所得（分配）の推移</t>
  </si>
  <si>
    <t>（つづき）</t>
  </si>
  <si>
    <t>（単位：千円・％）</t>
  </si>
  <si>
    <t>　　　　　　　　年度
市別</t>
  </si>
  <si>
    <t>増加率</t>
  </si>
  <si>
    <t>所得水準　（県＝100）</t>
  </si>
  <si>
    <t>県平均</t>
  </si>
  <si>
    <t xml:space="preserve">  △0.7</t>
    <phoneticPr fontId="14"/>
  </si>
  <si>
    <t>資料：令和４年度沖縄県市町村民所得</t>
    <phoneticPr fontId="14"/>
  </si>
  <si>
    <t>2年度</t>
    <phoneticPr fontId="14"/>
  </si>
  <si>
    <t>3年度</t>
    <phoneticPr fontId="14"/>
  </si>
  <si>
    <t>4年度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</si>
</sst>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 "/>
    <numFmt numFmtId="178" formatCode="###\ ###\ ###\ ###\ ###\ ###\ ##0"/>
    <numFmt numFmtId="179" formatCode="#,##0.0;&quot;△ &quot;#,##0.0"/>
    <numFmt numFmtId="180" formatCode="#,##0;&quot;△ &quot;#,##0"/>
    <numFmt numFmtId="181" formatCode="#,##0;&quot;△&quot;#,##0"/>
    <numFmt numFmtId="182" formatCode="0.00_);[Red]\(0.00\)"/>
    <numFmt numFmtId="183" formatCode="#,##0.00;&quot;△ &quot;#,##0.00"/>
    <numFmt numFmtId="184" formatCode="0.0;&quot;△ &quot;0.0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1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color theme="0" tint="-0.34998626667073579"/>
      <name val="ＭＳ ゴシック"/>
      <family val="3"/>
      <charset val="128"/>
    </font>
    <font>
      <sz val="12"/>
      <name val="明朝"/>
      <family val="1"/>
      <charset val="128"/>
    </font>
    <font>
      <sz val="11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3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/>
    <xf numFmtId="38" fontId="23" fillId="0" borderId="0" applyFont="0" applyFill="0" applyBorder="0" applyAlignment="0" applyProtection="0"/>
    <xf numFmtId="0" fontId="24" fillId="0" borderId="0"/>
  </cellStyleXfs>
  <cellXfs count="293">
    <xf numFmtId="0" fontId="0" fillId="0" borderId="0" xfId="0">
      <alignment vertical="center"/>
    </xf>
    <xf numFmtId="0" fontId="8" fillId="0" borderId="0" xfId="3" applyFont="1"/>
    <xf numFmtId="0" fontId="6" fillId="0" borderId="0" xfId="3" applyFont="1"/>
    <xf numFmtId="0" fontId="2" fillId="0" borderId="0" xfId="3"/>
    <xf numFmtId="0" fontId="9" fillId="0" borderId="0" xfId="3" applyFont="1"/>
    <xf numFmtId="0" fontId="9" fillId="0" borderId="1" xfId="3" applyFont="1" applyBorder="1" applyAlignment="1">
      <alignment horizontal="right"/>
    </xf>
    <xf numFmtId="176" fontId="5" fillId="0" borderId="9" xfId="3" applyNumberFormat="1" applyFont="1" applyBorder="1" applyAlignment="1">
      <alignment vertical="center"/>
    </xf>
    <xf numFmtId="176" fontId="5" fillId="0" borderId="10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horizontal="right"/>
    </xf>
    <xf numFmtId="0" fontId="2" fillId="0" borderId="0" xfId="3" applyAlignment="1">
      <alignment horizontal="right"/>
    </xf>
    <xf numFmtId="0" fontId="10" fillId="0" borderId="0" xfId="3" applyFont="1" applyAlignment="1">
      <alignment vertical="center"/>
    </xf>
    <xf numFmtId="0" fontId="6" fillId="0" borderId="23" xfId="7" applyFont="1" applyBorder="1" applyAlignment="1">
      <alignment horizontal="centerContinuous" vertical="center"/>
    </xf>
    <xf numFmtId="0" fontId="6" fillId="0" borderId="32" xfId="7" applyFont="1" applyBorder="1" applyAlignment="1">
      <alignment horizontal="centerContinuous" vertical="center"/>
    </xf>
    <xf numFmtId="176" fontId="5" fillId="0" borderId="18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0" fontId="6" fillId="0" borderId="11" xfId="3" applyFont="1" applyBorder="1" applyAlignment="1">
      <alignment horizontal="distributed" vertical="center" justifyLastLine="1"/>
    </xf>
    <xf numFmtId="176" fontId="5" fillId="0" borderId="13" xfId="3" applyNumberFormat="1" applyFont="1" applyBorder="1" applyAlignment="1">
      <alignment vertical="center"/>
    </xf>
    <xf numFmtId="176" fontId="5" fillId="0" borderId="16" xfId="3" applyNumberFormat="1" applyFont="1" applyBorder="1" applyAlignment="1">
      <alignment vertical="center"/>
    </xf>
    <xf numFmtId="0" fontId="6" fillId="0" borderId="29" xfId="3" applyFont="1" applyBorder="1" applyAlignment="1">
      <alignment horizontal="distributed" vertical="center"/>
    </xf>
    <xf numFmtId="0" fontId="6" fillId="0" borderId="3" xfId="3" applyFont="1" applyBorder="1" applyAlignment="1">
      <alignment horizontal="distributed" vertical="center"/>
    </xf>
    <xf numFmtId="0" fontId="6" fillId="0" borderId="29" xfId="6" applyFont="1" applyBorder="1" applyAlignment="1">
      <alignment horizontal="right" vertical="center" shrinkToFit="1"/>
    </xf>
    <xf numFmtId="0" fontId="6" fillId="0" borderId="3" xfId="6" applyFont="1" applyBorder="1" applyAlignment="1">
      <alignment horizontal="right" vertical="center" shrinkToFit="1"/>
    </xf>
    <xf numFmtId="0" fontId="7" fillId="0" borderId="27" xfId="3" applyFont="1" applyBorder="1" applyAlignment="1">
      <alignment horizontal="distributed" vertical="center" wrapText="1" justifyLastLine="1"/>
    </xf>
    <xf numFmtId="0" fontId="9" fillId="0" borderId="27" xfId="3" applyFont="1" applyBorder="1" applyAlignment="1">
      <alignment horizontal="distributed" vertical="center" justifyLastLine="1"/>
    </xf>
    <xf numFmtId="0" fontId="9" fillId="0" borderId="31" xfId="3" applyFont="1" applyBorder="1" applyAlignment="1">
      <alignment horizontal="distributed" vertical="center" justifyLastLine="1"/>
    </xf>
    <xf numFmtId="0" fontId="6" fillId="0" borderId="16" xfId="3" applyFont="1" applyBorder="1" applyAlignment="1">
      <alignment horizontal="distributed" vertical="center" justifyLastLine="1"/>
    </xf>
    <xf numFmtId="0" fontId="7" fillId="0" borderId="31" xfId="3" applyFont="1" applyBorder="1" applyAlignment="1">
      <alignment horizontal="distributed" vertical="center" wrapText="1" justifyLastLine="1"/>
    </xf>
    <xf numFmtId="176" fontId="5" fillId="0" borderId="0" xfId="3" applyNumberFormat="1" applyFont="1" applyAlignment="1">
      <alignment vertical="center"/>
    </xf>
    <xf numFmtId="176" fontId="5" fillId="0" borderId="1" xfId="3" applyNumberFormat="1" applyFont="1" applyBorder="1" applyAlignment="1">
      <alignment vertical="center"/>
    </xf>
    <xf numFmtId="176" fontId="5" fillId="0" borderId="42" xfId="3" applyNumberFormat="1" applyFont="1" applyBorder="1" applyAlignment="1">
      <alignment vertical="center"/>
    </xf>
    <xf numFmtId="176" fontId="5" fillId="0" borderId="26" xfId="3" applyNumberFormat="1" applyFont="1" applyBorder="1" applyAlignment="1">
      <alignment vertical="center"/>
    </xf>
    <xf numFmtId="176" fontId="5" fillId="0" borderId="24" xfId="3" applyNumberFormat="1" applyFont="1" applyBorder="1" applyAlignment="1">
      <alignment vertical="center"/>
    </xf>
    <xf numFmtId="176" fontId="5" fillId="0" borderId="8" xfId="3" applyNumberFormat="1" applyFont="1" applyBorder="1" applyAlignment="1">
      <alignment vertical="center"/>
    </xf>
    <xf numFmtId="176" fontId="5" fillId="0" borderId="11" xfId="3" applyNumberFormat="1" applyFont="1" applyBorder="1" applyAlignment="1">
      <alignment vertical="center"/>
    </xf>
    <xf numFmtId="0" fontId="6" fillId="0" borderId="28" xfId="3" applyFont="1" applyBorder="1" applyAlignment="1">
      <alignment horizontal="center" vertical="center"/>
    </xf>
    <xf numFmtId="0" fontId="6" fillId="0" borderId="27" xfId="3" applyFont="1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31" xfId="3" applyFont="1" applyBorder="1" applyAlignment="1">
      <alignment horizontal="distributed" vertical="center" justifyLastLine="1"/>
    </xf>
    <xf numFmtId="0" fontId="6" fillId="0" borderId="22" xfId="7" applyFont="1" applyBorder="1" applyAlignment="1">
      <alignment horizontal="centerContinuous" vertical="center"/>
    </xf>
    <xf numFmtId="0" fontId="6" fillId="0" borderId="28" xfId="7" applyFont="1" applyBorder="1" applyAlignment="1">
      <alignment horizontal="center" vertical="center"/>
    </xf>
    <xf numFmtId="0" fontId="6" fillId="0" borderId="27" xfId="7" applyFont="1" applyBorder="1" applyAlignment="1">
      <alignment horizontal="center" vertical="center"/>
    </xf>
    <xf numFmtId="0" fontId="6" fillId="0" borderId="31" xfId="7" applyFont="1" applyBorder="1" applyAlignment="1">
      <alignment horizontal="center" vertical="center"/>
    </xf>
    <xf numFmtId="0" fontId="11" fillId="0" borderId="29" xfId="3" applyFont="1" applyBorder="1" applyAlignment="1">
      <alignment horizontal="distributed" vertical="center"/>
    </xf>
    <xf numFmtId="0" fontId="11" fillId="0" borderId="3" xfId="3" applyFont="1" applyBorder="1" applyAlignment="1">
      <alignment horizontal="distributed" vertical="center"/>
    </xf>
    <xf numFmtId="0" fontId="5" fillId="0" borderId="0" xfId="5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5" fillId="0" borderId="8" xfId="4" applyFont="1" applyBorder="1" applyAlignment="1">
      <alignment horizontal="right" vertical="center"/>
    </xf>
    <xf numFmtId="0" fontId="5" fillId="0" borderId="9" xfId="4" applyFont="1" applyBorder="1" applyAlignment="1">
      <alignment horizontal="right" vertical="center"/>
    </xf>
    <xf numFmtId="0" fontId="5" fillId="0" borderId="10" xfId="4" applyFont="1" applyBorder="1" applyAlignment="1">
      <alignment horizontal="right" vertical="center"/>
    </xf>
    <xf numFmtId="0" fontId="5" fillId="0" borderId="13" xfId="4" applyFont="1" applyBorder="1" applyAlignment="1">
      <alignment horizontal="right" vertical="center"/>
    </xf>
    <xf numFmtId="0" fontId="5" fillId="0" borderId="14" xfId="4" applyFont="1" applyBorder="1" applyAlignment="1">
      <alignment horizontal="right" vertical="center"/>
    </xf>
    <xf numFmtId="0" fontId="5" fillId="0" borderId="1" xfId="4" applyFont="1" applyBorder="1" applyAlignment="1">
      <alignment horizontal="right" vertical="center"/>
    </xf>
    <xf numFmtId="0" fontId="5" fillId="0" borderId="11" xfId="4" applyFont="1" applyBorder="1" applyAlignment="1">
      <alignment horizontal="right" vertical="center"/>
    </xf>
    <xf numFmtId="0" fontId="5" fillId="0" borderId="18" xfId="4" applyFont="1" applyBorder="1" applyAlignment="1">
      <alignment horizontal="right" vertical="center"/>
    </xf>
    <xf numFmtId="0" fontId="5" fillId="0" borderId="19" xfId="4" applyFont="1" applyBorder="1" applyAlignment="1">
      <alignment horizontal="right" vertical="center"/>
    </xf>
    <xf numFmtId="0" fontId="5" fillId="0" borderId="16" xfId="4" applyFont="1" applyBorder="1" applyAlignment="1">
      <alignment horizontal="right" vertical="center"/>
    </xf>
    <xf numFmtId="0" fontId="5" fillId="0" borderId="17" xfId="4" applyFont="1" applyBorder="1" applyAlignment="1">
      <alignment horizontal="right" vertical="center"/>
    </xf>
    <xf numFmtId="0" fontId="6" fillId="0" borderId="8" xfId="5" applyFont="1" applyBorder="1" applyAlignment="1">
      <alignment horizontal="right" vertical="center"/>
    </xf>
    <xf numFmtId="0" fontId="6" fillId="0" borderId="9" xfId="5" applyFont="1" applyBorder="1" applyAlignment="1">
      <alignment horizontal="right" vertical="center" wrapText="1"/>
    </xf>
    <xf numFmtId="0" fontId="6" fillId="0" borderId="10" xfId="5" applyFont="1" applyBorder="1" applyAlignment="1">
      <alignment horizontal="right" vertical="center" wrapText="1"/>
    </xf>
    <xf numFmtId="0" fontId="6" fillId="0" borderId="13" xfId="5" applyFont="1" applyBorder="1" applyAlignment="1">
      <alignment horizontal="right" vertical="center"/>
    </xf>
    <xf numFmtId="0" fontId="6" fillId="0" borderId="14" xfId="5" applyFont="1" applyBorder="1" applyAlignment="1">
      <alignment horizontal="right" vertical="center" wrapText="1"/>
    </xf>
    <xf numFmtId="0" fontId="6" fillId="0" borderId="8" xfId="4" applyFont="1" applyBorder="1" applyAlignment="1">
      <alignment horizontal="right" vertical="center"/>
    </xf>
    <xf numFmtId="0" fontId="6" fillId="0" borderId="9" xfId="4" applyFont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13" xfId="4" applyFont="1" applyBorder="1" applyAlignment="1">
      <alignment horizontal="right" vertical="center"/>
    </xf>
    <xf numFmtId="0" fontId="6" fillId="0" borderId="14" xfId="4" applyFont="1" applyBorder="1" applyAlignment="1">
      <alignment horizontal="right" vertical="center"/>
    </xf>
    <xf numFmtId="0" fontId="11" fillId="0" borderId="14" xfId="3" applyFont="1" applyBorder="1" applyAlignment="1">
      <alignment horizontal="distributed" vertical="center"/>
    </xf>
    <xf numFmtId="0" fontId="11" fillId="0" borderId="17" xfId="3" applyFont="1" applyBorder="1" applyAlignment="1">
      <alignment horizontal="distributed" vertical="center"/>
    </xf>
    <xf numFmtId="0" fontId="11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5" fillId="0" borderId="55" xfId="3" applyFont="1" applyBorder="1" applyAlignment="1" applyProtection="1">
      <alignment vertical="center"/>
      <protection locked="0"/>
    </xf>
    <xf numFmtId="179" fontId="5" fillId="0" borderId="54" xfId="3" applyNumberFormat="1" applyFont="1" applyBorder="1" applyAlignment="1" applyProtection="1">
      <alignment vertical="center"/>
      <protection locked="0"/>
    </xf>
    <xf numFmtId="179" fontId="5" fillId="0" borderId="54" xfId="3" applyNumberFormat="1" applyFont="1" applyBorder="1" applyAlignment="1" applyProtection="1">
      <alignment vertical="center" shrinkToFit="1"/>
      <protection locked="0"/>
    </xf>
    <xf numFmtId="179" fontId="5" fillId="0" borderId="54" xfId="3" applyNumberFormat="1" applyFont="1" applyBorder="1" applyAlignment="1" applyProtection="1">
      <alignment horizontal="center" vertical="center" shrinkToFit="1"/>
      <protection locked="0"/>
    </xf>
    <xf numFmtId="179" fontId="5" fillId="0" borderId="56" xfId="3" applyNumberFormat="1" applyFont="1" applyBorder="1" applyAlignment="1" applyProtection="1">
      <alignment vertical="center" shrinkToFit="1"/>
      <protection locked="0"/>
    </xf>
    <xf numFmtId="0" fontId="11" fillId="0" borderId="49" xfId="3" applyFont="1" applyBorder="1" applyAlignment="1" applyProtection="1">
      <alignment horizontal="center" vertical="center"/>
      <protection locked="0"/>
    </xf>
    <xf numFmtId="180" fontId="5" fillId="0" borderId="55" xfId="3" applyNumberFormat="1" applyFont="1" applyBorder="1" applyAlignment="1" applyProtection="1">
      <alignment vertical="center"/>
      <protection locked="0"/>
    </xf>
    <xf numFmtId="179" fontId="5" fillId="0" borderId="54" xfId="3" applyNumberFormat="1" applyFont="1" applyBorder="1" applyAlignment="1" applyProtection="1">
      <alignment horizontal="center" vertical="center"/>
      <protection locked="0"/>
    </xf>
    <xf numFmtId="179" fontId="5" fillId="0" borderId="56" xfId="3" applyNumberFormat="1" applyFont="1" applyBorder="1" applyAlignment="1" applyProtection="1">
      <alignment vertical="center"/>
      <protection locked="0"/>
    </xf>
    <xf numFmtId="0" fontId="11" fillId="0" borderId="0" xfId="3" applyFont="1" applyAlignment="1">
      <alignment vertical="center" wrapText="1"/>
    </xf>
    <xf numFmtId="0" fontId="11" fillId="0" borderId="18" xfId="3" applyFont="1" applyBorder="1" applyAlignment="1" applyProtection="1">
      <alignment horizontal="center" vertical="center" wrapText="1"/>
      <protection locked="0"/>
    </xf>
    <xf numFmtId="0" fontId="11" fillId="0" borderId="26" xfId="3" applyFont="1" applyBorder="1" applyAlignment="1" applyProtection="1">
      <alignment horizontal="center" vertical="center" wrapText="1"/>
      <protection locked="0"/>
    </xf>
    <xf numFmtId="0" fontId="9" fillId="0" borderId="0" xfId="3" applyFont="1" applyAlignment="1" applyProtection="1">
      <alignment horizontal="right"/>
      <protection locked="0"/>
    </xf>
    <xf numFmtId="0" fontId="9" fillId="0" borderId="0" xfId="3" applyFont="1" applyProtection="1">
      <protection locked="0"/>
    </xf>
    <xf numFmtId="0" fontId="9" fillId="0" borderId="0" xfId="3" quotePrefix="1" applyFont="1" applyProtection="1">
      <protection locked="0"/>
    </xf>
    <xf numFmtId="180" fontId="5" fillId="0" borderId="55" xfId="1" applyNumberFormat="1" applyFont="1" applyFill="1" applyBorder="1" applyAlignment="1">
      <alignment vertical="center"/>
    </xf>
    <xf numFmtId="180" fontId="5" fillId="0" borderId="54" xfId="1" applyNumberFormat="1" applyFont="1" applyFill="1" applyBorder="1" applyAlignment="1">
      <alignment vertical="center" shrinkToFit="1"/>
    </xf>
    <xf numFmtId="180" fontId="5" fillId="0" borderId="54" xfId="1" applyNumberFormat="1" applyFont="1" applyFill="1" applyBorder="1" applyAlignment="1">
      <alignment vertical="center"/>
    </xf>
    <xf numFmtId="180" fontId="5" fillId="0" borderId="54" xfId="1" applyNumberFormat="1" applyFont="1" applyFill="1" applyBorder="1" applyAlignment="1" applyProtection="1">
      <alignment vertical="center"/>
      <protection locked="0"/>
    </xf>
    <xf numFmtId="180" fontId="5" fillId="0" borderId="56" xfId="1" applyNumberFormat="1" applyFont="1" applyFill="1" applyBorder="1" applyAlignment="1" applyProtection="1">
      <alignment vertical="center"/>
      <protection locked="0"/>
    </xf>
    <xf numFmtId="180" fontId="5" fillId="0" borderId="55" xfId="1" applyNumberFormat="1" applyFont="1" applyFill="1" applyBorder="1" applyAlignment="1" applyProtection="1">
      <alignment vertical="center"/>
      <protection locked="0"/>
    </xf>
    <xf numFmtId="180" fontId="5" fillId="0" borderId="56" xfId="1" applyNumberFormat="1" applyFont="1" applyFill="1" applyBorder="1" applyAlignment="1">
      <alignment vertical="center"/>
    </xf>
    <xf numFmtId="180" fontId="5" fillId="0" borderId="54" xfId="1" applyNumberFormat="1" applyFont="1" applyFill="1" applyBorder="1" applyAlignment="1" applyProtection="1">
      <alignment vertical="center" shrinkToFit="1"/>
      <protection locked="0"/>
    </xf>
    <xf numFmtId="0" fontId="10" fillId="0" borderId="0" xfId="3" applyFont="1"/>
    <xf numFmtId="0" fontId="15" fillId="0" borderId="0" xfId="3" applyFont="1"/>
    <xf numFmtId="181" fontId="6" fillId="0" borderId="0" xfId="3" applyNumberFormat="1" applyFont="1" applyAlignment="1" applyProtection="1">
      <alignment vertical="center"/>
      <protection locked="0"/>
    </xf>
    <xf numFmtId="181" fontId="6" fillId="2" borderId="0" xfId="3" applyNumberFormat="1" applyFont="1" applyFill="1" applyAlignment="1" applyProtection="1">
      <alignment vertical="center"/>
      <protection locked="0"/>
    </xf>
    <xf numFmtId="0" fontId="15" fillId="0" borderId="0" xfId="3" applyFont="1" applyAlignment="1">
      <alignment vertical="center"/>
    </xf>
    <xf numFmtId="179" fontId="5" fillId="0" borderId="19" xfId="3" applyNumberFormat="1" applyFont="1" applyBorder="1" applyAlignment="1">
      <alignment vertical="center"/>
    </xf>
    <xf numFmtId="179" fontId="5" fillId="0" borderId="18" xfId="3" applyNumberFormat="1" applyFont="1" applyBorder="1" applyAlignment="1">
      <alignment vertical="center"/>
    </xf>
    <xf numFmtId="180" fontId="5" fillId="0" borderId="19" xfId="3" applyNumberFormat="1" applyFont="1" applyBorder="1" applyAlignment="1">
      <alignment vertical="center"/>
    </xf>
    <xf numFmtId="180" fontId="5" fillId="0" borderId="15" xfId="3" applyNumberFormat="1" applyFont="1" applyBorder="1" applyAlignment="1">
      <alignment vertical="center"/>
    </xf>
    <xf numFmtId="180" fontId="5" fillId="0" borderId="18" xfId="3" applyNumberFormat="1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179" fontId="5" fillId="0" borderId="10" xfId="3" applyNumberFormat="1" applyFont="1" applyBorder="1" applyAlignment="1">
      <alignment vertical="center"/>
    </xf>
    <xf numFmtId="179" fontId="5" fillId="0" borderId="9" xfId="3" applyNumberFormat="1" applyFont="1" applyBorder="1" applyAlignment="1">
      <alignment vertical="center"/>
    </xf>
    <xf numFmtId="180" fontId="5" fillId="0" borderId="10" xfId="3" applyNumberFormat="1" applyFont="1" applyBorder="1" applyAlignment="1">
      <alignment vertical="center"/>
    </xf>
    <xf numFmtId="180" fontId="5" fillId="0" borderId="12" xfId="3" applyNumberFormat="1" applyFont="1" applyBorder="1" applyAlignment="1">
      <alignment vertical="center"/>
    </xf>
    <xf numFmtId="180" fontId="5" fillId="0" borderId="9" xfId="3" applyNumberFormat="1" applyFont="1" applyBorder="1" applyAlignment="1">
      <alignment vertical="center"/>
    </xf>
    <xf numFmtId="0" fontId="11" fillId="0" borderId="4" xfId="3" applyFont="1" applyBorder="1" applyAlignment="1">
      <alignment vertical="center"/>
    </xf>
    <xf numFmtId="0" fontId="11" fillId="0" borderId="31" xfId="3" applyFont="1" applyBorder="1" applyAlignment="1">
      <alignment horizontal="center" vertical="center"/>
    </xf>
    <xf numFmtId="0" fontId="11" fillId="0" borderId="44" xfId="3" applyFont="1" applyBorder="1" applyAlignment="1">
      <alignment horizontal="center" vertical="center"/>
    </xf>
    <xf numFmtId="0" fontId="11" fillId="0" borderId="27" xfId="3" applyFont="1" applyBorder="1" applyAlignment="1">
      <alignment horizontal="center" vertical="center"/>
    </xf>
    <xf numFmtId="0" fontId="17" fillId="0" borderId="0" xfId="3" applyFont="1"/>
    <xf numFmtId="38" fontId="6" fillId="0" borderId="0" xfId="1" applyFont="1" applyFill="1"/>
    <xf numFmtId="38" fontId="6" fillId="0" borderId="0" xfId="1" applyFont="1" applyFill="1" applyAlignment="1">
      <alignment vertical="center"/>
    </xf>
    <xf numFmtId="182" fontId="12" fillId="0" borderId="19" xfId="3" applyNumberFormat="1" applyFont="1" applyBorder="1" applyAlignment="1">
      <alignment vertical="center"/>
    </xf>
    <xf numFmtId="182" fontId="12" fillId="0" borderId="18" xfId="3" applyNumberFormat="1" applyFont="1" applyBorder="1" applyAlignment="1">
      <alignment vertical="center"/>
    </xf>
    <xf numFmtId="179" fontId="12" fillId="0" borderId="19" xfId="3" applyNumberFormat="1" applyFont="1" applyBorder="1" applyAlignment="1">
      <alignment vertical="center"/>
    </xf>
    <xf numFmtId="179" fontId="12" fillId="0" borderId="18" xfId="3" applyNumberFormat="1" applyFont="1" applyBorder="1" applyAlignment="1">
      <alignment vertical="center"/>
    </xf>
    <xf numFmtId="179" fontId="12" fillId="0" borderId="11" xfId="3" applyNumberFormat="1" applyFont="1" applyBorder="1" applyAlignment="1">
      <alignment vertical="center"/>
    </xf>
    <xf numFmtId="3" fontId="12" fillId="0" borderId="19" xfId="3" applyNumberFormat="1" applyFont="1" applyBorder="1" applyAlignment="1">
      <alignment vertical="center"/>
    </xf>
    <xf numFmtId="3" fontId="12" fillId="0" borderId="18" xfId="3" applyNumberFormat="1" applyFont="1" applyBorder="1" applyAlignment="1">
      <alignment vertical="center"/>
    </xf>
    <xf numFmtId="3" fontId="12" fillId="3" borderId="16" xfId="3" applyNumberFormat="1" applyFont="1" applyFill="1" applyBorder="1" applyAlignment="1">
      <alignment horizontal="right" vertical="center"/>
    </xf>
    <xf numFmtId="182" fontId="12" fillId="0" borderId="10" xfId="3" applyNumberFormat="1" applyFont="1" applyBorder="1" applyAlignment="1">
      <alignment vertical="center"/>
    </xf>
    <xf numFmtId="182" fontId="12" fillId="0" borderId="9" xfId="3" applyNumberFormat="1" applyFont="1" applyBorder="1" applyAlignment="1">
      <alignment vertical="center"/>
    </xf>
    <xf numFmtId="179" fontId="12" fillId="0" borderId="10" xfId="3" applyNumberFormat="1" applyFont="1" applyBorder="1" applyAlignment="1">
      <alignment vertical="center"/>
    </xf>
    <xf numFmtId="179" fontId="12" fillId="0" borderId="9" xfId="3" applyNumberFormat="1" applyFont="1" applyBorder="1" applyAlignment="1">
      <alignment vertical="center"/>
    </xf>
    <xf numFmtId="179" fontId="12" fillId="0" borderId="8" xfId="3" applyNumberFormat="1" applyFont="1" applyBorder="1" applyAlignment="1">
      <alignment vertical="center"/>
    </xf>
    <xf numFmtId="3" fontId="12" fillId="0" borderId="10" xfId="3" applyNumberFormat="1" applyFont="1" applyBorder="1" applyAlignment="1">
      <alignment vertical="center"/>
    </xf>
    <xf numFmtId="3" fontId="12" fillId="0" borderId="9" xfId="3" applyNumberFormat="1" applyFont="1" applyBorder="1" applyAlignment="1">
      <alignment vertical="center"/>
    </xf>
    <xf numFmtId="3" fontId="12" fillId="3" borderId="13" xfId="3" applyNumberFormat="1" applyFont="1" applyFill="1" applyBorder="1" applyAlignment="1">
      <alignment horizontal="right" vertical="center"/>
    </xf>
    <xf numFmtId="3" fontId="12" fillId="3" borderId="13" xfId="3" applyNumberFormat="1" applyFont="1" applyFill="1" applyBorder="1" applyAlignment="1">
      <alignment vertical="center"/>
    </xf>
    <xf numFmtId="182" fontId="12" fillId="0" borderId="12" xfId="3" applyNumberFormat="1" applyFont="1" applyBorder="1" applyAlignment="1">
      <alignment vertical="center"/>
    </xf>
    <xf numFmtId="38" fontId="6" fillId="0" borderId="0" xfId="1" applyFont="1" applyFill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3" borderId="28" xfId="3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3" fontId="6" fillId="0" borderId="0" xfId="3" applyNumberFormat="1" applyFont="1"/>
    <xf numFmtId="0" fontId="2" fillId="0" borderId="21" xfId="3" applyBorder="1"/>
    <xf numFmtId="0" fontId="9" fillId="0" borderId="21" xfId="3" applyFont="1" applyBorder="1"/>
    <xf numFmtId="183" fontId="12" fillId="0" borderId="19" xfId="3" applyNumberFormat="1" applyFont="1" applyBorder="1" applyAlignment="1">
      <alignment vertical="center"/>
    </xf>
    <xf numFmtId="183" fontId="12" fillId="0" borderId="18" xfId="3" applyNumberFormat="1" applyFont="1" applyBorder="1" applyAlignment="1">
      <alignment vertical="center"/>
    </xf>
    <xf numFmtId="183" fontId="12" fillId="0" borderId="12" xfId="3" applyNumberFormat="1" applyFont="1" applyBorder="1" applyAlignment="1">
      <alignment vertical="center"/>
    </xf>
    <xf numFmtId="3" fontId="12" fillId="3" borderId="11" xfId="3" applyNumberFormat="1" applyFont="1" applyFill="1" applyBorder="1" applyAlignment="1">
      <alignment horizontal="right" vertical="center"/>
    </xf>
    <xf numFmtId="183" fontId="12" fillId="0" borderId="10" xfId="3" applyNumberFormat="1" applyFont="1" applyBorder="1" applyAlignment="1">
      <alignment vertical="center"/>
    </xf>
    <xf numFmtId="3" fontId="12" fillId="3" borderId="8" xfId="3" applyNumberFormat="1" applyFont="1" applyFill="1" applyBorder="1" applyAlignment="1">
      <alignment horizontal="right" vertical="center"/>
    </xf>
    <xf numFmtId="3" fontId="12" fillId="3" borderId="8" xfId="3" applyNumberFormat="1" applyFont="1" applyFill="1" applyBorder="1" applyAlignment="1">
      <alignment vertical="center"/>
    </xf>
    <xf numFmtId="0" fontId="11" fillId="3" borderId="43" xfId="3" applyFont="1" applyFill="1" applyBorder="1" applyAlignment="1">
      <alignment horizontal="center" vertical="center"/>
    </xf>
    <xf numFmtId="0" fontId="6" fillId="0" borderId="1" xfId="3" applyFont="1" applyBorder="1"/>
    <xf numFmtId="0" fontId="2" fillId="0" borderId="0" xfId="3" applyAlignment="1">
      <alignment horizontal="right" vertical="center"/>
    </xf>
    <xf numFmtId="0" fontId="7" fillId="0" borderId="0" xfId="3" applyFont="1" applyAlignment="1">
      <alignment vertical="center"/>
    </xf>
    <xf numFmtId="3" fontId="12" fillId="0" borderId="0" xfId="9" applyNumberFormat="1" applyFont="1" applyAlignment="1" applyProtection="1">
      <alignment vertical="center"/>
      <protection locked="0"/>
    </xf>
    <xf numFmtId="177" fontId="12" fillId="0" borderId="19" xfId="3" applyNumberFormat="1" applyFont="1" applyBorder="1" applyAlignment="1">
      <alignment vertical="center"/>
    </xf>
    <xf numFmtId="177" fontId="12" fillId="0" borderId="18" xfId="3" applyNumberFormat="1" applyFont="1" applyBorder="1" applyAlignment="1">
      <alignment vertical="center"/>
    </xf>
    <xf numFmtId="184" fontId="12" fillId="0" borderId="19" xfId="3" applyNumberFormat="1" applyFont="1" applyBorder="1" applyAlignment="1">
      <alignment vertical="center"/>
    </xf>
    <xf numFmtId="184" fontId="12" fillId="0" borderId="18" xfId="3" applyNumberFormat="1" applyFont="1" applyBorder="1" applyAlignment="1">
      <alignment vertical="center"/>
    </xf>
    <xf numFmtId="184" fontId="12" fillId="0" borderId="11" xfId="3" applyNumberFormat="1" applyFont="1" applyBorder="1" applyAlignment="1">
      <alignment vertical="center"/>
    </xf>
    <xf numFmtId="3" fontId="12" fillId="0" borderId="19" xfId="9" applyNumberFormat="1" applyFont="1" applyBorder="1" applyAlignment="1" applyProtection="1">
      <alignment vertical="center"/>
      <protection locked="0"/>
    </xf>
    <xf numFmtId="3" fontId="12" fillId="0" borderId="15" xfId="9" applyNumberFormat="1" applyFont="1" applyBorder="1" applyAlignment="1" applyProtection="1">
      <alignment vertical="center"/>
      <protection locked="0"/>
    </xf>
    <xf numFmtId="3" fontId="12" fillId="0" borderId="18" xfId="9" applyNumberFormat="1" applyFont="1" applyBorder="1" applyAlignment="1" applyProtection="1">
      <alignment vertical="center"/>
      <protection locked="0"/>
    </xf>
    <xf numFmtId="3" fontId="12" fillId="4" borderId="11" xfId="9" applyNumberFormat="1" applyFont="1" applyFill="1" applyBorder="1" applyAlignment="1" applyProtection="1">
      <alignment horizontal="right" vertical="center"/>
      <protection locked="0"/>
    </xf>
    <xf numFmtId="177" fontId="12" fillId="0" borderId="10" xfId="3" applyNumberFormat="1" applyFont="1" applyBorder="1" applyAlignment="1">
      <alignment vertical="center"/>
    </xf>
    <xf numFmtId="177" fontId="12" fillId="0" borderId="9" xfId="3" applyNumberFormat="1" applyFont="1" applyBorder="1" applyAlignment="1">
      <alignment vertical="center"/>
    </xf>
    <xf numFmtId="184" fontId="12" fillId="0" borderId="10" xfId="3" applyNumberFormat="1" applyFont="1" applyBorder="1" applyAlignment="1">
      <alignment vertical="center"/>
    </xf>
    <xf numFmtId="184" fontId="12" fillId="0" borderId="9" xfId="3" applyNumberFormat="1" applyFont="1" applyBorder="1" applyAlignment="1">
      <alignment vertical="center"/>
    </xf>
    <xf numFmtId="184" fontId="12" fillId="0" borderId="8" xfId="3" applyNumberFormat="1" applyFont="1" applyBorder="1" applyAlignment="1">
      <alignment vertical="center"/>
    </xf>
    <xf numFmtId="3" fontId="12" fillId="0" borderId="10" xfId="9" applyNumberFormat="1" applyFont="1" applyBorder="1" applyAlignment="1" applyProtection="1">
      <alignment vertical="center"/>
      <protection locked="0"/>
    </xf>
    <xf numFmtId="3" fontId="12" fillId="0" borderId="12" xfId="9" applyNumberFormat="1" applyFont="1" applyBorder="1" applyAlignment="1" applyProtection="1">
      <alignment vertical="center"/>
      <protection locked="0"/>
    </xf>
    <xf numFmtId="3" fontId="12" fillId="0" borderId="9" xfId="9" applyNumberFormat="1" applyFont="1" applyBorder="1" applyAlignment="1" applyProtection="1">
      <alignment vertical="center"/>
      <protection locked="0"/>
    </xf>
    <xf numFmtId="3" fontId="12" fillId="4" borderId="8" xfId="9" applyNumberFormat="1" applyFont="1" applyFill="1" applyBorder="1" applyAlignment="1" applyProtection="1">
      <alignment vertical="center"/>
      <protection locked="0"/>
    </xf>
    <xf numFmtId="3" fontId="12" fillId="4" borderId="8" xfId="9" applyNumberFormat="1" applyFont="1" applyFill="1" applyBorder="1" applyAlignment="1" applyProtection="1">
      <alignment horizontal="right" vertical="center"/>
      <protection locked="0"/>
    </xf>
    <xf numFmtId="0" fontId="12" fillId="0" borderId="0" xfId="9" applyFont="1" applyAlignment="1" applyProtection="1">
      <alignment vertical="center"/>
      <protection locked="0"/>
    </xf>
    <xf numFmtId="0" fontId="2" fillId="0" borderId="10" xfId="3" applyBorder="1" applyAlignment="1">
      <alignment vertical="center"/>
    </xf>
    <xf numFmtId="0" fontId="2" fillId="0" borderId="12" xfId="3" applyBorder="1" applyAlignment="1">
      <alignment vertical="center"/>
    </xf>
    <xf numFmtId="0" fontId="2" fillId="0" borderId="9" xfId="3" applyBorder="1" applyAlignment="1">
      <alignment vertical="center"/>
    </xf>
    <xf numFmtId="0" fontId="12" fillId="0" borderId="10" xfId="9" applyFont="1" applyBorder="1" applyAlignment="1" applyProtection="1">
      <alignment vertical="center"/>
      <protection locked="0"/>
    </xf>
    <xf numFmtId="0" fontId="12" fillId="0" borderId="12" xfId="9" applyFont="1" applyBorder="1" applyAlignment="1" applyProtection="1">
      <alignment vertical="center"/>
      <protection locked="0"/>
    </xf>
    <xf numFmtId="0" fontId="12" fillId="0" borderId="9" xfId="9" applyFont="1" applyBorder="1" applyAlignment="1" applyProtection="1">
      <alignment vertical="center"/>
      <protection locked="0"/>
    </xf>
    <xf numFmtId="0" fontId="12" fillId="4" borderId="8" xfId="9" applyFont="1" applyFill="1" applyBorder="1" applyAlignment="1" applyProtection="1">
      <alignment vertical="center"/>
      <protection locked="0"/>
    </xf>
    <xf numFmtId="179" fontId="12" fillId="0" borderId="12" xfId="3" applyNumberFormat="1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1" fillId="0" borderId="53" xfId="3" applyFont="1" applyBorder="1" applyAlignment="1">
      <alignment horizontal="center" vertical="center"/>
    </xf>
    <xf numFmtId="0" fontId="11" fillId="4" borderId="43" xfId="3" applyFont="1" applyFill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6" fillId="0" borderId="0" xfId="1" applyNumberFormat="1" applyFont="1" applyAlignment="1">
      <alignment vertical="center"/>
    </xf>
    <xf numFmtId="180" fontId="6" fillId="0" borderId="0" xfId="1" applyNumberFormat="1" applyFont="1" applyAlignment="1">
      <alignment horizontal="center" vertical="center"/>
    </xf>
    <xf numFmtId="180" fontId="9" fillId="0" borderId="0" xfId="1" applyNumberFormat="1" applyFont="1" applyAlignment="1">
      <alignment vertical="center"/>
    </xf>
    <xf numFmtId="180" fontId="19" fillId="0" borderId="0" xfId="1" applyNumberFormat="1" applyFont="1" applyAlignment="1">
      <alignment vertical="center"/>
    </xf>
    <xf numFmtId="180" fontId="19" fillId="0" borderId="0" xfId="1" applyNumberFormat="1" applyFont="1" applyBorder="1" applyAlignment="1">
      <alignment vertical="center"/>
    </xf>
    <xf numFmtId="180" fontId="6" fillId="0" borderId="0" xfId="1" applyNumberFormat="1" applyFont="1" applyBorder="1" applyAlignment="1">
      <alignment vertical="center"/>
    </xf>
    <xf numFmtId="180" fontId="20" fillId="0" borderId="0" xfId="1" applyNumberFormat="1" applyFont="1" applyBorder="1" applyAlignment="1">
      <alignment vertical="center"/>
    </xf>
    <xf numFmtId="179" fontId="19" fillId="0" borderId="0" xfId="1" applyNumberFormat="1" applyFont="1" applyBorder="1" applyAlignment="1">
      <alignment vertical="center"/>
    </xf>
    <xf numFmtId="180" fontId="21" fillId="0" borderId="0" xfId="1" applyNumberFormat="1" applyFont="1" applyBorder="1" applyAlignment="1">
      <alignment vertical="center"/>
    </xf>
    <xf numFmtId="3" fontId="22" fillId="0" borderId="0" xfId="9" applyNumberFormat="1" applyFont="1" applyAlignment="1" applyProtection="1">
      <alignment vertical="center"/>
      <protection locked="0"/>
    </xf>
    <xf numFmtId="180" fontId="15" fillId="0" borderId="0" xfId="1" applyNumberFormat="1" applyFont="1" applyBorder="1" applyAlignment="1">
      <alignment vertical="center"/>
    </xf>
    <xf numFmtId="180" fontId="15" fillId="0" borderId="0" xfId="1" applyNumberFormat="1" applyFont="1" applyAlignment="1">
      <alignment vertical="center"/>
    </xf>
    <xf numFmtId="180" fontId="6" fillId="0" borderId="19" xfId="3" applyNumberFormat="1" applyFont="1" applyBorder="1" applyAlignment="1">
      <alignment vertical="center"/>
    </xf>
    <xf numFmtId="179" fontId="12" fillId="0" borderId="9" xfId="3" applyNumberFormat="1" applyFont="1" applyBorder="1" applyAlignment="1">
      <alignment horizontal="right" vertical="center"/>
    </xf>
    <xf numFmtId="180" fontId="6" fillId="0" borderId="0" xfId="3" applyNumberFormat="1" applyFont="1" applyAlignment="1">
      <alignment vertical="center"/>
    </xf>
    <xf numFmtId="179" fontId="12" fillId="0" borderId="18" xfId="3" applyNumberFormat="1" applyFont="1" applyBorder="1" applyAlignment="1">
      <alignment horizontal="right" vertical="center"/>
    </xf>
    <xf numFmtId="184" fontId="12" fillId="0" borderId="9" xfId="3" applyNumberFormat="1" applyFont="1" applyBorder="1" applyAlignment="1">
      <alignment horizontal="right" vertical="center"/>
    </xf>
    <xf numFmtId="184" fontId="12" fillId="0" borderId="18" xfId="3" applyNumberFormat="1" applyFont="1" applyBorder="1" applyAlignment="1">
      <alignment horizontal="right" vertical="center"/>
    </xf>
    <xf numFmtId="0" fontId="11" fillId="0" borderId="0" xfId="3" applyFont="1" applyAlignment="1">
      <alignment horizontal="left" vertical="distributed" wrapText="1"/>
    </xf>
    <xf numFmtId="0" fontId="10" fillId="0" borderId="0" xfId="3" applyFont="1" applyAlignment="1">
      <alignment horizontal="center" vertical="center"/>
    </xf>
    <xf numFmtId="0" fontId="6" fillId="0" borderId="39" xfId="3" applyFont="1" applyBorder="1" applyAlignment="1">
      <alignment horizontal="left" vertical="distributed"/>
    </xf>
    <xf numFmtId="0" fontId="6" fillId="0" borderId="40" xfId="3" applyFont="1" applyBorder="1" applyAlignment="1">
      <alignment horizontal="left" vertical="distributed"/>
    </xf>
    <xf numFmtId="0" fontId="6" fillId="0" borderId="21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distributed" vertical="center" justifyLastLine="1"/>
    </xf>
    <xf numFmtId="0" fontId="6" fillId="0" borderId="41" xfId="3" applyFont="1" applyBorder="1" applyAlignment="1">
      <alignment horizontal="distributed" vertical="center" justifyLastLine="1"/>
    </xf>
    <xf numFmtId="0" fontId="6" fillId="0" borderId="33" xfId="3" applyFont="1" applyBorder="1" applyAlignment="1">
      <alignment horizontal="distributed" vertical="center" justifyLastLine="1"/>
    </xf>
    <xf numFmtId="0" fontId="6" fillId="0" borderId="34" xfId="3" applyFont="1" applyBorder="1" applyAlignment="1">
      <alignment horizontal="distributed" vertical="center" justifyLastLine="1"/>
    </xf>
    <xf numFmtId="180" fontId="18" fillId="0" borderId="0" xfId="1" applyNumberFormat="1" applyFont="1" applyAlignment="1">
      <alignment horizontal="center" vertical="center"/>
    </xf>
    <xf numFmtId="0" fontId="10" fillId="0" borderId="0" xfId="3" applyFont="1" applyAlignment="1">
      <alignment horizontal="right"/>
    </xf>
    <xf numFmtId="0" fontId="11" fillId="0" borderId="26" xfId="3" applyFont="1" applyBorder="1" applyAlignment="1" applyProtection="1">
      <alignment horizontal="center" vertical="center" wrapText="1" shrinkToFit="1"/>
      <protection locked="0"/>
    </xf>
    <xf numFmtId="0" fontId="11" fillId="0" borderId="18" xfId="3" applyFont="1" applyBorder="1" applyAlignment="1" applyProtection="1">
      <alignment horizontal="center" vertical="center" wrapText="1" shrinkToFit="1"/>
      <protection locked="0"/>
    </xf>
    <xf numFmtId="0" fontId="11" fillId="0" borderId="26" xfId="3" applyFont="1" applyBorder="1" applyAlignment="1" applyProtection="1">
      <alignment horizontal="center" vertical="center" wrapText="1"/>
      <protection locked="0"/>
    </xf>
    <xf numFmtId="0" fontId="11" fillId="0" borderId="18" xfId="3" applyFont="1" applyBorder="1" applyAlignment="1" applyProtection="1">
      <alignment horizontal="center" vertical="center" wrapText="1"/>
      <protection locked="0"/>
    </xf>
    <xf numFmtId="0" fontId="11" fillId="0" borderId="21" xfId="3" applyFont="1" applyBorder="1" applyAlignment="1" applyProtection="1">
      <alignment horizontal="center" vertical="center" wrapText="1"/>
      <protection locked="0"/>
    </xf>
    <xf numFmtId="0" fontId="11" fillId="0" borderId="1" xfId="3" applyFont="1" applyBorder="1" applyAlignment="1" applyProtection="1">
      <alignment horizontal="center" vertical="center" wrapText="1"/>
      <protection locked="0"/>
    </xf>
    <xf numFmtId="0" fontId="11" fillId="0" borderId="42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50" xfId="3" applyFont="1" applyBorder="1" applyAlignment="1" applyProtection="1">
      <alignment horizontal="center" vertical="center" wrapText="1"/>
      <protection locked="0"/>
    </xf>
    <xf numFmtId="0" fontId="11" fillId="0" borderId="17" xfId="3" applyFont="1" applyBorder="1" applyAlignment="1" applyProtection="1">
      <alignment horizontal="center" vertical="center" wrapText="1"/>
      <protection locked="0"/>
    </xf>
    <xf numFmtId="0" fontId="11" fillId="0" borderId="51" xfId="3" applyFont="1" applyBorder="1" applyAlignment="1" applyProtection="1">
      <alignment horizontal="left" wrapText="1"/>
      <protection locked="0"/>
    </xf>
    <xf numFmtId="0" fontId="11" fillId="0" borderId="3" xfId="3" applyFont="1" applyBorder="1" applyAlignment="1" applyProtection="1">
      <alignment horizontal="left"/>
      <protection locked="0"/>
    </xf>
    <xf numFmtId="0" fontId="11" fillId="0" borderId="24" xfId="3" applyFont="1" applyBorder="1" applyAlignment="1" applyProtection="1">
      <alignment horizontal="center" vertical="center" wrapText="1"/>
      <protection locked="0"/>
    </xf>
    <xf numFmtId="0" fontId="11" fillId="0" borderId="19" xfId="3" applyFont="1" applyBorder="1" applyAlignment="1" applyProtection="1">
      <alignment horizontal="center" vertical="center" wrapText="1"/>
      <protection locked="0"/>
    </xf>
    <xf numFmtId="0" fontId="16" fillId="0" borderId="52" xfId="3" applyFont="1" applyBorder="1" applyAlignment="1">
      <alignment horizontal="distributed" vertical="center" indent="7"/>
    </xf>
    <xf numFmtId="0" fontId="16" fillId="0" borderId="33" xfId="3" applyFont="1" applyBorder="1" applyAlignment="1">
      <alignment horizontal="distributed" vertical="center" indent="7"/>
    </xf>
    <xf numFmtId="0" fontId="16" fillId="0" borderId="34" xfId="3" applyFont="1" applyBorder="1" applyAlignment="1">
      <alignment horizontal="distributed" vertical="center" indent="7"/>
    </xf>
    <xf numFmtId="0" fontId="11" fillId="0" borderId="4" xfId="3" applyFont="1" applyBorder="1" applyAlignment="1">
      <alignment horizontal="distributed" vertical="center"/>
    </xf>
    <xf numFmtId="0" fontId="11" fillId="0" borderId="14" xfId="3" applyFont="1" applyBorder="1" applyAlignment="1">
      <alignment horizontal="distributed" vertical="center"/>
    </xf>
    <xf numFmtId="0" fontId="11" fillId="0" borderId="41" xfId="3" applyFont="1" applyBorder="1" applyAlignment="1">
      <alignment horizontal="left" vertical="distributed" wrapText="1"/>
    </xf>
    <xf numFmtId="0" fontId="11" fillId="0" borderId="50" xfId="3" applyFont="1" applyBorder="1" applyAlignment="1">
      <alignment horizontal="left" vertical="distributed" wrapText="1"/>
    </xf>
    <xf numFmtId="0" fontId="11" fillId="0" borderId="2" xfId="3" applyFont="1" applyBorder="1" applyAlignment="1">
      <alignment horizontal="left" vertical="distributed" wrapText="1"/>
    </xf>
    <xf numFmtId="0" fontId="11" fillId="0" borderId="17" xfId="3" applyFont="1" applyBorder="1" applyAlignment="1">
      <alignment horizontal="left" vertical="distributed" wrapText="1"/>
    </xf>
    <xf numFmtId="0" fontId="11" fillId="0" borderId="33" xfId="3" applyFont="1" applyBorder="1" applyAlignment="1">
      <alignment horizontal="distributed" vertical="center" indent="3"/>
    </xf>
    <xf numFmtId="0" fontId="11" fillId="0" borderId="34" xfId="3" applyFont="1" applyBorder="1" applyAlignment="1">
      <alignment horizontal="distributed" vertical="center" indent="3"/>
    </xf>
    <xf numFmtId="0" fontId="11" fillId="0" borderId="33" xfId="3" applyFont="1" applyBorder="1" applyAlignment="1">
      <alignment horizontal="distributed" vertical="center" indent="2"/>
    </xf>
    <xf numFmtId="0" fontId="11" fillId="0" borderId="34" xfId="3" applyFont="1" applyBorder="1" applyAlignment="1">
      <alignment horizontal="distributed" vertical="center" indent="2"/>
    </xf>
    <xf numFmtId="0" fontId="11" fillId="0" borderId="37" xfId="3" applyFont="1" applyBorder="1" applyAlignment="1">
      <alignment horizontal="left" vertical="distributed" wrapText="1"/>
    </xf>
    <xf numFmtId="0" fontId="11" fillId="0" borderId="38" xfId="3" applyFont="1" applyBorder="1" applyAlignment="1">
      <alignment horizontal="left" vertical="distributed"/>
    </xf>
    <xf numFmtId="0" fontId="11" fillId="0" borderId="52" xfId="3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/>
    </xf>
    <xf numFmtId="0" fontId="11" fillId="0" borderId="34" xfId="3" applyFont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0" fillId="0" borderId="0" xfId="3" applyFont="1" applyAlignment="1">
      <alignment horizontal="center"/>
    </xf>
    <xf numFmtId="3" fontId="5" fillId="0" borderId="9" xfId="3" applyNumberFormat="1" applyFont="1" applyBorder="1" applyAlignment="1">
      <alignment horizontal="center" vertical="center"/>
    </xf>
    <xf numFmtId="3" fontId="5" fillId="0" borderId="18" xfId="3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6" fillId="0" borderId="11" xfId="3" applyFont="1" applyBorder="1" applyAlignment="1">
      <alignment horizontal="distributed" vertical="center" justifyLastLine="1"/>
    </xf>
    <xf numFmtId="0" fontId="6" fillId="0" borderId="19" xfId="3" applyFont="1" applyBorder="1" applyAlignment="1">
      <alignment horizontal="distributed" vertical="center" justifyLastLine="1"/>
    </xf>
    <xf numFmtId="178" fontId="5" fillId="0" borderId="30" xfId="3" applyNumberFormat="1" applyFont="1" applyBorder="1" applyAlignment="1">
      <alignment horizontal="center" vertical="center"/>
    </xf>
    <xf numFmtId="178" fontId="5" fillId="0" borderId="28" xfId="3" applyNumberFormat="1" applyFont="1" applyBorder="1" applyAlignment="1">
      <alignment horizontal="center" vertical="center"/>
    </xf>
    <xf numFmtId="178" fontId="5" fillId="0" borderId="5" xfId="3" applyNumberFormat="1" applyFont="1" applyBorder="1" applyAlignment="1">
      <alignment horizontal="center" vertical="center"/>
    </xf>
    <xf numFmtId="178" fontId="5" fillId="0" borderId="27" xfId="3" applyNumberFormat="1" applyFont="1" applyBorder="1" applyAlignment="1">
      <alignment horizontal="center" vertical="center"/>
    </xf>
    <xf numFmtId="178" fontId="5" fillId="0" borderId="20" xfId="3" applyNumberFormat="1" applyFont="1" applyBorder="1" applyAlignment="1">
      <alignment horizontal="center" vertical="center"/>
    </xf>
    <xf numFmtId="178" fontId="5" fillId="0" borderId="31" xfId="3" applyNumberFormat="1" applyFont="1" applyBorder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6" fillId="0" borderId="35" xfId="3" applyFont="1" applyBorder="1" applyAlignment="1">
      <alignment horizontal="center" vertical="center" justifyLastLine="1"/>
    </xf>
    <xf numFmtId="0" fontId="6" fillId="0" borderId="45" xfId="3" applyFont="1" applyBorder="1" applyAlignment="1">
      <alignment horizontal="center" vertical="center" justifyLastLine="1"/>
    </xf>
    <xf numFmtId="0" fontId="6" fillId="0" borderId="36" xfId="3" applyFont="1" applyBorder="1" applyAlignment="1">
      <alignment horizontal="center" vertical="center" justifyLastLine="1"/>
    </xf>
    <xf numFmtId="0" fontId="6" fillId="0" borderId="46" xfId="3" applyFont="1" applyBorder="1" applyAlignment="1">
      <alignment horizontal="center" vertical="center" justifyLastLine="1"/>
    </xf>
    <xf numFmtId="0" fontId="6" fillId="0" borderId="47" xfId="3" applyFont="1" applyBorder="1" applyAlignment="1">
      <alignment horizontal="center" vertical="center" justifyLastLine="1"/>
    </xf>
    <xf numFmtId="0" fontId="6" fillId="0" borderId="48" xfId="3" applyFont="1" applyBorder="1" applyAlignment="1">
      <alignment horizontal="center" vertical="center" justifyLastLine="1"/>
    </xf>
    <xf numFmtId="0" fontId="6" fillId="0" borderId="21" xfId="3" applyFont="1" applyBorder="1" applyAlignment="1">
      <alignment horizontal="right" vertical="center"/>
    </xf>
    <xf numFmtId="0" fontId="6" fillId="0" borderId="33" xfId="3" applyFont="1" applyBorder="1" applyAlignment="1">
      <alignment horizontal="right" vertical="center"/>
    </xf>
    <xf numFmtId="0" fontId="6" fillId="0" borderId="33" xfId="3" applyFont="1" applyBorder="1" applyAlignment="1">
      <alignment vertical="center"/>
    </xf>
    <xf numFmtId="0" fontId="6" fillId="0" borderId="22" xfId="3" applyFont="1" applyBorder="1" applyAlignment="1">
      <alignment vertical="center"/>
    </xf>
    <xf numFmtId="0" fontId="6" fillId="0" borderId="23" xfId="3" applyFont="1" applyBorder="1" applyAlignment="1">
      <alignment horizontal="distributed" vertical="center" justifyLastLine="1"/>
    </xf>
    <xf numFmtId="0" fontId="6" fillId="0" borderId="32" xfId="3" applyFont="1" applyBorder="1" applyAlignment="1">
      <alignment horizontal="distributed" vertical="center" justifyLastLine="1"/>
    </xf>
    <xf numFmtId="0" fontId="2" fillId="0" borderId="6" xfId="3" applyBorder="1" applyAlignment="1">
      <alignment horizontal="distributed" vertical="center" justifyLastLine="1"/>
    </xf>
    <xf numFmtId="0" fontId="2" fillId="0" borderId="7" xfId="3" applyBorder="1" applyAlignment="1">
      <alignment horizontal="distributed" vertical="center" justifyLastLine="1"/>
    </xf>
    <xf numFmtId="0" fontId="6" fillId="0" borderId="30" xfId="3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distributed" vertical="center" justifyLastLine="1"/>
    </xf>
    <xf numFmtId="0" fontId="6" fillId="0" borderId="6" xfId="3" applyFont="1" applyBorder="1" applyAlignment="1">
      <alignment horizontal="distributed" vertical="center" justifyLastLine="1"/>
    </xf>
    <xf numFmtId="0" fontId="6" fillId="0" borderId="25" xfId="3" applyFont="1" applyBorder="1" applyAlignment="1">
      <alignment horizontal="distributed" vertical="center" justifyLastLine="1"/>
    </xf>
    <xf numFmtId="3" fontId="5" fillId="0" borderId="13" xfId="3" applyNumberFormat="1" applyFont="1" applyBorder="1" applyAlignment="1">
      <alignment horizontal="center" vertical="center"/>
    </xf>
    <xf numFmtId="3" fontId="5" fillId="0" borderId="16" xfId="3" applyNumberFormat="1" applyFont="1" applyBorder="1" applyAlignment="1">
      <alignment horizontal="center" vertical="center"/>
    </xf>
    <xf numFmtId="3" fontId="5" fillId="0" borderId="10" xfId="3" applyNumberFormat="1" applyFont="1" applyBorder="1" applyAlignment="1">
      <alignment horizontal="center" vertical="center"/>
    </xf>
    <xf numFmtId="3" fontId="5" fillId="0" borderId="19" xfId="3" applyNumberFormat="1" applyFont="1" applyBorder="1" applyAlignment="1">
      <alignment horizontal="center" vertical="center"/>
    </xf>
    <xf numFmtId="49" fontId="6" fillId="0" borderId="35" xfId="3" applyNumberFormat="1" applyFont="1" applyBorder="1" applyAlignment="1">
      <alignment horizontal="center" vertical="center"/>
    </xf>
    <xf numFmtId="49" fontId="6" fillId="0" borderId="45" xfId="3" applyNumberFormat="1" applyFont="1" applyBorder="1" applyAlignment="1">
      <alignment horizontal="center" vertical="center"/>
    </xf>
    <xf numFmtId="49" fontId="6" fillId="0" borderId="47" xfId="3" applyNumberFormat="1" applyFont="1" applyBorder="1" applyAlignment="1">
      <alignment horizontal="center" vertical="center"/>
    </xf>
    <xf numFmtId="49" fontId="6" fillId="0" borderId="48" xfId="3" applyNumberFormat="1" applyFont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2 2" xfId="10" xr:uid="{9E5CBF91-82E8-4948-A829-F78BB50F930F}"/>
    <cellStyle name="標準" xfId="0" builtinId="0"/>
    <cellStyle name="標準 2" xfId="3" xr:uid="{00000000-0005-0000-0000-000003000000}"/>
    <cellStyle name="標準 2 2" xfId="4" xr:uid="{00000000-0005-0000-0000-000004000000}"/>
    <cellStyle name="標準 2 3" xfId="11" xr:uid="{2C27FC40-DA0D-4872-A4C9-D0A643A735A6}"/>
    <cellStyle name="標準 3" xfId="5" xr:uid="{00000000-0005-0000-0000-000005000000}"/>
    <cellStyle name="標準 4" xfId="6" xr:uid="{00000000-0005-0000-0000-000006000000}"/>
    <cellStyle name="標準 5" xfId="8" xr:uid="{00000000-0005-0000-0000-000007000000}"/>
    <cellStyle name="標準_2010結果表・一覧表様式集（農林業経営体調査）扉・本文（印刷後の修正100713）" xfId="7" xr:uid="{00000000-0005-0000-0000-000008000000}"/>
    <cellStyle name="標準_ctv2_3-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（単位：百万円）</a:t>
            </a:r>
          </a:p>
        </c:rich>
      </c:tx>
      <c:layout>
        <c:manualLayout>
          <c:xMode val="edge"/>
          <c:yMode val="edge"/>
          <c:x val="6.8306010928961746E-3"/>
          <c:y val="1.11111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5915308438072"/>
          <c:y val="9.7777989969596288E-2"/>
          <c:w val="0.7773234414001684"/>
          <c:h val="0.822224006562514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グラフ!$C$73</c:f>
              <c:strCache>
                <c:ptCount val="1"/>
                <c:pt idx="0">
                  <c:v>総 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272306125668718E-3"/>
                  <c:y val="9.383493729950422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2-4A1E-8AED-FE675BB5AF9D}"/>
                </c:ext>
              </c:extLst>
            </c:dLbl>
            <c:dLbl>
              <c:idx val="1"/>
              <c:layout>
                <c:manualLayout>
                  <c:x val="5.8804124893556415E-6"/>
                  <c:y val="-6.01714785651793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D2-4A1E-8AED-FE675BB5AF9D}"/>
                </c:ext>
              </c:extLst>
            </c:dLbl>
            <c:dLbl>
              <c:idx val="2"/>
              <c:layout>
                <c:manualLayout>
                  <c:x val="1.8417165067481319E-3"/>
                  <c:y val="-1.09979585885103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D2-4A1E-8AED-FE675BB5AF9D}"/>
                </c:ext>
              </c:extLst>
            </c:dLbl>
            <c:dLbl>
              <c:idx val="3"/>
              <c:layout>
                <c:manualLayout>
                  <c:x val="-1.8130315677753397E-3"/>
                  <c:y val="1.74698162729658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D2-4A1E-8AED-FE675BB5AF9D}"/>
                </c:ext>
              </c:extLst>
            </c:dLbl>
            <c:dLbl>
              <c:idx val="4"/>
              <c:layout>
                <c:manualLayout>
                  <c:x val="-1.8156132122828909E-3"/>
                  <c:y val="1.2031496062992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2-4A1E-8AED-FE675BB5AF9D}"/>
                </c:ext>
              </c:extLst>
            </c:dLbl>
            <c:dLbl>
              <c:idx val="5"/>
              <c:layout>
                <c:manualLayout>
                  <c:x val="1.8273675777221829E-3"/>
                  <c:y val="0.380800079958022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D2-4A1E-8AED-FE675BB5AF9D}"/>
                </c:ext>
              </c:extLst>
            </c:dLbl>
            <c:dLbl>
              <c:idx val="6"/>
              <c:layout>
                <c:manualLayout>
                  <c:x val="5.4821027331663471E-3"/>
                  <c:y val="0.60746679421874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D2-4A1E-8AED-FE675BB5AF9D}"/>
                </c:ext>
              </c:extLst>
            </c:dLbl>
            <c:dLbl>
              <c:idx val="7"/>
              <c:layout>
                <c:manualLayout>
                  <c:x val="3.6547351554442318E-3"/>
                  <c:y val="0.655822359927704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D2-4A1E-8AED-FE675BB5AF9D}"/>
                </c:ext>
              </c:extLst>
            </c:dLbl>
            <c:dLbl>
              <c:idx val="8"/>
              <c:layout>
                <c:manualLayout>
                  <c:x val="0"/>
                  <c:y val="0.498666771373600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D2-4A1E-8AED-FE675BB5AF9D}"/>
                </c:ext>
              </c:extLst>
            </c:dLbl>
            <c:dLbl>
              <c:idx val="9"/>
              <c:layout>
                <c:manualLayout>
                  <c:x val="-1.8273675777221159E-3"/>
                  <c:y val="0.64977791421408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D2-4A1E-8AED-FE675BB5AF9D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グラフ!$A$75:$A$79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グラフ!$C$75:$C$79</c:f>
              <c:numCache>
                <c:formatCode>#,##0;"△ "#,##0</c:formatCode>
                <c:ptCount val="5"/>
                <c:pt idx="0">
                  <c:v>221264</c:v>
                </c:pt>
                <c:pt idx="1">
                  <c:v>222869</c:v>
                </c:pt>
                <c:pt idx="2">
                  <c:v>225841</c:v>
                </c:pt>
                <c:pt idx="3">
                  <c:v>215064</c:v>
                </c:pt>
                <c:pt idx="4">
                  <c:v>209967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D2-4A1E-8AED-FE675BB5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23125999"/>
        <c:axId val="1"/>
      </c:barChart>
      <c:lineChart>
        <c:grouping val="standard"/>
        <c:varyColors val="0"/>
        <c:ser>
          <c:idx val="0"/>
          <c:order val="1"/>
          <c:tx>
            <c:strRef>
              <c:f>グラフ!$D$73</c:f>
              <c:strCache>
                <c:ptCount val="1"/>
                <c:pt idx="0">
                  <c:v>対前年比増加率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994320382083387E-2"/>
                  <c:y val="4.9244444444444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1D2-4A1E-8AED-FE675BB5AF9D}"/>
                </c:ext>
              </c:extLst>
            </c:dLbl>
            <c:dLbl>
              <c:idx val="1"/>
              <c:layout>
                <c:manualLayout>
                  <c:x val="-3.1182680033848227E-2"/>
                  <c:y val="5.042939632545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1D2-4A1E-8AED-FE675BB5AF9D}"/>
                </c:ext>
              </c:extLst>
            </c:dLbl>
            <c:dLbl>
              <c:idx val="2"/>
              <c:layout>
                <c:manualLayout>
                  <c:x val="-2.9203275820030693E-2"/>
                  <c:y val="4.6759988334791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D2-4A1E-8AED-FE675BB5AF9D}"/>
                </c:ext>
              </c:extLst>
            </c:dLbl>
            <c:dLbl>
              <c:idx val="3"/>
              <c:layout>
                <c:manualLayout>
                  <c:x val="-2.7293145733832451E-2"/>
                  <c:y val="5.7185185185185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1D2-4A1E-8AED-FE675BB5AF9D}"/>
                </c:ext>
              </c:extLst>
            </c:dLbl>
            <c:dLbl>
              <c:idx val="4"/>
              <c:layout>
                <c:manualLayout>
                  <c:x val="-2.9209873355994436E-2"/>
                  <c:y val="4.9540507436570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D2-4A1E-8AED-FE675BB5AF9D}"/>
                </c:ext>
              </c:extLst>
            </c:dLbl>
            <c:dLbl>
              <c:idx val="5"/>
              <c:layout>
                <c:manualLayout>
                  <c:x val="-4.0202086709886481E-2"/>
                  <c:y val="3.928889713852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1D2-4A1E-8AED-FE675BB5AF9D}"/>
                </c:ext>
              </c:extLst>
            </c:dLbl>
            <c:dLbl>
              <c:idx val="6"/>
              <c:layout>
                <c:manualLayout>
                  <c:x val="-2.9237881243553854E-2"/>
                  <c:y val="-3.3244451424906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D2-4A1E-8AED-FE675BB5AF9D}"/>
                </c:ext>
              </c:extLst>
            </c:dLbl>
            <c:dLbl>
              <c:idx val="7"/>
              <c:layout>
                <c:manualLayout>
                  <c:x val="-1.8273675777221159E-2"/>
                  <c:y val="-6.0444457136193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1D2-4A1E-8AED-FE675BB5AF9D}"/>
                </c:ext>
              </c:extLst>
            </c:dLbl>
            <c:dLbl>
              <c:idx val="9"/>
              <c:layout>
                <c:manualLayout>
                  <c:x val="-2.7410513665831738E-2"/>
                  <c:y val="-4.231111999533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D2-4A1E-8AED-FE675BB5AF9D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グラフ!$A$75:$A$78</c:f>
              <c:strCache>
                <c:ptCount val="4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</c:strCache>
            </c:strRef>
          </c:cat>
          <c:val>
            <c:numRef>
              <c:f>グラフ!$D$75:$D$79</c:f>
              <c:numCache>
                <c:formatCode>#,##0.0;"△ "#,##0.0</c:formatCode>
                <c:ptCount val="5"/>
                <c:pt idx="0">
                  <c:v>2.43324321321432</c:v>
                </c:pt>
                <c:pt idx="1">
                  <c:v>0.72537782919950278</c:v>
                </c:pt>
                <c:pt idx="2">
                  <c:v>1.3335187935513693</c:v>
                </c:pt>
                <c:pt idx="3">
                  <c:v>-4.7719413215492335</c:v>
                </c:pt>
                <c:pt idx="4">
                  <c:v>-2.3699921883718389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1D2-4A1E-8AED-FE675BB5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31259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/>
                </a:pPr>
                <a:r>
                  <a:rPr lang="ja-JP"/>
                  <a:t>（単位：％）</a:t>
                </a:r>
              </a:p>
            </c:rich>
          </c:tx>
          <c:layout>
            <c:manualLayout>
              <c:xMode val="edge"/>
              <c:yMode val="edge"/>
              <c:x val="0.81147655723362444"/>
              <c:y val="2.4444444444444446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125999"/>
        <c:crosses val="autoZero"/>
        <c:crossBetween val="between"/>
        <c:majorUnit val="2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-8"/>
        </c:scaling>
        <c:delete val="0"/>
        <c:axPos val="r"/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551955550625818"/>
          <c:y val="3.3600217028916961E-2"/>
          <c:w val="0.32103868164020483"/>
          <c:h val="5.1111111111111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3" vertic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（単位：百万円）</a:t>
            </a:r>
          </a:p>
        </c:rich>
      </c:tx>
      <c:layout>
        <c:manualLayout>
          <c:xMode val="edge"/>
          <c:yMode val="edge"/>
          <c:x val="6.8212143873077318E-3"/>
          <c:y val="1.1135746189621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3193041754403"/>
          <c:y val="0.12026726057906459"/>
          <c:w val="0.78399329688154606"/>
          <c:h val="0.802524127691165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グラフ!$C$82</c:f>
              <c:strCache>
                <c:ptCount val="1"/>
                <c:pt idx="0">
                  <c:v>総数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グラフ!$A$83:$A$87</c:f>
              <c:strCache>
                <c:ptCount val="5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  <c:pt idx="4">
                  <c:v>令和3年度</c:v>
                </c:pt>
              </c:strCache>
            </c:strRef>
          </c:cat>
          <c:val>
            <c:numRef>
              <c:f>グラフ!$C$83:$C$87</c:f>
              <c:numCache>
                <c:formatCode>#,##0;"△ "#,##0</c:formatCode>
                <c:ptCount val="5"/>
                <c:pt idx="0">
                  <c:v>215216</c:v>
                </c:pt>
                <c:pt idx="1">
                  <c:v>214325</c:v>
                </c:pt>
                <c:pt idx="2">
                  <c:v>217637</c:v>
                </c:pt>
                <c:pt idx="3">
                  <c:v>207040</c:v>
                </c:pt>
                <c:pt idx="4">
                  <c:v>216786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E-45C7-93CF-69106154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23126415"/>
        <c:axId val="1"/>
      </c:barChart>
      <c:lineChart>
        <c:grouping val="standard"/>
        <c:varyColors val="0"/>
        <c:ser>
          <c:idx val="0"/>
          <c:order val="1"/>
          <c:tx>
            <c:strRef>
              <c:f>グラフ!$D$82</c:f>
              <c:strCache>
                <c:ptCount val="1"/>
                <c:pt idx="0">
                  <c:v>一人当たりの市民所得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137263537828575E-2"/>
                  <c:y val="5.19474597969240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FE-45C7-93CF-6910615472B6}"/>
                </c:ext>
              </c:extLst>
            </c:dLbl>
            <c:dLbl>
              <c:idx val="1"/>
              <c:layout>
                <c:manualLayout>
                  <c:x val="-4.2137263537828575E-2"/>
                  <c:y val="5.4825596689055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FE-45C7-93CF-6910615472B6}"/>
                </c:ext>
              </c:extLst>
            </c:dLbl>
            <c:dLbl>
              <c:idx val="2"/>
              <c:layout>
                <c:manualLayout>
                  <c:x val="-4.0318254897537535E-2"/>
                  <c:y val="5.7978242697391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E-45C7-93CF-6910615472B6}"/>
                </c:ext>
              </c:extLst>
            </c:dLbl>
            <c:dLbl>
              <c:idx val="3"/>
              <c:layout>
                <c:manualLayout>
                  <c:x val="-4.2165909343187494E-2"/>
                  <c:y val="4.9252874571079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FE-45C7-93CF-6910615472B6}"/>
                </c:ext>
              </c:extLst>
            </c:dLbl>
            <c:dLbl>
              <c:idx val="4"/>
              <c:layout>
                <c:manualLayout>
                  <c:x val="-3.8485066583593831E-2"/>
                  <c:y val="4.8977897807317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E-45C7-93CF-6910615472B6}"/>
                </c:ext>
              </c:extLst>
            </c:dLbl>
            <c:dLbl>
              <c:idx val="5"/>
              <c:layout>
                <c:manualLayout>
                  <c:x val="-3.1022731371165929E-2"/>
                  <c:y val="6.36108494779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FE-45C7-93CF-6910615472B6}"/>
                </c:ext>
              </c:extLst>
            </c:dLbl>
            <c:dLbl>
              <c:idx val="6"/>
              <c:layout>
                <c:manualLayout>
                  <c:x val="-3.6497331024901096E-2"/>
                  <c:y val="5.149449719642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FE-45C7-93CF-6910615472B6}"/>
                </c:ext>
              </c:extLst>
            </c:dLbl>
            <c:dLbl>
              <c:idx val="7"/>
              <c:layout>
                <c:manualLayout>
                  <c:x val="-3.6497331024901096E-2"/>
                  <c:y val="4.8465409126046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FE-45C7-93CF-6910615472B6}"/>
                </c:ext>
              </c:extLst>
            </c:dLbl>
            <c:dLbl>
              <c:idx val="8"/>
              <c:layout>
                <c:manualLayout>
                  <c:x val="-3.6497331024901096E-2"/>
                  <c:y val="5.1494497196423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E-45C7-93CF-6910615472B6}"/>
                </c:ext>
              </c:extLst>
            </c:dLbl>
            <c:dLbl>
              <c:idx val="9"/>
              <c:layout>
                <c:manualLayout>
                  <c:x val="-3.1022731371165929E-2"/>
                  <c:y val="6.36108494779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FE-45C7-93CF-6910615472B6}"/>
                </c:ext>
              </c:extLst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グラフ!$A$83:$A$86</c:f>
              <c:strCache>
                <c:ptCount val="4"/>
                <c:pt idx="0">
                  <c:v>平成29年度</c:v>
                </c:pt>
                <c:pt idx="1">
                  <c:v>平成30年度</c:v>
                </c:pt>
                <c:pt idx="2">
                  <c:v>令和元年度</c:v>
                </c:pt>
                <c:pt idx="3">
                  <c:v>令和2年度</c:v>
                </c:pt>
              </c:strCache>
            </c:strRef>
          </c:cat>
          <c:val>
            <c:numRef>
              <c:f>グラフ!$D$83:$D$87</c:f>
              <c:numCache>
                <c:formatCode>#,##0;"△ "#,##0</c:formatCode>
                <c:ptCount val="5"/>
                <c:pt idx="0">
                  <c:v>2285</c:v>
                </c:pt>
                <c:pt idx="1">
                  <c:v>2293</c:v>
                </c:pt>
                <c:pt idx="2">
                  <c:v>2302</c:v>
                </c:pt>
                <c:pt idx="3">
                  <c:v>2068</c:v>
                </c:pt>
                <c:pt idx="4">
                  <c:v>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9FE-45C7-93CF-691061547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23126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 baseline="0"/>
                  <a:t>（単位：千円）</a:t>
                </a:r>
              </a:p>
            </c:rich>
          </c:tx>
          <c:layout>
            <c:manualLayout>
              <c:xMode val="edge"/>
              <c:yMode val="edge"/>
              <c:x val="0.83219695303450203"/>
              <c:y val="4.89977897499654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"/>
          <c:min val="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3126415"/>
        <c:crosses val="autoZero"/>
        <c:crossBetween val="between"/>
        <c:majorUnit val="2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0"/>
          <c:min val="1500"/>
        </c:scaling>
        <c:delete val="0"/>
        <c:axPos val="r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467954075572955"/>
          <c:y val="4.4543445227241331E-2"/>
          <c:w val="0.37517075030425662"/>
          <c:h val="5.12248468941382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38100</xdr:rowOff>
    </xdr:from>
    <xdr:to>
      <xdr:col>1</xdr:col>
      <xdr:colOff>85725</xdr:colOff>
      <xdr:row>8</xdr:row>
      <xdr:rowOff>228600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81025" y="1504950"/>
          <a:ext cx="409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9</xdr:row>
      <xdr:rowOff>76200</xdr:rowOff>
    </xdr:from>
    <xdr:to>
      <xdr:col>0</xdr:col>
      <xdr:colOff>495300</xdr:colOff>
      <xdr:row>10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800225"/>
          <a:ext cx="495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0</xdr:rowOff>
    </xdr:from>
    <xdr:to>
      <xdr:col>9</xdr:col>
      <xdr:colOff>676275</xdr:colOff>
      <xdr:row>30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E78DD4-A6B9-42A2-8D40-1C460A590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35</xdr:row>
      <xdr:rowOff>0</xdr:rowOff>
    </xdr:from>
    <xdr:to>
      <xdr:col>10</xdr:col>
      <xdr:colOff>447675</xdr:colOff>
      <xdr:row>60</xdr:row>
      <xdr:rowOff>57150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E28C2CE-3E78-49AD-A65F-940B0AFA3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0</xdr:rowOff>
    </xdr:from>
    <xdr:to>
      <xdr:col>1</xdr:col>
      <xdr:colOff>57150</xdr:colOff>
      <xdr:row>2</xdr:row>
      <xdr:rowOff>333375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57200" y="342900"/>
          <a:ext cx="285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457200</xdr:colOff>
      <xdr:row>11</xdr:row>
      <xdr:rowOff>0</xdr:rowOff>
    </xdr:from>
    <xdr:to>
      <xdr:col>1</xdr:col>
      <xdr:colOff>57150</xdr:colOff>
      <xdr:row>11</xdr:row>
      <xdr:rowOff>333375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57200" y="1885950"/>
          <a:ext cx="2857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2</xdr:row>
      <xdr:rowOff>2381</xdr:rowOff>
    </xdr:from>
    <xdr:to>
      <xdr:col>1</xdr:col>
      <xdr:colOff>0</xdr:colOff>
      <xdr:row>4</xdr:row>
      <xdr:rowOff>2381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0" y="345281"/>
          <a:ext cx="685800" cy="3429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0" y="1885950"/>
          <a:ext cx="685800" cy="342900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0</xdr:colOff>
      <xdr:row>3</xdr:row>
      <xdr:rowOff>207169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0" y="342900"/>
          <a:ext cx="1371600" cy="340519"/>
        </a:xfrm>
        <a:prstGeom prst="line">
          <a:avLst/>
        </a:prstGeom>
        <a:ln w="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2</xdr:rowOff>
    </xdr:from>
    <xdr:to>
      <xdr:col>7</xdr:col>
      <xdr:colOff>0</xdr:colOff>
      <xdr:row>7</xdr:row>
      <xdr:rowOff>104777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4800600" y="342902"/>
          <a:ext cx="0" cy="9620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114300</xdr:rowOff>
    </xdr:from>
    <xdr:to>
      <xdr:col>1</xdr:col>
      <xdr:colOff>523875</xdr:colOff>
      <xdr:row>3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590550" y="552450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95250</xdr:colOff>
      <xdr:row>4</xdr:row>
      <xdr:rowOff>9525</xdr:rowOff>
    </xdr:from>
    <xdr:to>
      <xdr:col>1</xdr:col>
      <xdr:colOff>28575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95250" y="962025"/>
          <a:ext cx="533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  <xdr:twoCellAnchor>
    <xdr:from>
      <xdr:col>0</xdr:col>
      <xdr:colOff>581025</xdr:colOff>
      <xdr:row>9</xdr:row>
      <xdr:rowOff>57150</xdr:rowOff>
    </xdr:from>
    <xdr:to>
      <xdr:col>1</xdr:col>
      <xdr:colOff>514350</xdr:colOff>
      <xdr:row>10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581025" y="2486025"/>
          <a:ext cx="533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85725</xdr:colOff>
      <xdr:row>10</xdr:row>
      <xdr:rowOff>28575</xdr:rowOff>
    </xdr:from>
    <xdr:to>
      <xdr:col>1</xdr:col>
      <xdr:colOff>19050</xdr:colOff>
      <xdr:row>10</xdr:row>
      <xdr:rowOff>247650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/>
        </xdr:cNvSpPr>
      </xdr:nvSpPr>
      <xdr:spPr bwMode="auto">
        <a:xfrm>
          <a:off x="85725" y="2714625"/>
          <a:ext cx="533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　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5"/>
  <sheetViews>
    <sheetView showGridLines="0" zoomScaleNormal="100" zoomScaleSheetLayoutView="100" workbookViewId="0">
      <selection activeCell="H33" sqref="A1:H33"/>
    </sheetView>
  </sheetViews>
  <sheetFormatPr defaultRowHeight="13.5"/>
  <cols>
    <col min="1" max="1" width="11.875" style="3" customWidth="1"/>
    <col min="2" max="8" width="12.75" style="3" customWidth="1"/>
    <col min="9" max="9" width="12.375" style="3" hidden="1" customWidth="1"/>
    <col min="10" max="10" width="9" style="3" hidden="1" customWidth="1"/>
    <col min="11" max="16384" width="9" style="3"/>
  </cols>
  <sheetData>
    <row r="1" spans="1:10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</row>
    <row r="2" spans="1:10" ht="13.5" customHeight="1">
      <c r="A2" s="208" t="s">
        <v>58</v>
      </c>
      <c r="B2" s="208"/>
      <c r="C2" s="208"/>
      <c r="D2" s="208"/>
      <c r="E2" s="208"/>
      <c r="F2" s="208"/>
      <c r="G2" s="208"/>
      <c r="H2" s="208"/>
      <c r="I2" s="2"/>
      <c r="J2" s="2"/>
    </row>
    <row r="3" spans="1:10">
      <c r="A3" s="208"/>
      <c r="B3" s="208"/>
      <c r="C3" s="208"/>
      <c r="D3" s="208"/>
      <c r="E3" s="208"/>
      <c r="F3" s="208"/>
      <c r="G3" s="208"/>
      <c r="H3" s="208"/>
      <c r="I3" s="2"/>
      <c r="J3" s="2"/>
    </row>
    <row r="4" spans="1:10">
      <c r="A4" s="208"/>
      <c r="B4" s="208"/>
      <c r="C4" s="208"/>
      <c r="D4" s="208"/>
      <c r="E4" s="208"/>
      <c r="F4" s="208"/>
      <c r="G4" s="208"/>
      <c r="H4" s="208"/>
      <c r="I4" s="2"/>
      <c r="J4" s="2"/>
    </row>
    <row r="5" spans="1:10">
      <c r="A5" s="208"/>
      <c r="B5" s="208"/>
      <c r="C5" s="208"/>
      <c r="D5" s="208"/>
      <c r="E5" s="208"/>
      <c r="F5" s="208"/>
      <c r="G5" s="208"/>
      <c r="H5" s="208"/>
      <c r="I5" s="2"/>
      <c r="J5" s="2"/>
    </row>
    <row r="6" spans="1:10">
      <c r="A6" s="4"/>
      <c r="B6" s="2"/>
      <c r="C6" s="2"/>
      <c r="D6" s="2"/>
      <c r="E6" s="2"/>
      <c r="F6" s="2"/>
      <c r="G6" s="2"/>
      <c r="H6" s="2"/>
      <c r="I6" s="2"/>
      <c r="J6" s="2"/>
    </row>
    <row r="7" spans="1:10" ht="21">
      <c r="A7" s="209" t="s">
        <v>3</v>
      </c>
      <c r="B7" s="209"/>
      <c r="C7" s="209"/>
      <c r="D7" s="209"/>
      <c r="E7" s="209"/>
      <c r="F7" s="209"/>
      <c r="G7" s="209"/>
      <c r="H7" s="209"/>
      <c r="I7" s="2"/>
      <c r="J7" s="2"/>
    </row>
    <row r="8" spans="1:10" ht="13.5" customHeight="1">
      <c r="A8" s="2"/>
      <c r="B8" s="2"/>
      <c r="C8" s="2"/>
      <c r="D8" s="2"/>
      <c r="E8" s="2"/>
      <c r="F8" s="2"/>
      <c r="G8" s="5"/>
      <c r="H8" s="5" t="s">
        <v>36</v>
      </c>
      <c r="I8" s="2"/>
      <c r="J8" s="2"/>
    </row>
    <row r="9" spans="1:10" ht="20.25" customHeight="1">
      <c r="A9" s="210"/>
      <c r="B9" s="212" t="s">
        <v>4</v>
      </c>
      <c r="C9" s="214" t="s">
        <v>5</v>
      </c>
      <c r="D9" s="215"/>
      <c r="E9" s="216"/>
      <c r="F9" s="212" t="s">
        <v>6</v>
      </c>
      <c r="G9" s="215"/>
      <c r="H9" s="216"/>
      <c r="I9" s="2"/>
      <c r="J9" s="2"/>
    </row>
    <row r="10" spans="1:10" ht="31.5">
      <c r="A10" s="211"/>
      <c r="B10" s="213"/>
      <c r="C10" s="19" t="s">
        <v>7</v>
      </c>
      <c r="D10" s="26" t="s">
        <v>8</v>
      </c>
      <c r="E10" s="30" t="s">
        <v>9</v>
      </c>
      <c r="F10" s="29" t="s">
        <v>7</v>
      </c>
      <c r="G10" s="27" t="s">
        <v>10</v>
      </c>
      <c r="H10" s="28" t="s">
        <v>11</v>
      </c>
      <c r="I10" s="2"/>
      <c r="J10" s="2"/>
    </row>
    <row r="11" spans="1:10" s="9" customFormat="1" ht="18" customHeight="1">
      <c r="A11" s="22" t="s">
        <v>0</v>
      </c>
      <c r="B11" s="31">
        <v>48</v>
      </c>
      <c r="C11" s="33">
        <v>23</v>
      </c>
      <c r="D11" s="34">
        <v>12</v>
      </c>
      <c r="E11" s="35">
        <v>11</v>
      </c>
      <c r="F11" s="20">
        <v>25</v>
      </c>
      <c r="G11" s="6">
        <v>9</v>
      </c>
      <c r="H11" s="7">
        <v>16</v>
      </c>
      <c r="I11" s="8"/>
      <c r="J11" s="8"/>
    </row>
    <row r="12" spans="1:10" s="9" customFormat="1" ht="18" customHeight="1">
      <c r="A12" s="22" t="s">
        <v>1</v>
      </c>
      <c r="B12" s="31">
        <v>45</v>
      </c>
      <c r="C12" s="36">
        <v>18</v>
      </c>
      <c r="D12" s="6">
        <v>10</v>
      </c>
      <c r="E12" s="7">
        <v>8</v>
      </c>
      <c r="F12" s="20">
        <v>27</v>
      </c>
      <c r="G12" s="6">
        <v>7</v>
      </c>
      <c r="H12" s="7">
        <v>20</v>
      </c>
      <c r="I12" s="8"/>
      <c r="J12" s="8"/>
    </row>
    <row r="13" spans="1:10" s="9" customFormat="1" ht="18" customHeight="1">
      <c r="A13" s="23" t="s">
        <v>37</v>
      </c>
      <c r="B13" s="32">
        <v>45</v>
      </c>
      <c r="C13" s="37">
        <v>22</v>
      </c>
      <c r="D13" s="17">
        <v>13</v>
      </c>
      <c r="E13" s="18">
        <v>10</v>
      </c>
      <c r="F13" s="21">
        <v>23</v>
      </c>
      <c r="G13" s="17">
        <v>4</v>
      </c>
      <c r="H13" s="18">
        <v>19</v>
      </c>
      <c r="I13" s="8"/>
      <c r="J13" s="8"/>
    </row>
    <row r="14" spans="1:10" s="9" customFormat="1" ht="18" customHeight="1">
      <c r="A14" s="24" t="s">
        <v>38</v>
      </c>
      <c r="B14" s="48">
        <v>2</v>
      </c>
      <c r="C14" s="61" t="s">
        <v>73</v>
      </c>
      <c r="D14" s="62" t="s">
        <v>73</v>
      </c>
      <c r="E14" s="63" t="s">
        <v>74</v>
      </c>
      <c r="F14" s="64" t="s">
        <v>74</v>
      </c>
      <c r="G14" s="62" t="s">
        <v>63</v>
      </c>
      <c r="H14" s="65" t="s">
        <v>63</v>
      </c>
      <c r="I14" s="8"/>
      <c r="J14" s="8"/>
    </row>
    <row r="15" spans="1:10" s="9" customFormat="1" ht="18" customHeight="1">
      <c r="A15" s="24" t="s">
        <v>39</v>
      </c>
      <c r="B15" s="49">
        <v>3</v>
      </c>
      <c r="C15" s="50">
        <v>1</v>
      </c>
      <c r="D15" s="51">
        <v>1</v>
      </c>
      <c r="E15" s="52">
        <v>1</v>
      </c>
      <c r="F15" s="53">
        <v>2</v>
      </c>
      <c r="G15" s="51" t="s">
        <v>12</v>
      </c>
      <c r="H15" s="54">
        <v>2</v>
      </c>
      <c r="I15" s="8"/>
      <c r="J15" s="8"/>
    </row>
    <row r="16" spans="1:10" s="9" customFormat="1" ht="18" customHeight="1">
      <c r="A16" s="24" t="s">
        <v>57</v>
      </c>
      <c r="B16" s="49">
        <v>2</v>
      </c>
      <c r="C16" s="66" t="s">
        <v>73</v>
      </c>
      <c r="D16" s="67" t="s">
        <v>64</v>
      </c>
      <c r="E16" s="68" t="s">
        <v>76</v>
      </c>
      <c r="F16" s="69" t="s">
        <v>64</v>
      </c>
      <c r="G16" s="67" t="s">
        <v>74</v>
      </c>
      <c r="H16" s="70" t="s">
        <v>75</v>
      </c>
      <c r="I16" s="8"/>
      <c r="J16" s="8"/>
    </row>
    <row r="17" spans="1:10" s="9" customFormat="1" ht="18" customHeight="1">
      <c r="A17" s="24" t="s">
        <v>40</v>
      </c>
      <c r="B17" s="49">
        <v>8</v>
      </c>
      <c r="C17" s="50">
        <v>5</v>
      </c>
      <c r="D17" s="51">
        <v>2</v>
      </c>
      <c r="E17" s="52">
        <v>2</v>
      </c>
      <c r="F17" s="53">
        <v>3</v>
      </c>
      <c r="G17" s="51" t="s">
        <v>12</v>
      </c>
      <c r="H17" s="54">
        <v>3</v>
      </c>
      <c r="I17" s="8"/>
      <c r="J17" s="8"/>
    </row>
    <row r="18" spans="1:10" s="9" customFormat="1" ht="18" customHeight="1">
      <c r="A18" s="24" t="s">
        <v>41</v>
      </c>
      <c r="B18" s="49">
        <v>2</v>
      </c>
      <c r="C18" s="50" t="s">
        <v>64</v>
      </c>
      <c r="D18" s="51" t="s">
        <v>64</v>
      </c>
      <c r="E18" s="52" t="s">
        <v>64</v>
      </c>
      <c r="F18" s="53" t="s">
        <v>64</v>
      </c>
      <c r="G18" s="51" t="s">
        <v>64</v>
      </c>
      <c r="H18" s="54" t="s">
        <v>64</v>
      </c>
      <c r="I18" s="8"/>
      <c r="J18" s="8"/>
    </row>
    <row r="19" spans="1:10" s="9" customFormat="1" ht="18" customHeight="1">
      <c r="A19" s="24" t="s">
        <v>42</v>
      </c>
      <c r="B19" s="49">
        <v>2</v>
      </c>
      <c r="C19" s="50" t="s">
        <v>64</v>
      </c>
      <c r="D19" s="51" t="s">
        <v>64</v>
      </c>
      <c r="E19" s="52" t="s">
        <v>64</v>
      </c>
      <c r="F19" s="53" t="s">
        <v>64</v>
      </c>
      <c r="G19" s="51" t="s">
        <v>64</v>
      </c>
      <c r="H19" s="54" t="s">
        <v>64</v>
      </c>
      <c r="I19" s="8"/>
      <c r="J19" s="8"/>
    </row>
    <row r="20" spans="1:10" s="9" customFormat="1" ht="18" customHeight="1">
      <c r="A20" s="24" t="s">
        <v>43</v>
      </c>
      <c r="B20" s="49">
        <v>3</v>
      </c>
      <c r="C20" s="50">
        <v>2</v>
      </c>
      <c r="D20" s="51">
        <v>1</v>
      </c>
      <c r="E20" s="52">
        <v>1</v>
      </c>
      <c r="F20" s="53">
        <v>1</v>
      </c>
      <c r="G20" s="51">
        <v>1</v>
      </c>
      <c r="H20" s="54" t="s">
        <v>12</v>
      </c>
      <c r="I20" s="8"/>
      <c r="J20" s="8"/>
    </row>
    <row r="21" spans="1:10" s="9" customFormat="1" ht="18" customHeight="1">
      <c r="A21" s="24" t="s">
        <v>44</v>
      </c>
      <c r="B21" s="49" t="s">
        <v>12</v>
      </c>
      <c r="C21" s="50" t="s">
        <v>12</v>
      </c>
      <c r="D21" s="51" t="s">
        <v>12</v>
      </c>
      <c r="E21" s="52" t="s">
        <v>12</v>
      </c>
      <c r="F21" s="53" t="s">
        <v>12</v>
      </c>
      <c r="G21" s="51" t="s">
        <v>12</v>
      </c>
      <c r="H21" s="54" t="s">
        <v>12</v>
      </c>
      <c r="I21" s="8"/>
      <c r="J21" s="8"/>
    </row>
    <row r="22" spans="1:10" s="9" customFormat="1" ht="18" customHeight="1">
      <c r="A22" s="24" t="s">
        <v>45</v>
      </c>
      <c r="B22" s="49">
        <v>6</v>
      </c>
      <c r="C22" s="50">
        <v>3</v>
      </c>
      <c r="D22" s="51">
        <v>2</v>
      </c>
      <c r="E22" s="52">
        <v>1</v>
      </c>
      <c r="F22" s="53">
        <v>3</v>
      </c>
      <c r="G22" s="51" t="s">
        <v>12</v>
      </c>
      <c r="H22" s="54">
        <v>3</v>
      </c>
      <c r="I22" s="8"/>
      <c r="J22" s="8"/>
    </row>
    <row r="23" spans="1:10" s="9" customFormat="1" ht="18" customHeight="1">
      <c r="A23" s="24" t="s">
        <v>46</v>
      </c>
      <c r="B23" s="49" t="s">
        <v>12</v>
      </c>
      <c r="C23" s="50" t="s">
        <v>12</v>
      </c>
      <c r="D23" s="51" t="s">
        <v>12</v>
      </c>
      <c r="E23" s="52" t="s">
        <v>12</v>
      </c>
      <c r="F23" s="53" t="s">
        <v>12</v>
      </c>
      <c r="G23" s="51" t="s">
        <v>12</v>
      </c>
      <c r="H23" s="54" t="s">
        <v>12</v>
      </c>
      <c r="I23" s="8"/>
      <c r="J23" s="8"/>
    </row>
    <row r="24" spans="1:10" s="9" customFormat="1" ht="18" customHeight="1">
      <c r="A24" s="24" t="s">
        <v>47</v>
      </c>
      <c r="B24" s="49">
        <v>1</v>
      </c>
      <c r="C24" s="50" t="s">
        <v>64</v>
      </c>
      <c r="D24" s="51" t="s">
        <v>64</v>
      </c>
      <c r="E24" s="52" t="s">
        <v>64</v>
      </c>
      <c r="F24" s="53" t="s">
        <v>64</v>
      </c>
      <c r="G24" s="51" t="s">
        <v>64</v>
      </c>
      <c r="H24" s="54" t="s">
        <v>64</v>
      </c>
      <c r="I24" s="8"/>
      <c r="J24" s="8"/>
    </row>
    <row r="25" spans="1:10" s="9" customFormat="1" ht="18" customHeight="1">
      <c r="A25" s="24" t="s">
        <v>48</v>
      </c>
      <c r="B25" s="49">
        <v>3</v>
      </c>
      <c r="C25" s="50">
        <v>3</v>
      </c>
      <c r="D25" s="51">
        <v>2</v>
      </c>
      <c r="E25" s="52">
        <v>1</v>
      </c>
      <c r="F25" s="53" t="s">
        <v>12</v>
      </c>
      <c r="G25" s="51" t="s">
        <v>12</v>
      </c>
      <c r="H25" s="54" t="s">
        <v>12</v>
      </c>
      <c r="I25" s="8"/>
      <c r="J25" s="8"/>
    </row>
    <row r="26" spans="1:10" s="9" customFormat="1" ht="18" customHeight="1">
      <c r="A26" s="24" t="s">
        <v>49</v>
      </c>
      <c r="B26" s="49">
        <v>1</v>
      </c>
      <c r="C26" s="50" t="s">
        <v>64</v>
      </c>
      <c r="D26" s="51" t="s">
        <v>64</v>
      </c>
      <c r="E26" s="52" t="s">
        <v>64</v>
      </c>
      <c r="F26" s="53" t="s">
        <v>64</v>
      </c>
      <c r="G26" s="51" t="s">
        <v>64</v>
      </c>
      <c r="H26" s="54" t="s">
        <v>64</v>
      </c>
      <c r="I26" s="8"/>
      <c r="J26" s="8"/>
    </row>
    <row r="27" spans="1:10" s="9" customFormat="1" ht="18" customHeight="1">
      <c r="A27" s="24" t="s">
        <v>50</v>
      </c>
      <c r="B27" s="49">
        <v>11</v>
      </c>
      <c r="C27" s="50">
        <v>5</v>
      </c>
      <c r="D27" s="51">
        <v>3</v>
      </c>
      <c r="E27" s="52">
        <v>3</v>
      </c>
      <c r="F27" s="53">
        <v>6</v>
      </c>
      <c r="G27" s="51" t="s">
        <v>12</v>
      </c>
      <c r="H27" s="54">
        <v>6</v>
      </c>
      <c r="I27" s="8"/>
      <c r="J27" s="8"/>
    </row>
    <row r="28" spans="1:10" s="9" customFormat="1" ht="18" customHeight="1">
      <c r="A28" s="24" t="s">
        <v>51</v>
      </c>
      <c r="B28" s="49" t="s">
        <v>12</v>
      </c>
      <c r="C28" s="50" t="s">
        <v>12</v>
      </c>
      <c r="D28" s="51" t="s">
        <v>12</v>
      </c>
      <c r="E28" s="52" t="s">
        <v>12</v>
      </c>
      <c r="F28" s="53" t="s">
        <v>12</v>
      </c>
      <c r="G28" s="51" t="s">
        <v>12</v>
      </c>
      <c r="H28" s="54" t="s">
        <v>12</v>
      </c>
      <c r="I28" s="8"/>
      <c r="J28" s="8"/>
    </row>
    <row r="29" spans="1:10" s="9" customFormat="1" ht="18" customHeight="1">
      <c r="A29" s="25" t="s">
        <v>52</v>
      </c>
      <c r="B29" s="55">
        <v>1</v>
      </c>
      <c r="C29" s="56" t="s">
        <v>64</v>
      </c>
      <c r="D29" s="57" t="s">
        <v>64</v>
      </c>
      <c r="E29" s="58" t="s">
        <v>64</v>
      </c>
      <c r="F29" s="59" t="s">
        <v>64</v>
      </c>
      <c r="G29" s="57" t="s">
        <v>64</v>
      </c>
      <c r="H29" s="60" t="s">
        <v>64</v>
      </c>
      <c r="I29" s="8"/>
      <c r="J29" s="8"/>
    </row>
    <row r="30" spans="1:10" s="9" customFormat="1">
      <c r="A30" s="10" t="s">
        <v>68</v>
      </c>
      <c r="B30" s="8"/>
      <c r="C30" s="8"/>
      <c r="D30" s="8"/>
      <c r="E30" s="8"/>
      <c r="F30" s="8"/>
      <c r="G30" s="11"/>
      <c r="H30" s="11" t="s">
        <v>59</v>
      </c>
      <c r="I30" s="8"/>
      <c r="J30" s="8"/>
    </row>
    <row r="31" spans="1:10" s="9" customFormat="1">
      <c r="A31" s="10" t="s">
        <v>69</v>
      </c>
      <c r="B31" s="8"/>
      <c r="C31" s="8"/>
      <c r="D31" s="8"/>
      <c r="E31" s="8"/>
      <c r="F31" s="8"/>
      <c r="G31" s="8"/>
      <c r="H31" s="8"/>
      <c r="I31" s="8"/>
      <c r="J31" s="8"/>
    </row>
    <row r="32" spans="1:10">
      <c r="A32" s="10" t="s">
        <v>70</v>
      </c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10" t="s">
        <v>72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6">
    <mergeCell ref="A2:H5"/>
    <mergeCell ref="A7:H7"/>
    <mergeCell ref="A9:A10"/>
    <mergeCell ref="B9:B10"/>
    <mergeCell ref="C9:E9"/>
    <mergeCell ref="F9:H9"/>
  </mergeCells>
  <phoneticPr fontId="3"/>
  <pageMargins left="0.75" right="0.75" top="1" bottom="1" header="0.51200000000000001" footer="0.5120000000000000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B9D6-6963-4B67-82DA-D891EAD43C06}">
  <sheetPr>
    <tabColor rgb="FF00B050"/>
  </sheetPr>
  <dimension ref="A4:K93"/>
  <sheetViews>
    <sheetView showGridLines="0" zoomScaleNormal="100" zoomScaleSheetLayoutView="85" zoomScalePageLayoutView="70" workbookViewId="0">
      <selection activeCell="M18" sqref="M18"/>
    </sheetView>
  </sheetViews>
  <sheetFormatPr defaultRowHeight="13.5"/>
  <cols>
    <col min="1" max="2" width="9" style="190"/>
    <col min="3" max="3" width="17.25" style="190" bestFit="1" customWidth="1"/>
    <col min="4" max="16384" width="9" style="190"/>
  </cols>
  <sheetData>
    <row r="4" spans="1:11" ht="17.25">
      <c r="A4" s="217" t="s">
        <v>112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31" spans="3:3">
      <c r="C31" s="192" t="s">
        <v>113</v>
      </c>
    </row>
    <row r="34" spans="1:11" ht="17.25">
      <c r="A34" s="217" t="s">
        <v>114</v>
      </c>
      <c r="B34" s="217"/>
      <c r="C34" s="217"/>
      <c r="D34" s="217"/>
      <c r="E34" s="217"/>
      <c r="F34" s="217"/>
      <c r="G34" s="217"/>
      <c r="H34" s="217"/>
      <c r="I34" s="217"/>
      <c r="J34" s="217"/>
      <c r="K34" s="217"/>
    </row>
    <row r="62" spans="3:3">
      <c r="C62" s="192" t="s">
        <v>115</v>
      </c>
    </row>
    <row r="68" spans="1:6">
      <c r="A68" s="193"/>
      <c r="B68" s="193"/>
      <c r="C68" s="193"/>
      <c r="D68" s="193"/>
      <c r="E68" s="193"/>
      <c r="F68" s="193"/>
    </row>
    <row r="69" spans="1:6">
      <c r="A69" s="193"/>
      <c r="B69" s="193"/>
      <c r="C69" s="193"/>
      <c r="D69" s="193"/>
      <c r="E69" s="193"/>
      <c r="F69" s="193"/>
    </row>
    <row r="70" spans="1:6" s="195" customFormat="1">
      <c r="A70" s="194"/>
      <c r="B70" s="194"/>
      <c r="C70" s="194"/>
      <c r="D70" s="194"/>
      <c r="E70" s="194"/>
      <c r="F70" s="194"/>
    </row>
    <row r="71" spans="1:6" s="195" customFormat="1">
      <c r="A71" s="194"/>
      <c r="B71" s="194"/>
      <c r="C71" s="194"/>
      <c r="D71" s="194"/>
      <c r="E71" s="194"/>
      <c r="F71" s="194"/>
    </row>
    <row r="72" spans="1:6" s="195" customFormat="1">
      <c r="A72" s="194" t="s">
        <v>116</v>
      </c>
      <c r="B72" s="194"/>
      <c r="C72" s="194"/>
      <c r="D72" s="194"/>
      <c r="E72" s="194"/>
      <c r="F72" s="194"/>
    </row>
    <row r="73" spans="1:6" s="195" customFormat="1">
      <c r="A73" s="194"/>
      <c r="B73" s="194"/>
      <c r="C73" s="196" t="s">
        <v>117</v>
      </c>
      <c r="D73" s="194" t="s">
        <v>118</v>
      </c>
      <c r="E73" s="194"/>
      <c r="F73" s="194"/>
    </row>
    <row r="74" spans="1:6" s="195" customFormat="1">
      <c r="A74" s="194" t="s">
        <v>119</v>
      </c>
      <c r="B74" s="194"/>
      <c r="C74" s="194">
        <v>216008</v>
      </c>
      <c r="D74" s="194"/>
      <c r="E74" s="194"/>
      <c r="F74" s="194"/>
    </row>
    <row r="75" spans="1:6" s="195" customFormat="1">
      <c r="A75" s="193" t="s">
        <v>80</v>
      </c>
      <c r="B75" s="194"/>
      <c r="C75" s="193">
        <v>221264</v>
      </c>
      <c r="D75" s="197">
        <f>(C75/C74-1)*100</f>
        <v>2.43324321321432</v>
      </c>
      <c r="E75" s="194"/>
      <c r="F75" s="194"/>
    </row>
    <row r="76" spans="1:6" s="195" customFormat="1">
      <c r="A76" s="193" t="s">
        <v>79</v>
      </c>
      <c r="B76" s="194"/>
      <c r="C76" s="193">
        <v>222869</v>
      </c>
      <c r="D76" s="197">
        <f>(C76/C75-1)*100</f>
        <v>0.72537782919950278</v>
      </c>
      <c r="E76" s="194"/>
      <c r="F76" s="194"/>
    </row>
    <row r="77" spans="1:6" s="195" customFormat="1">
      <c r="A77" s="193" t="s">
        <v>78</v>
      </c>
      <c r="B77" s="194"/>
      <c r="C77" s="193">
        <v>225841</v>
      </c>
      <c r="D77" s="197">
        <f>(C77/C76-1)*100</f>
        <v>1.3335187935513693</v>
      </c>
      <c r="E77" s="194"/>
      <c r="F77" s="194"/>
    </row>
    <row r="78" spans="1:6" s="195" customFormat="1">
      <c r="A78" s="193" t="s">
        <v>77</v>
      </c>
      <c r="B78" s="194"/>
      <c r="C78" s="193">
        <v>215064</v>
      </c>
      <c r="D78" s="197">
        <f>(C78/C77-1)*100</f>
        <v>-4.7719413215492335</v>
      </c>
      <c r="E78" s="194"/>
      <c r="F78" s="194"/>
    </row>
    <row r="79" spans="1:6" s="195" customFormat="1">
      <c r="A79" s="193" t="s">
        <v>98</v>
      </c>
      <c r="B79" s="194"/>
      <c r="C79" s="193">
        <v>209967</v>
      </c>
      <c r="D79" s="197">
        <f>(C79/C78-1)*100</f>
        <v>-2.3699921883718389</v>
      </c>
      <c r="E79" s="194"/>
      <c r="F79" s="194"/>
    </row>
    <row r="80" spans="1:6" s="195" customFormat="1">
      <c r="A80" s="194"/>
      <c r="B80" s="194"/>
      <c r="C80" s="194"/>
      <c r="D80" s="194"/>
      <c r="E80" s="194"/>
      <c r="F80" s="194"/>
    </row>
    <row r="81" spans="1:11" s="195" customFormat="1">
      <c r="A81" s="194" t="s">
        <v>121</v>
      </c>
      <c r="B81" s="194"/>
      <c r="C81" s="194"/>
      <c r="D81" s="194"/>
      <c r="E81" s="194"/>
      <c r="F81" s="194"/>
    </row>
    <row r="82" spans="1:11" s="195" customFormat="1">
      <c r="A82" s="194"/>
      <c r="B82" s="194"/>
      <c r="C82" s="194" t="s">
        <v>35</v>
      </c>
      <c r="D82" s="198" t="s">
        <v>122</v>
      </c>
      <c r="E82" s="194"/>
      <c r="F82" s="194"/>
    </row>
    <row r="83" spans="1:11" s="195" customFormat="1">
      <c r="A83" s="193" t="s">
        <v>80</v>
      </c>
      <c r="B83" s="194"/>
      <c r="C83" s="193">
        <v>215216</v>
      </c>
      <c r="D83" s="193">
        <v>2285</v>
      </c>
      <c r="E83" s="194"/>
      <c r="F83" s="194"/>
    </row>
    <row r="84" spans="1:11" s="195" customFormat="1">
      <c r="A84" s="193" t="s">
        <v>79</v>
      </c>
      <c r="B84" s="194"/>
      <c r="C84" s="193">
        <v>214325</v>
      </c>
      <c r="D84" s="193">
        <v>2293</v>
      </c>
      <c r="E84" s="194"/>
      <c r="F84" s="194"/>
    </row>
    <row r="85" spans="1:11" s="195" customFormat="1">
      <c r="A85" s="193" t="s">
        <v>120</v>
      </c>
      <c r="B85" s="194"/>
      <c r="C85" s="193">
        <v>217637</v>
      </c>
      <c r="D85" s="193">
        <v>2302</v>
      </c>
      <c r="E85" s="194"/>
      <c r="F85" s="194"/>
    </row>
    <row r="86" spans="1:11" s="195" customFormat="1">
      <c r="A86" s="193" t="s">
        <v>123</v>
      </c>
      <c r="B86" s="194"/>
      <c r="C86" s="193">
        <v>207040</v>
      </c>
      <c r="D86" s="193">
        <v>2068</v>
      </c>
      <c r="E86" s="194"/>
      <c r="F86" s="194"/>
    </row>
    <row r="87" spans="1:11" s="195" customFormat="1">
      <c r="A87" s="193" t="s">
        <v>124</v>
      </c>
      <c r="B87" s="194"/>
      <c r="C87" s="193">
        <v>216786</v>
      </c>
      <c r="D87" s="193">
        <v>2166</v>
      </c>
      <c r="E87" s="194"/>
      <c r="F87" s="194"/>
    </row>
    <row r="88" spans="1:11" s="195" customFormat="1">
      <c r="A88" s="193"/>
      <c r="B88" s="193"/>
      <c r="C88" s="193"/>
      <c r="D88" s="193"/>
      <c r="E88" s="194"/>
      <c r="F88" s="194"/>
    </row>
    <row r="89" spans="1:11">
      <c r="A89" s="193"/>
      <c r="B89" s="193"/>
      <c r="C89" s="193"/>
      <c r="D89" s="193"/>
      <c r="E89" s="193"/>
      <c r="F89" s="193"/>
    </row>
    <row r="90" spans="1:11">
      <c r="A90" s="193"/>
      <c r="B90" s="193"/>
      <c r="C90" s="193"/>
      <c r="D90" s="193"/>
      <c r="E90" s="193"/>
      <c r="F90" s="193"/>
      <c r="G90" s="199"/>
      <c r="H90" s="194"/>
      <c r="I90" s="194"/>
      <c r="J90" s="194"/>
      <c r="K90" s="194"/>
    </row>
    <row r="91" spans="1:11">
      <c r="A91" s="193"/>
      <c r="B91" s="193"/>
      <c r="C91" s="193"/>
      <c r="D91" s="193"/>
      <c r="E91" s="193"/>
      <c r="F91" s="193"/>
      <c r="G91" s="200"/>
      <c r="H91" s="200"/>
      <c r="I91" s="195"/>
      <c r="J91" s="195"/>
      <c r="K91" s="195"/>
    </row>
    <row r="92" spans="1:11">
      <c r="A92" s="193"/>
      <c r="B92" s="193"/>
      <c r="C92" s="193"/>
      <c r="D92" s="193"/>
      <c r="E92" s="193"/>
      <c r="F92" s="193"/>
      <c r="G92" s="200"/>
      <c r="H92" s="200"/>
      <c r="I92" s="195"/>
      <c r="J92" s="195"/>
      <c r="K92" s="195"/>
    </row>
    <row r="93" spans="1:11">
      <c r="A93" s="193"/>
      <c r="B93" s="193"/>
      <c r="C93" s="193"/>
      <c r="D93" s="193"/>
      <c r="E93" s="193"/>
      <c r="F93" s="193"/>
      <c r="G93" s="201"/>
      <c r="H93" s="201"/>
    </row>
  </sheetData>
  <mergeCells count="2">
    <mergeCell ref="A4:K4"/>
    <mergeCell ref="A34:K34"/>
  </mergeCells>
  <phoneticPr fontId="14"/>
  <pageMargins left="0.11811023622047245" right="0.15748031496062992" top="0.11811023622047245" bottom="0.19685039370078741" header="0.11811023622047245" footer="0.35433070866141736"/>
  <pageSetup paperSize="9" scale="96" orientation="portrait" r:id="rId1"/>
  <headerFooter alignWithMargins="0">
    <oddFooter>&amp;C&amp;"ＭＳ 明朝,標準"&amp;P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V20"/>
  <sheetViews>
    <sheetView showGridLines="0" topLeftCell="G1" zoomScaleNormal="100" zoomScaleSheetLayoutView="82" workbookViewId="0">
      <selection activeCell="L1" sqref="L1:V19"/>
    </sheetView>
  </sheetViews>
  <sheetFormatPr defaultRowHeight="13.5"/>
  <cols>
    <col min="1" max="1" width="10.625" style="73" customWidth="1"/>
    <col min="2" max="6" width="6.625" style="2" customWidth="1"/>
    <col min="7" max="9" width="8" style="2" customWidth="1"/>
    <col min="10" max="14" width="7.625" style="2" customWidth="1"/>
    <col min="15" max="15" width="8" style="2" customWidth="1"/>
    <col min="16" max="16" width="7.625" style="2" customWidth="1"/>
    <col min="17" max="19" width="8" style="2" customWidth="1"/>
    <col min="20" max="20" width="8.625" style="2" customWidth="1"/>
    <col min="21" max="21" width="7.625" style="2" customWidth="1"/>
    <col min="22" max="22" width="9.625" style="2" customWidth="1"/>
    <col min="23" max="16384" width="9" style="2"/>
  </cols>
  <sheetData>
    <row r="1" spans="1:22" ht="21">
      <c r="A1" s="218" t="s">
        <v>126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98" t="s">
        <v>127</v>
      </c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s="4" customFormat="1" ht="19.5" customHeight="1">
      <c r="A2" s="74" t="s">
        <v>128</v>
      </c>
      <c r="D2" s="88"/>
      <c r="E2" s="88"/>
      <c r="F2" s="88"/>
      <c r="G2" s="89"/>
      <c r="H2" s="88"/>
      <c r="I2" s="88"/>
      <c r="J2" s="88"/>
      <c r="K2" s="88"/>
      <c r="L2" s="88"/>
      <c r="M2" s="88"/>
      <c r="N2" s="88"/>
      <c r="O2" s="88"/>
      <c r="P2" s="87"/>
      <c r="Q2" s="87"/>
      <c r="R2" s="87"/>
      <c r="S2" s="87"/>
      <c r="T2" s="87"/>
      <c r="U2" s="87"/>
      <c r="V2" s="87" t="s">
        <v>129</v>
      </c>
    </row>
    <row r="3" spans="1:22" s="84" customFormat="1" ht="32.25" customHeight="1">
      <c r="A3" s="229" t="s">
        <v>130</v>
      </c>
      <c r="B3" s="225" t="s">
        <v>131</v>
      </c>
      <c r="C3" s="221" t="s">
        <v>85</v>
      </c>
      <c r="D3" s="221" t="s">
        <v>84</v>
      </c>
      <c r="E3" s="221" t="s">
        <v>83</v>
      </c>
      <c r="F3" s="221" t="s">
        <v>82</v>
      </c>
      <c r="G3" s="221" t="s">
        <v>132</v>
      </c>
      <c r="H3" s="221" t="s">
        <v>133</v>
      </c>
      <c r="I3" s="86" t="s">
        <v>134</v>
      </c>
      <c r="J3" s="86" t="s">
        <v>135</v>
      </c>
      <c r="K3" s="221" t="s">
        <v>136</v>
      </c>
      <c r="L3" s="221" t="s">
        <v>137</v>
      </c>
      <c r="M3" s="221" t="s">
        <v>138</v>
      </c>
      <c r="N3" s="221" t="s">
        <v>139</v>
      </c>
      <c r="O3" s="221" t="s">
        <v>140</v>
      </c>
      <c r="P3" s="221" t="s">
        <v>141</v>
      </c>
      <c r="Q3" s="221" t="s">
        <v>142</v>
      </c>
      <c r="R3" s="221" t="s">
        <v>143</v>
      </c>
      <c r="S3" s="221" t="s">
        <v>144</v>
      </c>
      <c r="T3" s="221" t="s">
        <v>145</v>
      </c>
      <c r="U3" s="219" t="s">
        <v>146</v>
      </c>
      <c r="V3" s="231" t="s">
        <v>147</v>
      </c>
    </row>
    <row r="4" spans="1:22" s="84" customFormat="1" ht="32.25" customHeight="1">
      <c r="A4" s="230"/>
      <c r="B4" s="226"/>
      <c r="C4" s="222"/>
      <c r="D4" s="222"/>
      <c r="E4" s="222"/>
      <c r="F4" s="222"/>
      <c r="G4" s="222"/>
      <c r="H4" s="222"/>
      <c r="I4" s="85" t="s">
        <v>81</v>
      </c>
      <c r="J4" s="85" t="s">
        <v>148</v>
      </c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0"/>
      <c r="V4" s="232"/>
    </row>
    <row r="5" spans="1:22" s="8" customFormat="1" ht="24.95" customHeight="1">
      <c r="A5" s="80" t="s">
        <v>79</v>
      </c>
      <c r="B5" s="94">
        <v>131</v>
      </c>
      <c r="C5" s="93">
        <v>0</v>
      </c>
      <c r="D5" s="93">
        <v>161</v>
      </c>
      <c r="E5" s="93">
        <v>552</v>
      </c>
      <c r="F5" s="93">
        <v>2428</v>
      </c>
      <c r="G5" s="93">
        <v>7874</v>
      </c>
      <c r="H5" s="93">
        <v>23507</v>
      </c>
      <c r="I5" s="93">
        <v>24588</v>
      </c>
      <c r="J5" s="93">
        <v>5474</v>
      </c>
      <c r="K5" s="93">
        <v>8373</v>
      </c>
      <c r="L5" s="93">
        <v>14672</v>
      </c>
      <c r="M5" s="93">
        <v>4730</v>
      </c>
      <c r="N5" s="93">
        <v>35130</v>
      </c>
      <c r="O5" s="93">
        <v>20541</v>
      </c>
      <c r="P5" s="93">
        <v>8724</v>
      </c>
      <c r="Q5" s="93">
        <v>13431</v>
      </c>
      <c r="R5" s="93">
        <v>20636</v>
      </c>
      <c r="S5" s="93">
        <v>13027</v>
      </c>
      <c r="T5" s="93">
        <v>203979</v>
      </c>
      <c r="U5" s="97">
        <v>-1193</v>
      </c>
      <c r="V5" s="95">
        <v>202786</v>
      </c>
    </row>
    <row r="6" spans="1:22" s="8" customFormat="1" ht="24.95" customHeight="1">
      <c r="A6" s="80" t="s">
        <v>78</v>
      </c>
      <c r="B6" s="96">
        <v>114</v>
      </c>
      <c r="C6" s="93">
        <v>0</v>
      </c>
      <c r="D6" s="93">
        <v>142</v>
      </c>
      <c r="E6" s="93">
        <v>547</v>
      </c>
      <c r="F6" s="93">
        <v>5196</v>
      </c>
      <c r="G6" s="93">
        <v>8011</v>
      </c>
      <c r="H6" s="93">
        <v>21185</v>
      </c>
      <c r="I6" s="93">
        <v>24040</v>
      </c>
      <c r="J6" s="93">
        <v>5382</v>
      </c>
      <c r="K6" s="93">
        <v>7582</v>
      </c>
      <c r="L6" s="93">
        <v>13467</v>
      </c>
      <c r="M6" s="93">
        <v>4965</v>
      </c>
      <c r="N6" s="93">
        <v>36578</v>
      </c>
      <c r="O6" s="93">
        <v>21014</v>
      </c>
      <c r="P6" s="93">
        <v>9091</v>
      </c>
      <c r="Q6" s="93">
        <v>13057</v>
      </c>
      <c r="R6" s="93">
        <v>21234</v>
      </c>
      <c r="S6" s="93">
        <v>12727</v>
      </c>
      <c r="T6" s="93">
        <v>204332</v>
      </c>
      <c r="U6" s="91">
        <v>-1502</v>
      </c>
      <c r="V6" s="95">
        <v>202830</v>
      </c>
    </row>
    <row r="7" spans="1:22" s="8" customFormat="1" ht="24.95" customHeight="1">
      <c r="A7" s="80" t="s">
        <v>125</v>
      </c>
      <c r="B7" s="94">
        <v>67</v>
      </c>
      <c r="C7" s="93">
        <v>0</v>
      </c>
      <c r="D7" s="93">
        <v>121</v>
      </c>
      <c r="E7" s="93">
        <v>541</v>
      </c>
      <c r="F7" s="93">
        <v>12589</v>
      </c>
      <c r="G7" s="93">
        <v>8118</v>
      </c>
      <c r="H7" s="92">
        <v>21239</v>
      </c>
      <c r="I7" s="93">
        <v>22529</v>
      </c>
      <c r="J7" s="92">
        <v>5050</v>
      </c>
      <c r="K7" s="93">
        <v>4944</v>
      </c>
      <c r="L7" s="93">
        <v>13240</v>
      </c>
      <c r="M7" s="93">
        <v>4867</v>
      </c>
      <c r="N7" s="93">
        <v>37921</v>
      </c>
      <c r="O7" s="92">
        <v>22198</v>
      </c>
      <c r="P7" s="92">
        <v>9506</v>
      </c>
      <c r="Q7" s="92">
        <v>13035</v>
      </c>
      <c r="R7" s="92">
        <v>21513</v>
      </c>
      <c r="S7" s="92">
        <v>11444</v>
      </c>
      <c r="T7" s="92">
        <v>208922</v>
      </c>
      <c r="U7" s="91">
        <v>-1437</v>
      </c>
      <c r="V7" s="90">
        <v>207485</v>
      </c>
    </row>
    <row r="8" spans="1:22" s="8" customFormat="1" ht="24.95" customHeight="1">
      <c r="A8" s="80" t="s">
        <v>149</v>
      </c>
      <c r="B8" s="94">
        <v>54</v>
      </c>
      <c r="C8" s="93">
        <v>0</v>
      </c>
      <c r="D8" s="93">
        <v>128</v>
      </c>
      <c r="E8" s="93">
        <v>546</v>
      </c>
      <c r="F8" s="93">
        <v>4026</v>
      </c>
      <c r="G8" s="93">
        <v>8234</v>
      </c>
      <c r="H8" s="92">
        <v>25737</v>
      </c>
      <c r="I8" s="93">
        <v>23769</v>
      </c>
      <c r="J8" s="92">
        <v>4925</v>
      </c>
      <c r="K8" s="93">
        <v>4328</v>
      </c>
      <c r="L8" s="93">
        <v>12787</v>
      </c>
      <c r="M8" s="93">
        <v>4984</v>
      </c>
      <c r="N8" s="93">
        <v>38266</v>
      </c>
      <c r="O8" s="92">
        <v>24844</v>
      </c>
      <c r="P8" s="92">
        <v>9523</v>
      </c>
      <c r="Q8" s="92">
        <v>13067</v>
      </c>
      <c r="R8" s="92">
        <v>22029</v>
      </c>
      <c r="S8" s="92">
        <v>12594</v>
      </c>
      <c r="T8" s="92">
        <v>209841</v>
      </c>
      <c r="U8" s="91">
        <v>-1642</v>
      </c>
      <c r="V8" s="90">
        <v>208199</v>
      </c>
    </row>
    <row r="9" spans="1:22" s="8" customFormat="1" ht="24.95" customHeight="1">
      <c r="A9" s="80" t="s">
        <v>150</v>
      </c>
      <c r="B9" s="94">
        <v>46</v>
      </c>
      <c r="C9" s="93">
        <v>0</v>
      </c>
      <c r="D9" s="93">
        <v>127</v>
      </c>
      <c r="E9" s="93">
        <v>669</v>
      </c>
      <c r="F9" s="93">
        <v>3023</v>
      </c>
      <c r="G9" s="93">
        <v>7112</v>
      </c>
      <c r="H9" s="92">
        <v>39689</v>
      </c>
      <c r="I9" s="93">
        <v>24819</v>
      </c>
      <c r="J9" s="92">
        <v>5573</v>
      </c>
      <c r="K9" s="93">
        <v>5428</v>
      </c>
      <c r="L9" s="93">
        <v>12424</v>
      </c>
      <c r="M9" s="93">
        <v>5667</v>
      </c>
      <c r="N9" s="93">
        <v>38594</v>
      </c>
      <c r="O9" s="92">
        <v>26811</v>
      </c>
      <c r="P9" s="92">
        <v>10577</v>
      </c>
      <c r="Q9" s="92">
        <v>13081</v>
      </c>
      <c r="R9" s="92">
        <v>22456</v>
      </c>
      <c r="S9" s="92">
        <v>13578</v>
      </c>
      <c r="T9" s="92">
        <v>229674</v>
      </c>
      <c r="U9" s="91">
        <v>-1572</v>
      </c>
      <c r="V9" s="90">
        <v>228102</v>
      </c>
    </row>
    <row r="10" spans="1:22">
      <c r="V10" s="12" t="s">
        <v>191</v>
      </c>
    </row>
    <row r="11" spans="1:22" s="10" customFormat="1" ht="19.5" customHeight="1">
      <c r="A11" s="74" t="s">
        <v>151</v>
      </c>
      <c r="B11" s="4"/>
      <c r="C11" s="4"/>
      <c r="D11" s="88"/>
      <c r="E11" s="88"/>
      <c r="F11" s="88"/>
      <c r="G11" s="89"/>
      <c r="H11" s="88"/>
      <c r="I11" s="88"/>
      <c r="J11" s="88"/>
      <c r="K11" s="88"/>
      <c r="L11" s="88"/>
      <c r="M11" s="88"/>
      <c r="N11" s="88"/>
      <c r="O11" s="88"/>
      <c r="P11" s="87"/>
      <c r="Q11" s="87"/>
      <c r="R11" s="87"/>
      <c r="S11" s="87"/>
      <c r="T11" s="87"/>
      <c r="U11" s="87"/>
      <c r="V11" s="87" t="s">
        <v>152</v>
      </c>
    </row>
    <row r="12" spans="1:22" s="84" customFormat="1" ht="32.25" customHeight="1">
      <c r="A12" s="229" t="s">
        <v>130</v>
      </c>
      <c r="B12" s="223" t="s">
        <v>131</v>
      </c>
      <c r="C12" s="221" t="s">
        <v>85</v>
      </c>
      <c r="D12" s="221" t="s">
        <v>84</v>
      </c>
      <c r="E12" s="221" t="s">
        <v>83</v>
      </c>
      <c r="F12" s="221" t="s">
        <v>82</v>
      </c>
      <c r="G12" s="221" t="s">
        <v>132</v>
      </c>
      <c r="H12" s="221" t="s">
        <v>133</v>
      </c>
      <c r="I12" s="86" t="s">
        <v>134</v>
      </c>
      <c r="J12" s="86" t="s">
        <v>135</v>
      </c>
      <c r="K12" s="221" t="s">
        <v>136</v>
      </c>
      <c r="L12" s="221" t="s">
        <v>137</v>
      </c>
      <c r="M12" s="221" t="s">
        <v>138</v>
      </c>
      <c r="N12" s="221" t="s">
        <v>139</v>
      </c>
      <c r="O12" s="221" t="s">
        <v>140</v>
      </c>
      <c r="P12" s="221" t="s">
        <v>141</v>
      </c>
      <c r="Q12" s="221" t="s">
        <v>142</v>
      </c>
      <c r="R12" s="221" t="s">
        <v>143</v>
      </c>
      <c r="S12" s="221" t="s">
        <v>144</v>
      </c>
      <c r="T12" s="221" t="s">
        <v>145</v>
      </c>
      <c r="U12" s="219" t="s">
        <v>146</v>
      </c>
      <c r="V12" s="227" t="s">
        <v>147</v>
      </c>
    </row>
    <row r="13" spans="1:22" s="84" customFormat="1" ht="32.25" customHeight="1">
      <c r="A13" s="230"/>
      <c r="B13" s="224"/>
      <c r="C13" s="222"/>
      <c r="D13" s="222"/>
      <c r="E13" s="222"/>
      <c r="F13" s="222"/>
      <c r="G13" s="222"/>
      <c r="H13" s="222"/>
      <c r="I13" s="85" t="s">
        <v>81</v>
      </c>
      <c r="J13" s="85" t="s">
        <v>148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0"/>
      <c r="V13" s="228"/>
    </row>
    <row r="14" spans="1:22" s="8" customFormat="1" ht="24.95" customHeight="1">
      <c r="A14" s="80" t="s">
        <v>79</v>
      </c>
      <c r="B14" s="83">
        <v>5.3937432578209273E-2</v>
      </c>
      <c r="C14" s="82" t="s">
        <v>33</v>
      </c>
      <c r="D14" s="76">
        <v>6.7886768589815114E-2</v>
      </c>
      <c r="E14" s="76">
        <v>0.27340698582747458</v>
      </c>
      <c r="F14" s="76">
        <v>1.042945355801064</v>
      </c>
      <c r="G14" s="76">
        <v>3.4724547111557489</v>
      </c>
      <c r="H14" s="76">
        <v>14.199494104080646</v>
      </c>
      <c r="I14" s="76">
        <v>11.319421195551092</v>
      </c>
      <c r="J14" s="76">
        <v>2.5727225384071719</v>
      </c>
      <c r="K14" s="76">
        <v>3.783059926347506</v>
      </c>
      <c r="L14" s="76">
        <v>6.7486887624149086</v>
      </c>
      <c r="M14" s="76">
        <v>2.4085853513372761</v>
      </c>
      <c r="N14" s="76">
        <v>16.462076405163113</v>
      </c>
      <c r="O14" s="76">
        <v>9.4888033329613517</v>
      </c>
      <c r="P14" s="76">
        <v>4.2424580589963918</v>
      </c>
      <c r="Q14" s="76">
        <v>6.7533385410854452</v>
      </c>
      <c r="R14" s="76">
        <v>10.254156902131459</v>
      </c>
      <c r="S14" s="76">
        <v>6.1186437525573778</v>
      </c>
      <c r="T14" s="76">
        <v>99.262080124986056</v>
      </c>
      <c r="U14" s="76">
        <v>-0.73094520700814647</v>
      </c>
      <c r="V14" s="81">
        <v>98.531134917977909</v>
      </c>
    </row>
    <row r="15" spans="1:22" s="8" customFormat="1" ht="24.95" customHeight="1">
      <c r="A15" s="80" t="s">
        <v>78</v>
      </c>
      <c r="B15" s="83">
        <v>0.1</v>
      </c>
      <c r="C15" s="82" t="s">
        <v>33</v>
      </c>
      <c r="D15" s="76">
        <v>0.1</v>
      </c>
      <c r="E15" s="76">
        <v>0.3</v>
      </c>
      <c r="F15" s="76">
        <v>1.1000000000000001</v>
      </c>
      <c r="G15" s="76">
        <v>3.5</v>
      </c>
      <c r="H15" s="76">
        <v>14.4</v>
      </c>
      <c r="I15" s="76">
        <v>11.5</v>
      </c>
      <c r="J15" s="76">
        <v>2.6</v>
      </c>
      <c r="K15" s="76">
        <v>3.8</v>
      </c>
      <c r="L15" s="76">
        <v>6.8</v>
      </c>
      <c r="M15" s="76">
        <v>2.4</v>
      </c>
      <c r="N15" s="76">
        <v>16.7</v>
      </c>
      <c r="O15" s="76">
        <v>9.6</v>
      </c>
      <c r="P15" s="76">
        <v>4.3</v>
      </c>
      <c r="Q15" s="76">
        <v>6.9</v>
      </c>
      <c r="R15" s="76">
        <v>10.4</v>
      </c>
      <c r="S15" s="76">
        <v>6.2</v>
      </c>
      <c r="T15" s="76">
        <v>100.7</v>
      </c>
      <c r="U15" s="76" t="s">
        <v>190</v>
      </c>
      <c r="V15" s="81">
        <v>100</v>
      </c>
    </row>
    <row r="16" spans="1:22" s="8" customFormat="1" ht="24.95" customHeight="1">
      <c r="A16" s="80" t="s">
        <v>125</v>
      </c>
      <c r="B16" s="83">
        <v>0</v>
      </c>
      <c r="C16" s="82" t="s">
        <v>33</v>
      </c>
      <c r="D16" s="76">
        <v>0.1</v>
      </c>
      <c r="E16" s="76">
        <v>0.2</v>
      </c>
      <c r="F16" s="76">
        <v>6.6</v>
      </c>
      <c r="G16" s="76">
        <v>3.7</v>
      </c>
      <c r="H16" s="76">
        <v>11.5</v>
      </c>
      <c r="I16" s="76">
        <v>10.5</v>
      </c>
      <c r="J16" s="76">
        <v>2.4</v>
      </c>
      <c r="K16" s="76">
        <v>2.6</v>
      </c>
      <c r="L16" s="76">
        <v>6.5</v>
      </c>
      <c r="M16" s="76">
        <v>2.2999999999999998</v>
      </c>
      <c r="N16" s="76">
        <v>16.899999999999999</v>
      </c>
      <c r="O16" s="76">
        <v>10.199999999999999</v>
      </c>
      <c r="P16" s="76">
        <v>4.4000000000000004</v>
      </c>
      <c r="Q16" s="76">
        <v>7</v>
      </c>
      <c r="R16" s="76">
        <v>10.3</v>
      </c>
      <c r="S16" s="76">
        <v>5.6</v>
      </c>
      <c r="T16" s="76">
        <v>100.7</v>
      </c>
      <c r="U16" s="76">
        <v>-0.58088235294117696</v>
      </c>
      <c r="V16" s="81">
        <v>100.11911764705883</v>
      </c>
    </row>
    <row r="17" spans="1:22" s="8" customFormat="1" ht="24.95" customHeight="1">
      <c r="A17" s="80" t="s">
        <v>149</v>
      </c>
      <c r="B17" s="79">
        <v>2.5936723999634967E-2</v>
      </c>
      <c r="C17" s="78" t="s">
        <v>111</v>
      </c>
      <c r="D17" s="77">
        <v>6.1479642073208808E-2</v>
      </c>
      <c r="E17" s="77">
        <v>0.26224909821853132</v>
      </c>
      <c r="F17" s="77">
        <v>1.9337268670838959</v>
      </c>
      <c r="G17" s="77">
        <v>3.954870100240635</v>
      </c>
      <c r="H17" s="76">
        <v>12.361730844048243</v>
      </c>
      <c r="I17" s="76">
        <v>11.416481347172656</v>
      </c>
      <c r="J17" s="76">
        <v>2.3655252907074482</v>
      </c>
      <c r="K17" s="76">
        <v>2.0787803976003727</v>
      </c>
      <c r="L17" s="76">
        <v>6.1417201811728201</v>
      </c>
      <c r="M17" s="76">
        <v>2.393863563225568</v>
      </c>
      <c r="N17" s="76">
        <v>18.379531121667249</v>
      </c>
      <c r="O17" s="76">
        <v>11.932814278646871</v>
      </c>
      <c r="P17" s="76">
        <v>4.5739893083059959</v>
      </c>
      <c r="Q17" s="76">
        <v>6.2762068982079642</v>
      </c>
      <c r="R17" s="76">
        <v>10.580742462739975</v>
      </c>
      <c r="S17" s="76">
        <v>6.0490204083593104</v>
      </c>
      <c r="T17" s="76">
        <v>100.78866853347037</v>
      </c>
      <c r="U17" s="76">
        <v>-0.78866853347038179</v>
      </c>
      <c r="V17" s="75">
        <v>100</v>
      </c>
    </row>
    <row r="18" spans="1:22" s="8" customFormat="1" ht="24.95" customHeight="1">
      <c r="A18" s="80" t="s">
        <v>150</v>
      </c>
      <c r="B18" s="79">
        <v>2.0166416778458759E-2</v>
      </c>
      <c r="C18" s="78" t="s">
        <v>111</v>
      </c>
      <c r="D18" s="77">
        <v>5.5676846323136138E-2</v>
      </c>
      <c r="E18" s="77">
        <v>0.29328984401715025</v>
      </c>
      <c r="F18" s="77">
        <v>1.3252843026365397</v>
      </c>
      <c r="G18" s="77">
        <v>3.1179033940956238</v>
      </c>
      <c r="H18" s="76">
        <v>17.399672076527168</v>
      </c>
      <c r="I18" s="76">
        <v>10.880658652707998</v>
      </c>
      <c r="J18" s="76">
        <v>2.4432052327467533</v>
      </c>
      <c r="K18" s="76">
        <v>2.3796371798581335</v>
      </c>
      <c r="L18" s="76">
        <v>5.4466861316428616</v>
      </c>
      <c r="M18" s="76">
        <v>2.4844148670331694</v>
      </c>
      <c r="N18" s="76">
        <v>16.9196236771269</v>
      </c>
      <c r="O18" s="76">
        <v>11.753952179288213</v>
      </c>
      <c r="P18" s="76">
        <v>4.6369606579512679</v>
      </c>
      <c r="Q18" s="76">
        <v>5.7347151712830229</v>
      </c>
      <c r="R18" s="76">
        <v>9.8447185908058685</v>
      </c>
      <c r="S18" s="76">
        <v>5.9526001525633268</v>
      </c>
      <c r="T18" s="76">
        <v>100.68916537338559</v>
      </c>
      <c r="U18" s="76">
        <v>-0.6891653733855907</v>
      </c>
      <c r="V18" s="75">
        <v>100</v>
      </c>
    </row>
    <row r="19" spans="1:22">
      <c r="A19" s="74" t="s">
        <v>153</v>
      </c>
      <c r="V19" s="12" t="s">
        <v>154</v>
      </c>
    </row>
    <row r="20" spans="1:22">
      <c r="A20" s="74" t="s">
        <v>155</v>
      </c>
    </row>
  </sheetData>
  <mergeCells count="41">
    <mergeCell ref="A3:A4"/>
    <mergeCell ref="A12:A13"/>
    <mergeCell ref="V3:V4"/>
    <mergeCell ref="O3:O4"/>
    <mergeCell ref="P3:P4"/>
    <mergeCell ref="Q3:Q4"/>
    <mergeCell ref="R3:R4"/>
    <mergeCell ref="S3:S4"/>
    <mergeCell ref="K3:K4"/>
    <mergeCell ref="L3:L4"/>
    <mergeCell ref="M3:M4"/>
    <mergeCell ref="N3:N4"/>
    <mergeCell ref="T3:T4"/>
    <mergeCell ref="D3:D4"/>
    <mergeCell ref="E3:E4"/>
    <mergeCell ref="F3:F4"/>
    <mergeCell ref="G3:G4"/>
    <mergeCell ref="H3:H4"/>
    <mergeCell ref="V12:V13"/>
    <mergeCell ref="M12:M13"/>
    <mergeCell ref="N12:N13"/>
    <mergeCell ref="O12:O13"/>
    <mergeCell ref="P12:P13"/>
    <mergeCell ref="Q12:Q13"/>
    <mergeCell ref="R12:R13"/>
    <mergeCell ref="A1:K1"/>
    <mergeCell ref="U12:U13"/>
    <mergeCell ref="U3:U4"/>
    <mergeCell ref="S12:S13"/>
    <mergeCell ref="T12:T13"/>
    <mergeCell ref="B12:B13"/>
    <mergeCell ref="C12:C13"/>
    <mergeCell ref="D12:D13"/>
    <mergeCell ref="E12:E13"/>
    <mergeCell ref="F12:F13"/>
    <mergeCell ref="G12:G13"/>
    <mergeCell ref="H12:H13"/>
    <mergeCell ref="K12:K13"/>
    <mergeCell ref="L12:L13"/>
    <mergeCell ref="B3:B4"/>
    <mergeCell ref="C3:C4"/>
  </mergeCells>
  <phoneticPr fontId="14"/>
  <pageMargins left="0.75" right="0.75" top="1" bottom="1" header="0.51200000000000001" footer="0.51200000000000001"/>
  <pageSetup paperSize="9" scale="51" orientation="portrait" r:id="rId1"/>
  <headerFooter alignWithMargins="0"/>
  <colBreaks count="1" manualBreakCount="1">
    <brk id="8" max="1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M24"/>
  <sheetViews>
    <sheetView showGridLines="0" view="pageBreakPreview" zoomScaleNormal="115" zoomScaleSheetLayoutView="100" workbookViewId="0">
      <selection activeCell="G18" sqref="G18"/>
    </sheetView>
  </sheetViews>
  <sheetFormatPr defaultRowHeight="13.5"/>
  <cols>
    <col min="1" max="1" width="5.625" style="2" customWidth="1"/>
    <col min="2" max="2" width="16.25" style="2" customWidth="1"/>
    <col min="3" max="12" width="10.875" style="2" customWidth="1"/>
    <col min="13" max="13" width="9" style="99"/>
    <col min="14" max="16384" width="9" style="3"/>
  </cols>
  <sheetData>
    <row r="1" spans="1:13" ht="21">
      <c r="A1" s="218" t="s">
        <v>156</v>
      </c>
      <c r="B1" s="218"/>
      <c r="C1" s="218"/>
      <c r="D1" s="218"/>
      <c r="E1" s="218"/>
      <c r="F1" s="218"/>
      <c r="G1" s="218"/>
      <c r="H1" s="98" t="s">
        <v>157</v>
      </c>
      <c r="I1" s="98"/>
      <c r="J1" s="98"/>
      <c r="K1" s="98"/>
      <c r="L1" s="98"/>
      <c r="M1" s="118"/>
    </row>
    <row r="2" spans="1:13">
      <c r="H2" s="12"/>
      <c r="I2" s="12"/>
      <c r="J2" s="12"/>
      <c r="K2" s="12"/>
      <c r="L2" s="12" t="s">
        <v>158</v>
      </c>
    </row>
    <row r="3" spans="1:13" s="9" customFormat="1" ht="16.5" customHeight="1">
      <c r="A3" s="238" t="s">
        <v>159</v>
      </c>
      <c r="B3" s="239"/>
      <c r="C3" s="233" t="s">
        <v>160</v>
      </c>
      <c r="D3" s="234"/>
      <c r="E3" s="234"/>
      <c r="F3" s="234"/>
      <c r="G3" s="235"/>
      <c r="H3" s="233" t="s">
        <v>151</v>
      </c>
      <c r="I3" s="234"/>
      <c r="J3" s="234"/>
      <c r="K3" s="234"/>
      <c r="L3" s="235"/>
      <c r="M3" s="102"/>
    </row>
    <row r="4" spans="1:13" s="9" customFormat="1" ht="16.5" customHeight="1">
      <c r="A4" s="240"/>
      <c r="B4" s="241"/>
      <c r="C4" s="117" t="s">
        <v>79</v>
      </c>
      <c r="D4" s="117" t="s">
        <v>78</v>
      </c>
      <c r="E4" s="117" t="s">
        <v>125</v>
      </c>
      <c r="F4" s="116" t="s">
        <v>149</v>
      </c>
      <c r="G4" s="115" t="s">
        <v>150</v>
      </c>
      <c r="H4" s="117" t="s">
        <v>79</v>
      </c>
      <c r="I4" s="117" t="s">
        <v>78</v>
      </c>
      <c r="J4" s="117" t="s">
        <v>125</v>
      </c>
      <c r="K4" s="116" t="s">
        <v>149</v>
      </c>
      <c r="L4" s="115" t="s">
        <v>150</v>
      </c>
      <c r="M4" s="102"/>
    </row>
    <row r="5" spans="1:13" s="9" customFormat="1" ht="17.25" customHeight="1">
      <c r="A5" s="236" t="s">
        <v>161</v>
      </c>
      <c r="B5" s="237"/>
      <c r="C5" s="113">
        <v>216864</v>
      </c>
      <c r="D5" s="113">
        <v>218439</v>
      </c>
      <c r="E5" s="113">
        <v>207210</v>
      </c>
      <c r="F5" s="112">
        <v>214418</v>
      </c>
      <c r="G5" s="111">
        <v>214789</v>
      </c>
      <c r="H5" s="110">
        <v>100.00000000000001</v>
      </c>
      <c r="I5" s="110">
        <v>100</v>
      </c>
      <c r="J5" s="110">
        <v>100</v>
      </c>
      <c r="K5" s="110">
        <f>SUM(K6:K8)</f>
        <v>100</v>
      </c>
      <c r="L5" s="109">
        <f>SUM(L6:L8)</f>
        <v>99.999999999999986</v>
      </c>
      <c r="M5" s="102"/>
    </row>
    <row r="6" spans="1:13" s="9" customFormat="1" ht="17.25" customHeight="1">
      <c r="A6" s="236" t="s">
        <v>162</v>
      </c>
      <c r="B6" s="237"/>
      <c r="C6" s="113">
        <v>159843</v>
      </c>
      <c r="D6" s="113">
        <v>160482</v>
      </c>
      <c r="E6" s="113">
        <v>159666</v>
      </c>
      <c r="F6" s="112">
        <v>167181</v>
      </c>
      <c r="G6" s="111">
        <v>165255</v>
      </c>
      <c r="H6" s="110">
        <v>73.451533885454339</v>
      </c>
      <c r="I6" s="110">
        <v>72.771633499818506</v>
      </c>
      <c r="J6" s="110">
        <v>76.687596599690877</v>
      </c>
      <c r="K6" s="110">
        <v>78.15541594014374</v>
      </c>
      <c r="L6" s="109">
        <f t="shared" ref="L6:L11" si="0">G6/G$5*100</f>
        <v>76.938297585071851</v>
      </c>
      <c r="M6" s="102"/>
    </row>
    <row r="7" spans="1:13" s="9" customFormat="1" ht="17.25" customHeight="1">
      <c r="A7" s="236" t="s">
        <v>163</v>
      </c>
      <c r="B7" s="237"/>
      <c r="C7" s="113">
        <v>18817</v>
      </c>
      <c r="D7" s="113">
        <v>18970</v>
      </c>
      <c r="E7" s="113">
        <v>19482</v>
      </c>
      <c r="F7" s="112">
        <v>19583</v>
      </c>
      <c r="G7" s="111">
        <v>20427</v>
      </c>
      <c r="H7" s="110">
        <v>8.7689256969555576</v>
      </c>
      <c r="I7" s="110">
        <v>8.7044022845380162</v>
      </c>
      <c r="J7" s="110">
        <v>9.4044629057187024</v>
      </c>
      <c r="K7" s="110">
        <v>9.0374839703670897</v>
      </c>
      <c r="L7" s="109">
        <f t="shared" si="0"/>
        <v>9.5102635609831037</v>
      </c>
      <c r="M7" s="102"/>
    </row>
    <row r="8" spans="1:13" s="9" customFormat="1" ht="17.25" customHeight="1">
      <c r="A8" s="236" t="s">
        <v>164</v>
      </c>
      <c r="B8" s="237"/>
      <c r="C8" s="113">
        <v>38204</v>
      </c>
      <c r="D8" s="113">
        <v>38987</v>
      </c>
      <c r="E8" s="113">
        <v>28062</v>
      </c>
      <c r="F8" s="112">
        <v>27654</v>
      </c>
      <c r="G8" s="111">
        <v>29107</v>
      </c>
      <c r="H8" s="110">
        <v>17.779540417590109</v>
      </c>
      <c r="I8" s="110">
        <v>18.523964215643478</v>
      </c>
      <c r="J8" s="110">
        <v>13.907940494590418</v>
      </c>
      <c r="K8" s="110">
        <v>12.807100089489174</v>
      </c>
      <c r="L8" s="109">
        <f t="shared" si="0"/>
        <v>13.551438853945033</v>
      </c>
      <c r="M8" s="102"/>
    </row>
    <row r="9" spans="1:13" s="9" customFormat="1" ht="17.25" customHeight="1">
      <c r="A9" s="114"/>
      <c r="B9" s="71" t="s">
        <v>165</v>
      </c>
      <c r="C9" s="113">
        <v>19623</v>
      </c>
      <c r="D9" s="113">
        <v>20576</v>
      </c>
      <c r="E9" s="113">
        <v>8058</v>
      </c>
      <c r="F9" s="112">
        <v>4930</v>
      </c>
      <c r="G9" s="111">
        <v>8782</v>
      </c>
      <c r="H9" s="110">
        <v>9.5672460048991024</v>
      </c>
      <c r="I9" s="110">
        <v>10.4132109889403</v>
      </c>
      <c r="J9" s="110">
        <v>4.8275695517774349</v>
      </c>
      <c r="K9" s="110">
        <f t="shared" ref="K9:K11" si="1">F9/F$5*100</f>
        <v>2.2992472646885989</v>
      </c>
      <c r="L9" s="109">
        <f t="shared" si="0"/>
        <v>4.0886637583861374</v>
      </c>
      <c r="M9" s="102"/>
    </row>
    <row r="10" spans="1:13" s="9" customFormat="1" ht="17.25" customHeight="1">
      <c r="A10" s="114"/>
      <c r="B10" s="71" t="s">
        <v>166</v>
      </c>
      <c r="C10" s="113">
        <v>127</v>
      </c>
      <c r="D10" s="113">
        <v>59</v>
      </c>
      <c r="E10" s="113">
        <v>1450</v>
      </c>
      <c r="F10" s="112">
        <v>1515</v>
      </c>
      <c r="G10" s="111">
        <v>1974</v>
      </c>
      <c r="H10" s="110">
        <v>0.10638049690890003</v>
      </c>
      <c r="I10" s="110">
        <v>7.0760027017464852E-2</v>
      </c>
      <c r="J10" s="110">
        <v>0.62403400309119006</v>
      </c>
      <c r="K10" s="110">
        <f t="shared" si="1"/>
        <v>0.70656381460511708</v>
      </c>
      <c r="L10" s="109">
        <f t="shared" si="0"/>
        <v>0.9190414779155357</v>
      </c>
      <c r="M10" s="102"/>
    </row>
    <row r="11" spans="1:13" s="9" customFormat="1" ht="17.25" customHeight="1">
      <c r="A11" s="108"/>
      <c r="B11" s="72" t="s">
        <v>167</v>
      </c>
      <c r="C11" s="107">
        <v>18454</v>
      </c>
      <c r="D11" s="107">
        <v>18352</v>
      </c>
      <c r="E11" s="107">
        <v>18554</v>
      </c>
      <c r="F11" s="106">
        <v>21209</v>
      </c>
      <c r="G11" s="105">
        <v>18351</v>
      </c>
      <c r="H11" s="104">
        <v>8.1059139157821072</v>
      </c>
      <c r="I11" s="104">
        <v>8.0399931996857141</v>
      </c>
      <c r="J11" s="104">
        <v>8.4563369397217922</v>
      </c>
      <c r="K11" s="104">
        <f t="shared" si="1"/>
        <v>9.8914270257161245</v>
      </c>
      <c r="L11" s="103">
        <f t="shared" si="0"/>
        <v>8.5437336176433618</v>
      </c>
      <c r="M11" s="102"/>
    </row>
    <row r="12" spans="1:13" s="9" customFormat="1">
      <c r="A12" s="10" t="s">
        <v>168</v>
      </c>
      <c r="B12" s="8"/>
      <c r="C12" s="8"/>
      <c r="D12" s="8"/>
      <c r="E12" s="8"/>
      <c r="F12" s="8"/>
      <c r="G12" s="8"/>
      <c r="I12" s="11"/>
      <c r="J12" s="11"/>
      <c r="K12" s="11"/>
      <c r="L12" s="12" t="s">
        <v>154</v>
      </c>
      <c r="M12" s="102"/>
    </row>
    <row r="13" spans="1:13">
      <c r="A13" s="10" t="s">
        <v>169</v>
      </c>
    </row>
    <row r="17" spans="3:7">
      <c r="D17" s="100"/>
      <c r="E17" s="100"/>
      <c r="F17" s="100"/>
      <c r="G17" s="100"/>
    </row>
    <row r="18" spans="3:7">
      <c r="C18" s="101"/>
      <c r="D18" s="100"/>
      <c r="E18" s="100"/>
      <c r="F18" s="100"/>
      <c r="G18" s="100"/>
    </row>
    <row r="19" spans="3:7">
      <c r="C19" s="101"/>
      <c r="D19" s="100"/>
      <c r="E19" s="100"/>
      <c r="F19" s="100"/>
      <c r="G19" s="100"/>
    </row>
    <row r="20" spans="3:7">
      <c r="C20" s="101"/>
      <c r="D20" s="100"/>
      <c r="E20" s="100"/>
      <c r="F20" s="100"/>
      <c r="G20" s="100"/>
    </row>
    <row r="21" spans="3:7">
      <c r="C21" s="101"/>
      <c r="D21" s="100"/>
      <c r="E21" s="100"/>
      <c r="F21" s="100"/>
      <c r="G21" s="100"/>
    </row>
    <row r="22" spans="3:7">
      <c r="C22" s="101"/>
      <c r="D22" s="100"/>
      <c r="E22" s="100"/>
      <c r="F22" s="100"/>
      <c r="G22" s="100"/>
    </row>
    <row r="23" spans="3:7">
      <c r="C23" s="101"/>
      <c r="D23" s="100"/>
      <c r="E23" s="100"/>
      <c r="F23" s="100"/>
      <c r="G23" s="100"/>
    </row>
    <row r="24" spans="3:7">
      <c r="C24" s="101"/>
      <c r="D24" s="100"/>
      <c r="E24" s="100"/>
      <c r="F24" s="100"/>
      <c r="G24" s="100"/>
    </row>
  </sheetData>
  <mergeCells count="8">
    <mergeCell ref="C3:G3"/>
    <mergeCell ref="H3:L3"/>
    <mergeCell ref="A1:G1"/>
    <mergeCell ref="A7:B7"/>
    <mergeCell ref="A8:B8"/>
    <mergeCell ref="A3:B4"/>
    <mergeCell ref="A5:B5"/>
    <mergeCell ref="A6:B6"/>
  </mergeCells>
  <phoneticPr fontId="14"/>
  <pageMargins left="0.75" right="0.75" top="1" bottom="1" header="0.51200000000000001" footer="0.51200000000000001"/>
  <pageSetup paperSize="9" scale="6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R42"/>
  <sheetViews>
    <sheetView showGridLines="0" tabSelected="1" zoomScaleNormal="100" zoomScaleSheetLayoutView="100" workbookViewId="0">
      <selection activeCell="H1" sqref="H1:Q42"/>
    </sheetView>
  </sheetViews>
  <sheetFormatPr defaultRowHeight="13.5"/>
  <cols>
    <col min="1" max="1" width="10.375" style="2" customWidth="1"/>
    <col min="2" max="2" width="8.625" style="2" hidden="1" customWidth="1"/>
    <col min="3" max="6" width="12.875" style="2" customWidth="1"/>
    <col min="7" max="7" width="12.125" style="2" customWidth="1"/>
    <col min="8" max="10" width="7.125" style="2" customWidth="1"/>
    <col min="11" max="11" width="8.5" style="2" customWidth="1"/>
    <col min="12" max="12" width="8.875" style="2" customWidth="1"/>
    <col min="13" max="15" width="7.75" style="2" customWidth="1"/>
    <col min="16" max="17" width="8.375" style="2" customWidth="1"/>
    <col min="18" max="18" width="12.75" style="119" bestFit="1" customWidth="1"/>
    <col min="19" max="16384" width="9" style="3"/>
  </cols>
  <sheetData>
    <row r="1" spans="1:18" ht="21">
      <c r="A1" s="218" t="s">
        <v>170</v>
      </c>
      <c r="B1" s="218"/>
      <c r="C1" s="218"/>
      <c r="D1" s="218"/>
      <c r="E1" s="218"/>
      <c r="F1" s="218"/>
      <c r="G1" s="218"/>
      <c r="H1" s="142" t="s">
        <v>171</v>
      </c>
      <c r="I1" s="142"/>
      <c r="J1" s="142"/>
      <c r="K1" s="142"/>
      <c r="L1" s="142"/>
      <c r="M1" s="142"/>
      <c r="N1" s="142"/>
      <c r="O1" s="142"/>
      <c r="P1" s="142"/>
      <c r="Q1" s="142"/>
    </row>
    <row r="2" spans="1:18">
      <c r="A2" s="154"/>
      <c r="M2" s="12"/>
      <c r="N2" s="12"/>
      <c r="O2" s="12"/>
      <c r="P2" s="12"/>
      <c r="Q2" s="12" t="s">
        <v>158</v>
      </c>
    </row>
    <row r="3" spans="1:18" s="9" customFormat="1" ht="15.75" customHeight="1">
      <c r="A3" s="246" t="s">
        <v>172</v>
      </c>
      <c r="B3" s="233" t="s">
        <v>160</v>
      </c>
      <c r="C3" s="234"/>
      <c r="D3" s="234"/>
      <c r="E3" s="234"/>
      <c r="F3" s="234"/>
      <c r="G3" s="235"/>
      <c r="H3" s="248" t="s">
        <v>173</v>
      </c>
      <c r="I3" s="249"/>
      <c r="J3" s="249"/>
      <c r="K3" s="249"/>
      <c r="L3" s="250"/>
      <c r="M3" s="248" t="s">
        <v>174</v>
      </c>
      <c r="N3" s="249"/>
      <c r="O3" s="249"/>
      <c r="P3" s="249"/>
      <c r="Q3" s="250"/>
      <c r="R3" s="120"/>
    </row>
    <row r="4" spans="1:18" s="9" customFormat="1" ht="15.75" customHeight="1">
      <c r="A4" s="247"/>
      <c r="B4" s="153" t="s">
        <v>97</v>
      </c>
      <c r="C4" s="117" t="s">
        <v>79</v>
      </c>
      <c r="D4" s="117" t="s">
        <v>78</v>
      </c>
      <c r="E4" s="117" t="s">
        <v>125</v>
      </c>
      <c r="F4" s="117" t="s">
        <v>149</v>
      </c>
      <c r="G4" s="115" t="s">
        <v>150</v>
      </c>
      <c r="H4" s="140" t="s">
        <v>96</v>
      </c>
      <c r="I4" s="117" t="s">
        <v>95</v>
      </c>
      <c r="J4" s="117" t="s">
        <v>192</v>
      </c>
      <c r="K4" s="117" t="s">
        <v>193</v>
      </c>
      <c r="L4" s="115" t="s">
        <v>194</v>
      </c>
      <c r="M4" s="117" t="s">
        <v>96</v>
      </c>
      <c r="N4" s="117" t="s">
        <v>95</v>
      </c>
      <c r="O4" s="117" t="s">
        <v>192</v>
      </c>
      <c r="P4" s="116" t="s">
        <v>193</v>
      </c>
      <c r="Q4" s="115" t="s">
        <v>194</v>
      </c>
      <c r="R4" s="139"/>
    </row>
    <row r="5" spans="1:18" s="9" customFormat="1" ht="15.75" customHeight="1">
      <c r="A5" s="46" t="s">
        <v>94</v>
      </c>
      <c r="B5" s="152">
        <v>3986498</v>
      </c>
      <c r="C5" s="135">
        <v>4449594</v>
      </c>
      <c r="D5" s="135">
        <v>4475403</v>
      </c>
      <c r="E5" s="135">
        <v>4201021</v>
      </c>
      <c r="F5" s="135">
        <v>4370172</v>
      </c>
      <c r="G5" s="204">
        <v>4461530</v>
      </c>
      <c r="H5" s="133">
        <f>(C5/B5-1)*100</f>
        <v>11.616611873378591</v>
      </c>
      <c r="I5" s="132">
        <f>(D5/C5-1)*100</f>
        <v>0.58003044772174661</v>
      </c>
      <c r="J5" s="132">
        <f>(E5/D5-1)*100</f>
        <v>-6.1308892182447057</v>
      </c>
      <c r="K5" s="132">
        <f>(F5/E5-1)*100</f>
        <v>4.0264259569280814</v>
      </c>
      <c r="L5" s="131">
        <f>(G5/F5-1)*100</f>
        <v>2.0904898022320317</v>
      </c>
      <c r="M5" s="148">
        <v>100</v>
      </c>
      <c r="N5" s="148">
        <v>100</v>
      </c>
      <c r="O5" s="148">
        <v>100</v>
      </c>
      <c r="P5" s="148">
        <v>100</v>
      </c>
      <c r="Q5" s="150">
        <v>100</v>
      </c>
      <c r="R5" s="120"/>
    </row>
    <row r="6" spans="1:18" s="9" customFormat="1" ht="15.75" customHeight="1">
      <c r="A6" s="46"/>
      <c r="B6" s="152"/>
      <c r="C6" s="135"/>
      <c r="D6" s="135"/>
      <c r="E6" s="135"/>
      <c r="F6" s="135"/>
      <c r="G6" s="204"/>
      <c r="H6" s="133"/>
      <c r="I6" s="132"/>
      <c r="J6" s="132"/>
      <c r="K6" s="132"/>
      <c r="L6" s="131"/>
      <c r="M6" s="148"/>
      <c r="N6" s="148"/>
      <c r="O6" s="148"/>
      <c r="P6" s="148"/>
      <c r="Q6" s="150"/>
      <c r="R6" s="120"/>
    </row>
    <row r="7" spans="1:18" s="9" customFormat="1" ht="15.75" customHeight="1">
      <c r="A7" s="46" t="s">
        <v>92</v>
      </c>
      <c r="B7" s="152">
        <v>1288071</v>
      </c>
      <c r="C7" s="135">
        <v>1397013</v>
      </c>
      <c r="D7" s="135">
        <v>1384603</v>
      </c>
      <c r="E7" s="135">
        <v>1255549</v>
      </c>
      <c r="F7" s="135">
        <v>1320519</v>
      </c>
      <c r="G7" s="204">
        <v>1393876</v>
      </c>
      <c r="H7" s="133">
        <f t="shared" ref="H7:L17" si="0">(C7/B7-1)*100</f>
        <v>8.4577635860135114</v>
      </c>
      <c r="I7" s="132">
        <f t="shared" si="0"/>
        <v>-0.88832387386517109</v>
      </c>
      <c r="J7" s="132">
        <f t="shared" si="0"/>
        <v>-9.3206500347030925</v>
      </c>
      <c r="K7" s="132">
        <f t="shared" si="0"/>
        <v>5.1746287878848163</v>
      </c>
      <c r="L7" s="131">
        <f t="shared" si="0"/>
        <v>5.5551642952505809</v>
      </c>
      <c r="M7" s="148">
        <f t="shared" ref="M7:Q17" si="1">C7/C$5*100</f>
        <v>31.396415043709609</v>
      </c>
      <c r="N7" s="148">
        <f t="shared" si="1"/>
        <v>30.938063007957052</v>
      </c>
      <c r="O7" s="148">
        <f t="shared" si="1"/>
        <v>29.886758480855015</v>
      </c>
      <c r="P7" s="148">
        <f t="shared" si="1"/>
        <v>30.216636782259371</v>
      </c>
      <c r="Q7" s="150">
        <f t="shared" si="1"/>
        <v>31.242107528134966</v>
      </c>
      <c r="R7" s="120"/>
    </row>
    <row r="8" spans="1:18" s="9" customFormat="1" ht="15.75" customHeight="1">
      <c r="A8" s="46" t="s">
        <v>53</v>
      </c>
      <c r="B8" s="152">
        <v>186341</v>
      </c>
      <c r="C8" s="135">
        <v>202786</v>
      </c>
      <c r="D8" s="135">
        <v>202830</v>
      </c>
      <c r="E8" s="135">
        <v>207485</v>
      </c>
      <c r="F8" s="135">
        <v>208199</v>
      </c>
      <c r="G8" s="204">
        <v>228102</v>
      </c>
      <c r="H8" s="133">
        <f t="shared" si="0"/>
        <v>8.8252182826109138</v>
      </c>
      <c r="I8" s="132">
        <f t="shared" si="0"/>
        <v>2.1697750337801303E-2</v>
      </c>
      <c r="J8" s="132">
        <f t="shared" si="0"/>
        <v>2.2950253907212836</v>
      </c>
      <c r="K8" s="132">
        <f t="shared" si="0"/>
        <v>0.34412126177796321</v>
      </c>
      <c r="L8" s="131">
        <f t="shared" si="0"/>
        <v>9.55960403268028</v>
      </c>
      <c r="M8" s="148">
        <f t="shared" si="1"/>
        <v>4.5574045632028453</v>
      </c>
      <c r="N8" s="148">
        <f t="shared" si="1"/>
        <v>4.5321058237660381</v>
      </c>
      <c r="O8" s="148">
        <f t="shared" si="1"/>
        <v>4.938918420069788</v>
      </c>
      <c r="P8" s="148">
        <f t="shared" si="1"/>
        <v>4.7640916650420166</v>
      </c>
      <c r="Q8" s="150">
        <f t="shared" si="1"/>
        <v>5.1126407308703516</v>
      </c>
      <c r="R8" s="120"/>
    </row>
    <row r="9" spans="1:18" s="9" customFormat="1" ht="15.75" customHeight="1">
      <c r="A9" s="46" t="s">
        <v>91</v>
      </c>
      <c r="B9" s="152">
        <v>147087</v>
      </c>
      <c r="C9" s="135">
        <v>166976</v>
      </c>
      <c r="D9" s="135">
        <v>169686</v>
      </c>
      <c r="E9" s="135">
        <v>151037</v>
      </c>
      <c r="F9" s="135">
        <v>177822</v>
      </c>
      <c r="G9" s="204">
        <v>166567</v>
      </c>
      <c r="H9" s="133">
        <f t="shared" si="0"/>
        <v>13.521929198365591</v>
      </c>
      <c r="I9" s="132">
        <f t="shared" si="0"/>
        <v>1.6229877347642807</v>
      </c>
      <c r="J9" s="132">
        <f t="shared" si="0"/>
        <v>-10.990299730089692</v>
      </c>
      <c r="K9" s="132">
        <f t="shared" si="0"/>
        <v>17.734065162840885</v>
      </c>
      <c r="L9" s="131">
        <f t="shared" si="0"/>
        <v>-6.3293630709361004</v>
      </c>
      <c r="M9" s="148">
        <f t="shared" si="1"/>
        <v>3.7526120360644142</v>
      </c>
      <c r="N9" s="148">
        <f t="shared" si="1"/>
        <v>3.7915244727681507</v>
      </c>
      <c r="O9" s="148">
        <f t="shared" si="1"/>
        <v>3.5952450606650146</v>
      </c>
      <c r="P9" s="148">
        <f t="shared" si="1"/>
        <v>4.0689931654863924</v>
      </c>
      <c r="Q9" s="150">
        <f t="shared" si="1"/>
        <v>3.7334053564584342</v>
      </c>
      <c r="R9" s="120"/>
    </row>
    <row r="10" spans="1:18" s="9" customFormat="1" ht="15.75" customHeight="1">
      <c r="A10" s="46" t="s">
        <v>54</v>
      </c>
      <c r="B10" s="152">
        <v>373517</v>
      </c>
      <c r="C10" s="135">
        <v>406752</v>
      </c>
      <c r="D10" s="135">
        <v>396621</v>
      </c>
      <c r="E10" s="135">
        <v>389419</v>
      </c>
      <c r="F10" s="135">
        <v>399218</v>
      </c>
      <c r="G10" s="204">
        <v>413558</v>
      </c>
      <c r="H10" s="133">
        <f t="shared" si="0"/>
        <v>8.8978547161173474</v>
      </c>
      <c r="I10" s="132">
        <f t="shared" si="0"/>
        <v>-2.4907068680670275</v>
      </c>
      <c r="J10" s="132">
        <f t="shared" si="0"/>
        <v>-1.8158393025079378</v>
      </c>
      <c r="K10" s="132">
        <f t="shared" si="0"/>
        <v>2.5163127633731186</v>
      </c>
      <c r="L10" s="131">
        <f t="shared" si="0"/>
        <v>3.5920224037994331</v>
      </c>
      <c r="M10" s="148">
        <f t="shared" si="1"/>
        <v>9.141328399849515</v>
      </c>
      <c r="N10" s="148">
        <f t="shared" si="1"/>
        <v>8.8622410093571453</v>
      </c>
      <c r="O10" s="148">
        <f t="shared" si="1"/>
        <v>9.2696275500646159</v>
      </c>
      <c r="P10" s="148">
        <f t="shared" si="1"/>
        <v>9.1350637915395545</v>
      </c>
      <c r="Q10" s="150">
        <f t="shared" si="1"/>
        <v>9.2694210282122942</v>
      </c>
      <c r="R10" s="120"/>
    </row>
    <row r="11" spans="1:18" s="9" customFormat="1" ht="15.75" customHeight="1">
      <c r="A11" s="46" t="s">
        <v>90</v>
      </c>
      <c r="B11" s="152">
        <v>179293</v>
      </c>
      <c r="C11" s="135">
        <v>203852</v>
      </c>
      <c r="D11" s="135">
        <v>198853</v>
      </c>
      <c r="E11" s="135">
        <v>193702</v>
      </c>
      <c r="F11" s="135">
        <v>197786</v>
      </c>
      <c r="G11" s="204">
        <v>220904</v>
      </c>
      <c r="H11" s="133">
        <f t="shared" si="0"/>
        <v>13.697690372741821</v>
      </c>
      <c r="I11" s="132">
        <f t="shared" si="0"/>
        <v>-2.4522692934089485</v>
      </c>
      <c r="J11" s="132">
        <f t="shared" si="0"/>
        <v>-2.5903556898814739</v>
      </c>
      <c r="K11" s="132">
        <f t="shared" si="0"/>
        <v>2.1083933051801118</v>
      </c>
      <c r="L11" s="131">
        <f t="shared" si="0"/>
        <v>11.688390482642852</v>
      </c>
      <c r="M11" s="148">
        <f t="shared" si="1"/>
        <v>4.5813618051444696</v>
      </c>
      <c r="N11" s="148">
        <f t="shared" si="1"/>
        <v>4.4432423180661047</v>
      </c>
      <c r="O11" s="148">
        <f t="shared" si="1"/>
        <v>4.6108315097686967</v>
      </c>
      <c r="P11" s="148">
        <f t="shared" si="1"/>
        <v>4.5258172904865068</v>
      </c>
      <c r="Q11" s="150">
        <f t="shared" si="1"/>
        <v>4.9513059421319596</v>
      </c>
      <c r="R11" s="120"/>
    </row>
    <row r="12" spans="1:18" s="9" customFormat="1" ht="15.75" customHeight="1">
      <c r="A12" s="46" t="s">
        <v>89</v>
      </c>
      <c r="B12" s="152">
        <v>123631</v>
      </c>
      <c r="C12" s="135">
        <v>135976</v>
      </c>
      <c r="D12" s="135">
        <v>137758</v>
      </c>
      <c r="E12" s="135">
        <v>136178</v>
      </c>
      <c r="F12" s="135">
        <v>139854</v>
      </c>
      <c r="G12" s="204">
        <v>142314</v>
      </c>
      <c r="H12" s="133">
        <f t="shared" si="0"/>
        <v>9.9853596589852156</v>
      </c>
      <c r="I12" s="132">
        <f t="shared" si="0"/>
        <v>1.3105253868329614</v>
      </c>
      <c r="J12" s="132">
        <f t="shared" si="0"/>
        <v>-1.1469388347682186</v>
      </c>
      <c r="K12" s="132">
        <f t="shared" si="0"/>
        <v>2.6994081275977022</v>
      </c>
      <c r="L12" s="131">
        <f t="shared" si="0"/>
        <v>1.758977219099922</v>
      </c>
      <c r="M12" s="148">
        <f t="shared" si="1"/>
        <v>3.0559192591503854</v>
      </c>
      <c r="N12" s="148">
        <f t="shared" si="1"/>
        <v>3.0781138592435138</v>
      </c>
      <c r="O12" s="148">
        <f t="shared" si="1"/>
        <v>3.2415453290997589</v>
      </c>
      <c r="P12" s="148">
        <f t="shared" si="1"/>
        <v>3.2001944088241836</v>
      </c>
      <c r="Q12" s="150">
        <f t="shared" si="1"/>
        <v>3.1898026013497609</v>
      </c>
      <c r="R12" s="120"/>
    </row>
    <row r="13" spans="1:18" s="9" customFormat="1" ht="15.75" customHeight="1">
      <c r="A13" s="46" t="s">
        <v>55</v>
      </c>
      <c r="B13" s="152">
        <v>294630</v>
      </c>
      <c r="C13" s="135">
        <v>326342</v>
      </c>
      <c r="D13" s="135">
        <v>338631</v>
      </c>
      <c r="E13" s="135">
        <v>315163</v>
      </c>
      <c r="F13" s="135">
        <v>329555</v>
      </c>
      <c r="G13" s="204">
        <v>336413</v>
      </c>
      <c r="H13" s="133">
        <f t="shared" si="0"/>
        <v>10.763330278654593</v>
      </c>
      <c r="I13" s="132">
        <f t="shared" si="0"/>
        <v>3.7656814017196671</v>
      </c>
      <c r="J13" s="132">
        <f t="shared" si="0"/>
        <v>-6.9302574188423343</v>
      </c>
      <c r="K13" s="132">
        <f t="shared" si="0"/>
        <v>4.5665258929506347</v>
      </c>
      <c r="L13" s="131">
        <f t="shared" si="0"/>
        <v>2.0809879989682978</v>
      </c>
      <c r="M13" s="148">
        <f t="shared" si="1"/>
        <v>7.3341972323767077</v>
      </c>
      <c r="N13" s="148">
        <f t="shared" si="1"/>
        <v>7.5664917773885385</v>
      </c>
      <c r="O13" s="148">
        <f t="shared" si="1"/>
        <v>7.5020572379904795</v>
      </c>
      <c r="P13" s="148">
        <f t="shared" si="1"/>
        <v>7.5410075392913596</v>
      </c>
      <c r="Q13" s="150">
        <f t="shared" si="1"/>
        <v>7.5403056798900829</v>
      </c>
      <c r="R13" s="120"/>
    </row>
    <row r="14" spans="1:18" s="9" customFormat="1" ht="15.75" customHeight="1">
      <c r="A14" s="46" t="s">
        <v>88</v>
      </c>
      <c r="B14" s="152">
        <v>137176</v>
      </c>
      <c r="C14" s="135">
        <v>157975</v>
      </c>
      <c r="D14" s="135">
        <v>157283</v>
      </c>
      <c r="E14" s="135">
        <v>153557</v>
      </c>
      <c r="F14" s="135">
        <v>155338</v>
      </c>
      <c r="G14" s="204">
        <v>165902</v>
      </c>
      <c r="H14" s="133">
        <f t="shared" si="0"/>
        <v>15.162273283956385</v>
      </c>
      <c r="I14" s="132">
        <f t="shared" si="0"/>
        <v>-0.43804399430289465</v>
      </c>
      <c r="J14" s="132">
        <f t="shared" si="0"/>
        <v>-2.3689782112497837</v>
      </c>
      <c r="K14" s="132">
        <f t="shared" si="0"/>
        <v>1.1598299002976153</v>
      </c>
      <c r="L14" s="131">
        <f t="shared" si="0"/>
        <v>6.8006540576034169</v>
      </c>
      <c r="M14" s="148">
        <f t="shared" si="1"/>
        <v>3.5503239171933441</v>
      </c>
      <c r="N14" s="148">
        <f t="shared" si="1"/>
        <v>3.5143874194122855</v>
      </c>
      <c r="O14" s="148">
        <f t="shared" si="1"/>
        <v>3.6552304784955849</v>
      </c>
      <c r="P14" s="148">
        <f t="shared" si="1"/>
        <v>3.5545054061945387</v>
      </c>
      <c r="Q14" s="150">
        <f t="shared" si="1"/>
        <v>3.7185001557761574</v>
      </c>
      <c r="R14" s="120"/>
    </row>
    <row r="15" spans="1:18" s="9" customFormat="1" ht="15.75" customHeight="1">
      <c r="A15" s="46" t="s">
        <v>56</v>
      </c>
      <c r="B15" s="151">
        <v>264597</v>
      </c>
      <c r="C15" s="135">
        <v>297373</v>
      </c>
      <c r="D15" s="135">
        <v>293676</v>
      </c>
      <c r="E15" s="135">
        <v>281516</v>
      </c>
      <c r="F15" s="135">
        <v>289906</v>
      </c>
      <c r="G15" s="204">
        <v>271230</v>
      </c>
      <c r="H15" s="133">
        <f t="shared" si="0"/>
        <v>12.387139687902726</v>
      </c>
      <c r="I15" s="132">
        <f t="shared" si="0"/>
        <v>-1.2432197946686485</v>
      </c>
      <c r="J15" s="132">
        <f t="shared" si="0"/>
        <v>-4.1406175513150512</v>
      </c>
      <c r="K15" s="132">
        <f t="shared" si="0"/>
        <v>2.9802924167720457</v>
      </c>
      <c r="L15" s="131">
        <f t="shared" si="0"/>
        <v>-6.4420881251164186</v>
      </c>
      <c r="M15" s="148">
        <f t="shared" si="1"/>
        <v>6.6831490693308195</v>
      </c>
      <c r="N15" s="148">
        <f t="shared" si="1"/>
        <v>6.562001232067816</v>
      </c>
      <c r="O15" s="148">
        <f t="shared" si="1"/>
        <v>6.7011328912661945</v>
      </c>
      <c r="P15" s="148">
        <f t="shared" si="1"/>
        <v>6.6337434773734296</v>
      </c>
      <c r="Q15" s="150">
        <f t="shared" si="1"/>
        <v>6.0793046331639591</v>
      </c>
      <c r="R15" s="120"/>
    </row>
    <row r="16" spans="1:18" s="9" customFormat="1" ht="15.75" customHeight="1">
      <c r="A16" s="46" t="s">
        <v>87</v>
      </c>
      <c r="B16" s="151">
        <v>153862</v>
      </c>
      <c r="C16" s="135">
        <v>184288</v>
      </c>
      <c r="D16" s="135">
        <v>193079</v>
      </c>
      <c r="E16" s="135">
        <v>178307</v>
      </c>
      <c r="F16" s="135">
        <v>183506</v>
      </c>
      <c r="G16" s="204">
        <v>178543</v>
      </c>
      <c r="H16" s="133">
        <f t="shared" si="0"/>
        <v>19.774863189091519</v>
      </c>
      <c r="I16" s="132">
        <f t="shared" si="0"/>
        <v>4.7702509116166025</v>
      </c>
      <c r="J16" s="132">
        <f t="shared" si="0"/>
        <v>-7.6507543544352297</v>
      </c>
      <c r="K16" s="132">
        <f t="shared" si="0"/>
        <v>2.915757653933948</v>
      </c>
      <c r="L16" s="131">
        <f t="shared" si="0"/>
        <v>-2.7045437206412837</v>
      </c>
      <c r="M16" s="148">
        <f t="shared" si="1"/>
        <v>4.1416812410300805</v>
      </c>
      <c r="N16" s="148">
        <f t="shared" si="1"/>
        <v>4.314226003781112</v>
      </c>
      <c r="O16" s="148">
        <f t="shared" si="1"/>
        <v>4.2443729750458274</v>
      </c>
      <c r="P16" s="148">
        <f t="shared" si="1"/>
        <v>4.1990566961666493</v>
      </c>
      <c r="Q16" s="150">
        <f t="shared" si="1"/>
        <v>4.0018334517530976</v>
      </c>
      <c r="R16" s="120"/>
    </row>
    <row r="17" spans="1:18" ht="15.75" customHeight="1">
      <c r="A17" s="47" t="s">
        <v>86</v>
      </c>
      <c r="B17" s="149">
        <v>68831</v>
      </c>
      <c r="C17" s="127">
        <v>84330</v>
      </c>
      <c r="D17" s="127">
        <v>88404</v>
      </c>
      <c r="E17" s="127">
        <v>83156</v>
      </c>
      <c r="F17" s="127">
        <v>88100</v>
      </c>
      <c r="G17" s="202">
        <v>88375</v>
      </c>
      <c r="H17" s="125">
        <f t="shared" si="0"/>
        <v>22.517470325870615</v>
      </c>
      <c r="I17" s="124">
        <f t="shared" si="0"/>
        <v>4.8310209889719014</v>
      </c>
      <c r="J17" s="124">
        <f t="shared" si="0"/>
        <v>-5.9363829690964209</v>
      </c>
      <c r="K17" s="124">
        <f t="shared" si="0"/>
        <v>5.9454519216893598</v>
      </c>
      <c r="L17" s="123">
        <f t="shared" si="0"/>
        <v>0.31214528944381037</v>
      </c>
      <c r="M17" s="148">
        <f t="shared" si="1"/>
        <v>1.895229092811614</v>
      </c>
      <c r="N17" s="148">
        <f t="shared" si="1"/>
        <v>1.9753304897905284</v>
      </c>
      <c r="O17" s="147">
        <f t="shared" si="1"/>
        <v>1.9794235734598802</v>
      </c>
      <c r="P17" s="147">
        <f t="shared" si="1"/>
        <v>2.0159389607548626</v>
      </c>
      <c r="Q17" s="146">
        <f t="shared" si="1"/>
        <v>1.9808227222499906</v>
      </c>
    </row>
    <row r="18" spans="1:18">
      <c r="A18" s="4" t="s">
        <v>175</v>
      </c>
      <c r="M18" s="145"/>
      <c r="N18" s="144"/>
      <c r="O18" s="12"/>
      <c r="P18" s="12"/>
      <c r="Q18" s="12" t="s">
        <v>176</v>
      </c>
    </row>
    <row r="20" spans="1:18">
      <c r="E20" s="143"/>
      <c r="F20" s="143"/>
    </row>
    <row r="25" spans="1:18" ht="21">
      <c r="A25" s="218" t="s">
        <v>177</v>
      </c>
      <c r="B25" s="218"/>
      <c r="C25" s="218"/>
      <c r="D25" s="218"/>
      <c r="E25" s="218"/>
      <c r="F25" s="218"/>
      <c r="G25" s="218"/>
      <c r="H25" s="142" t="s">
        <v>178</v>
      </c>
      <c r="I25" s="142"/>
      <c r="J25" s="142"/>
      <c r="K25" s="142"/>
      <c r="L25" s="142"/>
      <c r="M25" s="142"/>
      <c r="N25" s="142"/>
      <c r="O25" s="142"/>
      <c r="P25" s="142"/>
      <c r="Q25" s="142"/>
    </row>
    <row r="26" spans="1:18">
      <c r="M26" s="12"/>
      <c r="N26" s="12"/>
      <c r="O26" s="12"/>
      <c r="P26" s="12"/>
      <c r="Q26" s="12" t="s">
        <v>158</v>
      </c>
    </row>
    <row r="27" spans="1:18" s="9" customFormat="1" ht="15.75" customHeight="1">
      <c r="A27" s="246" t="s">
        <v>179</v>
      </c>
      <c r="B27" s="234" t="s">
        <v>160</v>
      </c>
      <c r="C27" s="234"/>
      <c r="D27" s="234"/>
      <c r="E27" s="234"/>
      <c r="F27" s="234"/>
      <c r="G27" s="235"/>
      <c r="H27" s="242" t="s">
        <v>173</v>
      </c>
      <c r="I27" s="242"/>
      <c r="J27" s="242"/>
      <c r="K27" s="242"/>
      <c r="L27" s="243"/>
      <c r="M27" s="244" t="s">
        <v>174</v>
      </c>
      <c r="N27" s="244"/>
      <c r="O27" s="244"/>
      <c r="P27" s="244"/>
      <c r="Q27" s="245"/>
      <c r="R27" s="120"/>
    </row>
    <row r="28" spans="1:18" s="9" customFormat="1" ht="15.75" customHeight="1">
      <c r="A28" s="247"/>
      <c r="B28" s="141" t="s">
        <v>97</v>
      </c>
      <c r="C28" s="117" t="s">
        <v>79</v>
      </c>
      <c r="D28" s="117" t="s">
        <v>78</v>
      </c>
      <c r="E28" s="117" t="s">
        <v>125</v>
      </c>
      <c r="F28" s="117" t="s">
        <v>149</v>
      </c>
      <c r="G28" s="115" t="s">
        <v>150</v>
      </c>
      <c r="H28" s="140" t="s">
        <v>96</v>
      </c>
      <c r="I28" s="117" t="s">
        <v>95</v>
      </c>
      <c r="J28" s="117" t="s">
        <v>180</v>
      </c>
      <c r="K28" s="117" t="s">
        <v>181</v>
      </c>
      <c r="L28" s="115" t="s">
        <v>182</v>
      </c>
      <c r="M28" s="117" t="s">
        <v>96</v>
      </c>
      <c r="N28" s="117" t="s">
        <v>95</v>
      </c>
      <c r="O28" s="117" t="s">
        <v>180</v>
      </c>
      <c r="P28" s="116" t="s">
        <v>181</v>
      </c>
      <c r="Q28" s="115" t="s">
        <v>182</v>
      </c>
      <c r="R28" s="139"/>
    </row>
    <row r="29" spans="1:18" s="9" customFormat="1" ht="15.75" customHeight="1">
      <c r="A29" s="46" t="s">
        <v>94</v>
      </c>
      <c r="B29" s="137">
        <v>2962386</v>
      </c>
      <c r="C29" s="135">
        <v>3377823</v>
      </c>
      <c r="D29" s="135">
        <v>3413336</v>
      </c>
      <c r="E29" s="135">
        <v>3163387</v>
      </c>
      <c r="F29" s="135">
        <v>3289807</v>
      </c>
      <c r="G29" s="134">
        <v>3302047</v>
      </c>
      <c r="H29" s="133">
        <v>1.024690190253313</v>
      </c>
      <c r="I29" s="132">
        <v>1.2118157672449095</v>
      </c>
      <c r="J29" s="132" t="s">
        <v>99</v>
      </c>
      <c r="K29" s="203">
        <f>(F29-E29)/E29*100</f>
        <v>3.9963494823744297</v>
      </c>
      <c r="L29" s="131">
        <f>(G29-F29)/F29*100</f>
        <v>0.37205830007656981</v>
      </c>
      <c r="M29" s="130">
        <v>100</v>
      </c>
      <c r="N29" s="130">
        <v>100</v>
      </c>
      <c r="O29" s="130">
        <v>100</v>
      </c>
      <c r="P29" s="138">
        <v>100</v>
      </c>
      <c r="Q29" s="129">
        <v>100</v>
      </c>
      <c r="R29" s="120" t="s">
        <v>93</v>
      </c>
    </row>
    <row r="30" spans="1:18" s="9" customFormat="1" ht="15.75" customHeight="1">
      <c r="A30" s="46"/>
      <c r="B30" s="137"/>
      <c r="C30" s="135"/>
      <c r="D30" s="135"/>
      <c r="E30" s="135"/>
      <c r="F30" s="135"/>
      <c r="G30" s="134"/>
      <c r="H30" s="133"/>
      <c r="I30" s="132"/>
      <c r="J30" s="132"/>
      <c r="K30" s="203"/>
      <c r="L30" s="131"/>
      <c r="M30" s="138"/>
      <c r="N30" s="138"/>
      <c r="O30" s="138"/>
      <c r="P30" s="138"/>
      <c r="Q30" s="129"/>
      <c r="R30" s="120"/>
    </row>
    <row r="31" spans="1:18" s="9" customFormat="1" ht="15.75" customHeight="1">
      <c r="A31" s="46" t="s">
        <v>92</v>
      </c>
      <c r="B31" s="137">
        <v>753696</v>
      </c>
      <c r="C31" s="135">
        <v>866851</v>
      </c>
      <c r="D31" s="135">
        <v>871159</v>
      </c>
      <c r="E31" s="135">
        <v>776918</v>
      </c>
      <c r="F31" s="135">
        <v>808079</v>
      </c>
      <c r="G31" s="134">
        <v>818146</v>
      </c>
      <c r="H31" s="133">
        <v>1.2426635382513198</v>
      </c>
      <c r="I31" s="132">
        <v>-0.31447172768556847</v>
      </c>
      <c r="J31" s="132" t="s">
        <v>100</v>
      </c>
      <c r="K31" s="203">
        <f t="shared" ref="K31:L41" si="2">(F31-E31)/E31*100</f>
        <v>4.0108479916799462</v>
      </c>
      <c r="L31" s="131">
        <f t="shared" si="2"/>
        <v>1.2457940374641587</v>
      </c>
      <c r="M31" s="130">
        <v>25.886631909877018</v>
      </c>
      <c r="N31" s="130">
        <v>25.496258095610365</v>
      </c>
      <c r="O31" s="130">
        <v>25.12</v>
      </c>
      <c r="P31" s="130">
        <f>F31/F29*100</f>
        <v>24.563112668919484</v>
      </c>
      <c r="Q31" s="129">
        <f>G31/G29*100</f>
        <v>24.7769338231709</v>
      </c>
      <c r="R31" s="120"/>
    </row>
    <row r="32" spans="1:18" s="9" customFormat="1" ht="15.75" customHeight="1">
      <c r="A32" s="46" t="s">
        <v>53</v>
      </c>
      <c r="B32" s="137">
        <v>194780</v>
      </c>
      <c r="C32" s="135">
        <v>216864</v>
      </c>
      <c r="D32" s="135">
        <v>218439</v>
      </c>
      <c r="E32" s="135">
        <v>207210</v>
      </c>
      <c r="F32" s="135">
        <v>214418</v>
      </c>
      <c r="G32" s="134">
        <v>214789</v>
      </c>
      <c r="H32" s="133">
        <v>0.72537782919950822</v>
      </c>
      <c r="I32" s="132">
        <v>1.3335187935513688</v>
      </c>
      <c r="J32" s="132" t="s">
        <v>101</v>
      </c>
      <c r="K32" s="203">
        <f t="shared" si="2"/>
        <v>3.4785965928285312</v>
      </c>
      <c r="L32" s="131">
        <f t="shared" si="2"/>
        <v>0.17302651829603857</v>
      </c>
      <c r="M32" s="130">
        <v>6.4405057526137677</v>
      </c>
      <c r="N32" s="130">
        <v>6.4482501946544062</v>
      </c>
      <c r="O32" s="130">
        <v>6.51</v>
      </c>
      <c r="P32" s="130">
        <f>F32/F29*100</f>
        <v>6.5176467798870874</v>
      </c>
      <c r="Q32" s="129">
        <f>G32/G29*100</f>
        <v>6.5047226765700188</v>
      </c>
      <c r="R32" s="120"/>
    </row>
    <row r="33" spans="1:18" s="9" customFormat="1" ht="15.75" customHeight="1">
      <c r="A33" s="46" t="s">
        <v>91</v>
      </c>
      <c r="B33" s="137">
        <v>100354</v>
      </c>
      <c r="C33" s="135">
        <v>107994</v>
      </c>
      <c r="D33" s="135">
        <v>106610</v>
      </c>
      <c r="E33" s="135">
        <v>94183</v>
      </c>
      <c r="F33" s="135">
        <v>98216</v>
      </c>
      <c r="G33" s="134">
        <v>99482</v>
      </c>
      <c r="H33" s="133">
        <v>0.96932758279314413</v>
      </c>
      <c r="I33" s="132">
        <v>1.3692673652260656</v>
      </c>
      <c r="J33" s="132" t="s">
        <v>102</v>
      </c>
      <c r="K33" s="203">
        <f t="shared" si="2"/>
        <v>4.28208912436427</v>
      </c>
      <c r="L33" s="131">
        <f t="shared" si="2"/>
        <v>1.2889956829844424</v>
      </c>
      <c r="M33" s="130">
        <v>3.3894371995132393</v>
      </c>
      <c r="N33" s="130">
        <v>3.3947100256084397</v>
      </c>
      <c r="O33" s="130">
        <v>3</v>
      </c>
      <c r="P33" s="130">
        <f>F33/F29*100</f>
        <v>2.985463888915064</v>
      </c>
      <c r="Q33" s="129">
        <f>G33/G29*100</f>
        <v>3.0127372505600314</v>
      </c>
      <c r="R33" s="120"/>
    </row>
    <row r="34" spans="1:18" s="9" customFormat="1" ht="15.75" customHeight="1">
      <c r="A34" s="46" t="s">
        <v>54</v>
      </c>
      <c r="B34" s="137">
        <v>254356</v>
      </c>
      <c r="C34" s="135">
        <v>287680</v>
      </c>
      <c r="D34" s="135">
        <v>290978</v>
      </c>
      <c r="E34" s="135">
        <v>266342</v>
      </c>
      <c r="F34" s="135">
        <v>275482</v>
      </c>
      <c r="G34" s="134">
        <v>278357</v>
      </c>
      <c r="H34" s="133">
        <v>-0.21361000915471468</v>
      </c>
      <c r="I34" s="132">
        <v>1.2632321806633735</v>
      </c>
      <c r="J34" s="132" t="s">
        <v>103</v>
      </c>
      <c r="K34" s="203">
        <f t="shared" si="2"/>
        <v>3.4316780680478485</v>
      </c>
      <c r="L34" s="131">
        <f t="shared" si="2"/>
        <v>1.0436253548326206</v>
      </c>
      <c r="M34" s="130">
        <v>8.599227783160865</v>
      </c>
      <c r="N34" s="130">
        <v>8.603596259780188</v>
      </c>
      <c r="O34" s="130">
        <v>8.4600000000000009</v>
      </c>
      <c r="P34" s="130">
        <f>F34/F29*100</f>
        <v>8.3738042991579746</v>
      </c>
      <c r="Q34" s="129">
        <f>G34/G29*100</f>
        <v>8.4298315560014743</v>
      </c>
      <c r="R34" s="120"/>
    </row>
    <row r="35" spans="1:18" s="9" customFormat="1" ht="15.75" customHeight="1">
      <c r="A35" s="46" t="s">
        <v>90</v>
      </c>
      <c r="B35" s="137">
        <v>120956</v>
      </c>
      <c r="C35" s="135">
        <v>137697</v>
      </c>
      <c r="D35" s="135">
        <v>137652</v>
      </c>
      <c r="E35" s="135">
        <v>127073</v>
      </c>
      <c r="F35" s="135">
        <v>130849</v>
      </c>
      <c r="G35" s="134">
        <v>130253</v>
      </c>
      <c r="H35" s="133">
        <v>0.55690541208850286</v>
      </c>
      <c r="I35" s="132">
        <v>2.8510741421830673E-3</v>
      </c>
      <c r="J35" s="132" t="s">
        <v>104</v>
      </c>
      <c r="K35" s="203">
        <f t="shared" si="2"/>
        <v>2.971520307224981</v>
      </c>
      <c r="L35" s="131">
        <f t="shared" si="2"/>
        <v>-0.45548685889842488</v>
      </c>
      <c r="M35" s="130">
        <v>4.0543551417209489</v>
      </c>
      <c r="N35" s="130">
        <v>4.0059262880097171</v>
      </c>
      <c r="O35" s="130">
        <v>3.98</v>
      </c>
      <c r="P35" s="130">
        <f>F35/F29*100</f>
        <v>3.9774065773463305</v>
      </c>
      <c r="Q35" s="129">
        <f>G35/G29*100</f>
        <v>3.9446137501979832</v>
      </c>
      <c r="R35" s="120"/>
    </row>
    <row r="36" spans="1:18" s="9" customFormat="1" ht="15.75" customHeight="1">
      <c r="A36" s="46" t="s">
        <v>89</v>
      </c>
      <c r="B36" s="137">
        <v>109654</v>
      </c>
      <c r="C36" s="135">
        <v>126808</v>
      </c>
      <c r="D36" s="135">
        <v>126397</v>
      </c>
      <c r="E36" s="135">
        <v>118442</v>
      </c>
      <c r="F36" s="135">
        <v>122850</v>
      </c>
      <c r="G36" s="134">
        <v>123502</v>
      </c>
      <c r="H36" s="133">
        <v>1.004334087871507</v>
      </c>
      <c r="I36" s="132">
        <v>0.96069267777786282</v>
      </c>
      <c r="J36" s="132" t="s">
        <v>105</v>
      </c>
      <c r="K36" s="203">
        <f t="shared" si="2"/>
        <v>3.7216527920838889</v>
      </c>
      <c r="L36" s="131">
        <f t="shared" si="2"/>
        <v>0.53072853072853077</v>
      </c>
      <c r="M36" s="130">
        <v>3.7781175560125959</v>
      </c>
      <c r="N36" s="130">
        <v>3.7687434276478067</v>
      </c>
      <c r="O36" s="130">
        <v>3.81</v>
      </c>
      <c r="P36" s="130">
        <f>F36/F29*100</f>
        <v>3.7342616147391019</v>
      </c>
      <c r="Q36" s="129">
        <f>G36/G29*100</f>
        <v>3.7401648129175631</v>
      </c>
      <c r="R36" s="120"/>
    </row>
    <row r="37" spans="1:18" s="9" customFormat="1" ht="15.75" customHeight="1">
      <c r="A37" s="46" t="s">
        <v>55</v>
      </c>
      <c r="B37" s="137">
        <v>245465</v>
      </c>
      <c r="C37" s="135">
        <v>281212</v>
      </c>
      <c r="D37" s="135">
        <v>285870</v>
      </c>
      <c r="E37" s="135">
        <v>275511</v>
      </c>
      <c r="F37" s="135">
        <v>289242</v>
      </c>
      <c r="G37" s="134">
        <v>287799</v>
      </c>
      <c r="H37" s="133">
        <v>1.6924968169644818</v>
      </c>
      <c r="I37" s="132">
        <v>1.9158121964382084</v>
      </c>
      <c r="J37" s="132" t="s">
        <v>106</v>
      </c>
      <c r="K37" s="203">
        <f t="shared" si="2"/>
        <v>4.983830046713198</v>
      </c>
      <c r="L37" s="131">
        <f t="shared" si="2"/>
        <v>-0.49889020266766237</v>
      </c>
      <c r="M37" s="130">
        <v>8.0322457315238847</v>
      </c>
      <c r="N37" s="130">
        <v>8.0881154170001324</v>
      </c>
      <c r="O37" s="130">
        <v>8.5399999999999991</v>
      </c>
      <c r="P37" s="130">
        <f>F37/F29*100</f>
        <v>8.7920659175447078</v>
      </c>
      <c r="Q37" s="129">
        <f>G37/G29*100</f>
        <v>8.7157753962920577</v>
      </c>
      <c r="R37" s="120"/>
    </row>
    <row r="38" spans="1:18" s="9" customFormat="1" ht="15.75" customHeight="1">
      <c r="A38" s="46" t="s">
        <v>88</v>
      </c>
      <c r="B38" s="137">
        <v>121495</v>
      </c>
      <c r="C38" s="135">
        <v>145925</v>
      </c>
      <c r="D38" s="135">
        <v>148501</v>
      </c>
      <c r="E38" s="135">
        <v>139858</v>
      </c>
      <c r="F38" s="135">
        <v>145908</v>
      </c>
      <c r="G38" s="134">
        <v>148004</v>
      </c>
      <c r="H38" s="133">
        <v>1.5612830135240388</v>
      </c>
      <c r="I38" s="132">
        <v>1.2786279499424826</v>
      </c>
      <c r="J38" s="132" t="s">
        <v>107</v>
      </c>
      <c r="K38" s="203">
        <f t="shared" si="2"/>
        <v>4.3258161849876302</v>
      </c>
      <c r="L38" s="131">
        <f t="shared" si="2"/>
        <v>1.4365216437755297</v>
      </c>
      <c r="M38" s="130">
        <v>4.1450086940137734</v>
      </c>
      <c r="N38" s="130">
        <v>4.1477449069356362</v>
      </c>
      <c r="O38" s="130">
        <v>3.62</v>
      </c>
      <c r="P38" s="130">
        <f>F38/F29*100</f>
        <v>4.4351537947362871</v>
      </c>
      <c r="Q38" s="129">
        <f>G38/G29*100</f>
        <v>4.4821893813140754</v>
      </c>
      <c r="R38" s="120"/>
    </row>
    <row r="39" spans="1:18" s="9" customFormat="1" ht="15.75" customHeight="1">
      <c r="A39" s="46" t="s">
        <v>56</v>
      </c>
      <c r="B39" s="136">
        <v>192491</v>
      </c>
      <c r="C39" s="135">
        <v>219747</v>
      </c>
      <c r="D39" s="135">
        <v>222619</v>
      </c>
      <c r="E39" s="135">
        <v>210398</v>
      </c>
      <c r="F39" s="135">
        <v>219546</v>
      </c>
      <c r="G39" s="134">
        <v>219123</v>
      </c>
      <c r="H39" s="133">
        <v>1.9008663281016616</v>
      </c>
      <c r="I39" s="132">
        <v>2.5157743289990573</v>
      </c>
      <c r="J39" s="132" t="s">
        <v>108</v>
      </c>
      <c r="K39" s="203">
        <f t="shared" si="2"/>
        <v>4.3479500755710605</v>
      </c>
      <c r="L39" s="131">
        <f t="shared" si="2"/>
        <v>-0.19267032876936951</v>
      </c>
      <c r="M39" s="130">
        <v>6.4073306560144161</v>
      </c>
      <c r="N39" s="130">
        <v>6.4898792557363443</v>
      </c>
      <c r="O39" s="130">
        <v>4.92</v>
      </c>
      <c r="P39" s="130">
        <f>F39/F29*100</f>
        <v>6.6735221853440034</v>
      </c>
      <c r="Q39" s="129">
        <f>G39/G29*100</f>
        <v>6.635974593941274</v>
      </c>
      <c r="R39" s="120"/>
    </row>
    <row r="40" spans="1:18" s="9" customFormat="1" ht="15.75" customHeight="1">
      <c r="A40" s="46" t="s">
        <v>87</v>
      </c>
      <c r="B40" s="136">
        <v>102765</v>
      </c>
      <c r="C40" s="135">
        <v>113444</v>
      </c>
      <c r="D40" s="135">
        <v>120459</v>
      </c>
      <c r="E40" s="135">
        <v>112726</v>
      </c>
      <c r="F40" s="135">
        <v>118722</v>
      </c>
      <c r="G40" s="134">
        <v>117968</v>
      </c>
      <c r="H40" s="133">
        <v>0.47680782382472964</v>
      </c>
      <c r="I40" s="132">
        <v>4.0059231548593246</v>
      </c>
      <c r="J40" s="132" t="s">
        <v>109</v>
      </c>
      <c r="K40" s="203">
        <f t="shared" si="2"/>
        <v>5.3190923123325584</v>
      </c>
      <c r="L40" s="131">
        <f t="shared" si="2"/>
        <v>-0.6350971176361585</v>
      </c>
      <c r="M40" s="130">
        <v>3.3371315158505008</v>
      </c>
      <c r="N40" s="130">
        <v>3.4292581490029153</v>
      </c>
      <c r="O40" s="130">
        <v>2.61</v>
      </c>
      <c r="P40" s="130">
        <f>F40/F29*100</f>
        <v>3.6087831292230823</v>
      </c>
      <c r="Q40" s="129">
        <f>G40/G29*100</f>
        <v>3.5725718016733259</v>
      </c>
      <c r="R40" s="120"/>
    </row>
    <row r="41" spans="1:18" s="9" customFormat="1" ht="15.75" customHeight="1">
      <c r="A41" s="47" t="s">
        <v>86</v>
      </c>
      <c r="B41" s="128">
        <v>76514</v>
      </c>
      <c r="C41" s="127">
        <v>89948</v>
      </c>
      <c r="D41" s="127">
        <v>91897</v>
      </c>
      <c r="E41" s="127">
        <v>88267</v>
      </c>
      <c r="F41" s="127">
        <v>92111</v>
      </c>
      <c r="G41" s="126">
        <v>91926</v>
      </c>
      <c r="H41" s="125">
        <v>1.3752830146383017</v>
      </c>
      <c r="I41" s="124">
        <v>3.2207418873348446</v>
      </c>
      <c r="J41" s="124" t="s">
        <v>110</v>
      </c>
      <c r="K41" s="205">
        <f t="shared" si="2"/>
        <v>4.3549684480043505</v>
      </c>
      <c r="L41" s="123">
        <f t="shared" si="2"/>
        <v>-0.20084463310570941</v>
      </c>
      <c r="M41" s="122">
        <v>2.6136947839096156</v>
      </c>
      <c r="N41" s="122">
        <v>2.6655733089764304</v>
      </c>
      <c r="O41" s="122">
        <v>2.73</v>
      </c>
      <c r="P41" s="122">
        <f>F41/F29*100</f>
        <v>2.7998906926758926</v>
      </c>
      <c r="Q41" s="121">
        <f>G41/G29*100</f>
        <v>2.783909496139819</v>
      </c>
      <c r="R41" s="120"/>
    </row>
    <row r="42" spans="1:18">
      <c r="A42" s="4" t="s">
        <v>175</v>
      </c>
      <c r="M42" s="12"/>
      <c r="N42" s="13"/>
      <c r="O42" s="12"/>
      <c r="P42" s="12"/>
      <c r="Q42" s="12" t="s">
        <v>154</v>
      </c>
    </row>
  </sheetData>
  <mergeCells count="10">
    <mergeCell ref="B27:G27"/>
    <mergeCell ref="H27:L27"/>
    <mergeCell ref="M27:Q27"/>
    <mergeCell ref="A1:G1"/>
    <mergeCell ref="B3:G3"/>
    <mergeCell ref="A25:G25"/>
    <mergeCell ref="A27:A28"/>
    <mergeCell ref="A3:A4"/>
    <mergeCell ref="H3:L3"/>
    <mergeCell ref="M3:Q3"/>
  </mergeCells>
  <phoneticPr fontId="14"/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18"/>
  <sheetViews>
    <sheetView showGridLines="0" view="pageBreakPreview" zoomScaleNormal="100" zoomScaleSheetLayoutView="100" workbookViewId="0">
      <selection activeCell="E27" sqref="E27"/>
    </sheetView>
  </sheetViews>
  <sheetFormatPr defaultRowHeight="13.5"/>
  <cols>
    <col min="1" max="1" width="19.75" style="3" customWidth="1"/>
    <col min="2" max="2" width="10.625" style="3" hidden="1" customWidth="1"/>
    <col min="3" max="7" width="10.625" style="3" customWidth="1"/>
    <col min="8" max="12" width="7.125" style="3" customWidth="1"/>
    <col min="13" max="17" width="7.25" style="3" customWidth="1"/>
    <col min="18" max="16384" width="9" style="3"/>
  </cols>
  <sheetData>
    <row r="1" spans="1:18" ht="21">
      <c r="A1" s="252" t="s">
        <v>183</v>
      </c>
      <c r="B1" s="252"/>
      <c r="C1" s="252"/>
      <c r="D1" s="252"/>
      <c r="E1" s="252"/>
      <c r="F1" s="252"/>
      <c r="G1" s="252"/>
      <c r="H1" s="251"/>
      <c r="I1" s="251"/>
      <c r="J1" s="251"/>
      <c r="K1" s="251"/>
      <c r="L1" s="251"/>
      <c r="M1" s="251"/>
      <c r="N1" s="142"/>
      <c r="O1" s="142"/>
      <c r="P1" s="142"/>
      <c r="Q1" s="142"/>
    </row>
    <row r="2" spans="1:18">
      <c r="A2" s="2"/>
      <c r="B2" s="2"/>
      <c r="C2" s="2"/>
      <c r="D2" s="2"/>
      <c r="E2" s="2"/>
      <c r="F2" s="2"/>
      <c r="G2" s="2"/>
      <c r="H2" s="2" t="s">
        <v>184</v>
      </c>
      <c r="I2" s="2"/>
      <c r="J2" s="2"/>
      <c r="K2" s="2"/>
      <c r="L2" s="2"/>
      <c r="M2" s="12"/>
      <c r="N2" s="12"/>
      <c r="O2" s="12"/>
      <c r="P2" s="12"/>
      <c r="Q2" s="12" t="s">
        <v>185</v>
      </c>
    </row>
    <row r="3" spans="1:18" s="9" customFormat="1" ht="15.75" customHeight="1">
      <c r="A3" s="246" t="s">
        <v>186</v>
      </c>
      <c r="B3" s="233" t="s">
        <v>160</v>
      </c>
      <c r="C3" s="234"/>
      <c r="D3" s="234"/>
      <c r="E3" s="234"/>
      <c r="F3" s="234"/>
      <c r="G3" s="235"/>
      <c r="H3" s="242" t="s">
        <v>187</v>
      </c>
      <c r="I3" s="242"/>
      <c r="J3" s="242"/>
      <c r="K3" s="242"/>
      <c r="L3" s="243"/>
      <c r="M3" s="249" t="s">
        <v>188</v>
      </c>
      <c r="N3" s="249"/>
      <c r="O3" s="249"/>
      <c r="P3" s="249"/>
      <c r="Q3" s="250"/>
      <c r="R3" s="189"/>
    </row>
    <row r="4" spans="1:18" s="9" customFormat="1" ht="15.75" customHeight="1">
      <c r="A4" s="247"/>
      <c r="B4" s="188" t="s">
        <v>97</v>
      </c>
      <c r="C4" s="116" t="s">
        <v>79</v>
      </c>
      <c r="D4" s="116" t="s">
        <v>78</v>
      </c>
      <c r="E4" s="116" t="s">
        <v>125</v>
      </c>
      <c r="F4" s="116" t="s">
        <v>149</v>
      </c>
      <c r="G4" s="115" t="s">
        <v>150</v>
      </c>
      <c r="H4" s="140" t="s">
        <v>96</v>
      </c>
      <c r="I4" s="117" t="s">
        <v>95</v>
      </c>
      <c r="J4" s="117" t="s">
        <v>180</v>
      </c>
      <c r="K4" s="117" t="s">
        <v>181</v>
      </c>
      <c r="L4" s="115" t="s">
        <v>182</v>
      </c>
      <c r="M4" s="116" t="s">
        <v>96</v>
      </c>
      <c r="N4" s="116" t="s">
        <v>95</v>
      </c>
      <c r="O4" s="116" t="s">
        <v>180</v>
      </c>
      <c r="P4" s="117" t="s">
        <v>181</v>
      </c>
      <c r="Q4" s="187" t="s">
        <v>182</v>
      </c>
      <c r="R4" s="186"/>
    </row>
    <row r="5" spans="1:18" s="9" customFormat="1" ht="15.75" customHeight="1">
      <c r="A5" s="46" t="s">
        <v>189</v>
      </c>
      <c r="B5" s="175">
        <v>2078</v>
      </c>
      <c r="C5" s="174">
        <v>2323</v>
      </c>
      <c r="D5" s="173">
        <v>2335</v>
      </c>
      <c r="E5" s="173">
        <v>2156</v>
      </c>
      <c r="F5" s="173">
        <v>2240</v>
      </c>
      <c r="G5" s="172">
        <v>2249</v>
      </c>
      <c r="H5" s="133">
        <v>0.3455723542116651</v>
      </c>
      <c r="I5" s="132">
        <v>0.51657339647008804</v>
      </c>
      <c r="J5" s="132">
        <v>-7.665952890792294</v>
      </c>
      <c r="K5" s="203">
        <v>3.8961038961038863</v>
      </c>
      <c r="L5" s="131">
        <v>0.40178571428570731</v>
      </c>
      <c r="M5" s="132">
        <v>100</v>
      </c>
      <c r="N5" s="132">
        <v>100</v>
      </c>
      <c r="O5" s="132">
        <v>100</v>
      </c>
      <c r="P5" s="185">
        <v>100</v>
      </c>
      <c r="Q5" s="131">
        <v>100</v>
      </c>
      <c r="R5" s="157"/>
    </row>
    <row r="6" spans="1:18" s="9" customFormat="1" ht="15.75" customHeight="1">
      <c r="A6" s="46"/>
      <c r="B6" s="184"/>
      <c r="C6" s="183"/>
      <c r="D6" s="182"/>
      <c r="E6" s="182"/>
      <c r="F6" s="182"/>
      <c r="G6" s="181"/>
      <c r="H6" s="171"/>
      <c r="I6" s="170"/>
      <c r="J6" s="170"/>
      <c r="K6" s="206"/>
      <c r="L6" s="169"/>
      <c r="M6" s="180"/>
      <c r="N6" s="180"/>
      <c r="O6" s="179"/>
      <c r="P6" s="179"/>
      <c r="Q6" s="178"/>
      <c r="R6" s="177"/>
    </row>
    <row r="7" spans="1:18" s="9" customFormat="1" ht="15.75" customHeight="1">
      <c r="A7" s="46" t="s">
        <v>92</v>
      </c>
      <c r="B7" s="175">
        <v>2363</v>
      </c>
      <c r="C7" s="174">
        <v>2718</v>
      </c>
      <c r="D7" s="173">
        <v>2735</v>
      </c>
      <c r="E7" s="173">
        <v>2446</v>
      </c>
      <c r="F7" s="173">
        <v>2561</v>
      </c>
      <c r="G7" s="172">
        <v>2605</v>
      </c>
      <c r="H7" s="171">
        <v>1.6074766355140158</v>
      </c>
      <c r="I7" s="170">
        <v>0.62545989698308269</v>
      </c>
      <c r="J7" s="170">
        <v>-10.566727605118832</v>
      </c>
      <c r="K7" s="206">
        <v>4.7015535568274647</v>
      </c>
      <c r="L7" s="169">
        <v>1.7180788754392884</v>
      </c>
      <c r="M7" s="168">
        <v>117.7331660393141</v>
      </c>
      <c r="N7" s="168">
        <v>116.68049792531122</v>
      </c>
      <c r="O7" s="168">
        <v>116.1</v>
      </c>
      <c r="P7" s="168">
        <f>F7/F5*100</f>
        <v>114.33035714285715</v>
      </c>
      <c r="Q7" s="167">
        <f>G7/G5*100</f>
        <v>115.82925744775456</v>
      </c>
      <c r="R7" s="157"/>
    </row>
    <row r="8" spans="1:18" s="9" customFormat="1" ht="15.75" customHeight="1">
      <c r="A8" s="46" t="s">
        <v>53</v>
      </c>
      <c r="B8" s="175">
        <v>2046</v>
      </c>
      <c r="C8" s="174">
        <v>2216</v>
      </c>
      <c r="D8" s="173">
        <v>2207</v>
      </c>
      <c r="E8" s="173">
        <v>2070</v>
      </c>
      <c r="F8" s="173">
        <v>2143</v>
      </c>
      <c r="G8" s="172">
        <v>2144</v>
      </c>
      <c r="H8" s="171">
        <v>-0.49393803322855812</v>
      </c>
      <c r="I8" s="170">
        <v>-0.40613718411551814</v>
      </c>
      <c r="J8" s="170">
        <v>-6.2075215224286389</v>
      </c>
      <c r="K8" s="206">
        <v>3.5265700483091855</v>
      </c>
      <c r="L8" s="169">
        <v>4.6663555762949116E-2</v>
      </c>
      <c r="M8" s="168">
        <v>95.901296528649098</v>
      </c>
      <c r="N8" s="168">
        <v>95.518672199170126</v>
      </c>
      <c r="O8" s="168">
        <v>95.4</v>
      </c>
      <c r="P8" s="168">
        <f t="shared" ref="P8:Q17" si="0">F8/F$5*100</f>
        <v>95.669642857142861</v>
      </c>
      <c r="Q8" s="167">
        <f t="shared" si="0"/>
        <v>95.331258337038676</v>
      </c>
      <c r="R8" s="157"/>
    </row>
    <row r="9" spans="1:18" s="9" customFormat="1" ht="15.75" customHeight="1">
      <c r="A9" s="46" t="s">
        <v>91</v>
      </c>
      <c r="B9" s="175">
        <v>2127</v>
      </c>
      <c r="C9" s="174">
        <v>2268</v>
      </c>
      <c r="D9" s="173">
        <v>2231</v>
      </c>
      <c r="E9" s="173">
        <v>1977</v>
      </c>
      <c r="F9" s="173">
        <v>2061</v>
      </c>
      <c r="G9" s="172">
        <v>2089</v>
      </c>
      <c r="H9" s="171">
        <v>-1.2625163256421379</v>
      </c>
      <c r="I9" s="170">
        <v>-1.6313932980599688</v>
      </c>
      <c r="J9" s="170">
        <v>-11.38502913491708</v>
      </c>
      <c r="K9" s="206">
        <v>4.2488619119878557</v>
      </c>
      <c r="L9" s="169">
        <v>1.3585638039786518</v>
      </c>
      <c r="M9" s="168">
        <v>102.50941028858219</v>
      </c>
      <c r="N9" s="168">
        <v>102.48962655601659</v>
      </c>
      <c r="O9" s="168">
        <v>92.6</v>
      </c>
      <c r="P9" s="168">
        <f t="shared" si="0"/>
        <v>92.008928571428569</v>
      </c>
      <c r="Q9" s="167">
        <f t="shared" si="0"/>
        <v>92.885726989773232</v>
      </c>
      <c r="R9" s="157"/>
    </row>
    <row r="10" spans="1:18" s="9" customFormat="1" ht="15.75" customHeight="1">
      <c r="A10" s="46" t="s">
        <v>54</v>
      </c>
      <c r="B10" s="175">
        <v>2234</v>
      </c>
      <c r="C10" s="174">
        <v>2513</v>
      </c>
      <c r="D10" s="173">
        <v>2525</v>
      </c>
      <c r="E10" s="173">
        <v>2302</v>
      </c>
      <c r="F10" s="173">
        <v>2373</v>
      </c>
      <c r="G10" s="172">
        <v>2402</v>
      </c>
      <c r="H10" s="171">
        <v>-0.51464766429136777</v>
      </c>
      <c r="I10" s="170">
        <v>0.47751691205730751</v>
      </c>
      <c r="J10" s="170">
        <v>-8.8316831683168289</v>
      </c>
      <c r="K10" s="206">
        <v>3.0842745438748986</v>
      </c>
      <c r="L10" s="169">
        <v>1.2220817530552042</v>
      </c>
      <c r="M10" s="168">
        <v>108.74111250522793</v>
      </c>
      <c r="N10" s="168">
        <v>108.58921161825725</v>
      </c>
      <c r="O10" s="168">
        <v>107.3</v>
      </c>
      <c r="P10" s="168">
        <f t="shared" si="0"/>
        <v>105.9375</v>
      </c>
      <c r="Q10" s="167">
        <f t="shared" si="0"/>
        <v>106.80302356602935</v>
      </c>
      <c r="R10" s="157"/>
    </row>
    <row r="11" spans="1:18" s="9" customFormat="1" ht="15.75" customHeight="1">
      <c r="A11" s="46" t="s">
        <v>90</v>
      </c>
      <c r="B11" s="175">
        <v>1962</v>
      </c>
      <c r="C11" s="174">
        <v>2197</v>
      </c>
      <c r="D11" s="173">
        <v>2181</v>
      </c>
      <c r="E11" s="173">
        <v>1999</v>
      </c>
      <c r="F11" s="173">
        <v>2048</v>
      </c>
      <c r="G11" s="172">
        <v>2030</v>
      </c>
      <c r="H11" s="171">
        <v>-0.13636363636363447</v>
      </c>
      <c r="I11" s="170">
        <v>-0.72826581702321036</v>
      </c>
      <c r="J11" s="170">
        <v>-8.3447959651535957</v>
      </c>
      <c r="K11" s="206">
        <v>2.4512256128063958</v>
      </c>
      <c r="L11" s="169">
        <v>-0.87890625</v>
      </c>
      <c r="M11" s="168">
        <v>94.061062317022177</v>
      </c>
      <c r="N11" s="168">
        <v>92.821576763485481</v>
      </c>
      <c r="O11" s="168">
        <v>92.1</v>
      </c>
      <c r="P11" s="168">
        <f t="shared" si="0"/>
        <v>91.428571428571431</v>
      </c>
      <c r="Q11" s="167">
        <f t="shared" si="0"/>
        <v>90.262338817252115</v>
      </c>
      <c r="R11" s="157"/>
    </row>
    <row r="12" spans="1:18" s="9" customFormat="1" ht="15.75" customHeight="1">
      <c r="A12" s="46" t="s">
        <v>89</v>
      </c>
      <c r="B12" s="175">
        <v>1876</v>
      </c>
      <c r="C12" s="174">
        <v>2106</v>
      </c>
      <c r="D12" s="173">
        <v>2082</v>
      </c>
      <c r="E12" s="173">
        <v>1941</v>
      </c>
      <c r="F12" s="173">
        <v>2016</v>
      </c>
      <c r="G12" s="172">
        <v>2010</v>
      </c>
      <c r="H12" s="171">
        <v>-0.70721357850070943</v>
      </c>
      <c r="I12" s="170">
        <v>-1.139601139601143</v>
      </c>
      <c r="J12" s="170">
        <v>-6.7723342939481235</v>
      </c>
      <c r="K12" s="206">
        <v>3.863987635239563</v>
      </c>
      <c r="L12" s="169">
        <v>-0.29761904761904656</v>
      </c>
      <c r="M12" s="168">
        <v>91.007946465913847</v>
      </c>
      <c r="N12" s="168">
        <v>90.456431535269715</v>
      </c>
      <c r="O12" s="168">
        <v>91.7</v>
      </c>
      <c r="P12" s="168">
        <f t="shared" si="0"/>
        <v>90</v>
      </c>
      <c r="Q12" s="167">
        <f t="shared" si="0"/>
        <v>89.37305469097376</v>
      </c>
      <c r="R12" s="157"/>
    </row>
    <row r="13" spans="1:18" s="9" customFormat="1" ht="15.75" customHeight="1">
      <c r="A13" s="46" t="s">
        <v>55</v>
      </c>
      <c r="B13" s="175">
        <v>1793</v>
      </c>
      <c r="C13" s="174">
        <v>1987</v>
      </c>
      <c r="D13" s="173">
        <v>2013</v>
      </c>
      <c r="E13" s="173">
        <v>1930</v>
      </c>
      <c r="F13" s="173">
        <v>2026</v>
      </c>
      <c r="G13" s="172">
        <v>2021</v>
      </c>
      <c r="H13" s="171">
        <v>1.5329586101175297</v>
      </c>
      <c r="I13" s="170">
        <v>1.3085052843482714</v>
      </c>
      <c r="J13" s="170">
        <v>-4.1231992051664168</v>
      </c>
      <c r="K13" s="206">
        <v>4.9740932642487135</v>
      </c>
      <c r="L13" s="169">
        <v>-0.24679170779862147</v>
      </c>
      <c r="M13" s="168">
        <v>82.392304475115026</v>
      </c>
      <c r="N13" s="168">
        <v>83.07053941908714</v>
      </c>
      <c r="O13" s="168">
        <v>87.8</v>
      </c>
      <c r="P13" s="168">
        <f t="shared" si="0"/>
        <v>90.446428571428569</v>
      </c>
      <c r="Q13" s="167">
        <f t="shared" si="0"/>
        <v>89.862160960426849</v>
      </c>
      <c r="R13" s="157"/>
    </row>
    <row r="14" spans="1:18" s="9" customFormat="1" ht="15.75" customHeight="1">
      <c r="A14" s="46" t="s">
        <v>88</v>
      </c>
      <c r="B14" s="175">
        <v>2011</v>
      </c>
      <c r="C14" s="174">
        <v>2311</v>
      </c>
      <c r="D14" s="173">
        <v>2326</v>
      </c>
      <c r="E14" s="173">
        <v>2165</v>
      </c>
      <c r="F14" s="173">
        <v>2243</v>
      </c>
      <c r="G14" s="172">
        <v>2277</v>
      </c>
      <c r="H14" s="171">
        <v>1.3152126260412178</v>
      </c>
      <c r="I14" s="170">
        <v>0.64906966681090861</v>
      </c>
      <c r="J14" s="170">
        <v>-6.9217540842648306</v>
      </c>
      <c r="K14" s="206">
        <v>3.6027713625865987</v>
      </c>
      <c r="L14" s="169">
        <v>1.5158270173874167</v>
      </c>
      <c r="M14" s="168">
        <v>95.148473442074447</v>
      </c>
      <c r="N14" s="168">
        <v>94.647302904564313</v>
      </c>
      <c r="O14" s="168">
        <v>101.5</v>
      </c>
      <c r="P14" s="168">
        <f t="shared" si="0"/>
        <v>100.13392857142858</v>
      </c>
      <c r="Q14" s="167">
        <f t="shared" si="0"/>
        <v>101.24499777678967</v>
      </c>
      <c r="R14" s="157"/>
    </row>
    <row r="15" spans="1:18" s="9" customFormat="1" ht="15.75" customHeight="1">
      <c r="A15" s="46" t="s">
        <v>56</v>
      </c>
      <c r="B15" s="176">
        <v>1625</v>
      </c>
      <c r="C15" s="174">
        <v>1793</v>
      </c>
      <c r="D15" s="173">
        <v>1796</v>
      </c>
      <c r="E15" s="173">
        <v>1679</v>
      </c>
      <c r="F15" s="173">
        <v>1743</v>
      </c>
      <c r="G15" s="172">
        <v>1737</v>
      </c>
      <c r="H15" s="171">
        <v>-0.27808676307007341</v>
      </c>
      <c r="I15" s="170">
        <v>0.16731734523145469</v>
      </c>
      <c r="J15" s="170">
        <v>-6.5144766146993272</v>
      </c>
      <c r="K15" s="206">
        <v>3.811792733770103</v>
      </c>
      <c r="L15" s="169">
        <v>-0.34423407917383297</v>
      </c>
      <c r="M15" s="168">
        <v>76.913425345043919</v>
      </c>
      <c r="N15" s="168">
        <v>77.75933609958507</v>
      </c>
      <c r="O15" s="168">
        <v>76.2</v>
      </c>
      <c r="P15" s="168">
        <f t="shared" si="0"/>
        <v>77.8125</v>
      </c>
      <c r="Q15" s="167">
        <f t="shared" si="0"/>
        <v>77.234326367274349</v>
      </c>
      <c r="R15" s="157"/>
    </row>
    <row r="16" spans="1:18" s="9" customFormat="1" ht="15.75" customHeight="1">
      <c r="A16" s="46" t="s">
        <v>87</v>
      </c>
      <c r="B16" s="175">
        <v>1996</v>
      </c>
      <c r="C16" s="174">
        <v>2198</v>
      </c>
      <c r="D16" s="173">
        <v>2291</v>
      </c>
      <c r="E16" s="173">
        <v>2130</v>
      </c>
      <c r="F16" s="173">
        <v>2246</v>
      </c>
      <c r="G16" s="172">
        <v>2230</v>
      </c>
      <c r="H16" s="171">
        <v>-0.13630168105406293</v>
      </c>
      <c r="I16" s="170">
        <v>4.2311191992720598</v>
      </c>
      <c r="J16" s="170">
        <v>-7.0274989087734667</v>
      </c>
      <c r="K16" s="206">
        <v>5.446009389671369</v>
      </c>
      <c r="L16" s="169">
        <v>-0.71237756010685827</v>
      </c>
      <c r="M16" s="168">
        <v>94.144709326641575</v>
      </c>
      <c r="N16" s="168">
        <v>95.518672199170126</v>
      </c>
      <c r="O16" s="168">
        <v>95.1</v>
      </c>
      <c r="P16" s="168">
        <f t="shared" si="0"/>
        <v>100.26785714285715</v>
      </c>
      <c r="Q16" s="167">
        <f t="shared" si="0"/>
        <v>99.155180080035578</v>
      </c>
      <c r="R16" s="157"/>
    </row>
    <row r="17" spans="1:18" s="9" customFormat="1" ht="15.75" customHeight="1">
      <c r="A17" s="47" t="s">
        <v>86</v>
      </c>
      <c r="B17" s="166">
        <v>1851</v>
      </c>
      <c r="C17" s="165">
        <v>2087</v>
      </c>
      <c r="D17" s="164">
        <v>2115</v>
      </c>
      <c r="E17" s="164">
        <v>2004</v>
      </c>
      <c r="F17" s="164">
        <v>2060</v>
      </c>
      <c r="G17" s="163">
        <v>2043</v>
      </c>
      <c r="H17" s="162">
        <v>0.28832292167226825</v>
      </c>
      <c r="I17" s="161">
        <v>1.3416387158600829</v>
      </c>
      <c r="J17" s="161">
        <v>-5.2482269503546064</v>
      </c>
      <c r="K17" s="207">
        <v>2.7944111776447178</v>
      </c>
      <c r="L17" s="160">
        <v>-0.82524271844660602</v>
      </c>
      <c r="M17" s="159">
        <v>87.662066081137596</v>
      </c>
      <c r="N17" s="159">
        <v>88.962655601659748</v>
      </c>
      <c r="O17" s="159">
        <v>91.1</v>
      </c>
      <c r="P17" s="159">
        <f t="shared" si="0"/>
        <v>91.964285714285708</v>
      </c>
      <c r="Q17" s="158">
        <f t="shared" si="0"/>
        <v>90.84037349933304</v>
      </c>
      <c r="R17" s="157"/>
    </row>
    <row r="18" spans="1:18" s="9" customFormat="1">
      <c r="A18" s="156" t="s">
        <v>175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1"/>
      <c r="N18" s="155"/>
      <c r="O18" s="11"/>
      <c r="P18" s="11"/>
      <c r="Q18" s="12" t="s">
        <v>154</v>
      </c>
    </row>
  </sheetData>
  <mergeCells count="6">
    <mergeCell ref="H1:M1"/>
    <mergeCell ref="A3:A4"/>
    <mergeCell ref="A1:G1"/>
    <mergeCell ref="B3:G3"/>
    <mergeCell ref="H3:L3"/>
    <mergeCell ref="M3:Q3"/>
  </mergeCells>
  <phoneticPr fontId="14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7" max="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T18"/>
  <sheetViews>
    <sheetView showGridLines="0" view="pageBreakPreview" zoomScaleNormal="100" zoomScaleSheetLayoutView="100" workbookViewId="0">
      <selection activeCell="M9" sqref="M9"/>
    </sheetView>
  </sheetViews>
  <sheetFormatPr defaultRowHeight="13.5"/>
  <cols>
    <col min="1" max="2" width="7.875" style="3" customWidth="1"/>
    <col min="3" max="14" width="11" style="3" customWidth="1"/>
    <col min="15" max="16384" width="9" style="3"/>
  </cols>
  <sheetData>
    <row r="1" spans="1:20" s="2" customFormat="1" ht="21">
      <c r="A1" s="265" t="s">
        <v>13</v>
      </c>
      <c r="B1" s="265"/>
      <c r="C1" s="265"/>
      <c r="D1" s="265"/>
      <c r="E1" s="265"/>
      <c r="F1" s="265"/>
      <c r="G1" s="265"/>
      <c r="H1" s="265"/>
      <c r="I1" s="266" t="s">
        <v>14</v>
      </c>
      <c r="J1" s="266"/>
      <c r="K1" s="266"/>
      <c r="L1" s="266"/>
      <c r="M1" s="266"/>
      <c r="N1" s="266"/>
      <c r="O1" s="14"/>
      <c r="P1" s="14"/>
      <c r="Q1" s="9"/>
      <c r="R1" s="9"/>
      <c r="S1" s="9"/>
      <c r="T1" s="9"/>
    </row>
    <row r="2" spans="1:20" s="2" customFormat="1">
      <c r="A2" s="4"/>
      <c r="N2" s="12" t="s">
        <v>67</v>
      </c>
    </row>
    <row r="3" spans="1:20" s="2" customFormat="1" ht="20.25" customHeight="1">
      <c r="A3" s="267"/>
      <c r="B3" s="268"/>
      <c r="C3" s="273" t="s">
        <v>15</v>
      </c>
      <c r="D3" s="273"/>
      <c r="E3" s="274"/>
      <c r="F3" s="274"/>
      <c r="G3" s="274"/>
      <c r="H3" s="274"/>
      <c r="I3" s="275" t="s">
        <v>16</v>
      </c>
      <c r="J3" s="275"/>
      <c r="K3" s="275"/>
      <c r="L3" s="276"/>
      <c r="M3" s="277" t="s">
        <v>17</v>
      </c>
      <c r="N3" s="278"/>
    </row>
    <row r="4" spans="1:20" s="2" customFormat="1" ht="20.25" customHeight="1">
      <c r="A4" s="269"/>
      <c r="B4" s="270"/>
      <c r="C4" s="281" t="s">
        <v>4</v>
      </c>
      <c r="D4" s="282"/>
      <c r="E4" s="283" t="s">
        <v>18</v>
      </c>
      <c r="F4" s="283"/>
      <c r="G4" s="283" t="s">
        <v>19</v>
      </c>
      <c r="H4" s="283"/>
      <c r="I4" s="284" t="s">
        <v>20</v>
      </c>
      <c r="J4" s="283"/>
      <c r="K4" s="283" t="s">
        <v>21</v>
      </c>
      <c r="L4" s="283"/>
      <c r="M4" s="279"/>
      <c r="N4" s="280"/>
    </row>
    <row r="5" spans="1:20" s="2" customFormat="1" ht="20.25" customHeight="1">
      <c r="A5" s="271"/>
      <c r="B5" s="272"/>
      <c r="C5" s="38" t="s">
        <v>22</v>
      </c>
      <c r="D5" s="39" t="s">
        <v>23</v>
      </c>
      <c r="E5" s="39" t="s">
        <v>24</v>
      </c>
      <c r="F5" s="39" t="s">
        <v>23</v>
      </c>
      <c r="G5" s="39" t="s">
        <v>24</v>
      </c>
      <c r="H5" s="39" t="s">
        <v>23</v>
      </c>
      <c r="I5" s="40" t="s">
        <v>24</v>
      </c>
      <c r="J5" s="39" t="s">
        <v>23</v>
      </c>
      <c r="K5" s="39" t="s">
        <v>24</v>
      </c>
      <c r="L5" s="39" t="s">
        <v>23</v>
      </c>
      <c r="M5" s="39" t="s">
        <v>24</v>
      </c>
      <c r="N5" s="41" t="s">
        <v>23</v>
      </c>
    </row>
    <row r="6" spans="1:20" s="8" customFormat="1" ht="17.25" customHeight="1">
      <c r="A6" s="255" t="s">
        <v>0</v>
      </c>
      <c r="B6" s="256"/>
      <c r="C6" s="285">
        <v>19</v>
      </c>
      <c r="D6" s="253">
        <v>20</v>
      </c>
      <c r="E6" s="253" t="s">
        <v>25</v>
      </c>
      <c r="F6" s="253" t="s">
        <v>25</v>
      </c>
      <c r="G6" s="253">
        <v>5</v>
      </c>
      <c r="H6" s="253">
        <v>6</v>
      </c>
      <c r="I6" s="285">
        <v>11</v>
      </c>
      <c r="J6" s="253">
        <v>11</v>
      </c>
      <c r="K6" s="253">
        <v>3</v>
      </c>
      <c r="L6" s="253">
        <v>3</v>
      </c>
      <c r="M6" s="253">
        <v>12</v>
      </c>
      <c r="N6" s="287">
        <v>18</v>
      </c>
    </row>
    <row r="7" spans="1:20" s="8" customFormat="1" ht="17.25" customHeight="1">
      <c r="A7" s="257"/>
      <c r="B7" s="258"/>
      <c r="C7" s="286"/>
      <c r="D7" s="254"/>
      <c r="E7" s="254"/>
      <c r="F7" s="254"/>
      <c r="G7" s="254"/>
      <c r="H7" s="254"/>
      <c r="I7" s="286"/>
      <c r="J7" s="254"/>
      <c r="K7" s="254"/>
      <c r="L7" s="254"/>
      <c r="M7" s="254"/>
      <c r="N7" s="288"/>
    </row>
    <row r="8" spans="1:20" s="8" customFormat="1">
      <c r="A8" s="10" t="s">
        <v>26</v>
      </c>
      <c r="N8" s="11" t="s">
        <v>60</v>
      </c>
    </row>
    <row r="9" spans="1:20">
      <c r="H9" s="12" t="s">
        <v>65</v>
      </c>
    </row>
    <row r="10" spans="1:20" s="2" customFormat="1" ht="20.25" customHeight="1">
      <c r="A10" s="289"/>
      <c r="B10" s="290"/>
      <c r="C10" s="42" t="s">
        <v>27</v>
      </c>
      <c r="D10" s="15"/>
      <c r="E10" s="15" t="s">
        <v>28</v>
      </c>
      <c r="F10" s="15"/>
      <c r="G10" s="15" t="s">
        <v>29</v>
      </c>
      <c r="H10" s="16"/>
    </row>
    <row r="11" spans="1:20" s="2" customFormat="1" ht="20.25" customHeight="1">
      <c r="A11" s="291"/>
      <c r="B11" s="292"/>
      <c r="C11" s="43" t="s">
        <v>30</v>
      </c>
      <c r="D11" s="44" t="s">
        <v>31</v>
      </c>
      <c r="E11" s="44" t="s">
        <v>32</v>
      </c>
      <c r="F11" s="44" t="s">
        <v>31</v>
      </c>
      <c r="G11" s="44" t="s">
        <v>32</v>
      </c>
      <c r="H11" s="45" t="s">
        <v>31</v>
      </c>
    </row>
    <row r="12" spans="1:20" s="2" customFormat="1" ht="17.25" customHeight="1">
      <c r="A12" s="255" t="s">
        <v>1</v>
      </c>
      <c r="B12" s="256"/>
      <c r="C12" s="259" t="s">
        <v>33</v>
      </c>
      <c r="D12" s="261" t="s">
        <v>33</v>
      </c>
      <c r="E12" s="261">
        <v>12</v>
      </c>
      <c r="F12" s="261">
        <v>14</v>
      </c>
      <c r="G12" s="261">
        <v>1</v>
      </c>
      <c r="H12" s="263">
        <v>1</v>
      </c>
    </row>
    <row r="13" spans="1:20" ht="17.25" customHeight="1">
      <c r="A13" s="257"/>
      <c r="B13" s="258"/>
      <c r="C13" s="260"/>
      <c r="D13" s="262"/>
      <c r="E13" s="262"/>
      <c r="F13" s="262"/>
      <c r="G13" s="262"/>
      <c r="H13" s="264"/>
    </row>
    <row r="14" spans="1:20" s="2" customFormat="1" ht="17.25" customHeight="1">
      <c r="A14" s="255" t="s">
        <v>66</v>
      </c>
      <c r="B14" s="256"/>
      <c r="C14" s="259" t="s">
        <v>33</v>
      </c>
      <c r="D14" s="261" t="s">
        <v>33</v>
      </c>
      <c r="E14" s="261">
        <v>24</v>
      </c>
      <c r="F14" s="261">
        <v>32</v>
      </c>
      <c r="G14" s="261">
        <v>1</v>
      </c>
      <c r="H14" s="263">
        <v>1</v>
      </c>
    </row>
    <row r="15" spans="1:20" ht="17.25" customHeight="1">
      <c r="A15" s="257"/>
      <c r="B15" s="258"/>
      <c r="C15" s="260"/>
      <c r="D15" s="262"/>
      <c r="E15" s="262"/>
      <c r="F15" s="262"/>
      <c r="G15" s="262"/>
      <c r="H15" s="264"/>
    </row>
    <row r="16" spans="1:20" s="8" customFormat="1">
      <c r="A16" s="10" t="s">
        <v>34</v>
      </c>
      <c r="H16" s="11" t="s">
        <v>61</v>
      </c>
      <c r="N16" s="11"/>
    </row>
    <row r="17" spans="1:1">
      <c r="A17" s="4" t="s">
        <v>62</v>
      </c>
    </row>
    <row r="18" spans="1:1">
      <c r="A18" s="4" t="s">
        <v>71</v>
      </c>
    </row>
  </sheetData>
  <mergeCells count="39">
    <mergeCell ref="N6:N7"/>
    <mergeCell ref="G14:G15"/>
    <mergeCell ref="H14:H15"/>
    <mergeCell ref="H6:H7"/>
    <mergeCell ref="A10:B11"/>
    <mergeCell ref="A14:B15"/>
    <mergeCell ref="C14:C15"/>
    <mergeCell ref="D14:D15"/>
    <mergeCell ref="E14:E15"/>
    <mergeCell ref="G6:G7"/>
    <mergeCell ref="I6:I7"/>
    <mergeCell ref="L6:L7"/>
    <mergeCell ref="M6:M7"/>
    <mergeCell ref="F14:F15"/>
    <mergeCell ref="J6:J7"/>
    <mergeCell ref="K6:K7"/>
    <mergeCell ref="H12:H13"/>
    <mergeCell ref="G12:G13"/>
    <mergeCell ref="A1:H1"/>
    <mergeCell ref="I1:N1"/>
    <mergeCell ref="A3:B5"/>
    <mergeCell ref="C3:H3"/>
    <mergeCell ref="I3:L3"/>
    <mergeCell ref="M3:N4"/>
    <mergeCell ref="C4:D4"/>
    <mergeCell ref="E4:F4"/>
    <mergeCell ref="K4:L4"/>
    <mergeCell ref="G4:H4"/>
    <mergeCell ref="I4:J4"/>
    <mergeCell ref="C6:C7"/>
    <mergeCell ref="D6:D7"/>
    <mergeCell ref="E6:E7"/>
    <mergeCell ref="F6:F7"/>
    <mergeCell ref="A12:B13"/>
    <mergeCell ref="C12:C13"/>
    <mergeCell ref="D12:D13"/>
    <mergeCell ref="E12:E13"/>
    <mergeCell ref="F12:F13"/>
    <mergeCell ref="A6:B7"/>
  </mergeCells>
  <phoneticPr fontId="3"/>
  <pageMargins left="0.75" right="0.75" top="1" bottom="1" header="0.51200000000000001" footer="0.51200000000000001"/>
  <pageSetup paperSize="9" orientation="portrait" r:id="rId1"/>
  <headerFooter alignWithMargins="0"/>
  <colBreaks count="1" manualBreakCount="1">
    <brk id="8" max="1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5-1専兼業別農家数（削除）</vt:lpstr>
      <vt:lpstr>グラフ</vt:lpstr>
      <vt:lpstr>4-1経済活動別市内総生産の推移</vt:lpstr>
      <vt:lpstr>4-2市民所得（分配）の推移</vt:lpstr>
      <vt:lpstr>4-3市別総生産、4-4市別市民所得(分配)</vt:lpstr>
      <vt:lpstr>4-5市別１人当たり市民所得（分配）の推移</vt:lpstr>
      <vt:lpstr>5-11農業用機械(削除)</vt:lpstr>
      <vt:lpstr>'4-1経済活動別市内総生産の推移'!Print_Area</vt:lpstr>
      <vt:lpstr>'4-2市民所得（分配）の推移'!Print_Area</vt:lpstr>
      <vt:lpstr>'4-3市別総生産、4-4市別市民所得(分配)'!Print_Area</vt:lpstr>
      <vt:lpstr>'4-5市別１人当たり市民所得（分配）の推移'!Print_Area</vt:lpstr>
      <vt:lpstr>'5-11農業用機械(削除)'!Print_Area</vt:lpstr>
      <vt:lpstr>'5-1専兼業別農家数（削除）'!Print_Area</vt:lpstr>
      <vt:lpstr>グラフ!Print_Area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宜野湾市</dc:creator>
  <cp:lastModifiedBy>松浦 妙美</cp:lastModifiedBy>
  <cp:lastPrinted>2023-01-27T07:06:02Z</cp:lastPrinted>
  <dcterms:created xsi:type="dcterms:W3CDTF">2014-03-10T05:42:30Z</dcterms:created>
  <dcterms:modified xsi:type="dcterms:W3CDTF">2026-04-13T01:09:51Z</dcterms:modified>
</cp:coreProperties>
</file>