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4625" windowHeight="8580" tabRatio="683" activeTab="0"/>
  </bookViews>
  <sheets>
    <sheet name="グラフ" sheetId="1" r:id="rId1"/>
    <sheet name="１．議会開催状況" sheetId="2" r:id="rId2"/>
    <sheet name="２．議案・請願・陳情等" sheetId="3" r:id="rId3"/>
    <sheet name="３．会派別議員数" sheetId="4" r:id="rId4"/>
    <sheet name="４．年齢別議員数" sheetId="5" r:id="rId5"/>
    <sheet name="５．職業別議員数" sheetId="6" r:id="rId6"/>
    <sheet name="６．一般会計（その１）" sheetId="7" r:id="rId7"/>
    <sheet name="６．一般会計（その２）" sheetId="8" r:id="rId8"/>
    <sheet name="７．一般会計（歳出）" sheetId="9" r:id="rId9"/>
    <sheet name="８．国民健康保険特別会計" sheetId="10" r:id="rId10"/>
    <sheet name="９．宜野湾市老人保険" sheetId="11" r:id="rId11"/>
    <sheet name="10．宇地泊第二土地" sheetId="12" r:id="rId12"/>
    <sheet name="11．佐真下第二土地" sheetId="13" r:id="rId13"/>
    <sheet name="12．下水道事業" sheetId="14" r:id="rId14"/>
    <sheet name="13．目的別市債現在高の状況" sheetId="15" r:id="rId15"/>
    <sheet name="14．借入先別市債未償還額" sheetId="16" r:id="rId16"/>
    <sheet name="15．市有財産" sheetId="17" r:id="rId17"/>
    <sheet name="16．市税の決算額" sheetId="18" r:id="rId18"/>
    <sheet name="17．法律相談受付件数　18．消費相談受付件数" sheetId="19" r:id="rId19"/>
    <sheet name="19．歴代三役名" sheetId="20" r:id="rId20"/>
    <sheet name="20．歴代正副議長名" sheetId="21" r:id="rId21"/>
    <sheet name="21．市議会議員名簿" sheetId="22" r:id="rId22"/>
    <sheet name="22．市職員数" sheetId="23" r:id="rId23"/>
  </sheets>
  <definedNames>
    <definedName name="_xlnm.Print_Area" localSheetId="18">'17．法律相談受付件数　18．消費相談受付件数'!$A$1:$O$29</definedName>
  </definedNames>
  <calcPr fullCalcOnLoad="1"/>
</workbook>
</file>

<file path=xl/comments1.xml><?xml version="1.0" encoding="utf-8"?>
<comments xmlns="http://schemas.openxmlformats.org/spreadsheetml/2006/main">
  <authors>
    <author>pc-4</author>
    <author>宜野湾市役所</author>
  </authors>
  <commentList>
    <comment ref="D152" authorId="0">
      <text>
        <r>
          <rPr>
            <sz val="9"/>
            <rFont val="ＭＳ Ｐゴシック"/>
            <family val="3"/>
          </rPr>
          <t xml:space="preserve">市税+分担金及び負担金+使用料及び手数料+財産収入+寄付金+繰入金+繰越金+諸収入
</t>
        </r>
      </text>
    </comment>
    <comment ref="D153" authorId="0">
      <text>
        <r>
          <rPr>
            <sz val="9"/>
            <rFont val="ＭＳ Ｐゴシック"/>
            <family val="3"/>
          </rPr>
          <t xml:space="preserve">各種交付金+地方譲与税+地方交付税+国庫支出金+県支出金+市債+地方消費税
</t>
        </r>
      </text>
    </comment>
    <comment ref="D147" authorId="0">
      <text>
        <r>
          <rPr>
            <sz val="9"/>
            <rFont val="ＭＳ Ｐゴシック"/>
            <family val="3"/>
          </rPr>
          <t xml:space="preserve">自主財源から市税を差し引いた額です。
</t>
        </r>
      </text>
    </comment>
    <comment ref="A153" authorId="0">
      <text>
        <r>
          <rPr>
            <sz val="9"/>
            <rFont val="ＭＳ Ｐゴシック"/>
            <family val="3"/>
          </rPr>
          <t xml:space="preserve">人件費+扶助費+物件費+補助費等
</t>
        </r>
      </text>
    </comment>
    <comment ref="A155" authorId="0">
      <text>
        <r>
          <rPr>
            <sz val="9"/>
            <rFont val="ＭＳ Ｐゴシック"/>
            <family val="3"/>
          </rPr>
          <t xml:space="preserve">公債費+その他
</t>
        </r>
      </text>
    </comment>
    <comment ref="A150" authorId="0">
      <text>
        <r>
          <rPr>
            <b/>
            <sz val="9"/>
            <rFont val="ＭＳ Ｐゴシック"/>
            <family val="3"/>
          </rPr>
          <t>投資的経費</t>
        </r>
      </text>
    </comment>
    <comment ref="D151" authorId="1">
      <text>
        <r>
          <rPr>
            <sz val="9"/>
            <rFont val="ＭＳ Ｐゴシック"/>
            <family val="3"/>
          </rPr>
          <t xml:space="preserve">その他＝依存財源－地方交付税－国庫支出金－市債
</t>
        </r>
      </text>
    </comment>
  </commentList>
</comments>
</file>

<file path=xl/sharedStrings.xml><?xml version="1.0" encoding="utf-8"?>
<sst xmlns="http://schemas.openxmlformats.org/spreadsheetml/2006/main" count="1294" uniqueCount="750">
  <si>
    <t>その他</t>
  </si>
  <si>
    <t>計</t>
  </si>
  <si>
    <t>日数</t>
  </si>
  <si>
    <t xml:space="preserve">    各年12月末現在</t>
  </si>
  <si>
    <t>男</t>
  </si>
  <si>
    <t>女</t>
  </si>
  <si>
    <t>建設業</t>
  </si>
  <si>
    <t>総数</t>
  </si>
  <si>
    <t>平成12年</t>
  </si>
  <si>
    <t>回数</t>
  </si>
  <si>
    <t>農業</t>
  </si>
  <si>
    <t>商業</t>
  </si>
  <si>
    <t>会社役員</t>
  </si>
  <si>
    <t>無職</t>
  </si>
  <si>
    <t>　　　　　　　区分　年次</t>
  </si>
  <si>
    <t>25～29歳</t>
  </si>
  <si>
    <t>30～39歳</t>
  </si>
  <si>
    <t>40～49歳</t>
  </si>
  <si>
    <t>50～59歳</t>
  </si>
  <si>
    <t>60歳以上</t>
  </si>
  <si>
    <t>各年12月末現在</t>
  </si>
  <si>
    <t>市民クラブ</t>
  </si>
  <si>
    <t>市政クラブ</t>
  </si>
  <si>
    <t>公明党</t>
  </si>
  <si>
    <t>日本共産党</t>
  </si>
  <si>
    <t>民政クラブ</t>
  </si>
  <si>
    <t>市政研究会</t>
  </si>
  <si>
    <t>ねたての会</t>
  </si>
  <si>
    <t>世紀クラブ</t>
  </si>
  <si>
    <t>資料：議会事務局</t>
  </si>
  <si>
    <t>平成13年</t>
  </si>
  <si>
    <t>定員</t>
  </si>
  <si>
    <t>現在数</t>
  </si>
  <si>
    <t>議案</t>
  </si>
  <si>
    <t>請願陳情</t>
  </si>
  <si>
    <t>承認</t>
  </si>
  <si>
    <t>可決</t>
  </si>
  <si>
    <t>同意</t>
  </si>
  <si>
    <t>不同意</t>
  </si>
  <si>
    <t>認定</t>
  </si>
  <si>
    <t>否決</t>
  </si>
  <si>
    <t>撤回</t>
  </si>
  <si>
    <t>修正可決</t>
  </si>
  <si>
    <t>継続審議</t>
  </si>
  <si>
    <t>審議未了</t>
  </si>
  <si>
    <t>採択</t>
  </si>
  <si>
    <t>不採択</t>
  </si>
  <si>
    <t>取下</t>
  </si>
  <si>
    <t>継続審査</t>
  </si>
  <si>
    <t xml:space="preserve">   資料：議会事務局</t>
  </si>
  <si>
    <t>議員</t>
  </si>
  <si>
    <t>現議</t>
  </si>
  <si>
    <t>定例議会</t>
  </si>
  <si>
    <t>臨時議会</t>
  </si>
  <si>
    <t>常任委員</t>
  </si>
  <si>
    <t>特別委員</t>
  </si>
  <si>
    <t>議会運営</t>
  </si>
  <si>
    <t>協議会</t>
  </si>
  <si>
    <t>定数</t>
  </si>
  <si>
    <t>員数</t>
  </si>
  <si>
    <t>会 日 数</t>
  </si>
  <si>
    <t>会日数</t>
  </si>
  <si>
    <t>日   数</t>
  </si>
  <si>
    <t xml:space="preserve">     資料：議会事務局</t>
  </si>
  <si>
    <t>総数</t>
  </si>
  <si>
    <t>平成14年</t>
  </si>
  <si>
    <t>平成15年</t>
  </si>
  <si>
    <t>議席</t>
  </si>
  <si>
    <t>氏　　　名</t>
  </si>
  <si>
    <t>生　年　月　日</t>
  </si>
  <si>
    <t>職　　名</t>
  </si>
  <si>
    <t>住　　　　　所</t>
  </si>
  <si>
    <t>上江洲　安　儀</t>
  </si>
  <si>
    <t>昭和10年10月10日</t>
  </si>
  <si>
    <t>　新城2－30－5</t>
  </si>
  <si>
    <t>桃　原　　　功</t>
  </si>
  <si>
    <t>昭和33年11月 4日</t>
  </si>
  <si>
    <t>伊　波　一　男</t>
  </si>
  <si>
    <t>昭和36年 1月15日</t>
  </si>
  <si>
    <t>名　城　　　宏</t>
  </si>
  <si>
    <t>昭和10年 8月25日</t>
  </si>
  <si>
    <t>　字真志喜617</t>
  </si>
  <si>
    <t>佐喜眞　　　淳</t>
  </si>
  <si>
    <t>昭和39年 8月 9日</t>
  </si>
  <si>
    <t>島　袋　亀　次</t>
  </si>
  <si>
    <t>昭和27年10月25日</t>
  </si>
  <si>
    <t>　字宇地泊71</t>
  </si>
  <si>
    <t>昭和33年10月 1日</t>
  </si>
  <si>
    <t>伊　佐　光　雄</t>
  </si>
  <si>
    <t>昭和26年12月10日</t>
  </si>
  <si>
    <t>　大山4－4－15</t>
  </si>
  <si>
    <t>屋　良　朝　秀</t>
  </si>
  <si>
    <t>昭和12年 3月 2日</t>
  </si>
  <si>
    <t>　新城2－2－1</t>
  </si>
  <si>
    <t>宇江城　昌　健</t>
  </si>
  <si>
    <t>昭和14年 6月28日</t>
  </si>
  <si>
    <t>　上原2－13－12</t>
  </si>
  <si>
    <t>大　城　政　利</t>
  </si>
  <si>
    <t>昭和26年 1月10日</t>
  </si>
  <si>
    <t>　野嵩4－5－14</t>
  </si>
  <si>
    <t>呉　屋　　　勉</t>
  </si>
  <si>
    <t>昭和28年 5月22日</t>
  </si>
  <si>
    <t>　大山4－2－9</t>
  </si>
  <si>
    <t>昭和20年 7月21日</t>
  </si>
  <si>
    <t>　大山2－22－17</t>
  </si>
  <si>
    <t>仲　村　春　松</t>
  </si>
  <si>
    <t>昭和28年 2月 3日</t>
  </si>
  <si>
    <t>　赤道1－8－3</t>
  </si>
  <si>
    <t>澤　岻　安　政</t>
  </si>
  <si>
    <t>昭和12年 5月 6日</t>
  </si>
  <si>
    <t>　伊佐3－16－19</t>
  </si>
  <si>
    <t>玉那覇　　　繁</t>
  </si>
  <si>
    <t>昭和13年 2月10日</t>
  </si>
  <si>
    <t>　宜野湾2－15－15</t>
  </si>
  <si>
    <t>伊　波　廣　助</t>
  </si>
  <si>
    <t>昭和18年 9月20日</t>
  </si>
  <si>
    <t>　字我如古373－2</t>
  </si>
  <si>
    <t>知　念　吉　男</t>
  </si>
  <si>
    <t>昭和20年 9月10日</t>
  </si>
  <si>
    <t>　宜野湾1－18－2</t>
  </si>
  <si>
    <t>上　地　安　之</t>
  </si>
  <si>
    <t>　喜友名2－27－11</t>
  </si>
  <si>
    <t>前　川　朝　平</t>
  </si>
  <si>
    <t>昭和19年 9月15日</t>
  </si>
  <si>
    <t>平安座　唯　雄</t>
  </si>
  <si>
    <t>昭和20年 7月11日</t>
  </si>
  <si>
    <t>　真栄原2－25－23</t>
  </si>
  <si>
    <t>資料：議会事務局</t>
  </si>
  <si>
    <t>代</t>
  </si>
  <si>
    <t>職　　　名</t>
  </si>
  <si>
    <t>氏　　　　　名</t>
  </si>
  <si>
    <t>就　退　年　月　日</t>
  </si>
  <si>
    <t>公 選 初 代</t>
  </si>
  <si>
    <t>議      長</t>
  </si>
  <si>
    <t>副  議  長</t>
  </si>
  <si>
    <t>儀  間  仁  栄</t>
  </si>
  <si>
    <t>二　　　　代</t>
  </si>
  <si>
    <t>仲  村  春  勝</t>
  </si>
  <si>
    <t xml:space="preserve"> 昭和25．10．11～昭和28． 4．24</t>
  </si>
  <si>
    <t>２　　　　代</t>
  </si>
  <si>
    <t>又  吉  亀  助</t>
  </si>
  <si>
    <t>三　　　　代</t>
  </si>
  <si>
    <t>知  念  俊  吉</t>
  </si>
  <si>
    <t xml:space="preserve"> 昭和28． 4．25～昭和29． 9．27</t>
  </si>
  <si>
    <t>四　　　　代</t>
  </si>
  <si>
    <t>桃  原  正  賢</t>
  </si>
  <si>
    <t xml:space="preserve"> 昭和29．10． 5～昭和33． 9．27</t>
  </si>
  <si>
    <t>３　　　　代</t>
  </si>
  <si>
    <t>泉  水  朝  正</t>
  </si>
  <si>
    <t>五　　　　代</t>
  </si>
  <si>
    <t xml:space="preserve"> 昭和33．10． 6～昭和35．10．24</t>
  </si>
  <si>
    <t>４　　　　代</t>
  </si>
  <si>
    <t>崎  間  健一郎</t>
  </si>
  <si>
    <t>六　　　　代</t>
  </si>
  <si>
    <t xml:space="preserve"> 昭和35．12. 28～昭和37． 9．27</t>
  </si>
  <si>
    <t>５　　　　代</t>
  </si>
  <si>
    <t>仲  本  正  重</t>
  </si>
  <si>
    <t>七　　　　代</t>
  </si>
  <si>
    <t xml:space="preserve"> 昭和37． 9．28～昭和41． 9．27</t>
  </si>
  <si>
    <t>６　　　　代</t>
  </si>
  <si>
    <t>宮  里  敏  行</t>
  </si>
  <si>
    <t>八　　　　代</t>
  </si>
  <si>
    <t>７　　　　代</t>
  </si>
  <si>
    <t>九　　　　代</t>
  </si>
  <si>
    <t xml:space="preserve"> 昭和45． 9．28～昭和49． 9．27</t>
  </si>
  <si>
    <t>８　　　　代</t>
  </si>
  <si>
    <t>十　　　　代</t>
  </si>
  <si>
    <t>武  島  行  男</t>
  </si>
  <si>
    <t xml:space="preserve"> 昭和49． 9．30～昭和53． 9．27</t>
  </si>
  <si>
    <t>９　　　　代</t>
  </si>
  <si>
    <t>石  川  真  六</t>
  </si>
  <si>
    <t>十 　一 　代</t>
  </si>
  <si>
    <t>又  吉  正  弘</t>
  </si>
  <si>
    <t xml:space="preserve"> 昭和53． 9．28～昭和57． 9．27</t>
  </si>
  <si>
    <t>10　　　　代</t>
  </si>
  <si>
    <t>島      徳  吉</t>
  </si>
  <si>
    <t>十 　二 　代</t>
  </si>
  <si>
    <t>石  川  仁  一</t>
  </si>
  <si>
    <t xml:space="preserve"> 昭和57． 9．30～昭和61． 9．27</t>
  </si>
  <si>
    <t>11　　　　代</t>
  </si>
  <si>
    <t>伊  佐  吉  秀</t>
  </si>
  <si>
    <t>十 　三 　代</t>
  </si>
  <si>
    <t xml:space="preserve"> 昭和61． 9．30～昭和63．12．26</t>
  </si>
  <si>
    <t>12　　　　代</t>
  </si>
  <si>
    <t>仲  村  春  信</t>
  </si>
  <si>
    <t xml:space="preserve"> 昭和61． 9．30～</t>
  </si>
  <si>
    <t>十 　四 　代</t>
  </si>
  <si>
    <t xml:space="preserve"> 昭和63．12．26～平成 2． 9．27</t>
  </si>
  <si>
    <t>十 　五 　代</t>
  </si>
  <si>
    <t xml:space="preserve"> 平成 2． 9．28～平成 6． 9．27</t>
  </si>
  <si>
    <t>13　　　　代</t>
  </si>
  <si>
    <t>宮  城  善  正</t>
  </si>
  <si>
    <t>十 　六 　代</t>
  </si>
  <si>
    <t>伊  佐  雅  仁</t>
  </si>
  <si>
    <t xml:space="preserve"> 平成 6． 9．28～平成10． 9．27</t>
  </si>
  <si>
    <t>14　　　　代</t>
  </si>
  <si>
    <t>呉  屋  正  行</t>
  </si>
  <si>
    <t xml:space="preserve"> 平成 6． 9．29～平成10． 9．27</t>
  </si>
  <si>
    <t>十 　七 　代</t>
  </si>
  <si>
    <t>佐喜眞      博</t>
  </si>
  <si>
    <t xml:space="preserve"> 平成10． 9．28～平成11． 3．29</t>
  </si>
  <si>
    <t>15　　　　代</t>
  </si>
  <si>
    <t>天  久  嘉  栄</t>
  </si>
  <si>
    <t>十 　八 　代</t>
  </si>
  <si>
    <t>天　久　嘉　栄</t>
  </si>
  <si>
    <t>16　　　　代</t>
  </si>
  <si>
    <t>上江洲　安　儀</t>
  </si>
  <si>
    <t>十 　九 　代</t>
  </si>
  <si>
    <t>17　　　　代</t>
  </si>
  <si>
    <t>清　新　会</t>
  </si>
  <si>
    <t xml:space="preserve"> 平成11． 5．18～平成14.  9. 27</t>
  </si>
  <si>
    <t>伊　佐　敏　男</t>
  </si>
  <si>
    <t>安　里　嗣　頼</t>
  </si>
  <si>
    <t>比　嘉　憲　康</t>
  </si>
  <si>
    <t>岸　本　一　德</t>
  </si>
  <si>
    <t>平　良　眞　一</t>
  </si>
  <si>
    <t>新　垣　善　正</t>
  </si>
  <si>
    <t>比　嘉　正　樹</t>
  </si>
  <si>
    <t>知　花　眞　正</t>
  </si>
  <si>
    <t>昭和46年 1月30日</t>
  </si>
  <si>
    <t>昭和28年 1月16日</t>
  </si>
  <si>
    <t>　真栄原1－7－29</t>
  </si>
  <si>
    <t>大　嶺　　　清</t>
  </si>
  <si>
    <t>昭和22年10月28日</t>
  </si>
  <si>
    <t>　宜野湾2－3－17</t>
  </si>
  <si>
    <t>昭和29年 8月17日</t>
  </si>
  <si>
    <t>昭和30年 1月20日</t>
  </si>
  <si>
    <t>昭和33年 8月 6日</t>
  </si>
  <si>
    <t>昭和44年 9月28日</t>
  </si>
  <si>
    <t>昭和14年 1月 1日</t>
  </si>
  <si>
    <t>経済民生教育</t>
  </si>
  <si>
    <t>　大謝名5－ 1－6</t>
  </si>
  <si>
    <t>　新城1－23－1</t>
  </si>
  <si>
    <t>　我如古1－24－12</t>
  </si>
  <si>
    <t>　字愛知25-502号</t>
  </si>
  <si>
    <t xml:space="preserve">  嘉数3-2-7</t>
  </si>
  <si>
    <t>総       務</t>
  </si>
  <si>
    <t>建        設</t>
  </si>
  <si>
    <t>総        務</t>
  </si>
  <si>
    <t>副  議   長</t>
  </si>
  <si>
    <t>議　　　 長</t>
  </si>
  <si>
    <t>無所属</t>
  </si>
  <si>
    <t>　普天間2－24－9-202</t>
  </si>
  <si>
    <t>　真栄原2－28－12-402</t>
  </si>
  <si>
    <t>１．議 会 開 催 状 況</t>
  </si>
  <si>
    <t>２．議案・請願・陳情等の処理状況</t>
  </si>
  <si>
    <t>３．会 派 別 議 員 数</t>
  </si>
  <si>
    <t>５．職 業 別 議 員 数</t>
  </si>
  <si>
    <t xml:space="preserve">      各年12月末現在</t>
  </si>
  <si>
    <t>平成16年</t>
  </si>
  <si>
    <t>結の会</t>
  </si>
  <si>
    <t>　野嵩1－15－2-102</t>
  </si>
  <si>
    <t>欠員</t>
  </si>
  <si>
    <t>平成17年</t>
  </si>
  <si>
    <t>平成17年12月末現在</t>
  </si>
  <si>
    <t>平成17年12月末現在</t>
  </si>
  <si>
    <t>平成16年</t>
  </si>
  <si>
    <t>２０．歴 代 正 副 議 長 名</t>
  </si>
  <si>
    <t>２１．市 議 会 議 員 名 簿</t>
  </si>
  <si>
    <t>　真志喜1－21－26</t>
  </si>
  <si>
    <t>　赤道2－6－2-2F</t>
  </si>
  <si>
    <t>伊  佐  眞  人</t>
  </si>
  <si>
    <t xml:space="preserve"> 昭和23． 9．24～昭和25． 9．24</t>
  </si>
  <si>
    <t xml:space="preserve"> 昭和23． 9．24～昭和25． 9．25</t>
  </si>
  <si>
    <t>18　　　　代</t>
  </si>
  <si>
    <t xml:space="preserve"> 昭和41． 9．28～昭和45． 9．27</t>
  </si>
  <si>
    <t>古波藏  清次郎</t>
  </si>
  <si>
    <t xml:space="preserve"> 平成14.　10. 1～現在</t>
  </si>
  <si>
    <t xml:space="preserve"> 平成10． 9．29～平成11． 5．17</t>
  </si>
  <si>
    <t xml:space="preserve"> </t>
  </si>
  <si>
    <t>〃</t>
  </si>
  <si>
    <t>　　　　　　　 ～平成 2． 9．27</t>
  </si>
  <si>
    <t>－</t>
  </si>
  <si>
    <t>　　</t>
  </si>
  <si>
    <t>ニューアクション</t>
  </si>
  <si>
    <t>４．年 齢 別 議 員 数</t>
  </si>
  <si>
    <t>６．一般会計予算及び決算額（その１）</t>
  </si>
  <si>
    <t>《歳 入》</t>
  </si>
  <si>
    <t>単位：千円</t>
  </si>
  <si>
    <t>年度</t>
  </si>
  <si>
    <t>予算現額</t>
  </si>
  <si>
    <t>決算額</t>
  </si>
  <si>
    <t>対前年比</t>
  </si>
  <si>
    <t>構成比</t>
  </si>
  <si>
    <t>科目（款別）</t>
  </si>
  <si>
    <t>平成12年度</t>
  </si>
  <si>
    <t>平成13年度</t>
  </si>
  <si>
    <t>平成14年度</t>
  </si>
  <si>
    <t>平成15年度</t>
  </si>
  <si>
    <t>平成16年度</t>
  </si>
  <si>
    <t>市税</t>
  </si>
  <si>
    <t>地方譲与税</t>
  </si>
  <si>
    <t>利子割交付金</t>
  </si>
  <si>
    <t>配当割交付金</t>
  </si>
  <si>
    <t>株式等譲渡所得割交付金</t>
  </si>
  <si>
    <t>地方消費税</t>
  </si>
  <si>
    <t>自動車取得税交付金</t>
  </si>
  <si>
    <t>国有提供施設等助成交付金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</si>
  <si>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</si>
  <si>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</si>
  <si>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</si>
  <si>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</si>
  <si>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</si>
  <si>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</si>
  <si>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</si>
  <si>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</si>
  <si>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</si>
  <si>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</si>
  <si>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</si>
  <si>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</si>
  <si>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</si>
  <si>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資料：財政課</t>
  </si>
  <si>
    <t>６．一般会計予算及び決算額（その２）</t>
  </si>
  <si>
    <t>《歳 出》</t>
  </si>
  <si>
    <t>平成16年度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</si>
  <si>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</si>
  <si>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</si>
  <si>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</si>
  <si>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</si>
  <si>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</si>
  <si>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</si>
  <si>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</si>
  <si>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</si>
  <si>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</si>
  <si>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</si>
  <si>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</si>
  <si>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</si>
  <si>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諸支出費</t>
  </si>
  <si>
    <t>予備費</t>
  </si>
  <si>
    <t>７．一般会計予算（歳出）性質別決算額</t>
  </si>
  <si>
    <t>区分</t>
  </si>
  <si>
    <t>平成14年度</t>
  </si>
  <si>
    <t>平成15年度</t>
  </si>
  <si>
    <t>平成16年度</t>
  </si>
  <si>
    <t>決算額　</t>
  </si>
  <si>
    <t>構成比(%)</t>
  </si>
  <si>
    <t>総額</t>
  </si>
  <si>
    <t>人件費</t>
  </si>
  <si>
    <t>扶助費</t>
  </si>
  <si>
    <t>物件費</t>
  </si>
  <si>
    <t>維持補修費</t>
  </si>
  <si>
    <t>補助費等</t>
  </si>
  <si>
    <t>繰出金</t>
  </si>
  <si>
    <t>投資､出資､貸付金</t>
  </si>
  <si>
    <t>積立金</t>
  </si>
  <si>
    <t>投資的経費</t>
  </si>
  <si>
    <t>８．国民健康保険特別</t>
  </si>
  <si>
    <t>会計決算額の状況</t>
  </si>
  <si>
    <t>単位：円</t>
  </si>
  <si>
    <t>科　　目（款別）　</t>
  </si>
  <si>
    <t>平　　　成　　　14　　　年　　　度</t>
  </si>
  <si>
    <t>平成</t>
  </si>
  <si>
    <t>決算額</t>
  </si>
  <si>
    <t>割合%</t>
  </si>
  <si>
    <t>前年度比%</t>
  </si>
  <si>
    <t>国民健康保険税</t>
  </si>
  <si>
    <t>療養給付費交付金</t>
  </si>
  <si>
    <t>共同事業費</t>
  </si>
  <si>
    <t>その他の収入</t>
  </si>
  <si>
    <t>平　　　成　　　14　　　年　　　度</t>
  </si>
  <si>
    <t>平　　　成　　　16　　　年　　　度</t>
  </si>
  <si>
    <t>保険給付費</t>
  </si>
  <si>
    <t>老人保健拠出金</t>
  </si>
  <si>
    <t>共同事業拠出金</t>
  </si>
  <si>
    <t>保健事業費</t>
  </si>
  <si>
    <t>その他の支出</t>
  </si>
  <si>
    <t>介護納付金</t>
  </si>
  <si>
    <t>資料：国民健康保険課</t>
  </si>
  <si>
    <t>９．宜野湾市老人保健医療</t>
  </si>
  <si>
    <t>特別会計決算額の状況</t>
  </si>
  <si>
    <t>《歳　入》</t>
  </si>
  <si>
    <t>単位：　円</t>
  </si>
  <si>
    <t>《歳　出》</t>
  </si>
  <si>
    <t>科　目（款別）</t>
  </si>
  <si>
    <t>平　成　14　年　度</t>
  </si>
  <si>
    <t>平　成　15　年　度</t>
  </si>
  <si>
    <t>平　成　16　年　度</t>
  </si>
  <si>
    <t>平　成　14　年　度</t>
  </si>
  <si>
    <t>決　算　額</t>
  </si>
  <si>
    <t>対前年比%</t>
  </si>
  <si>
    <t>支払基金交付金</t>
  </si>
  <si>
    <t>医療給付費</t>
  </si>
  <si>
    <t>医療支給費</t>
  </si>
  <si>
    <t>審査支払手数料</t>
  </si>
  <si>
    <t>諸支出金</t>
  </si>
  <si>
    <t>繰上充用金</t>
  </si>
  <si>
    <t>歳入歳出差引額</t>
  </si>
  <si>
    <t xml:space="preserve">         資料：国民健康保険課</t>
  </si>
  <si>
    <t>－</t>
  </si>
  <si>
    <t>１０．宇地泊第二土地区画整理事業特別会計予算額及び決算額</t>
  </si>
  <si>
    <t>予算現額</t>
  </si>
  <si>
    <t>清算徴収金</t>
  </si>
  <si>
    <t>土地区画整理費</t>
  </si>
  <si>
    <t>清算費</t>
  </si>
  <si>
    <t>予備費</t>
  </si>
  <si>
    <t>資料：区画整理課</t>
  </si>
  <si>
    <t>１１．佐真下第二土地区画整理事業特別会計予算額及び決算額</t>
  </si>
  <si>
    <t>１２．下水道事業特別会計予算現額及び決算額</t>
  </si>
  <si>
    <t>科目（款別）</t>
  </si>
  <si>
    <t>使用料及び
手数料</t>
  </si>
  <si>
    <t>施設費</t>
  </si>
  <si>
    <t>前年度繰上充用金</t>
  </si>
  <si>
    <t>資料：下水道課</t>
  </si>
  <si>
    <t>１３．目的別市債現在高の状況</t>
  </si>
  <si>
    <t>目的別</t>
  </si>
  <si>
    <t>平成12年度</t>
  </si>
  <si>
    <t>平成13年度</t>
  </si>
  <si>
    <t>一般会計</t>
  </si>
  <si>
    <t>総務</t>
  </si>
  <si>
    <t>民生</t>
  </si>
  <si>
    <t>衛生</t>
  </si>
  <si>
    <t>商工</t>
  </si>
  <si>
    <t>労働</t>
  </si>
  <si>
    <t>農林</t>
  </si>
  <si>
    <t>土木</t>
  </si>
  <si>
    <t>公園</t>
  </si>
  <si>
    <t>公営住宅</t>
  </si>
  <si>
    <t>消防</t>
  </si>
  <si>
    <t>教育</t>
  </si>
  <si>
    <t>土木債(災害)</t>
  </si>
  <si>
    <t>一般会計以外</t>
  </si>
  <si>
    <t>下水道事業</t>
  </si>
  <si>
    <t>水道事業</t>
  </si>
  <si>
    <t>介護老人福祉施設事業</t>
  </si>
  <si>
    <t>区画整理事業</t>
  </si>
  <si>
    <t>１４．借入先別市債未償還額</t>
  </si>
  <si>
    <t>平成16年度末現在（単位：千円）</t>
  </si>
  <si>
    <t>総額</t>
  </si>
  <si>
    <t>財務省</t>
  </si>
  <si>
    <t>日本郵政公社</t>
  </si>
  <si>
    <t>市中銀行</t>
  </si>
  <si>
    <t>公営企業金融公庫</t>
  </si>
  <si>
    <t>財政融資資金</t>
  </si>
  <si>
    <t>簡易保険資金等</t>
  </si>
  <si>
    <t>１６．市　税　の　決　算　額</t>
  </si>
  <si>
    <t>　年　度</t>
  </si>
  <si>
    <t>予　算　現　額</t>
  </si>
  <si>
    <t>対 前 年 度 比</t>
  </si>
  <si>
    <t>構　成　比</t>
  </si>
  <si>
    <t>科目（項別）</t>
  </si>
  <si>
    <t>平成12年度</t>
  </si>
  <si>
    <t>平成13年度</t>
  </si>
  <si>
    <t>平成14年度</t>
  </si>
  <si>
    <t>平成15年度</t>
  </si>
  <si>
    <t>市民税</t>
  </si>
  <si>
    <t>固定資産税</t>
  </si>
  <si>
    <t>軽自動車税</t>
  </si>
  <si>
    <t>たばこ税</t>
  </si>
  <si>
    <t>特別土地保有税</t>
  </si>
  <si>
    <t>入湯税</t>
  </si>
  <si>
    <t>１５．市　有　財　産</t>
  </si>
  <si>
    <t>平成 12 年度</t>
  </si>
  <si>
    <t>平成 13 年度</t>
  </si>
  <si>
    <t>平成 14 年度</t>
  </si>
  <si>
    <t>平成 15 年度</t>
  </si>
  <si>
    <t>平成 16 年度</t>
  </si>
  <si>
    <t>土地</t>
  </si>
  <si>
    <t>建物</t>
  </si>
  <si>
    <t>有価証券</t>
  </si>
  <si>
    <t>(千円）</t>
  </si>
  <si>
    <t>出資（損）金</t>
  </si>
  <si>
    <t>物品</t>
  </si>
  <si>
    <t>(台数）</t>
  </si>
  <si>
    <t>債権</t>
  </si>
  <si>
    <t>(千円)</t>
  </si>
  <si>
    <t>資金積立基金</t>
  </si>
  <si>
    <t>資金運用基金</t>
  </si>
  <si>
    <t>　注 ： 物品は、1品10万円以上のものとする。</t>
  </si>
  <si>
    <t xml:space="preserve">  　　　平成13年度より物品は、1品100万以上</t>
  </si>
  <si>
    <t>不動産売買</t>
  </si>
  <si>
    <t>借地借家</t>
  </si>
  <si>
    <t>相続</t>
  </si>
  <si>
    <t>離婚</t>
  </si>
  <si>
    <t>身上</t>
  </si>
  <si>
    <t>損害賠償</t>
  </si>
  <si>
    <t>金銭</t>
  </si>
  <si>
    <t>サラ金</t>
  </si>
  <si>
    <t>契約</t>
  </si>
  <si>
    <t>相隣</t>
  </si>
  <si>
    <t>登記</t>
  </si>
  <si>
    <t>戸籍</t>
  </si>
  <si>
    <t>平成10年度</t>
  </si>
  <si>
    <t>平成11年度</t>
  </si>
  <si>
    <t>資料：市民生活課</t>
  </si>
  <si>
    <t>１８．消 費 相 談 受 付 件 数</t>
  </si>
  <si>
    <t>サラ金・クレッジト等</t>
  </si>
  <si>
    <t>ヤミ金</t>
  </si>
  <si>
    <t>電話通信サービス</t>
  </si>
  <si>
    <t>架空請求</t>
  </si>
  <si>
    <t>訪問販売</t>
  </si>
  <si>
    <t>マルチ商法</t>
  </si>
  <si>
    <t>電話勧誘</t>
  </si>
  <si>
    <t>内職商法</t>
  </si>
  <si>
    <t>通信販売</t>
  </si>
  <si>
    <t>ハイハイ        学校</t>
  </si>
  <si>
    <t>アパートの解約等</t>
  </si>
  <si>
    <t>中古車の           解約等</t>
  </si>
  <si>
    <t>－</t>
  </si>
  <si>
    <t>１９．歴  代  三  役  名</t>
  </si>
  <si>
    <t>平成17年12月1日現在</t>
  </si>
  <si>
    <t>氏　　 　名</t>
  </si>
  <si>
    <t>村      長</t>
  </si>
  <si>
    <t>桃  原  亀  郎</t>
  </si>
  <si>
    <t>助      役</t>
  </si>
  <si>
    <t>伊  佐  真  栄</t>
  </si>
  <si>
    <t>昭和23． 3．21～昭和25．10．31</t>
  </si>
  <si>
    <t>収  入  役</t>
  </si>
  <si>
    <t>国  吉  真  光</t>
  </si>
  <si>
    <t>知  念  清  一</t>
  </si>
  <si>
    <t>二      代</t>
  </si>
  <si>
    <t>呉  屋  真  徳</t>
  </si>
  <si>
    <t>昭和25．11． 1～昭和29．10．30</t>
  </si>
  <si>
    <t>仲  村  春  松</t>
  </si>
  <si>
    <t>昭和26．11．30～昭和30．11．29</t>
  </si>
  <si>
    <t>三      代</t>
  </si>
  <si>
    <t>昭和29．11． 1～昭和33．10．30</t>
  </si>
  <si>
    <t>昭和30．11．30～昭和34．11．29</t>
  </si>
  <si>
    <t>昭和33． 9．18～昭和37． 9．17</t>
  </si>
  <si>
    <t>四      代</t>
  </si>
  <si>
    <t>昭和33．10．31～昭和37．10．30</t>
  </si>
  <si>
    <t>昭和34．11．30～昭和38．11．30</t>
  </si>
  <si>
    <t>五      代</t>
  </si>
  <si>
    <t>昭和37． 9．18～昭和40． 6. 26</t>
  </si>
  <si>
    <t>職 務 代 行</t>
  </si>
  <si>
    <t>松  川  正  義</t>
  </si>
  <si>
    <t>昭和40． 6．27～昭和40． 8．15</t>
  </si>
  <si>
    <t>昭和37．12．12～昭和40． 6．20</t>
  </si>
  <si>
    <t>沢  岻  安  一</t>
  </si>
  <si>
    <t>昭和39． 1． 1～昭和41．10．30</t>
  </si>
  <si>
    <t>六      代</t>
  </si>
  <si>
    <t>市      長</t>
  </si>
  <si>
    <t>島  袋  全  一</t>
  </si>
  <si>
    <t>昭和40． 8．16～昭和44． 8. 12</t>
  </si>
  <si>
    <t>昭和40． 9．19～昭和41． 9．30</t>
  </si>
  <si>
    <t>昭和41．11． 1～昭和45．10．31</t>
  </si>
  <si>
    <t>奥  里  将  俊</t>
  </si>
  <si>
    <t>昭和41．11． 1～昭和44．12．13</t>
  </si>
  <si>
    <t>昭和44． 8．13～昭和48． 8．12</t>
  </si>
  <si>
    <t>七      代</t>
  </si>
  <si>
    <t>昭和45．11． 1～昭和48． 6．11</t>
  </si>
  <si>
    <t>呉  屋  好  永</t>
  </si>
  <si>
    <t>昭和44．12．15～昭和48．12．14</t>
  </si>
  <si>
    <t>米  須  清  與</t>
  </si>
  <si>
    <t>昭和48． 8．13～昭和52． 8．12</t>
  </si>
  <si>
    <t>八      代</t>
  </si>
  <si>
    <t>宮  城  光  雄</t>
  </si>
  <si>
    <t>昭和48．10． 1～昭和52． 9．30</t>
  </si>
  <si>
    <t>宮  城  信  正</t>
  </si>
  <si>
    <t>昭和49． 3． 1～昭和53． 2．28</t>
  </si>
  <si>
    <t>安次富  盛  信</t>
  </si>
  <si>
    <t>昭和52． 8．13～昭和56． 8．12</t>
  </si>
  <si>
    <t>九      代</t>
  </si>
  <si>
    <t>昭和52．10． 1～昭和56． 9．30</t>
  </si>
  <si>
    <t>仲  村  春  盛</t>
  </si>
  <si>
    <t>昭和53． 4． 1～昭和57． 3．31</t>
  </si>
  <si>
    <t>昭和56． 8．13～昭和60． 8．12</t>
  </si>
  <si>
    <t>十      代</t>
  </si>
  <si>
    <t>昭和56．10． 1～昭和60． 9．10</t>
  </si>
  <si>
    <t>昭和57． 4． 1～昭和61． 3．31</t>
  </si>
  <si>
    <t>昭和60． 8．13～平成元． 8．12</t>
  </si>
  <si>
    <t>十  一  代</t>
  </si>
  <si>
    <t>大  城  仁  幸</t>
  </si>
  <si>
    <t>昭和61． 4． 1～平成 2． 3．31</t>
  </si>
  <si>
    <t>大  城  英  行</t>
  </si>
  <si>
    <t>昭和61． 7． 1～平成 2． 6．30</t>
  </si>
  <si>
    <t>平成元． 8．13～平成 5． 8．12</t>
  </si>
  <si>
    <t>十  二  代</t>
  </si>
  <si>
    <t>平成 2． 4． 1～平成 6． 3．31</t>
  </si>
  <si>
    <t>多和田  真  一</t>
  </si>
  <si>
    <t>平成 2．11． 1～平成 6．10. 31</t>
  </si>
  <si>
    <t>平成 5． 8．13～平成 9． 8．12</t>
  </si>
  <si>
    <t>十  三  代</t>
  </si>
  <si>
    <t>花  城  清  英</t>
  </si>
  <si>
    <t>平成 6． 7． 1～平成10． 6．30</t>
  </si>
  <si>
    <t>平成 6．11． 1～平成10. 10. 31</t>
  </si>
  <si>
    <t>比  嘉  盛  光</t>
  </si>
  <si>
    <t>平成 9． 8．13～平成13.  8．12</t>
  </si>
  <si>
    <t>十  四  代</t>
  </si>
  <si>
    <t>宮  城      章</t>
  </si>
  <si>
    <t>平成10． 7． 1～平成13.　8. 31</t>
  </si>
  <si>
    <t>當  山  盛  保</t>
  </si>
  <si>
    <t>平成10．11． 1～平成14. 10. 31</t>
  </si>
  <si>
    <t>平成13． 8．13～平成15.  3． 6</t>
  </si>
  <si>
    <t>十  五  代</t>
  </si>
  <si>
    <t>又　吉　辰　雄</t>
  </si>
  <si>
    <t>平成13． 9． 1～平成15.　5.  7</t>
  </si>
  <si>
    <t xml:space="preserve">平成14．11． 1～現在          </t>
  </si>
  <si>
    <t>伊  波  洋  一</t>
  </si>
  <si>
    <t xml:space="preserve">平成15． 4．27～現在          </t>
  </si>
  <si>
    <t>十  六  代</t>
  </si>
  <si>
    <t>安　里　　　猛</t>
  </si>
  <si>
    <t xml:space="preserve">平成16．10． 5～現在          </t>
  </si>
  <si>
    <t>資料：人事課</t>
  </si>
  <si>
    <t>２２．市　職　員　数</t>
  </si>
  <si>
    <t xml:space="preserve">       平成17年12月31日現在</t>
  </si>
  <si>
    <t>部課名</t>
  </si>
  <si>
    <t>福寿園</t>
  </si>
  <si>
    <t>市長事務部局</t>
  </si>
  <si>
    <t>健康増進課</t>
  </si>
  <si>
    <t>総務部</t>
  </si>
  <si>
    <t>介護長寿課</t>
  </si>
  <si>
    <t>総務課</t>
  </si>
  <si>
    <t>建設部</t>
  </si>
  <si>
    <t>人事課</t>
  </si>
  <si>
    <t>建築課</t>
  </si>
  <si>
    <t>行政改革室</t>
  </si>
  <si>
    <t>土木課</t>
  </si>
  <si>
    <t>契約検査課</t>
  </si>
  <si>
    <t>下水道課</t>
  </si>
  <si>
    <t>情報政策課</t>
  </si>
  <si>
    <t>用地課</t>
  </si>
  <si>
    <t>ＩＴ推進室</t>
  </si>
  <si>
    <t>都市計画課</t>
  </si>
  <si>
    <t>税務課</t>
  </si>
  <si>
    <t>区画整理課</t>
  </si>
  <si>
    <t>納税課</t>
  </si>
  <si>
    <t>基地政策部</t>
  </si>
  <si>
    <t>企画部</t>
  </si>
  <si>
    <t>基地跡地対策課</t>
  </si>
  <si>
    <t>企画政策課</t>
  </si>
  <si>
    <t>基地渉外課</t>
  </si>
  <si>
    <t>財政課</t>
  </si>
  <si>
    <t>秘書広報課</t>
  </si>
  <si>
    <t>市民経済部</t>
  </si>
  <si>
    <t>市民生活課</t>
  </si>
  <si>
    <t>会計課</t>
  </si>
  <si>
    <t>環境対策課</t>
  </si>
  <si>
    <t>議会事務局</t>
  </si>
  <si>
    <t>市民課</t>
  </si>
  <si>
    <t>選挙管理委員会</t>
  </si>
  <si>
    <t>産業振興課</t>
  </si>
  <si>
    <t>監査委員事務局</t>
  </si>
  <si>
    <t>福祉保健部</t>
  </si>
  <si>
    <t>農業委員会事務局</t>
  </si>
  <si>
    <t>福祉総務課</t>
  </si>
  <si>
    <t>水道局</t>
  </si>
  <si>
    <t>児童家庭課</t>
  </si>
  <si>
    <t>消防本部</t>
  </si>
  <si>
    <t>障害福祉課</t>
  </si>
  <si>
    <t>教育委員会</t>
  </si>
  <si>
    <t>保護課</t>
  </si>
  <si>
    <t>公共施設管理公社</t>
  </si>
  <si>
    <t>国民健康保険課</t>
  </si>
  <si>
    <t>土地開発公社</t>
  </si>
  <si>
    <t>　注：各部の総数には部長・次長を含む。</t>
  </si>
  <si>
    <t>　　：土地開発公社は用地課と兼任発令</t>
  </si>
  <si>
    <t>　作成手続き</t>
  </si>
  <si>
    <t>１．給与係よりデータをもらう→途中人事異動多数のため（１２月末の配置確認のため：チェック困難）</t>
  </si>
  <si>
    <t>　①特別職（５人）と議員（２８人）のデータを削除</t>
  </si>
  <si>
    <t>２．職員数確認</t>
  </si>
  <si>
    <t>　①４月１日人員（７０５人）</t>
  </si>
  <si>
    <t>　②中途退職確認（８人）</t>
  </si>
  <si>
    <t>　③１２月末（６９７人）</t>
  </si>
  <si>
    <t>３．集計→フィルタより</t>
  </si>
  <si>
    <t>－</t>
  </si>
  <si>
    <t>－</t>
  </si>
  <si>
    <t>◎</t>
  </si>
  <si>
    <t>◇</t>
  </si>
  <si>
    <t>◇</t>
  </si>
  <si>
    <t>－</t>
  </si>
  <si>
    <t>－</t>
  </si>
  <si>
    <t>◇</t>
  </si>
  <si>
    <t>◇</t>
  </si>
  <si>
    <t>－</t>
  </si>
  <si>
    <t>◇</t>
  </si>
  <si>
    <t>◎</t>
  </si>
  <si>
    <t>－</t>
  </si>
  <si>
    <t>◇</t>
  </si>
  <si>
    <t>－</t>
  </si>
  <si>
    <t>－</t>
  </si>
  <si>
    <t>（％）</t>
  </si>
  <si>
    <t>(㎡)</t>
  </si>
  <si>
    <t>(㎡)</t>
  </si>
  <si>
    <t>－</t>
  </si>
  <si>
    <t>－</t>
  </si>
  <si>
    <t>－</t>
  </si>
  <si>
    <t>－</t>
  </si>
  <si>
    <t>－</t>
  </si>
  <si>
    <t>15年度</t>
  </si>
  <si>
    <t>－</t>
  </si>
  <si>
    <t>(％)</t>
  </si>
  <si>
    <t>－</t>
  </si>
  <si>
    <t>資料：宜野湾市歳入歳出決算書</t>
  </si>
  <si>
    <t>昭和22． 3． 1～昭和25． 9．17</t>
  </si>
  <si>
    <t>昭和22． 3．22～昭和26．11．29</t>
  </si>
  <si>
    <t>昭和25． 9．18～昭和28． 9．17</t>
  </si>
  <si>
    <t>昭和28． 9．18～昭和33． 9．17</t>
  </si>
  <si>
    <t>職 務 代 理</t>
  </si>
  <si>
    <t>平成15． 3． 5～平成15.　4. 26</t>
  </si>
  <si>
    <t>資料：行政改革室</t>
  </si>
  <si>
    <t>－</t>
  </si>
  <si>
    <t>１７．無 料 法 律 相 談 受 付 件 数</t>
  </si>
  <si>
    <t>１．一 般 会 計 決 算 額 （平 成 16 年 度）</t>
  </si>
  <si>
    <t>歳　　出</t>
  </si>
  <si>
    <t>歳　　入</t>
  </si>
  <si>
    <t>23,408,577,000円</t>
  </si>
  <si>
    <t>23,937,825,000円</t>
  </si>
  <si>
    <t>性　質　別　歳　出</t>
  </si>
  <si>
    <t>　 性　質　別　歳　入</t>
  </si>
  <si>
    <t xml:space="preserve">        ２．目 的 別 市 債 現 在 高 の 状 況</t>
  </si>
  <si>
    <t>３．市 民 一 人 当 た り 市 税 負 担 額</t>
  </si>
  <si>
    <t xml:space="preserve">    及 び 支 出 負 担 額</t>
  </si>
  <si>
    <t>（資料：税務課）</t>
  </si>
  <si>
    <t>４．特 別 会 計 決 算 額 （平 成 16 年 度）</t>
  </si>
  <si>
    <t>歳　 出</t>
  </si>
  <si>
    <t>歳 　入</t>
  </si>
  <si>
    <t>１．平成16年度一般会計決算額</t>
  </si>
  <si>
    <t>歳　　　出</t>
  </si>
  <si>
    <t>歳　　　入</t>
  </si>
  <si>
    <t>民　生　費</t>
  </si>
  <si>
    <t>市　　　税</t>
  </si>
  <si>
    <t>総　務　費</t>
  </si>
  <si>
    <t>公　債　費</t>
  </si>
  <si>
    <t>教　育　費</t>
  </si>
  <si>
    <t>市　　　債</t>
  </si>
  <si>
    <t>土　木　費</t>
  </si>
  <si>
    <t>衛　生　費</t>
  </si>
  <si>
    <t>繰　入　金</t>
  </si>
  <si>
    <t>消　防　費</t>
  </si>
  <si>
    <t>商　工　費</t>
  </si>
  <si>
    <t>繰　越　金</t>
  </si>
  <si>
    <t>労　働　費</t>
  </si>
  <si>
    <t>国有提供施設</t>
  </si>
  <si>
    <t>そ　の　他</t>
  </si>
  <si>
    <t>性質別歳出</t>
  </si>
  <si>
    <t>性質別歳入</t>
  </si>
  <si>
    <t>人件費</t>
  </si>
  <si>
    <t>　　自主財源</t>
  </si>
  <si>
    <t>扶助費</t>
  </si>
  <si>
    <t>　　依存財源</t>
  </si>
  <si>
    <t>普通建設事業費</t>
  </si>
  <si>
    <t>自主財源</t>
  </si>
  <si>
    <t>消費的経費</t>
  </si>
  <si>
    <t>依存財源</t>
  </si>
  <si>
    <t>その他経費</t>
  </si>
  <si>
    <t>２．目的別市債現在高の状況</t>
  </si>
  <si>
    <t>下水道債</t>
  </si>
  <si>
    <t>教育債</t>
  </si>
  <si>
    <t>土木債</t>
  </si>
  <si>
    <t>公園債</t>
  </si>
  <si>
    <t>水道債</t>
  </si>
  <si>
    <t>３．市民一人当たりの市税負担額及び支出負担額</t>
  </si>
  <si>
    <t>年</t>
  </si>
  <si>
    <t>市税負担金</t>
  </si>
  <si>
    <t>支出負担金</t>
  </si>
  <si>
    <t>４．平成16年度特別会計決算額</t>
  </si>
  <si>
    <t>歳出</t>
  </si>
  <si>
    <t>歳入</t>
  </si>
  <si>
    <t>国民健康保険</t>
  </si>
  <si>
    <t>老人保健医療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</si>
</sst>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8" formatCode="#,##0.0_ "/>
    <numFmt numFmtId="179" formatCode="0.0_ "/>
    <numFmt numFmtId="186" formatCode="#,##0\ "/>
    <numFmt numFmtId="187" formatCode="#,##0\ \ "/>
    <numFmt numFmtId="188" formatCode="#,##0\ ;&quot;△ &quot;#,##0\ "/>
    <numFmt numFmtId="189" formatCode="#,##0.0\ "/>
    <numFmt numFmtId="201" formatCode="#,##0;&quot;△ &quot;#,##0"/>
    <numFmt numFmtId="206" formatCode="#,##0.00\ "/>
    <numFmt numFmtId="208" formatCode="#,##0.0\ \ \ \ \ "/>
    <numFmt numFmtId="215" formatCode="#,##0.00;&quot;△ &quot;#,##0.00"/>
    <numFmt numFmtId="217" formatCode="#,##0.00\ ;&quot;△ &quot;#,##0.00\ "/>
    <numFmt numFmtId="221" formatCode="0.0%"/>
    <numFmt numFmtId="222" formatCode="0.0_);[Red]\(0.0\)"/>
    <numFmt numFmtId="265" formatCode="#,##0.00000;[Red]\-#,##0.00000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10"/>
      <name val="ＭＳ ゴシック"/>
      <family val="3"/>
    </font>
    <font>
      <b/>
      <sz val="16"/>
      <name val="ＭＳ 明朝"/>
      <family val="1"/>
    </font>
    <font>
      <sz val="9"/>
      <name val="ＭＳ ゴシック"/>
      <family val="3"/>
    </font>
    <font>
      <b/>
      <sz val="14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9.5"/>
      <name val="ＭＳ 明朝"/>
      <family val="1"/>
    </font>
    <font>
      <sz val="8.5"/>
      <name val="ＭＳ 明朝"/>
      <family val="1"/>
    </font>
    <font>
      <sz val="9.75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 diagonalDown="1">
      <left style="thin"/>
      <right style="hair"/>
      <top style="thin"/>
      <bottom style="hair"/>
      <diagonal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tted"/>
    </border>
    <border>
      <left style="hair"/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hair"/>
      <right style="thin"/>
      <top style="hair"/>
      <bottom style="dotted"/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dotted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 diagonalDown="1">
      <left style="hair"/>
      <right style="hair"/>
      <top style="dotted"/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 diagonalDown="1">
      <left style="hair"/>
      <right style="thin"/>
      <top style="hair"/>
      <bottom>
        <color indexed="63"/>
      </bottom>
      <diagonal style="hair"/>
    </border>
    <border diagonalDown="1">
      <left style="hair"/>
      <right style="thin"/>
      <top>
        <color indexed="63"/>
      </top>
      <bottom>
        <color indexed="63"/>
      </bottom>
      <diagonal style="hair"/>
    </border>
    <border diagonalDown="1">
      <left style="hair"/>
      <right style="thin"/>
      <top>
        <color indexed="63"/>
      </top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thin"/>
      <right style="hair"/>
      <top style="thin"/>
      <bottom style="thin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>
      <left style="double"/>
      <right style="double"/>
      <top style="thin"/>
      <bottom style="hair"/>
    </border>
    <border>
      <left style="double"/>
      <right style="hair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/>
    </xf>
    <xf numFmtId="0" fontId="5" fillId="0" borderId="9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 horizontal="center" vertical="distributed" textRotation="255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distributed" textRotation="255"/>
    </xf>
    <xf numFmtId="0" fontId="8" fillId="0" borderId="17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9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6" fillId="0" borderId="15" xfId="0" applyFont="1" applyBorder="1" applyAlignment="1">
      <alignment horizontal="right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5" fillId="0" borderId="29" xfId="0" applyFont="1" applyBorder="1" applyAlignment="1">
      <alignment horizontal="left" vertical="distributed"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6" fillId="0" borderId="1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3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vertical="center"/>
    </xf>
    <xf numFmtId="189" fontId="8" fillId="0" borderId="17" xfId="0" applyNumberFormat="1" applyFont="1" applyBorder="1" applyAlignment="1">
      <alignment vertical="center"/>
    </xf>
    <xf numFmtId="189" fontId="8" fillId="0" borderId="7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176" fontId="8" fillId="0" borderId="16" xfId="0" applyNumberFormat="1" applyFont="1" applyBorder="1" applyAlignment="1">
      <alignment vertical="center"/>
    </xf>
    <xf numFmtId="189" fontId="8" fillId="0" borderId="16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186" fontId="8" fillId="0" borderId="35" xfId="0" applyNumberFormat="1" applyFont="1" applyBorder="1" applyAlignment="1">
      <alignment vertical="center"/>
    </xf>
    <xf numFmtId="186" fontId="8" fillId="0" borderId="7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186" fontId="8" fillId="0" borderId="25" xfId="0" applyNumberFormat="1" applyFont="1" applyBorder="1" applyAlignment="1">
      <alignment vertical="center"/>
    </xf>
    <xf numFmtId="179" fontId="8" fillId="0" borderId="26" xfId="0" applyNumberFormat="1" applyFont="1" applyBorder="1" applyAlignment="1">
      <alignment vertical="center"/>
    </xf>
    <xf numFmtId="186" fontId="5" fillId="0" borderId="0" xfId="0" applyNumberFormat="1" applyFont="1" applyAlignment="1">
      <alignment vertical="center"/>
    </xf>
    <xf numFmtId="208" fontId="8" fillId="0" borderId="7" xfId="0" applyNumberFormat="1" applyFont="1" applyBorder="1" applyAlignment="1">
      <alignment vertical="center"/>
    </xf>
    <xf numFmtId="186" fontId="8" fillId="0" borderId="16" xfId="0" applyNumberFormat="1" applyFont="1" applyBorder="1" applyAlignment="1">
      <alignment vertical="center"/>
    </xf>
    <xf numFmtId="208" fontId="8" fillId="0" borderId="16" xfId="0" applyNumberFormat="1" applyFont="1" applyBorder="1" applyAlignment="1">
      <alignment vertical="center"/>
    </xf>
    <xf numFmtId="0" fontId="5" fillId="0" borderId="36" xfId="0" applyFont="1" applyBorder="1" applyAlignment="1">
      <alignment/>
    </xf>
    <xf numFmtId="222" fontId="8" fillId="0" borderId="37" xfId="0" applyNumberFormat="1" applyFont="1" applyBorder="1" applyAlignment="1">
      <alignment vertical="center"/>
    </xf>
    <xf numFmtId="222" fontId="5" fillId="0" borderId="0" xfId="0" applyNumberFormat="1" applyFont="1" applyAlignment="1">
      <alignment/>
    </xf>
    <xf numFmtId="186" fontId="8" fillId="0" borderId="38" xfId="0" applyNumberFormat="1" applyFont="1" applyBorder="1" applyAlignment="1">
      <alignment vertical="center"/>
    </xf>
    <xf numFmtId="222" fontId="8" fillId="0" borderId="39" xfId="0" applyNumberFormat="1" applyFont="1" applyBorder="1" applyAlignment="1">
      <alignment vertical="center"/>
    </xf>
    <xf numFmtId="222" fontId="8" fillId="0" borderId="12" xfId="0" applyNumberFormat="1" applyFont="1" applyBorder="1" applyAlignment="1">
      <alignment vertical="center"/>
    </xf>
    <xf numFmtId="222" fontId="8" fillId="0" borderId="26" xfId="0" applyNumberFormat="1" applyFont="1" applyBorder="1" applyAlignment="1">
      <alignment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center" vertical="center"/>
    </xf>
    <xf numFmtId="176" fontId="12" fillId="0" borderId="20" xfId="0" applyNumberFormat="1" applyFont="1" applyBorder="1" applyAlignment="1">
      <alignment vertical="center"/>
    </xf>
    <xf numFmtId="178" fontId="12" fillId="0" borderId="18" xfId="0" applyNumberFormat="1" applyFont="1" applyBorder="1" applyAlignment="1">
      <alignment vertical="center"/>
    </xf>
    <xf numFmtId="176" fontId="12" fillId="0" borderId="17" xfId="0" applyNumberFormat="1" applyFont="1" applyBorder="1" applyAlignment="1">
      <alignment vertical="center"/>
    </xf>
    <xf numFmtId="178" fontId="12" fillId="0" borderId="19" xfId="0" applyNumberFormat="1" applyFont="1" applyBorder="1" applyAlignment="1">
      <alignment vertical="center"/>
    </xf>
    <xf numFmtId="0" fontId="5" fillId="0" borderId="43" xfId="0" applyFont="1" applyBorder="1" applyAlignment="1">
      <alignment horizontal="distributed" vertical="center"/>
    </xf>
    <xf numFmtId="186" fontId="8" fillId="0" borderId="44" xfId="17" applyNumberFormat="1" applyFont="1" applyBorder="1" applyAlignment="1">
      <alignment vertical="center"/>
    </xf>
    <xf numFmtId="178" fontId="8" fillId="0" borderId="45" xfId="17" applyNumberFormat="1" applyFont="1" applyBorder="1" applyAlignment="1">
      <alignment vertical="center"/>
    </xf>
    <xf numFmtId="176" fontId="8" fillId="0" borderId="38" xfId="17" applyNumberFormat="1" applyFont="1" applyBorder="1" applyAlignment="1">
      <alignment vertical="center"/>
    </xf>
    <xf numFmtId="176" fontId="8" fillId="0" borderId="38" xfId="17" applyNumberFormat="1" applyFont="1" applyFill="1" applyBorder="1" applyAlignment="1">
      <alignment vertical="center"/>
    </xf>
    <xf numFmtId="178" fontId="8" fillId="0" borderId="39" xfId="17" applyNumberFormat="1" applyFont="1" applyBorder="1" applyAlignment="1">
      <alignment vertical="center"/>
    </xf>
    <xf numFmtId="0" fontId="5" fillId="0" borderId="27" xfId="0" applyFont="1" applyBorder="1" applyAlignment="1">
      <alignment horizontal="distributed" vertical="center"/>
    </xf>
    <xf numFmtId="186" fontId="8" fillId="0" borderId="32" xfId="17" applyNumberFormat="1" applyFont="1" applyBorder="1" applyAlignment="1">
      <alignment vertical="center"/>
    </xf>
    <xf numFmtId="178" fontId="8" fillId="0" borderId="28" xfId="17" applyNumberFormat="1" applyFont="1" applyBorder="1" applyAlignment="1">
      <alignment vertical="center"/>
    </xf>
    <xf numFmtId="176" fontId="8" fillId="0" borderId="7" xfId="17" applyNumberFormat="1" applyFont="1" applyBorder="1" applyAlignment="1">
      <alignment vertical="center"/>
    </xf>
    <xf numFmtId="176" fontId="8" fillId="0" borderId="7" xfId="17" applyNumberFormat="1" applyFont="1" applyFill="1" applyBorder="1" applyAlignment="1">
      <alignment vertical="center"/>
    </xf>
    <xf numFmtId="178" fontId="8" fillId="0" borderId="12" xfId="17" applyNumberFormat="1" applyFont="1" applyBorder="1" applyAlignment="1">
      <alignment vertical="center"/>
    </xf>
    <xf numFmtId="178" fontId="8" fillId="0" borderId="7" xfId="17" applyNumberFormat="1" applyFont="1" applyBorder="1" applyAlignment="1">
      <alignment vertical="center"/>
    </xf>
    <xf numFmtId="176" fontId="8" fillId="0" borderId="32" xfId="17" applyNumberFormat="1" applyFont="1" applyBorder="1" applyAlignment="1">
      <alignment vertical="center"/>
    </xf>
    <xf numFmtId="222" fontId="8" fillId="0" borderId="7" xfId="0" applyNumberFormat="1" applyFont="1" applyFill="1" applyBorder="1" applyAlignment="1">
      <alignment vertical="center"/>
    </xf>
    <xf numFmtId="186" fontId="8" fillId="0" borderId="31" xfId="17" applyNumberFormat="1" applyFont="1" applyBorder="1" applyAlignment="1">
      <alignment vertical="center"/>
    </xf>
    <xf numFmtId="178" fontId="8" fillId="0" borderId="25" xfId="17" applyNumberFormat="1" applyFont="1" applyBorder="1" applyAlignment="1">
      <alignment vertical="center"/>
    </xf>
    <xf numFmtId="176" fontId="8" fillId="0" borderId="25" xfId="17" applyNumberFormat="1" applyFont="1" applyBorder="1" applyAlignment="1">
      <alignment vertical="center"/>
    </xf>
    <xf numFmtId="178" fontId="8" fillId="0" borderId="46" xfId="17" applyNumberFormat="1" applyFont="1" applyBorder="1" applyAlignment="1">
      <alignment vertical="center"/>
    </xf>
    <xf numFmtId="178" fontId="8" fillId="0" borderId="26" xfId="17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7" xfId="0" applyFont="1" applyBorder="1" applyAlignment="1">
      <alignment horizontal="distributed" vertical="center"/>
    </xf>
    <xf numFmtId="188" fontId="8" fillId="0" borderId="0" xfId="0" applyNumberFormat="1" applyFont="1" applyBorder="1" applyAlignment="1">
      <alignment horizontal="right" vertical="center"/>
    </xf>
    <xf numFmtId="217" fontId="12" fillId="0" borderId="17" xfId="0" applyNumberFormat="1" applyFont="1" applyBorder="1" applyAlignment="1">
      <alignment horizontal="right" vertical="center"/>
    </xf>
    <xf numFmtId="217" fontId="8" fillId="0" borderId="20" xfId="0" applyNumberFormat="1" applyFont="1" applyBorder="1" applyAlignment="1">
      <alignment horizontal="right" vertical="center"/>
    </xf>
    <xf numFmtId="217" fontId="8" fillId="0" borderId="17" xfId="0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217" fontId="8" fillId="0" borderId="19" xfId="0" applyNumberFormat="1" applyFont="1" applyBorder="1" applyAlignment="1">
      <alignment horizontal="right" vertical="center"/>
    </xf>
    <xf numFmtId="217" fontId="8" fillId="0" borderId="7" xfId="0" applyNumberFormat="1" applyFont="1" applyBorder="1" applyAlignment="1">
      <alignment horizontal="right" vertical="center"/>
    </xf>
    <xf numFmtId="217" fontId="8" fillId="0" borderId="32" xfId="0" applyNumberFormat="1" applyFont="1" applyBorder="1" applyAlignment="1">
      <alignment horizontal="right" vertical="center"/>
    </xf>
    <xf numFmtId="188" fontId="8" fillId="0" borderId="7" xfId="0" applyNumberFormat="1" applyFont="1" applyBorder="1" applyAlignment="1">
      <alignment horizontal="right" vertical="center"/>
    </xf>
    <xf numFmtId="217" fontId="8" fillId="0" borderId="12" xfId="0" applyNumberFormat="1" applyFont="1" applyBorder="1" applyAlignment="1">
      <alignment horizontal="right" vertical="center"/>
    </xf>
    <xf numFmtId="188" fontId="8" fillId="0" borderId="8" xfId="0" applyNumberFormat="1" applyFont="1" applyBorder="1" applyAlignment="1">
      <alignment horizontal="right" vertical="center"/>
    </xf>
    <xf numFmtId="217" fontId="8" fillId="0" borderId="25" xfId="0" applyNumberFormat="1" applyFont="1" applyBorder="1" applyAlignment="1">
      <alignment horizontal="right" vertical="center"/>
    </xf>
    <xf numFmtId="217" fontId="8" fillId="0" borderId="31" xfId="0" applyNumberFormat="1" applyFont="1" applyBorder="1" applyAlignment="1">
      <alignment horizontal="right" vertical="center"/>
    </xf>
    <xf numFmtId="188" fontId="8" fillId="0" borderId="25" xfId="0" applyNumberFormat="1" applyFont="1" applyBorder="1" applyAlignment="1">
      <alignment horizontal="right" vertical="center"/>
    </xf>
    <xf numFmtId="217" fontId="8" fillId="0" borderId="26" xfId="0" applyNumberFormat="1" applyFont="1" applyBorder="1" applyAlignment="1">
      <alignment horizontal="right" vertical="center"/>
    </xf>
    <xf numFmtId="217" fontId="5" fillId="0" borderId="41" xfId="0" applyNumberFormat="1" applyFont="1" applyBorder="1" applyAlignment="1">
      <alignment horizontal="distributed" vertical="center"/>
    </xf>
    <xf numFmtId="217" fontId="5" fillId="0" borderId="2" xfId="0" applyNumberFormat="1" applyFont="1" applyBorder="1" applyAlignment="1">
      <alignment horizontal="center" vertical="center"/>
    </xf>
    <xf numFmtId="217" fontId="5" fillId="0" borderId="42" xfId="0" applyNumberFormat="1" applyFont="1" applyBorder="1" applyAlignment="1">
      <alignment horizontal="distributed" vertical="center"/>
    </xf>
    <xf numFmtId="217" fontId="5" fillId="0" borderId="41" xfId="0" applyNumberFormat="1" applyFont="1" applyBorder="1" applyAlignment="1">
      <alignment horizontal="center" vertical="center"/>
    </xf>
    <xf numFmtId="217" fontId="5" fillId="0" borderId="2" xfId="0" applyNumberFormat="1" applyFont="1" applyBorder="1" applyAlignment="1">
      <alignment horizontal="distributed" vertical="center"/>
    </xf>
    <xf numFmtId="217" fontId="5" fillId="0" borderId="13" xfId="0" applyNumberFormat="1" applyFont="1" applyBorder="1" applyAlignment="1">
      <alignment horizontal="center" vertical="center"/>
    </xf>
    <xf numFmtId="188" fontId="8" fillId="0" borderId="20" xfId="17" applyNumberFormat="1" applyFont="1" applyBorder="1" applyAlignment="1">
      <alignment horizontal="right" vertical="center"/>
    </xf>
    <xf numFmtId="188" fontId="8" fillId="0" borderId="18" xfId="17" applyNumberFormat="1" applyFont="1" applyBorder="1" applyAlignment="1">
      <alignment horizontal="right" vertical="center"/>
    </xf>
    <xf numFmtId="188" fontId="8" fillId="0" borderId="17" xfId="17" applyNumberFormat="1" applyFont="1" applyBorder="1" applyAlignment="1">
      <alignment horizontal="right" vertical="center"/>
    </xf>
    <xf numFmtId="188" fontId="8" fillId="0" borderId="7" xfId="17" applyNumberFormat="1" applyFont="1" applyBorder="1" applyAlignment="1">
      <alignment horizontal="right" vertical="center"/>
    </xf>
    <xf numFmtId="188" fontId="8" fillId="0" borderId="28" xfId="17" applyNumberFormat="1" applyFont="1" applyBorder="1" applyAlignment="1">
      <alignment horizontal="right" vertical="center"/>
    </xf>
    <xf numFmtId="188" fontId="8" fillId="0" borderId="31" xfId="17" applyNumberFormat="1" applyFont="1" applyBorder="1" applyAlignment="1">
      <alignment horizontal="right" vertical="center"/>
    </xf>
    <xf numFmtId="188" fontId="8" fillId="0" borderId="46" xfId="17" applyNumberFormat="1" applyFont="1" applyBorder="1" applyAlignment="1">
      <alignment horizontal="right" vertical="center"/>
    </xf>
    <xf numFmtId="188" fontId="8" fillId="0" borderId="25" xfId="17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14" fillId="0" borderId="17" xfId="17" applyFont="1" applyBorder="1" applyAlignment="1">
      <alignment vertical="center"/>
    </xf>
    <xf numFmtId="215" fontId="14" fillId="0" borderId="17" xfId="17" applyNumberFormat="1" applyFont="1" applyBorder="1" applyAlignment="1">
      <alignment vertical="center"/>
    </xf>
    <xf numFmtId="215" fontId="14" fillId="0" borderId="19" xfId="17" applyNumberFormat="1" applyFont="1" applyBorder="1" applyAlignment="1">
      <alignment vertical="center"/>
    </xf>
    <xf numFmtId="201" fontId="14" fillId="0" borderId="17" xfId="17" applyNumberFormat="1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/>
    </xf>
    <xf numFmtId="38" fontId="14" fillId="0" borderId="7" xfId="17" applyFont="1" applyBorder="1" applyAlignment="1">
      <alignment vertical="center"/>
    </xf>
    <xf numFmtId="215" fontId="14" fillId="0" borderId="7" xfId="17" applyNumberFormat="1" applyFont="1" applyBorder="1" applyAlignment="1">
      <alignment vertical="center"/>
    </xf>
    <xf numFmtId="215" fontId="14" fillId="0" borderId="12" xfId="17" applyNumberFormat="1" applyFont="1" applyBorder="1" applyAlignment="1">
      <alignment vertical="center"/>
    </xf>
    <xf numFmtId="201" fontId="14" fillId="0" borderId="7" xfId="17" applyNumberFormat="1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38" fontId="14" fillId="0" borderId="25" xfId="17" applyFont="1" applyBorder="1" applyAlignment="1">
      <alignment vertical="center"/>
    </xf>
    <xf numFmtId="215" fontId="14" fillId="0" borderId="25" xfId="17" applyNumberFormat="1" applyFont="1" applyBorder="1" applyAlignment="1">
      <alignment vertical="center"/>
    </xf>
    <xf numFmtId="215" fontId="14" fillId="0" borderId="26" xfId="17" applyNumberFormat="1" applyFont="1" applyBorder="1" applyAlignment="1">
      <alignment vertical="center"/>
    </xf>
    <xf numFmtId="201" fontId="14" fillId="0" borderId="10" xfId="17" applyNumberFormat="1" applyFont="1" applyBorder="1" applyAlignment="1">
      <alignment vertical="center"/>
    </xf>
    <xf numFmtId="215" fontId="14" fillId="0" borderId="10" xfId="17" applyNumberFormat="1" applyFont="1" applyBorder="1" applyAlignment="1">
      <alignment vertical="center"/>
    </xf>
    <xf numFmtId="215" fontId="14" fillId="0" borderId="14" xfId="17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215" fontId="14" fillId="0" borderId="15" xfId="17" applyNumberFormat="1" applyFont="1" applyBorder="1" applyAlignment="1">
      <alignment vertical="center"/>
    </xf>
    <xf numFmtId="215" fontId="14" fillId="0" borderId="0" xfId="17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201" fontId="14" fillId="0" borderId="0" xfId="17" applyNumberFormat="1" applyFont="1" applyBorder="1" applyAlignment="1">
      <alignment vertical="center"/>
    </xf>
    <xf numFmtId="201" fontId="5" fillId="0" borderId="0" xfId="0" applyNumberFormat="1" applyFont="1" applyBorder="1" applyAlignment="1">
      <alignment/>
    </xf>
    <xf numFmtId="0" fontId="7" fillId="0" borderId="2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3" fontId="16" fillId="0" borderId="7" xfId="17" applyNumberFormat="1" applyFont="1" applyBorder="1" applyAlignment="1">
      <alignment horizontal="right" vertical="center"/>
    </xf>
    <xf numFmtId="3" fontId="16" fillId="0" borderId="28" xfId="17" applyNumberFormat="1" applyFont="1" applyBorder="1" applyAlignment="1">
      <alignment horizontal="right" vertical="center"/>
    </xf>
    <xf numFmtId="3" fontId="16" fillId="0" borderId="12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3" fontId="16" fillId="0" borderId="25" xfId="17" applyNumberFormat="1" applyFont="1" applyBorder="1" applyAlignment="1">
      <alignment horizontal="right" vertical="center"/>
    </xf>
    <xf numFmtId="3" fontId="16" fillId="0" borderId="26" xfId="17" applyNumberFormat="1" applyFont="1" applyBorder="1" applyAlignment="1">
      <alignment horizontal="right" vertical="center"/>
    </xf>
    <xf numFmtId="38" fontId="5" fillId="0" borderId="0" xfId="17" applyFont="1" applyBorder="1" applyAlignment="1">
      <alignment/>
    </xf>
    <xf numFmtId="201" fontId="16" fillId="0" borderId="17" xfId="17" applyNumberFormat="1" applyFont="1" applyBorder="1" applyAlignment="1">
      <alignment vertical="center"/>
    </xf>
    <xf numFmtId="201" fontId="16" fillId="0" borderId="18" xfId="17" applyNumberFormat="1" applyFont="1" applyBorder="1" applyAlignment="1">
      <alignment vertical="center"/>
    </xf>
    <xf numFmtId="201" fontId="16" fillId="0" borderId="19" xfId="17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01" fontId="16" fillId="0" borderId="7" xfId="17" applyNumberFormat="1" applyFont="1" applyBorder="1" applyAlignment="1">
      <alignment vertical="center"/>
    </xf>
    <xf numFmtId="201" fontId="16" fillId="0" borderId="28" xfId="17" applyNumberFormat="1" applyFont="1" applyBorder="1" applyAlignment="1">
      <alignment vertical="center"/>
    </xf>
    <xf numFmtId="201" fontId="16" fillId="0" borderId="12" xfId="17" applyNumberFormat="1" applyFont="1" applyBorder="1" applyAlignment="1">
      <alignment vertical="center"/>
    </xf>
    <xf numFmtId="201" fontId="16" fillId="0" borderId="7" xfId="17" applyNumberFormat="1" applyFont="1" applyBorder="1" applyAlignment="1">
      <alignment horizontal="right" vertical="center"/>
    </xf>
    <xf numFmtId="201" fontId="16" fillId="0" borderId="12" xfId="17" applyNumberFormat="1" applyFont="1" applyBorder="1" applyAlignment="1">
      <alignment horizontal="right" vertical="center"/>
    </xf>
    <xf numFmtId="201" fontId="16" fillId="0" borderId="25" xfId="17" applyNumberFormat="1" applyFont="1" applyBorder="1" applyAlignment="1">
      <alignment vertical="center"/>
    </xf>
    <xf numFmtId="201" fontId="16" fillId="0" borderId="25" xfId="17" applyNumberFormat="1" applyFont="1" applyBorder="1" applyAlignment="1">
      <alignment horizontal="right" vertical="center"/>
    </xf>
    <xf numFmtId="201" fontId="16" fillId="0" borderId="26" xfId="17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vertical="center"/>
    </xf>
    <xf numFmtId="38" fontId="14" fillId="0" borderId="18" xfId="17" applyFont="1" applyBorder="1" applyAlignment="1">
      <alignment vertical="center"/>
    </xf>
    <xf numFmtId="38" fontId="14" fillId="0" borderId="19" xfId="17" applyFont="1" applyBorder="1" applyAlignment="1">
      <alignment vertical="center"/>
    </xf>
    <xf numFmtId="0" fontId="18" fillId="0" borderId="0" xfId="0" applyFont="1" applyBorder="1" applyAlignment="1">
      <alignment horizontal="distributed" vertical="center" wrapText="1"/>
    </xf>
    <xf numFmtId="38" fontId="14" fillId="0" borderId="28" xfId="17" applyFont="1" applyBorder="1" applyAlignment="1">
      <alignment vertical="center"/>
    </xf>
    <xf numFmtId="38" fontId="14" fillId="0" borderId="12" xfId="17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14" fillId="0" borderId="0" xfId="17" applyFont="1" applyBorder="1" applyAlignment="1">
      <alignment vertical="center"/>
    </xf>
    <xf numFmtId="38" fontId="14" fillId="0" borderId="46" xfId="17" applyFont="1" applyBorder="1" applyAlignment="1">
      <alignment vertical="center"/>
    </xf>
    <xf numFmtId="38" fontId="14" fillId="0" borderId="26" xfId="17" applyFont="1" applyBorder="1" applyAlignment="1">
      <alignment vertical="center"/>
    </xf>
    <xf numFmtId="201" fontId="14" fillId="0" borderId="18" xfId="17" applyNumberFormat="1" applyFont="1" applyBorder="1" applyAlignment="1">
      <alignment vertical="center"/>
    </xf>
    <xf numFmtId="201" fontId="14" fillId="0" borderId="19" xfId="17" applyNumberFormat="1" applyFont="1" applyBorder="1" applyAlignment="1">
      <alignment vertical="center"/>
    </xf>
    <xf numFmtId="201" fontId="14" fillId="0" borderId="28" xfId="17" applyNumberFormat="1" applyFont="1" applyBorder="1" applyAlignment="1">
      <alignment vertical="center"/>
    </xf>
    <xf numFmtId="201" fontId="14" fillId="0" borderId="12" xfId="17" applyNumberFormat="1" applyFont="1" applyBorder="1" applyAlignment="1">
      <alignment vertical="center"/>
    </xf>
    <xf numFmtId="201" fontId="14" fillId="0" borderId="28" xfId="17" applyNumberFormat="1" applyFont="1" applyBorder="1" applyAlignment="1">
      <alignment horizontal="right" vertical="center"/>
    </xf>
    <xf numFmtId="201" fontId="14" fillId="0" borderId="12" xfId="17" applyNumberFormat="1" applyFont="1" applyBorder="1" applyAlignment="1">
      <alignment horizontal="right" vertical="center"/>
    </xf>
    <xf numFmtId="0" fontId="7" fillId="0" borderId="48" xfId="0" applyFont="1" applyBorder="1" applyAlignment="1">
      <alignment horizontal="center" vertical="top"/>
    </xf>
    <xf numFmtId="201" fontId="14" fillId="0" borderId="25" xfId="17" applyNumberFormat="1" applyFont="1" applyBorder="1" applyAlignment="1">
      <alignment horizontal="right" vertical="top"/>
    </xf>
    <xf numFmtId="201" fontId="14" fillId="0" borderId="46" xfId="17" applyNumberFormat="1" applyFont="1" applyBorder="1" applyAlignment="1">
      <alignment horizontal="right" vertical="top"/>
    </xf>
    <xf numFmtId="201" fontId="14" fillId="0" borderId="25" xfId="17" applyNumberFormat="1" applyFont="1" applyBorder="1" applyAlignment="1">
      <alignment vertical="top"/>
    </xf>
    <xf numFmtId="201" fontId="14" fillId="0" borderId="26" xfId="17" applyNumberFormat="1" applyFont="1" applyBorder="1" applyAlignment="1">
      <alignment vertical="top"/>
    </xf>
    <xf numFmtId="38" fontId="6" fillId="0" borderId="0" xfId="17" applyFont="1" applyAlignment="1">
      <alignment horizontal="right" vertical="center"/>
    </xf>
    <xf numFmtId="38" fontId="5" fillId="0" borderId="40" xfId="17" applyFont="1" applyBorder="1" applyAlignment="1">
      <alignment horizontal="distributed" vertical="center"/>
    </xf>
    <xf numFmtId="38" fontId="5" fillId="0" borderId="6" xfId="17" applyFont="1" applyBorder="1" applyAlignment="1">
      <alignment horizontal="distributed" vertical="center"/>
    </xf>
    <xf numFmtId="38" fontId="12" fillId="0" borderId="17" xfId="17" applyFont="1" applyBorder="1" applyAlignment="1">
      <alignment horizontal="right" vertical="center"/>
    </xf>
    <xf numFmtId="38" fontId="12" fillId="0" borderId="19" xfId="17" applyFont="1" applyBorder="1" applyAlignment="1">
      <alignment horizontal="right" vertical="center"/>
    </xf>
    <xf numFmtId="38" fontId="8" fillId="0" borderId="7" xfId="17" applyFont="1" applyBorder="1" applyAlignment="1">
      <alignment horizontal="right" vertical="center"/>
    </xf>
    <xf numFmtId="38" fontId="8" fillId="0" borderId="28" xfId="17" applyNumberFormat="1" applyFont="1" applyBorder="1" applyAlignment="1">
      <alignment horizontal="right" vertical="center"/>
    </xf>
    <xf numFmtId="38" fontId="8" fillId="0" borderId="12" xfId="17" applyFont="1" applyBorder="1" applyAlignment="1">
      <alignment horizontal="right" vertical="center"/>
    </xf>
    <xf numFmtId="0" fontId="5" fillId="0" borderId="47" xfId="0" applyFont="1" applyBorder="1" applyAlignment="1">
      <alignment horizontal="center" vertical="center"/>
    </xf>
    <xf numFmtId="38" fontId="8" fillId="0" borderId="32" xfId="17" applyFont="1" applyBorder="1" applyAlignment="1">
      <alignment horizontal="right" vertical="center"/>
    </xf>
    <xf numFmtId="38" fontId="8" fillId="0" borderId="28" xfId="17" applyFont="1" applyBorder="1" applyAlignment="1">
      <alignment horizontal="right" vertical="center"/>
    </xf>
    <xf numFmtId="187" fontId="8" fillId="0" borderId="7" xfId="17" applyNumberFormat="1" applyFont="1" applyBorder="1" applyAlignment="1">
      <alignment horizontal="right" vertical="center"/>
    </xf>
    <xf numFmtId="187" fontId="8" fillId="0" borderId="28" xfId="17" applyNumberFormat="1" applyFont="1" applyBorder="1" applyAlignment="1">
      <alignment horizontal="right" vertical="center"/>
    </xf>
    <xf numFmtId="187" fontId="8" fillId="0" borderId="12" xfId="17" applyNumberFormat="1" applyFont="1" applyBorder="1" applyAlignment="1">
      <alignment horizontal="right" vertical="center"/>
    </xf>
    <xf numFmtId="38" fontId="8" fillId="0" borderId="32" xfId="17" applyFont="1" applyFill="1" applyBorder="1" applyAlignment="1">
      <alignment horizontal="right" vertical="center"/>
    </xf>
    <xf numFmtId="38" fontId="8" fillId="0" borderId="28" xfId="17" applyFont="1" applyFill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38" fontId="8" fillId="0" borderId="25" xfId="17" applyFont="1" applyBorder="1" applyAlignment="1">
      <alignment horizontal="right" vertical="center"/>
    </xf>
    <xf numFmtId="38" fontId="8" fillId="0" borderId="31" xfId="17" applyFont="1" applyBorder="1" applyAlignment="1">
      <alignment horizontal="right" vertical="center"/>
    </xf>
    <xf numFmtId="38" fontId="8" fillId="0" borderId="46" xfId="17" applyFont="1" applyBorder="1" applyAlignment="1">
      <alignment horizontal="right" vertical="center"/>
    </xf>
    <xf numFmtId="38" fontId="8" fillId="0" borderId="46" xfId="17" applyNumberFormat="1" applyFont="1" applyBorder="1" applyAlignment="1">
      <alignment horizontal="right" vertical="center"/>
    </xf>
    <xf numFmtId="38" fontId="8" fillId="0" borderId="26" xfId="17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9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8" fontId="8" fillId="0" borderId="19" xfId="17" applyFont="1" applyBorder="1" applyAlignment="1">
      <alignment horizontal="right" vertical="center"/>
    </xf>
    <xf numFmtId="38" fontId="8" fillId="0" borderId="7" xfId="17" applyFont="1" applyBorder="1" applyAlignment="1" quotePrefix="1">
      <alignment horizontal="right" vertical="center"/>
    </xf>
    <xf numFmtId="0" fontId="6" fillId="0" borderId="27" xfId="0" applyFont="1" applyBorder="1" applyAlignment="1">
      <alignment horizontal="center" vertical="center"/>
    </xf>
    <xf numFmtId="38" fontId="14" fillId="0" borderId="0" xfId="17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187" fontId="8" fillId="0" borderId="17" xfId="17" applyNumberFormat="1" applyFont="1" applyBorder="1" applyAlignment="1">
      <alignment horizontal="right" vertical="center"/>
    </xf>
    <xf numFmtId="179" fontId="8" fillId="0" borderId="17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/>
    </xf>
    <xf numFmtId="179" fontId="8" fillId="0" borderId="7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horizontal="distributed" vertical="center"/>
    </xf>
    <xf numFmtId="187" fontId="8" fillId="0" borderId="35" xfId="0" applyNumberFormat="1" applyFont="1" applyBorder="1" applyAlignment="1">
      <alignment horizontal="right" vertical="center"/>
    </xf>
    <xf numFmtId="187" fontId="8" fillId="0" borderId="17" xfId="0" applyNumberFormat="1" applyFont="1" applyBorder="1" applyAlignment="1">
      <alignment horizontal="right" vertical="center"/>
    </xf>
    <xf numFmtId="179" fontId="8" fillId="0" borderId="19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187" fontId="8" fillId="0" borderId="32" xfId="17" applyNumberFormat="1" applyFont="1" applyBorder="1" applyAlignment="1">
      <alignment horizontal="right" vertical="center"/>
    </xf>
    <xf numFmtId="187" fontId="8" fillId="0" borderId="38" xfId="17" applyNumberFormat="1" applyFont="1" applyBorder="1" applyAlignment="1">
      <alignment horizontal="right" vertical="center"/>
    </xf>
    <xf numFmtId="179" fontId="8" fillId="0" borderId="39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187" fontId="8" fillId="0" borderId="31" xfId="17" applyNumberFormat="1" applyFont="1" applyBorder="1" applyAlignment="1">
      <alignment horizontal="right" vertical="center"/>
    </xf>
    <xf numFmtId="187" fontId="8" fillId="0" borderId="25" xfId="17" applyNumberFormat="1" applyFont="1" applyBorder="1" applyAlignment="1">
      <alignment horizontal="right" vertical="center"/>
    </xf>
    <xf numFmtId="179" fontId="8" fillId="0" borderId="26" xfId="0" applyNumberFormat="1" applyFont="1" applyBorder="1" applyAlignment="1">
      <alignment horizontal="right" vertical="center"/>
    </xf>
    <xf numFmtId="187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38" fontId="8" fillId="0" borderId="12" xfId="17" applyFont="1" applyFill="1" applyBorder="1" applyAlignment="1">
      <alignment horizontal="right" vertical="center"/>
    </xf>
    <xf numFmtId="0" fontId="5" fillId="0" borderId="48" xfId="0" applyFont="1" applyBorder="1" applyAlignment="1">
      <alignment horizontal="distributed" vertical="center"/>
    </xf>
    <xf numFmtId="0" fontId="5" fillId="0" borderId="8" xfId="0" applyFont="1" applyBorder="1" applyAlignment="1">
      <alignment horizontal="left" vertical="center"/>
    </xf>
    <xf numFmtId="38" fontId="8" fillId="0" borderId="46" xfId="17" applyFont="1" applyFill="1" applyBorder="1" applyAlignment="1">
      <alignment horizontal="right" vertical="center"/>
    </xf>
    <xf numFmtId="38" fontId="8" fillId="0" borderId="26" xfId="17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0" xfId="0" applyFont="1" applyBorder="1" applyAlignment="1">
      <alignment horizontal="distributed" vertical="center"/>
    </xf>
    <xf numFmtId="186" fontId="12" fillId="0" borderId="2" xfId="0" applyNumberFormat="1" applyFont="1" applyBorder="1" applyAlignment="1">
      <alignment vertical="center"/>
    </xf>
    <xf numFmtId="186" fontId="12" fillId="0" borderId="51" xfId="0" applyNumberFormat="1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distributed" vertical="center"/>
    </xf>
    <xf numFmtId="186" fontId="8" fillId="0" borderId="22" xfId="0" applyNumberFormat="1" applyFont="1" applyBorder="1" applyAlignment="1">
      <alignment vertical="center"/>
    </xf>
    <xf numFmtId="0" fontId="11" fillId="0" borderId="54" xfId="0" applyFont="1" applyBorder="1" applyAlignment="1">
      <alignment horizontal="center" vertical="center"/>
    </xf>
    <xf numFmtId="0" fontId="11" fillId="0" borderId="41" xfId="0" applyFont="1" applyBorder="1" applyAlignment="1">
      <alignment horizontal="distributed" vertical="center"/>
    </xf>
    <xf numFmtId="0" fontId="11" fillId="0" borderId="55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/>
    </xf>
    <xf numFmtId="186" fontId="8" fillId="0" borderId="2" xfId="0" applyNumberFormat="1" applyFont="1" applyBorder="1" applyAlignment="1">
      <alignment vertical="center"/>
    </xf>
    <xf numFmtId="186" fontId="8" fillId="0" borderId="13" xfId="0" applyNumberFormat="1" applyFont="1" applyBorder="1" applyAlignment="1">
      <alignment vertical="center"/>
    </xf>
    <xf numFmtId="186" fontId="8" fillId="0" borderId="51" xfId="0" applyNumberFormat="1" applyFont="1" applyBorder="1" applyAlignment="1">
      <alignment vertical="center"/>
    </xf>
    <xf numFmtId="186" fontId="12" fillId="0" borderId="16" xfId="0" applyNumberFormat="1" applyFont="1" applyBorder="1" applyAlignment="1">
      <alignment vertical="center"/>
    </xf>
    <xf numFmtId="186" fontId="12" fillId="0" borderId="13" xfId="0" applyNumberFormat="1" applyFont="1" applyBorder="1" applyAlignment="1">
      <alignment vertical="center"/>
    </xf>
    <xf numFmtId="186" fontId="12" fillId="0" borderId="0" xfId="0" applyNumberFormat="1" applyFont="1" applyBorder="1" applyAlignment="1">
      <alignment vertical="center"/>
    </xf>
    <xf numFmtId="186" fontId="8" fillId="0" borderId="13" xfId="0" applyNumberFormat="1" applyFont="1" applyBorder="1" applyAlignment="1">
      <alignment horizontal="right" vertical="center"/>
    </xf>
    <xf numFmtId="186" fontId="8" fillId="0" borderId="51" xfId="0" applyNumberFormat="1" applyFont="1" applyBorder="1" applyAlignment="1">
      <alignment horizontal="right" vertical="center"/>
    </xf>
    <xf numFmtId="186" fontId="12" fillId="0" borderId="13" xfId="0" applyNumberFormat="1" applyFont="1" applyBorder="1" applyAlignment="1">
      <alignment horizontal="right" vertical="center"/>
    </xf>
    <xf numFmtId="186" fontId="8" fillId="0" borderId="2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186" fontId="8" fillId="0" borderId="17" xfId="0" applyNumberFormat="1" applyFont="1" applyBorder="1" applyAlignment="1">
      <alignment vertical="center"/>
    </xf>
    <xf numFmtId="186" fontId="8" fillId="0" borderId="57" xfId="0" applyNumberFormat="1" applyFont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distributed" vertical="center"/>
    </xf>
    <xf numFmtId="186" fontId="8" fillId="0" borderId="10" xfId="0" applyNumberFormat="1" applyFont="1" applyBorder="1" applyAlignment="1">
      <alignment vertical="center"/>
    </xf>
    <xf numFmtId="186" fontId="8" fillId="0" borderId="60" xfId="0" applyNumberFormat="1" applyFont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right" vertical="center"/>
    </xf>
    <xf numFmtId="186" fontId="12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20" fontId="7" fillId="0" borderId="0" xfId="0" applyNumberFormat="1" applyFont="1" applyAlignment="1">
      <alignment/>
    </xf>
    <xf numFmtId="0" fontId="0" fillId="0" borderId="0" xfId="0" applyFont="1" applyAlignment="1">
      <alignment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17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0" xfId="17" applyFont="1" applyAlignment="1">
      <alignment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/>
    </xf>
    <xf numFmtId="201" fontId="0" fillId="0" borderId="0" xfId="0" applyNumberFormat="1" applyFont="1" applyBorder="1" applyAlignment="1">
      <alignment vertical="center"/>
    </xf>
    <xf numFmtId="38" fontId="0" fillId="0" borderId="0" xfId="17" applyFont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222" fontId="0" fillId="0" borderId="0" xfId="0" applyNumberFormat="1" applyFont="1" applyAlignment="1">
      <alignment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vertical="center"/>
    </xf>
    <xf numFmtId="3" fontId="14" fillId="0" borderId="7" xfId="17" applyNumberFormat="1" applyFont="1" applyBorder="1" applyAlignment="1">
      <alignment horizontal="right" vertical="center"/>
    </xf>
    <xf numFmtId="3" fontId="14" fillId="0" borderId="28" xfId="17" applyNumberFormat="1" applyFont="1" applyBorder="1" applyAlignment="1">
      <alignment horizontal="right" vertical="center"/>
    </xf>
    <xf numFmtId="3" fontId="14" fillId="0" borderId="12" xfId="17" applyNumberFormat="1" applyFont="1" applyBorder="1" applyAlignment="1">
      <alignment horizontal="right" vertical="center"/>
    </xf>
    <xf numFmtId="201" fontId="14" fillId="0" borderId="7" xfId="17" applyNumberFormat="1" applyFont="1" applyBorder="1" applyAlignment="1">
      <alignment horizontal="right" vertical="center"/>
    </xf>
    <xf numFmtId="201" fontId="14" fillId="0" borderId="25" xfId="17" applyNumberFormat="1" applyFont="1" applyBorder="1" applyAlignment="1">
      <alignment horizontal="right" vertical="center"/>
    </xf>
    <xf numFmtId="201" fontId="14" fillId="0" borderId="26" xfId="17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center" vertical="top" shrinkToFit="1"/>
    </xf>
    <xf numFmtId="0" fontId="5" fillId="0" borderId="5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9" fontId="8" fillId="0" borderId="19" xfId="0" applyNumberFormat="1" applyFont="1" applyBorder="1" applyAlignment="1">
      <alignment vertical="center"/>
    </xf>
    <xf numFmtId="179" fontId="8" fillId="0" borderId="39" xfId="0" applyNumberFormat="1" applyFont="1" applyBorder="1" applyAlignment="1">
      <alignment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68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206" fontId="8" fillId="0" borderId="69" xfId="0" applyNumberFormat="1" applyFont="1" applyBorder="1" applyAlignment="1">
      <alignment horizontal="center" vertical="center"/>
    </xf>
    <xf numFmtId="206" fontId="8" fillId="0" borderId="70" xfId="0" applyNumberFormat="1" applyFont="1" applyBorder="1" applyAlignment="1">
      <alignment horizontal="center" vertical="center"/>
    </xf>
    <xf numFmtId="206" fontId="8" fillId="0" borderId="7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2" xfId="0" applyFont="1" applyBorder="1" applyAlignment="1">
      <alignment/>
    </xf>
    <xf numFmtId="0" fontId="5" fillId="0" borderId="15" xfId="0" applyFont="1" applyBorder="1" applyAlignment="1">
      <alignment horizontal="center" vertical="distributed" textRotation="255"/>
    </xf>
    <xf numFmtId="0" fontId="0" fillId="0" borderId="33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7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5" fillId="0" borderId="72" xfId="0" applyFont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distributed" textRotation="255"/>
    </xf>
    <xf numFmtId="0" fontId="0" fillId="0" borderId="2" xfId="0" applyFont="1" applyBorder="1" applyAlignment="1">
      <alignment horizontal="center" vertical="distributed" textRotation="255"/>
    </xf>
    <xf numFmtId="0" fontId="0" fillId="0" borderId="2" xfId="0" applyFont="1" applyBorder="1" applyAlignment="1">
      <alignment/>
    </xf>
    <xf numFmtId="0" fontId="6" fillId="0" borderId="8" xfId="0" applyFont="1" applyBorder="1" applyAlignment="1">
      <alignment horizontal="right"/>
    </xf>
    <xf numFmtId="0" fontId="6" fillId="0" borderId="1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22" xfId="0" applyFont="1" applyBorder="1" applyAlignment="1">
      <alignment horizontal="center" vertical="distributed" textRotation="255"/>
    </xf>
    <xf numFmtId="0" fontId="5" fillId="0" borderId="40" xfId="0" applyFont="1" applyBorder="1" applyAlignment="1">
      <alignment horizontal="center" vertical="distributed" textRotation="255"/>
    </xf>
    <xf numFmtId="0" fontId="0" fillId="0" borderId="42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2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5" fillId="0" borderId="64" xfId="0" applyFont="1" applyBorder="1" applyAlignment="1">
      <alignment horizontal="distributed" vertical="center"/>
    </xf>
    <xf numFmtId="0" fontId="0" fillId="0" borderId="64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/>
    </xf>
    <xf numFmtId="0" fontId="5" fillId="0" borderId="7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217" fontId="5" fillId="0" borderId="74" xfId="0" applyNumberFormat="1" applyFont="1" applyBorder="1" applyAlignment="1">
      <alignment horizontal="center" vertical="center"/>
    </xf>
    <xf numFmtId="217" fontId="5" fillId="0" borderId="1" xfId="0" applyNumberFormat="1" applyFont="1" applyBorder="1" applyAlignment="1">
      <alignment horizontal="center" vertical="center"/>
    </xf>
    <xf numFmtId="0" fontId="5" fillId="0" borderId="75" xfId="0" applyFont="1" applyBorder="1" applyAlignment="1">
      <alignment horizontal="distributed" vertical="center"/>
    </xf>
    <xf numFmtId="0" fontId="5" fillId="0" borderId="7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17" fontId="5" fillId="0" borderId="1" xfId="0" applyNumberFormat="1" applyFont="1" applyBorder="1" applyAlignment="1">
      <alignment horizontal="distributed" vertical="center"/>
    </xf>
    <xf numFmtId="217" fontId="5" fillId="0" borderId="6" xfId="0" applyNumberFormat="1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1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5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7" fillId="0" borderId="47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75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5" fillId="0" borderId="81" xfId="0" applyFont="1" applyBorder="1" applyAlignment="1">
      <alignment horizontal="justify" vertical="justify"/>
    </xf>
    <xf numFmtId="0" fontId="5" fillId="0" borderId="82" xfId="0" applyFont="1" applyBorder="1" applyAlignment="1">
      <alignment horizontal="justify" vertical="justify"/>
    </xf>
    <xf numFmtId="0" fontId="5" fillId="0" borderId="1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3" xfId="0" applyFont="1" applyBorder="1" applyAlignment="1">
      <alignment horizontal="justify" vertical="justify"/>
    </xf>
    <xf numFmtId="0" fontId="5" fillId="0" borderId="84" xfId="0" applyFont="1" applyBorder="1" applyAlignment="1">
      <alignment horizontal="justify" vertical="justify"/>
    </xf>
    <xf numFmtId="0" fontId="5" fillId="0" borderId="85" xfId="0" applyFont="1" applyBorder="1" applyAlignment="1">
      <alignment horizontal="justify" vertical="justify"/>
    </xf>
    <xf numFmtId="0" fontId="5" fillId="0" borderId="86" xfId="0" applyFont="1" applyBorder="1" applyAlignment="1">
      <alignment horizontal="justify" vertical="justify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8" fillId="0" borderId="65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67" xfId="0" applyFont="1" applyBorder="1" applyAlignment="1">
      <alignment/>
    </xf>
    <xf numFmtId="0" fontId="5" fillId="0" borderId="8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80" xfId="0" applyFont="1" applyBorder="1" applyAlignment="1">
      <alignment horizontal="left" vertical="center"/>
    </xf>
    <xf numFmtId="0" fontId="5" fillId="0" borderId="6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34" xfId="0" applyFont="1" applyBorder="1" applyAlignment="1">
      <alignment horizontal="distributed" vertic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6" fillId="0" borderId="15" xfId="0" applyFont="1" applyBorder="1" applyAlignment="1">
      <alignment horizontal="right"/>
    </xf>
    <xf numFmtId="0" fontId="5" fillId="0" borderId="12" xfId="0" applyFont="1" applyBorder="1" applyAlignment="1">
      <alignment horizontal="center" vertical="distributed" textRotation="255"/>
    </xf>
    <xf numFmtId="0" fontId="7" fillId="0" borderId="9" xfId="0" applyFont="1" applyBorder="1" applyAlignment="1">
      <alignment vertical="distributed" textRotation="255"/>
    </xf>
    <xf numFmtId="0" fontId="7" fillId="0" borderId="7" xfId="0" applyFont="1" applyBorder="1" applyAlignment="1">
      <alignment vertical="distributed" textRotation="255"/>
    </xf>
    <xf numFmtId="0" fontId="7" fillId="0" borderId="16" xfId="0" applyFont="1" applyBorder="1" applyAlignment="1">
      <alignment vertical="distributed" textRotation="255"/>
    </xf>
    <xf numFmtId="0" fontId="5" fillId="0" borderId="89" xfId="0" applyFont="1" applyBorder="1" applyAlignment="1">
      <alignment horizontal="justify" vertical="justify"/>
    </xf>
    <xf numFmtId="0" fontId="5" fillId="0" borderId="9" xfId="0" applyFont="1" applyBorder="1" applyAlignment="1">
      <alignment horizontal="distributed" vertical="center" textRotation="255"/>
    </xf>
    <xf numFmtId="0" fontId="5" fillId="0" borderId="7" xfId="0" applyFont="1" applyBorder="1" applyAlignment="1">
      <alignment horizontal="distributed" vertical="center" textRotation="255"/>
    </xf>
    <xf numFmtId="0" fontId="5" fillId="0" borderId="16" xfId="0" applyFont="1" applyBorder="1" applyAlignment="1">
      <alignment horizontal="distributed" vertical="center" textRotation="255"/>
    </xf>
    <xf numFmtId="0" fontId="7" fillId="0" borderId="11" xfId="0" applyFont="1" applyBorder="1" applyAlignment="1">
      <alignment vertical="distributed" textRotation="255"/>
    </xf>
    <xf numFmtId="0" fontId="7" fillId="0" borderId="12" xfId="0" applyFont="1" applyBorder="1" applyAlignment="1">
      <alignment vertical="distributed" textRotation="255"/>
    </xf>
    <xf numFmtId="0" fontId="7" fillId="0" borderId="22" xfId="0" applyFont="1" applyBorder="1" applyAlignment="1">
      <alignment vertical="distributed" textRotation="255"/>
    </xf>
    <xf numFmtId="0" fontId="0" fillId="0" borderId="0" xfId="0" applyFont="1" applyAlignment="1">
      <alignment vertical="center"/>
    </xf>
    <xf numFmtId="0" fontId="5" fillId="0" borderId="81" xfId="0" applyFont="1" applyBorder="1" applyAlignment="1">
      <alignment horizontal="right" vertical="justify"/>
    </xf>
    <xf numFmtId="0" fontId="5" fillId="0" borderId="89" xfId="0" applyFont="1" applyBorder="1" applyAlignment="1">
      <alignment horizontal="right" vertical="justify"/>
    </xf>
    <xf numFmtId="0" fontId="5" fillId="0" borderId="82" xfId="0" applyFont="1" applyBorder="1" applyAlignment="1">
      <alignment horizontal="right" vertical="justify"/>
    </xf>
    <xf numFmtId="0" fontId="5" fillId="0" borderId="9" xfId="0" applyFont="1" applyBorder="1" applyAlignment="1">
      <alignment vertical="distributed" textRotation="255"/>
    </xf>
    <xf numFmtId="0" fontId="5" fillId="0" borderId="7" xfId="0" applyFont="1" applyBorder="1" applyAlignment="1">
      <alignment vertical="distributed" textRotation="255"/>
    </xf>
    <xf numFmtId="0" fontId="5" fillId="0" borderId="16" xfId="0" applyFont="1" applyBorder="1" applyAlignment="1">
      <alignment vertical="distributed" textRotation="255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38" fontId="20" fillId="0" borderId="0" xfId="17" applyFont="1" applyAlignment="1">
      <alignment horizontal="center" vertical="center"/>
    </xf>
    <xf numFmtId="38" fontId="20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0" fillId="0" borderId="0" xfId="17" applyAlignment="1">
      <alignment vertical="center"/>
    </xf>
    <xf numFmtId="38" fontId="5" fillId="0" borderId="0" xfId="17" applyFont="1" applyAlignment="1">
      <alignment horizontal="center" vertical="center"/>
    </xf>
    <xf numFmtId="38" fontId="5" fillId="0" borderId="0" xfId="17" applyFont="1" applyAlignment="1">
      <alignment horizontal="center" vertical="center"/>
    </xf>
    <xf numFmtId="38" fontId="20" fillId="0" borderId="0" xfId="17" applyFont="1" applyAlignment="1">
      <alignment horizontal="left" vertical="center"/>
    </xf>
    <xf numFmtId="38" fontId="21" fillId="0" borderId="0" xfId="17" applyFont="1" applyAlignment="1">
      <alignment vertical="center"/>
    </xf>
    <xf numFmtId="38" fontId="7" fillId="0" borderId="0" xfId="17" applyFont="1" applyAlignment="1">
      <alignment horizontal="right" vertical="top"/>
    </xf>
    <xf numFmtId="38" fontId="0" fillId="0" borderId="0" xfId="17" applyFont="1" applyAlignment="1">
      <alignment vertical="center"/>
    </xf>
    <xf numFmtId="38" fontId="22" fillId="0" borderId="0" xfId="17" applyFont="1" applyFill="1" applyBorder="1" applyAlignment="1">
      <alignment vertical="center"/>
    </xf>
    <xf numFmtId="0" fontId="22" fillId="0" borderId="0" xfId="17" applyNumberFormat="1" applyFont="1" applyFill="1" applyBorder="1" applyAlignment="1">
      <alignment vertical="center"/>
    </xf>
    <xf numFmtId="265" fontId="23" fillId="0" borderId="0" xfId="17" applyNumberFormat="1" applyFont="1" applyFill="1" applyBorder="1" applyAlignment="1">
      <alignment vertical="center"/>
    </xf>
    <xf numFmtId="40" fontId="22" fillId="0" borderId="0" xfId="17" applyNumberFormat="1" applyFont="1" applyFill="1" applyBorder="1" applyAlignment="1">
      <alignment vertical="center"/>
    </xf>
    <xf numFmtId="0" fontId="22" fillId="0" borderId="0" xfId="17" applyNumberFormat="1" applyFont="1" applyFill="1" applyBorder="1" applyAlignment="1">
      <alignment vertical="center"/>
    </xf>
    <xf numFmtId="38" fontId="22" fillId="0" borderId="0" xfId="17" applyFont="1" applyFill="1" applyBorder="1" applyAlignment="1">
      <alignment horizontal="left" vertical="center"/>
    </xf>
    <xf numFmtId="0" fontId="22" fillId="0" borderId="0" xfId="21" applyFont="1" applyFill="1" applyBorder="1" applyAlignment="1">
      <alignment horizontal="left" vertical="center"/>
      <protection/>
    </xf>
    <xf numFmtId="38" fontId="24" fillId="0" borderId="0" xfId="17" applyFont="1" applyFill="1" applyBorder="1" applyAlignment="1">
      <alignment vertical="center"/>
    </xf>
    <xf numFmtId="0" fontId="25" fillId="0" borderId="0" xfId="21" applyFont="1" applyFill="1" applyBorder="1" applyAlignment="1">
      <alignment horizontal="center"/>
      <protection/>
    </xf>
    <xf numFmtId="0" fontId="25" fillId="0" borderId="0" xfId="17" applyNumberFormat="1" applyFont="1" applyFill="1" applyBorder="1" applyAlignment="1">
      <alignment vertical="center"/>
    </xf>
    <xf numFmtId="0" fontId="25" fillId="0" borderId="0" xfId="21" applyNumberFormat="1" applyFont="1" applyFill="1" applyBorder="1">
      <alignment vertical="center"/>
      <protection/>
    </xf>
    <xf numFmtId="0" fontId="25" fillId="0" borderId="0" xfId="17" applyNumberFormat="1" applyFont="1" applyFill="1" applyBorder="1" applyAlignment="1">
      <alignment/>
    </xf>
    <xf numFmtId="0" fontId="23" fillId="0" borderId="0" xfId="17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グラフ!$E$133</c:f>
              <c:strCache>
                <c:ptCount val="1"/>
                <c:pt idx="0">
                  <c:v>歳　　　入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グラフ!$D$134:$D$143</c:f>
              <c:strCache/>
            </c:strRef>
          </c:cat>
          <c:val>
            <c:numRef>
              <c:f>グラフ!$E$134:$E$143</c:f>
              <c:numCache/>
            </c:numRef>
          </c:val>
        </c:ser>
        <c:gapWidth val="70"/>
        <c:axId val="9051561"/>
        <c:axId val="14355186"/>
      </c:barChart>
      <c:catAx>
        <c:axId val="9051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14355186"/>
        <c:crosses val="autoZero"/>
        <c:auto val="1"/>
        <c:lblOffset val="100"/>
        <c:noMultiLvlLbl val="0"/>
      </c:catAx>
      <c:valAx>
        <c:axId val="14355186"/>
        <c:scaling>
          <c:orientation val="minMax"/>
          <c:max val="8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9051561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グラフ!$B$133</c:f>
              <c:strCache>
                <c:ptCount val="1"/>
                <c:pt idx="0">
                  <c:v>歳　　　出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グラフ!$A$134:$A$143</c:f>
              <c:strCache/>
            </c:strRef>
          </c:cat>
          <c:val>
            <c:numRef>
              <c:f>グラフ!$B$134:$B$143</c:f>
              <c:numCache/>
            </c:numRef>
          </c:val>
        </c:ser>
        <c:gapWidth val="70"/>
        <c:axId val="62087811"/>
        <c:axId val="21919388"/>
      </c:barChart>
      <c:catAx>
        <c:axId val="62087811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21919388"/>
        <c:crosses val="autoZero"/>
        <c:auto val="1"/>
        <c:lblOffset val="100"/>
        <c:noMultiLvlLbl val="0"/>
      </c:catAx>
      <c:valAx>
        <c:axId val="21919388"/>
        <c:scaling>
          <c:orientation val="minMax"/>
          <c:max val="80"/>
        </c:scaling>
        <c:axPos val="r"/>
        <c:delete val="0"/>
        <c:numFmt formatCode="General" sourceLinked="1"/>
        <c:majorTickMark val="in"/>
        <c:minorTickMark val="none"/>
        <c:tickLblPos val="nextTo"/>
        <c:crossAx val="62087811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76"/>
          <c:w val="0.9295"/>
          <c:h val="0.8255"/>
        </c:manualLayout>
      </c:layou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普通建設　　　　　　　　　　　事業費</a:t>
                    </a:r>
                    <a:r>
                      <a:rPr lang="en-US" cap="none" sz="900" b="0" i="0" u="none" baseline="0"/>
                      <a:t>
9.4%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グラフ!$A$146:$A$152</c:f>
              <c:strCache/>
            </c:strRef>
          </c:cat>
          <c:val>
            <c:numRef>
              <c:f>グラフ!$B$146:$B$152</c:f>
              <c:numCache/>
            </c:numRef>
          </c:val>
        </c:ser>
      </c:pieChar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消費的　　　　経費
59.4%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投資的　　　　　経費
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　　　　　　　　経費
31.2%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グラフ!$A$153:$A$155</c:f>
              <c:strCache/>
            </c:strRef>
          </c:cat>
          <c:val>
            <c:numRef>
              <c:f>グラフ!$B$153:$B$155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7875"/>
          <c:w val="0.92975"/>
          <c:h val="0.822"/>
        </c:manualLayout>
      </c:layou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その他
</a:t>
                    </a:r>
                    <a:r>
                      <a:rPr lang="en-US" cap="none" sz="900" b="0" i="0" u="none" baseline="0"/>
                      <a:t>9.9%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グラフ!$D$146:$D$151</c:f>
              <c:strCache/>
            </c:strRef>
          </c:cat>
          <c:val>
            <c:numRef>
              <c:f>グラフ!$E$146:$E$151</c:f>
              <c:numCache/>
            </c:numRef>
          </c:val>
        </c:ser>
      </c:pieChar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グラフ!$D$152:$D$153</c:f>
              <c:strCache/>
            </c:strRef>
          </c:cat>
          <c:val>
            <c:numRef>
              <c:f>グラフ!$E$152:$E$153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5"/>
          <c:y val="0.0785"/>
          <c:w val="0.88675"/>
          <c:h val="0.828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グラフ!$A$158:$A$163</c:f>
              <c:strCache>
                <c:ptCount val="6"/>
                <c:pt idx="0">
                  <c:v>下水道債</c:v>
                </c:pt>
                <c:pt idx="1">
                  <c:v>教育債</c:v>
                </c:pt>
                <c:pt idx="2">
                  <c:v>土木債</c:v>
                </c:pt>
                <c:pt idx="3">
                  <c:v>公園債</c:v>
                </c:pt>
                <c:pt idx="4">
                  <c:v>水道債</c:v>
                </c:pt>
                <c:pt idx="5">
                  <c:v>その他</c:v>
                </c:pt>
              </c:strCache>
            </c:strRef>
          </c:cat>
          <c:val>
            <c:numRef>
              <c:f>グラフ!$B$158:$B$163</c:f>
              <c:numCache>
                <c:ptCount val="6"/>
                <c:pt idx="0">
                  <c:v>7020807</c:v>
                </c:pt>
                <c:pt idx="1">
                  <c:v>6436360</c:v>
                </c:pt>
                <c:pt idx="2">
                  <c:v>4738230</c:v>
                </c:pt>
                <c:pt idx="3">
                  <c:v>3875301</c:v>
                </c:pt>
                <c:pt idx="4">
                  <c:v>1168630</c:v>
                </c:pt>
                <c:pt idx="5">
                  <c:v>10280970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(単位：万円）</a:t>
            </a:r>
          </a:p>
        </c:rich>
      </c:tx>
      <c:layout>
        <c:manualLayout>
          <c:xMode val="factor"/>
          <c:yMode val="factor"/>
          <c:x val="-0.41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465"/>
          <c:w val="0.99725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グラフ!$B$167</c:f>
              <c:strCache>
                <c:ptCount val="1"/>
                <c:pt idx="0">
                  <c:v>市税負担金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グラフ!$A$168:$A$172</c:f>
              <c:strCache>
                <c:ptCount val="5"/>
                <c:pt idx="0">
                  <c:v>平成12年</c:v>
                </c:pt>
                <c:pt idx="1">
                  <c:v>平成13年</c:v>
                </c:pt>
                <c:pt idx="2">
                  <c:v>平成14年</c:v>
                </c:pt>
                <c:pt idx="3">
                  <c:v>平成15年</c:v>
                </c:pt>
                <c:pt idx="4">
                  <c:v>平成16年</c:v>
                </c:pt>
              </c:strCache>
            </c:strRef>
          </c:cat>
          <c:val>
            <c:numRef>
              <c:f>グラフ!$B$168:$B$172</c:f>
              <c:numCache>
                <c:ptCount val="5"/>
                <c:pt idx="0">
                  <c:v>9.4476</c:v>
                </c:pt>
                <c:pt idx="1">
                  <c:v>9.5522</c:v>
                </c:pt>
                <c:pt idx="2">
                  <c:v>9.9692</c:v>
                </c:pt>
                <c:pt idx="3">
                  <c:v>10.0028</c:v>
                </c:pt>
                <c:pt idx="4">
                  <c:v>9.9714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グラフ!$C$167</c:f>
              <c:strCache>
                <c:ptCount val="1"/>
                <c:pt idx="0">
                  <c:v>支出負担金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グラフ!$A$168:$A$172</c:f>
              <c:strCache>
                <c:ptCount val="5"/>
                <c:pt idx="0">
                  <c:v>平成12年</c:v>
                </c:pt>
                <c:pt idx="1">
                  <c:v>平成13年</c:v>
                </c:pt>
                <c:pt idx="2">
                  <c:v>平成14年</c:v>
                </c:pt>
                <c:pt idx="3">
                  <c:v>平成15年</c:v>
                </c:pt>
                <c:pt idx="4">
                  <c:v>平成16年</c:v>
                </c:pt>
              </c:strCache>
            </c:strRef>
          </c:cat>
          <c:val>
            <c:numRef>
              <c:f>グラフ!$C$168:$C$172</c:f>
              <c:numCache>
                <c:ptCount val="5"/>
                <c:pt idx="0">
                  <c:v>28.5962</c:v>
                </c:pt>
                <c:pt idx="1">
                  <c:v>29.3653</c:v>
                </c:pt>
                <c:pt idx="2">
                  <c:v>27.1768</c:v>
                </c:pt>
                <c:pt idx="3">
                  <c:v>25.9586</c:v>
                </c:pt>
                <c:pt idx="4">
                  <c:v>26.431</c:v>
                </c:pt>
              </c:numCache>
            </c:numRef>
          </c:val>
          <c:smooth val="0"/>
        </c:ser>
        <c:marker val="1"/>
        <c:axId val="63056765"/>
        <c:axId val="30639974"/>
      </c:lineChart>
      <c:catAx>
        <c:axId val="63056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50" b="0" i="0" u="none" baseline="0"/>
            </a:pPr>
          </a:p>
        </c:txPr>
        <c:crossAx val="30639974"/>
        <c:crosses val="autoZero"/>
        <c:auto val="1"/>
        <c:lblOffset val="100"/>
        <c:noMultiLvlLbl val="0"/>
      </c:catAx>
      <c:valAx>
        <c:axId val="30639974"/>
        <c:scaling>
          <c:orientation val="minMax"/>
          <c:max val="35"/>
        </c:scaling>
        <c:axPos val="l"/>
        <c:delete val="0"/>
        <c:numFmt formatCode="General" sourceLinked="0"/>
        <c:majorTickMark val="in"/>
        <c:minorTickMark val="none"/>
        <c:tickLblPos val="nextTo"/>
        <c:crossAx val="6305676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625"/>
          <c:y val="0.07375"/>
          <c:w val="0.361"/>
          <c:h val="0.08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グラフ!$E$175</c:f>
              <c:strCache>
                <c:ptCount val="1"/>
                <c:pt idx="0">
                  <c:v>歳入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グラフ!$D$176:$D$178</c:f>
              <c:strCache>
                <c:ptCount val="3"/>
                <c:pt idx="0">
                  <c:v>国民健康保険</c:v>
                </c:pt>
                <c:pt idx="1">
                  <c:v>老人保健医療</c:v>
                </c:pt>
                <c:pt idx="2">
                  <c:v>下水道事業</c:v>
                </c:pt>
              </c:strCache>
            </c:strRef>
          </c:cat>
          <c:val>
            <c:numRef>
              <c:f>グラフ!$E$176:$E$178</c:f>
              <c:numCache>
                <c:ptCount val="3"/>
                <c:pt idx="0">
                  <c:v>86.17396949</c:v>
                </c:pt>
                <c:pt idx="1">
                  <c:v>46.49731794</c:v>
                </c:pt>
                <c:pt idx="2">
                  <c:v>19.12050387</c:v>
                </c:pt>
              </c:numCache>
            </c:numRef>
          </c:val>
        </c:ser>
        <c:gapWidth val="70"/>
        <c:axId val="7324311"/>
        <c:axId val="65918800"/>
      </c:barChart>
      <c:catAx>
        <c:axId val="7324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65918800"/>
        <c:crosses val="autoZero"/>
        <c:auto val="1"/>
        <c:lblOffset val="100"/>
        <c:noMultiLvlLbl val="0"/>
      </c:catAx>
      <c:valAx>
        <c:axId val="65918800"/>
        <c:scaling>
          <c:orientation val="minMax"/>
          <c:max val="9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FFFFFF"/>
                </a:solidFill>
              </a:defRPr>
            </a:pPr>
          </a:p>
        </c:txPr>
        <c:crossAx val="7324311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グラフ!$B$175</c:f>
              <c:strCache>
                <c:ptCount val="1"/>
                <c:pt idx="0">
                  <c:v>歳出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グラフ!$A$176:$A$178</c:f>
              <c:strCache>
                <c:ptCount val="3"/>
                <c:pt idx="0">
                  <c:v>国民健康保険</c:v>
                </c:pt>
                <c:pt idx="1">
                  <c:v>老人保健医療</c:v>
                </c:pt>
                <c:pt idx="2">
                  <c:v>下水道事業</c:v>
                </c:pt>
              </c:strCache>
            </c:strRef>
          </c:cat>
          <c:val>
            <c:numRef>
              <c:f>グラフ!$B$176:$B$178</c:f>
              <c:numCache>
                <c:ptCount val="3"/>
                <c:pt idx="0">
                  <c:v>86.66352238</c:v>
                </c:pt>
                <c:pt idx="1">
                  <c:v>46.46238197</c:v>
                </c:pt>
                <c:pt idx="2">
                  <c:v>18.96958442</c:v>
                </c:pt>
              </c:numCache>
            </c:numRef>
          </c:val>
        </c:ser>
        <c:gapWidth val="70"/>
        <c:axId val="56398289"/>
        <c:axId val="37822554"/>
      </c:barChart>
      <c:catAx>
        <c:axId val="56398289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37822554"/>
        <c:crosses val="autoZero"/>
        <c:auto val="1"/>
        <c:lblOffset val="100"/>
        <c:noMultiLvlLbl val="0"/>
      </c:catAx>
      <c:valAx>
        <c:axId val="37822554"/>
        <c:scaling>
          <c:orientation val="minMax"/>
          <c:max val="90"/>
        </c:scaling>
        <c:axPos val="r"/>
        <c:delete val="0"/>
        <c:numFmt formatCode="General" sourceLinked="1"/>
        <c:majorTickMark val="in"/>
        <c:minorTickMark val="none"/>
        <c:tickLblPos val="nextTo"/>
        <c:crossAx val="5639828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257175</xdr:colOff>
      <xdr:row>5</xdr:row>
      <xdr:rowOff>0</xdr:rowOff>
    </xdr:from>
    <xdr:ext cx="3667125" cy="4495800"/>
    <xdr:graphicFrame>
      <xdr:nvGraphicFramePr>
        <xdr:cNvPr id="1" name="Chart 1"/>
        <xdr:cNvGraphicFramePr/>
      </xdr:nvGraphicFramePr>
      <xdr:xfrm>
        <a:off x="3762375" y="904875"/>
        <a:ext cx="36671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352425</xdr:colOff>
      <xdr:row>5</xdr:row>
      <xdr:rowOff>0</xdr:rowOff>
    </xdr:from>
    <xdr:ext cx="3667125" cy="4343400"/>
    <xdr:graphicFrame>
      <xdr:nvGraphicFramePr>
        <xdr:cNvPr id="2" name="Chart 2"/>
        <xdr:cNvGraphicFramePr/>
      </xdr:nvGraphicFramePr>
      <xdr:xfrm>
        <a:off x="352425" y="904875"/>
        <a:ext cx="36671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5</xdr:col>
      <xdr:colOff>200025</xdr:colOff>
      <xdr:row>4</xdr:row>
      <xdr:rowOff>57150</xdr:rowOff>
    </xdr:from>
    <xdr:to>
      <xdr:col>5</xdr:col>
      <xdr:colOff>638175</xdr:colOff>
      <xdr:row>5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05225" y="790575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億 円</a:t>
          </a:r>
        </a:p>
      </xdr:txBody>
    </xdr:sp>
    <xdr:clientData/>
  </xdr:twoCellAnchor>
  <xdr:twoCellAnchor>
    <xdr:from>
      <xdr:col>5</xdr:col>
      <xdr:colOff>66675</xdr:colOff>
      <xdr:row>145</xdr:row>
      <xdr:rowOff>0</xdr:rowOff>
    </xdr:from>
    <xdr:to>
      <xdr:col>5</xdr:col>
      <xdr:colOff>142875</xdr:colOff>
      <xdr:row>147</xdr:row>
      <xdr:rowOff>0</xdr:rowOff>
    </xdr:to>
    <xdr:sp>
      <xdr:nvSpPr>
        <xdr:cNvPr id="4" name="AutoShape 6"/>
        <xdr:cNvSpPr>
          <a:spLocks/>
        </xdr:cNvSpPr>
      </xdr:nvSpPr>
      <xdr:spPr>
        <a:xfrm>
          <a:off x="3571875" y="25146000"/>
          <a:ext cx="76200" cy="34290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147</xdr:row>
      <xdr:rowOff>0</xdr:rowOff>
    </xdr:from>
    <xdr:to>
      <xdr:col>5</xdr:col>
      <xdr:colOff>133350</xdr:colOff>
      <xdr:row>151</xdr:row>
      <xdr:rowOff>0</xdr:rowOff>
    </xdr:to>
    <xdr:sp>
      <xdr:nvSpPr>
        <xdr:cNvPr id="5" name="AutoShape 7"/>
        <xdr:cNvSpPr>
          <a:spLocks/>
        </xdr:cNvSpPr>
      </xdr:nvSpPr>
      <xdr:spPr>
        <a:xfrm>
          <a:off x="3562350" y="25488900"/>
          <a:ext cx="76200" cy="68580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142875</xdr:colOff>
      <xdr:row>34</xdr:row>
      <xdr:rowOff>0</xdr:rowOff>
    </xdr:from>
    <xdr:ext cx="3733800" cy="4210050"/>
    <xdr:graphicFrame>
      <xdr:nvGraphicFramePr>
        <xdr:cNvPr id="6" name="Chart 8"/>
        <xdr:cNvGraphicFramePr/>
      </xdr:nvGraphicFramePr>
      <xdr:xfrm>
        <a:off x="142875" y="5962650"/>
        <a:ext cx="37338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5</xdr:col>
      <xdr:colOff>371475</xdr:colOff>
      <xdr:row>34</xdr:row>
      <xdr:rowOff>0</xdr:rowOff>
    </xdr:from>
    <xdr:ext cx="3733800" cy="4210050"/>
    <xdr:graphicFrame>
      <xdr:nvGraphicFramePr>
        <xdr:cNvPr id="7" name="Chart 9"/>
        <xdr:cNvGraphicFramePr/>
      </xdr:nvGraphicFramePr>
      <xdr:xfrm>
        <a:off x="3876675" y="5962650"/>
        <a:ext cx="3733800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238125</xdr:colOff>
      <xdr:row>70</xdr:row>
      <xdr:rowOff>0</xdr:rowOff>
    </xdr:from>
    <xdr:ext cx="3600450" cy="3962400"/>
    <xdr:graphicFrame>
      <xdr:nvGraphicFramePr>
        <xdr:cNvPr id="8" name="Chart 10"/>
        <xdr:cNvGraphicFramePr/>
      </xdr:nvGraphicFramePr>
      <xdr:xfrm>
        <a:off x="238125" y="12230100"/>
        <a:ext cx="3600450" cy="3962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5</xdr:col>
      <xdr:colOff>419100</xdr:colOff>
      <xdr:row>70</xdr:row>
      <xdr:rowOff>0</xdr:rowOff>
    </xdr:from>
    <xdr:ext cx="3648075" cy="3962400"/>
    <xdr:graphicFrame>
      <xdr:nvGraphicFramePr>
        <xdr:cNvPr id="9" name="Chart 11"/>
        <xdr:cNvGraphicFramePr/>
      </xdr:nvGraphicFramePr>
      <xdr:xfrm>
        <a:off x="3924300" y="12230100"/>
        <a:ext cx="3648075" cy="3962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5</xdr:col>
      <xdr:colOff>209550</xdr:colOff>
      <xdr:row>99</xdr:row>
      <xdr:rowOff>0</xdr:rowOff>
    </xdr:from>
    <xdr:ext cx="3676650" cy="4324350"/>
    <xdr:graphicFrame>
      <xdr:nvGraphicFramePr>
        <xdr:cNvPr id="10" name="Chart 12"/>
        <xdr:cNvGraphicFramePr/>
      </xdr:nvGraphicFramePr>
      <xdr:xfrm>
        <a:off x="3714750" y="17249775"/>
        <a:ext cx="3676650" cy="4324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0</xdr:col>
      <xdr:colOff>333375</xdr:colOff>
      <xdr:row>99</xdr:row>
      <xdr:rowOff>0</xdr:rowOff>
    </xdr:from>
    <xdr:ext cx="3676650" cy="4324350"/>
    <xdr:graphicFrame>
      <xdr:nvGraphicFramePr>
        <xdr:cNvPr id="11" name="Chart 13"/>
        <xdr:cNvGraphicFramePr/>
      </xdr:nvGraphicFramePr>
      <xdr:xfrm>
        <a:off x="333375" y="17249775"/>
        <a:ext cx="3676650" cy="4324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2</xdr:col>
      <xdr:colOff>0</xdr:colOff>
      <xdr:row>51</xdr:row>
      <xdr:rowOff>142875</xdr:rowOff>
    </xdr:from>
    <xdr:ext cx="266700" cy="733425"/>
    <xdr:sp>
      <xdr:nvSpPr>
        <xdr:cNvPr id="12" name="Line 14"/>
        <xdr:cNvSpPr>
          <a:spLocks/>
        </xdr:cNvSpPr>
      </xdr:nvSpPr>
      <xdr:spPr>
        <a:xfrm flipV="1">
          <a:off x="1409700" y="9020175"/>
          <a:ext cx="2667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104775</xdr:rowOff>
    </xdr:from>
    <xdr:ext cx="171450" cy="0"/>
    <xdr:sp>
      <xdr:nvSpPr>
        <xdr:cNvPr id="13" name="Line 15"/>
        <xdr:cNvSpPr>
          <a:spLocks/>
        </xdr:cNvSpPr>
      </xdr:nvSpPr>
      <xdr:spPr>
        <a:xfrm>
          <a:off x="685800" y="14906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152400</xdr:colOff>
      <xdr:row>98</xdr:row>
      <xdr:rowOff>76200</xdr:rowOff>
    </xdr:from>
    <xdr:to>
      <xdr:col>5</xdr:col>
      <xdr:colOff>590550</xdr:colOff>
      <xdr:row>99</xdr:row>
      <xdr:rowOff>76200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3657600" y="17154525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億 円</a:t>
          </a:r>
        </a:p>
      </xdr:txBody>
    </xdr:sp>
    <xdr:clientData/>
  </xdr:twoCellAnchor>
  <xdr:twoCellAnchor>
    <xdr:from>
      <xdr:col>2</xdr:col>
      <xdr:colOff>276225</xdr:colOff>
      <xdr:row>80</xdr:row>
      <xdr:rowOff>9525</xdr:rowOff>
    </xdr:from>
    <xdr:to>
      <xdr:col>4</xdr:col>
      <xdr:colOff>9525</xdr:colOff>
      <xdr:row>82</xdr:row>
      <xdr:rowOff>161925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1685925" y="13954125"/>
          <a:ext cx="1104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市債現在高
33,520,298千円
（100％）</a:t>
          </a:r>
        </a:p>
      </xdr:txBody>
    </xdr:sp>
    <xdr:clientData/>
  </xdr:twoCellAnchor>
  <xdr:oneCellAnchor>
    <xdr:from>
      <xdr:col>0</xdr:col>
      <xdr:colOff>676275</xdr:colOff>
      <xdr:row>85</xdr:row>
      <xdr:rowOff>104775</xdr:rowOff>
    </xdr:from>
    <xdr:ext cx="0" cy="447675"/>
    <xdr:sp>
      <xdr:nvSpPr>
        <xdr:cNvPr id="16" name="Line 21"/>
        <xdr:cNvSpPr>
          <a:spLocks/>
        </xdr:cNvSpPr>
      </xdr:nvSpPr>
      <xdr:spPr>
        <a:xfrm>
          <a:off x="676275" y="149066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180975</xdr:colOff>
      <xdr:row>50</xdr:row>
      <xdr:rowOff>95250</xdr:rowOff>
    </xdr:from>
    <xdr:to>
      <xdr:col>1</xdr:col>
      <xdr:colOff>685800</xdr:colOff>
      <xdr:row>55</xdr:row>
      <xdr:rowOff>104775</xdr:rowOff>
    </xdr:to>
    <xdr:sp>
      <xdr:nvSpPr>
        <xdr:cNvPr id="17" name="Line 23"/>
        <xdr:cNvSpPr>
          <a:spLocks/>
        </xdr:cNvSpPr>
      </xdr:nvSpPr>
      <xdr:spPr>
        <a:xfrm flipV="1">
          <a:off x="866775" y="8801100"/>
          <a:ext cx="5048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0</xdr:col>
      <xdr:colOff>495300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42950"/>
          <a:ext cx="495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133350</xdr:colOff>
      <xdr:row>2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447675" y="4572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</xdr:row>
      <xdr:rowOff>19050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4825" y="4572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571500</xdr:rowOff>
    </xdr:from>
    <xdr:to>
      <xdr:col>0</xdr:col>
      <xdr:colOff>409575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2382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733425</xdr:rowOff>
    </xdr:from>
    <xdr:to>
      <xdr:col>0</xdr:col>
      <xdr:colOff>552450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13811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342900</xdr:colOff>
      <xdr:row>2</xdr:row>
      <xdr:rowOff>9525</xdr:rowOff>
    </xdr:from>
    <xdr:to>
      <xdr:col>1</xdr:col>
      <xdr:colOff>19050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2900" y="44767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会派別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19050</xdr:rowOff>
    </xdr:from>
    <xdr:to>
      <xdr:col>1</xdr:col>
      <xdr:colOff>95250</xdr:colOff>
      <xdr:row>2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552450" y="457200"/>
          <a:ext cx="619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28575</xdr:colOff>
      <xdr:row>3</xdr:row>
      <xdr:rowOff>57150</xdr:rowOff>
    </xdr:from>
    <xdr:to>
      <xdr:col>0</xdr:col>
      <xdr:colOff>590550</xdr:colOff>
      <xdr:row>5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28575" y="742950"/>
          <a:ext cx="561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9525</xdr:rowOff>
    </xdr:from>
    <xdr:to>
      <xdr:col>1</xdr:col>
      <xdr:colOff>257175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90550" y="447675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2</xdr:row>
      <xdr:rowOff>180975</xdr:rowOff>
    </xdr:from>
    <xdr:to>
      <xdr:col>0</xdr:col>
      <xdr:colOff>561975</xdr:colOff>
      <xdr:row>4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0" y="619125"/>
          <a:ext cx="561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695325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借入先別</a:t>
          </a:r>
        </a:p>
      </xdr:txBody>
    </xdr:sp>
    <xdr:clientData/>
  </xdr:twoCellAnchor>
  <xdr:twoCellAnchor>
    <xdr:from>
      <xdr:col>0</xdr:col>
      <xdr:colOff>752475</xdr:colOff>
      <xdr:row>2</xdr:row>
      <xdr:rowOff>0</xdr:rowOff>
    </xdr:from>
    <xdr:to>
      <xdr:col>1</xdr:col>
      <xdr:colOff>257175</xdr:colOff>
      <xdr:row>3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752475" y="438150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会計別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0</xdr:col>
      <xdr:colOff>666750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6286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1</xdr:col>
      <xdr:colOff>38100</xdr:colOff>
      <xdr:row>2</xdr:row>
      <xdr:rowOff>19050</xdr:rowOff>
    </xdr:from>
    <xdr:to>
      <xdr:col>2</xdr:col>
      <xdr:colOff>47625</xdr:colOff>
      <xdr:row>3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171575" y="45720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度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161925</xdr:rowOff>
    </xdr:from>
    <xdr:to>
      <xdr:col>0</xdr:col>
      <xdr:colOff>876300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143000"/>
          <a:ext cx="876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年度・月別</a:t>
          </a:r>
        </a:p>
      </xdr:txBody>
    </xdr:sp>
    <xdr:clientData/>
  </xdr:twoCellAnchor>
  <xdr:twoCellAnchor>
    <xdr:from>
      <xdr:col>0</xdr:col>
      <xdr:colOff>828675</xdr:colOff>
      <xdr:row>2</xdr:row>
      <xdr:rowOff>19050</xdr:rowOff>
    </xdr:from>
    <xdr:to>
      <xdr:col>1</xdr:col>
      <xdr:colOff>333375</xdr:colOff>
      <xdr:row>3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828675" y="457200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876300</xdr:colOff>
      <xdr:row>16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3152775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年度・月別</a:t>
          </a:r>
        </a:p>
      </xdr:txBody>
    </xdr:sp>
    <xdr:clientData/>
  </xdr:twoCellAnchor>
  <xdr:twoCellAnchor>
    <xdr:from>
      <xdr:col>0</xdr:col>
      <xdr:colOff>647700</xdr:colOff>
      <xdr:row>16</xdr:row>
      <xdr:rowOff>0</xdr:rowOff>
    </xdr:from>
    <xdr:to>
      <xdr:col>1</xdr:col>
      <xdr:colOff>152400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47700" y="3152775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876300</xdr:colOff>
      <xdr:row>17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3324225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年度・月別</a:t>
          </a:r>
        </a:p>
      </xdr:txBody>
    </xdr:sp>
    <xdr:clientData/>
  </xdr:twoCellAnchor>
  <xdr:twoCellAnchor>
    <xdr:from>
      <xdr:col>0</xdr:col>
      <xdr:colOff>647700</xdr:colOff>
      <xdr:row>17</xdr:row>
      <xdr:rowOff>0</xdr:rowOff>
    </xdr:from>
    <xdr:to>
      <xdr:col>1</xdr:col>
      <xdr:colOff>152400</xdr:colOff>
      <xdr:row>17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47700" y="3324225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23</xdr:row>
      <xdr:rowOff>161925</xdr:rowOff>
    </xdr:from>
    <xdr:to>
      <xdr:col>0</xdr:col>
      <xdr:colOff>876300</xdr:colOff>
      <xdr:row>25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461010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
</a:t>
          </a:r>
        </a:p>
      </xdr:txBody>
    </xdr:sp>
    <xdr:clientData/>
  </xdr:twoCellAnchor>
  <xdr:twoCellAnchor>
    <xdr:from>
      <xdr:col>0</xdr:col>
      <xdr:colOff>838200</xdr:colOff>
      <xdr:row>20</xdr:row>
      <xdr:rowOff>19050</xdr:rowOff>
    </xdr:from>
    <xdr:to>
      <xdr:col>1</xdr:col>
      <xdr:colOff>342900</xdr:colOff>
      <xdr:row>21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838200" y="3952875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7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00390625" style="572" customWidth="1"/>
    <col min="2" max="2" width="9.50390625" style="572" bestFit="1" customWidth="1"/>
    <col min="3" max="4" width="9.00390625" style="572" customWidth="1"/>
    <col min="5" max="5" width="9.50390625" style="572" bestFit="1" customWidth="1"/>
    <col min="6" max="16384" width="9.00390625" style="572" customWidth="1"/>
  </cols>
  <sheetData>
    <row r="1" ht="13.5"/>
    <row r="2" ht="13.5"/>
    <row r="3" spans="1:11" s="571" customFormat="1" ht="17.25">
      <c r="A3" s="570" t="s">
        <v>692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</row>
    <row r="4" spans="2:10" ht="13.5">
      <c r="B4" s="573"/>
      <c r="C4" s="573"/>
      <c r="D4" s="573"/>
      <c r="E4" s="573"/>
      <c r="F4" s="573"/>
      <c r="G4" s="573"/>
      <c r="H4" s="573"/>
      <c r="I4" s="573"/>
      <c r="J4" s="573"/>
    </row>
    <row r="5" spans="2:10" ht="13.5">
      <c r="B5" s="573"/>
      <c r="C5" s="573"/>
      <c r="D5" s="573"/>
      <c r="E5" s="573"/>
      <c r="F5" s="573"/>
      <c r="G5" s="573"/>
      <c r="H5" s="573"/>
      <c r="I5" s="573"/>
      <c r="J5" s="573"/>
    </row>
    <row r="6" spans="2:10" ht="13.5">
      <c r="B6" s="573"/>
      <c r="C6" s="573"/>
      <c r="D6" s="573"/>
      <c r="E6" s="573"/>
      <c r="F6" s="573"/>
      <c r="G6" s="573"/>
      <c r="H6" s="573"/>
      <c r="I6" s="573"/>
      <c r="J6" s="573"/>
    </row>
    <row r="7" spans="2:10" ht="13.5">
      <c r="B7" s="573"/>
      <c r="C7" s="573"/>
      <c r="D7" s="573"/>
      <c r="E7" s="573"/>
      <c r="F7" s="573"/>
      <c r="G7" s="573"/>
      <c r="H7" s="573"/>
      <c r="I7" s="573"/>
      <c r="J7" s="573"/>
    </row>
    <row r="8" spans="2:10" ht="13.5">
      <c r="B8" s="573"/>
      <c r="C8" s="573"/>
      <c r="D8" s="573"/>
      <c r="E8" s="573"/>
      <c r="F8" s="573"/>
      <c r="G8" s="573"/>
      <c r="H8" s="573"/>
      <c r="I8" s="573"/>
      <c r="J8" s="573"/>
    </row>
    <row r="9" spans="2:10" ht="13.5">
      <c r="B9" s="573"/>
      <c r="C9" s="573"/>
      <c r="D9" s="573"/>
      <c r="E9" s="573"/>
      <c r="F9" s="573"/>
      <c r="G9" s="573"/>
      <c r="H9" s="573"/>
      <c r="I9" s="573"/>
      <c r="J9" s="573"/>
    </row>
    <row r="10" spans="2:10" ht="13.5">
      <c r="B10" s="573"/>
      <c r="C10" s="573"/>
      <c r="D10" s="573"/>
      <c r="E10" s="573"/>
      <c r="F10" s="573"/>
      <c r="G10" s="573"/>
      <c r="H10" s="573"/>
      <c r="I10" s="573"/>
      <c r="J10" s="573"/>
    </row>
    <row r="11" spans="2:10" ht="13.5">
      <c r="B11" s="573"/>
      <c r="C11" s="573"/>
      <c r="D11" s="573"/>
      <c r="E11" s="573"/>
      <c r="F11" s="573"/>
      <c r="G11" s="573"/>
      <c r="H11" s="573"/>
      <c r="I11" s="573"/>
      <c r="J11" s="573"/>
    </row>
    <row r="12" spans="2:10" ht="14.25">
      <c r="B12" s="574"/>
      <c r="C12" s="574"/>
      <c r="D12" s="574"/>
      <c r="E12" s="573"/>
      <c r="F12" s="573"/>
      <c r="G12" s="573"/>
      <c r="H12" s="573"/>
      <c r="I12" s="574"/>
      <c r="J12" s="574"/>
    </row>
    <row r="13" spans="2:10" ht="14.25">
      <c r="B13" s="575" t="s">
        <v>693</v>
      </c>
      <c r="C13" s="575"/>
      <c r="D13" s="574"/>
      <c r="E13" s="573"/>
      <c r="F13" s="573"/>
      <c r="G13" s="573"/>
      <c r="H13" s="573"/>
      <c r="I13" s="575" t="s">
        <v>694</v>
      </c>
      <c r="J13" s="575"/>
    </row>
    <row r="14" spans="2:10" ht="14.25">
      <c r="B14" s="575"/>
      <c r="C14" s="575"/>
      <c r="D14" s="573"/>
      <c r="E14" s="573"/>
      <c r="F14" s="573"/>
      <c r="G14" s="573"/>
      <c r="H14" s="573"/>
      <c r="I14" s="575"/>
      <c r="J14" s="575"/>
    </row>
    <row r="15" spans="2:10" ht="14.25">
      <c r="B15" s="575" t="s">
        <v>695</v>
      </c>
      <c r="C15" s="575"/>
      <c r="D15" s="573"/>
      <c r="E15" s="573"/>
      <c r="F15" s="573"/>
      <c r="G15" s="573"/>
      <c r="H15" s="573"/>
      <c r="I15" s="575" t="s">
        <v>696</v>
      </c>
      <c r="J15" s="575"/>
    </row>
    <row r="16" spans="2:10" ht="13.5">
      <c r="B16" s="573"/>
      <c r="C16" s="573"/>
      <c r="D16" s="573"/>
      <c r="E16" s="573"/>
      <c r="F16" s="573"/>
      <c r="G16" s="573"/>
      <c r="H16" s="573"/>
      <c r="I16" s="573"/>
      <c r="J16" s="573"/>
    </row>
    <row r="17" spans="2:10" ht="13.5">
      <c r="B17" s="573"/>
      <c r="C17" s="573"/>
      <c r="D17" s="573"/>
      <c r="E17" s="573"/>
      <c r="F17" s="573"/>
      <c r="G17" s="573"/>
      <c r="H17" s="573"/>
      <c r="I17" s="573"/>
      <c r="J17" s="573"/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spans="2:11" s="571" customFormat="1" ht="17.25">
      <c r="B34" s="570" t="s">
        <v>697</v>
      </c>
      <c r="C34" s="570"/>
      <c r="D34" s="570"/>
      <c r="E34" s="570"/>
      <c r="H34" s="576" t="s">
        <v>698</v>
      </c>
      <c r="I34" s="576"/>
      <c r="J34" s="576"/>
      <c r="K34" s="576"/>
    </row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spans="1:7" s="571" customFormat="1" ht="17.25">
      <c r="A69" s="576" t="s">
        <v>699</v>
      </c>
      <c r="C69" s="576"/>
      <c r="D69" s="576"/>
      <c r="E69" s="576"/>
      <c r="G69" s="571" t="s">
        <v>700</v>
      </c>
    </row>
    <row r="70" spans="2:7" s="571" customFormat="1" ht="17.25">
      <c r="B70" s="577"/>
      <c r="G70" s="571" t="s">
        <v>701</v>
      </c>
    </row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>
      <c r="K94" s="578" t="s">
        <v>702</v>
      </c>
    </row>
    <row r="95" ht="13.5"/>
    <row r="96" ht="13.5"/>
    <row r="97" spans="1:12" ht="17.25">
      <c r="A97" s="570" t="s">
        <v>703</v>
      </c>
      <c r="B97" s="570"/>
      <c r="C97" s="570"/>
      <c r="D97" s="570"/>
      <c r="E97" s="570"/>
      <c r="F97" s="570"/>
      <c r="G97" s="570"/>
      <c r="H97" s="570"/>
      <c r="I97" s="570"/>
      <c r="J97" s="570"/>
      <c r="K97" s="570"/>
      <c r="L97" s="579"/>
    </row>
    <row r="98" ht="13.5"/>
    <row r="99" ht="13.5"/>
    <row r="100" ht="13.5"/>
    <row r="101" ht="13.5"/>
    <row r="102" ht="13.5"/>
    <row r="103" ht="13.5"/>
    <row r="104" ht="13.5"/>
    <row r="105" ht="13.5"/>
    <row r="106" spans="2:10" ht="14.25">
      <c r="B106" s="574" t="s">
        <v>704</v>
      </c>
      <c r="J106" s="574" t="s">
        <v>705</v>
      </c>
    </row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s="580" customFormat="1" ht="13.5">
      <c r="A132" s="580" t="s">
        <v>706</v>
      </c>
    </row>
    <row r="133" spans="2:5" s="580" customFormat="1" ht="13.5">
      <c r="B133" s="580" t="s">
        <v>707</v>
      </c>
      <c r="E133" s="580" t="s">
        <v>708</v>
      </c>
    </row>
    <row r="134" spans="1:9" s="580" customFormat="1" ht="13.5">
      <c r="A134" s="580" t="s">
        <v>709</v>
      </c>
      <c r="B134" s="581">
        <v>77.22696</v>
      </c>
      <c r="D134" s="580" t="s">
        <v>710</v>
      </c>
      <c r="E134" s="581">
        <v>72.28716</v>
      </c>
      <c r="H134" s="581"/>
      <c r="I134" s="581"/>
    </row>
    <row r="135" spans="1:9" s="580" customFormat="1" ht="13.5">
      <c r="A135" s="580" t="s">
        <v>711</v>
      </c>
      <c r="B135" s="581">
        <v>36.1927</v>
      </c>
      <c r="D135" s="580" t="s">
        <v>299</v>
      </c>
      <c r="E135" s="581">
        <v>44.02738</v>
      </c>
      <c r="H135" s="581"/>
      <c r="I135" s="581"/>
    </row>
    <row r="136" spans="1:9" s="580" customFormat="1" ht="13.5">
      <c r="A136" s="580" t="s">
        <v>712</v>
      </c>
      <c r="B136" s="581">
        <v>33.83327</v>
      </c>
      <c r="D136" s="580" t="s">
        <v>303</v>
      </c>
      <c r="E136" s="581">
        <v>40.76675</v>
      </c>
      <c r="H136" s="581"/>
      <c r="I136" s="581"/>
    </row>
    <row r="137" spans="1:9" s="580" customFormat="1" ht="13.5">
      <c r="A137" s="580" t="s">
        <v>713</v>
      </c>
      <c r="B137" s="581">
        <v>28.53424</v>
      </c>
      <c r="D137" s="580" t="s">
        <v>714</v>
      </c>
      <c r="E137" s="581">
        <v>30.021</v>
      </c>
      <c r="H137" s="581"/>
      <c r="I137" s="581"/>
    </row>
    <row r="138" spans="1:9" s="580" customFormat="1" ht="13.5">
      <c r="A138" s="580" t="s">
        <v>715</v>
      </c>
      <c r="B138" s="581">
        <v>26.21512</v>
      </c>
      <c r="D138" s="580" t="s">
        <v>304</v>
      </c>
      <c r="E138" s="581">
        <v>9.88544</v>
      </c>
      <c r="H138" s="581"/>
      <c r="I138" s="581"/>
    </row>
    <row r="139" spans="1:9" s="580" customFormat="1" ht="13.5">
      <c r="A139" s="580" t="s">
        <v>716</v>
      </c>
      <c r="B139" s="581">
        <v>15.65412</v>
      </c>
      <c r="D139" s="580" t="s">
        <v>717</v>
      </c>
      <c r="E139" s="581">
        <v>6.65869</v>
      </c>
      <c r="H139" s="581"/>
      <c r="I139" s="581"/>
    </row>
    <row r="140" spans="1:9" s="580" customFormat="1" ht="13.5">
      <c r="A140" s="580" t="s">
        <v>718</v>
      </c>
      <c r="B140" s="581">
        <v>7.86486</v>
      </c>
      <c r="D140" s="580" t="s">
        <v>295</v>
      </c>
      <c r="E140" s="581">
        <v>6.55941</v>
      </c>
      <c r="H140" s="581"/>
      <c r="I140" s="581"/>
    </row>
    <row r="141" spans="1:9" s="580" customFormat="1" ht="13.5">
      <c r="A141" s="580" t="s">
        <v>719</v>
      </c>
      <c r="B141" s="581">
        <v>3.05695</v>
      </c>
      <c r="D141" s="580" t="s">
        <v>720</v>
      </c>
      <c r="E141" s="581">
        <v>5.43244</v>
      </c>
      <c r="H141" s="581"/>
      <c r="I141" s="581"/>
    </row>
    <row r="142" spans="1:9" s="580" customFormat="1" ht="13.5">
      <c r="A142" s="580" t="s">
        <v>721</v>
      </c>
      <c r="B142" s="581">
        <v>1.52878</v>
      </c>
      <c r="D142" s="580" t="s">
        <v>722</v>
      </c>
      <c r="E142" s="581">
        <v>5.19558</v>
      </c>
      <c r="H142" s="581"/>
      <c r="I142" s="581"/>
    </row>
    <row r="143" spans="1:9" s="580" customFormat="1" ht="13.5">
      <c r="A143" s="580" t="s">
        <v>723</v>
      </c>
      <c r="B143" s="581">
        <v>3.97877</v>
      </c>
      <c r="D143" s="580" t="s">
        <v>723</v>
      </c>
      <c r="E143" s="581">
        <v>18.5444</v>
      </c>
      <c r="H143" s="581"/>
      <c r="I143" s="581"/>
    </row>
    <row r="144" spans="2:9" s="580" customFormat="1" ht="13.5">
      <c r="B144" s="582"/>
      <c r="E144" s="582"/>
      <c r="H144" s="583"/>
      <c r="I144" s="582"/>
    </row>
    <row r="145" spans="1:4" s="580" customFormat="1" ht="13.5">
      <c r="A145" s="580" t="s">
        <v>724</v>
      </c>
      <c r="D145" s="580" t="s">
        <v>725</v>
      </c>
    </row>
    <row r="146" spans="1:8" s="580" customFormat="1" ht="13.5">
      <c r="A146" s="580" t="s">
        <v>726</v>
      </c>
      <c r="B146" s="584">
        <v>4952200</v>
      </c>
      <c r="D146" s="580" t="s">
        <v>290</v>
      </c>
      <c r="E146" s="581">
        <v>7228716</v>
      </c>
      <c r="F146" s="585" t="s">
        <v>727</v>
      </c>
      <c r="G146" s="586"/>
      <c r="H146" s="584"/>
    </row>
    <row r="147" spans="1:8" s="580" customFormat="1" ht="13.5">
      <c r="A147" s="580" t="s">
        <v>728</v>
      </c>
      <c r="B147" s="584">
        <v>4847093</v>
      </c>
      <c r="D147" s="580" t="s">
        <v>0</v>
      </c>
      <c r="E147" s="584">
        <v>2370307</v>
      </c>
      <c r="F147" s="585"/>
      <c r="G147" s="586"/>
      <c r="H147" s="584"/>
    </row>
    <row r="148" spans="1:8" s="580" customFormat="1" ht="13.5">
      <c r="A148" s="580" t="s">
        <v>339</v>
      </c>
      <c r="B148" s="584">
        <v>2752051</v>
      </c>
      <c r="D148" s="580" t="s">
        <v>299</v>
      </c>
      <c r="E148" s="581">
        <v>4402738</v>
      </c>
      <c r="G148" s="581"/>
      <c r="H148" s="584"/>
    </row>
    <row r="149" spans="1:8" s="580" customFormat="1" ht="13.5">
      <c r="A149" s="580" t="s">
        <v>341</v>
      </c>
      <c r="B149" s="584">
        <v>1351467</v>
      </c>
      <c r="D149" s="580" t="s">
        <v>303</v>
      </c>
      <c r="E149" s="581">
        <v>4076675</v>
      </c>
      <c r="F149" s="585" t="s">
        <v>729</v>
      </c>
      <c r="G149" s="586"/>
      <c r="H149" s="584"/>
    </row>
    <row r="150" spans="1:8" s="580" customFormat="1" ht="13.5">
      <c r="A150" s="580" t="s">
        <v>730</v>
      </c>
      <c r="B150" s="584">
        <v>2198570</v>
      </c>
      <c r="D150" s="580" t="s">
        <v>310</v>
      </c>
      <c r="E150" s="581">
        <v>3002100</v>
      </c>
      <c r="F150" s="585"/>
      <c r="G150" s="586"/>
      <c r="H150" s="584"/>
    </row>
    <row r="151" spans="1:8" s="580" customFormat="1" ht="13.5">
      <c r="A151" s="580" t="s">
        <v>0</v>
      </c>
      <c r="B151" s="584">
        <v>3923869</v>
      </c>
      <c r="D151" s="580" t="s">
        <v>0</v>
      </c>
      <c r="E151" s="584">
        <v>2857289</v>
      </c>
      <c r="G151" s="584"/>
      <c r="H151" s="584"/>
    </row>
    <row r="152" spans="1:8" s="580" customFormat="1" ht="13.5">
      <c r="A152" s="580" t="s">
        <v>326</v>
      </c>
      <c r="B152" s="584">
        <v>3383327</v>
      </c>
      <c r="D152" s="587" t="s">
        <v>731</v>
      </c>
      <c r="E152" s="584">
        <v>9599023</v>
      </c>
      <c r="H152" s="584"/>
    </row>
    <row r="153" spans="1:8" s="580" customFormat="1" ht="13.5">
      <c r="A153" s="587" t="s">
        <v>732</v>
      </c>
      <c r="B153" s="584">
        <f>SUM(B146:B149)</f>
        <v>13902811</v>
      </c>
      <c r="D153" s="587" t="s">
        <v>733</v>
      </c>
      <c r="E153" s="584">
        <v>14338802</v>
      </c>
      <c r="H153" s="584"/>
    </row>
    <row r="154" spans="1:8" s="580" customFormat="1" ht="13.5">
      <c r="A154" s="587" t="s">
        <v>345</v>
      </c>
      <c r="B154" s="584">
        <f>B150</f>
        <v>2198570</v>
      </c>
      <c r="E154" s="584"/>
      <c r="H154" s="584"/>
    </row>
    <row r="155" spans="1:8" s="580" customFormat="1" ht="13.5">
      <c r="A155" s="587" t="s">
        <v>734</v>
      </c>
      <c r="B155" s="584">
        <f>SUM(B151:B152)</f>
        <v>7307196</v>
      </c>
      <c r="H155" s="584"/>
    </row>
    <row r="156" s="580" customFormat="1" ht="13.5"/>
    <row r="157" s="580" customFormat="1" ht="13.5">
      <c r="A157" s="580" t="s">
        <v>735</v>
      </c>
    </row>
    <row r="158" spans="1:2" s="580" customFormat="1" ht="13.5">
      <c r="A158" s="580" t="s">
        <v>736</v>
      </c>
      <c r="B158" s="584">
        <v>7020807</v>
      </c>
    </row>
    <row r="159" spans="1:2" s="580" customFormat="1" ht="13.5">
      <c r="A159" s="580" t="s">
        <v>737</v>
      </c>
      <c r="B159" s="584">
        <v>6436360</v>
      </c>
    </row>
    <row r="160" spans="1:2" s="580" customFormat="1" ht="13.5">
      <c r="A160" s="580" t="s">
        <v>738</v>
      </c>
      <c r="B160" s="584">
        <v>4738230</v>
      </c>
    </row>
    <row r="161" spans="1:2" s="580" customFormat="1" ht="13.5">
      <c r="A161" s="580" t="s">
        <v>739</v>
      </c>
      <c r="B161" s="584">
        <v>3875301</v>
      </c>
    </row>
    <row r="162" spans="1:2" s="580" customFormat="1" ht="13.5">
      <c r="A162" s="580" t="s">
        <v>740</v>
      </c>
      <c r="B162" s="584">
        <v>1168630</v>
      </c>
    </row>
    <row r="163" spans="1:2" s="580" customFormat="1" ht="13.5">
      <c r="A163" s="580" t="s">
        <v>0</v>
      </c>
      <c r="B163" s="584">
        <v>10280970</v>
      </c>
    </row>
    <row r="164" spans="1:2" s="580" customFormat="1" ht="13.5">
      <c r="A164" s="580" t="s">
        <v>336</v>
      </c>
      <c r="B164" s="584">
        <f>SUM(B158:B163)</f>
        <v>33520298</v>
      </c>
    </row>
    <row r="165" s="580" customFormat="1" ht="13.5"/>
    <row r="166" s="580" customFormat="1" ht="13.5">
      <c r="A166" s="580" t="s">
        <v>741</v>
      </c>
    </row>
    <row r="167" spans="1:3" s="580" customFormat="1" ht="13.5">
      <c r="A167" s="588" t="s">
        <v>742</v>
      </c>
      <c r="B167" s="588" t="s">
        <v>743</v>
      </c>
      <c r="C167" s="588" t="s">
        <v>744</v>
      </c>
    </row>
    <row r="168" spans="1:3" s="580" customFormat="1" ht="13.5">
      <c r="A168" s="588" t="s">
        <v>8</v>
      </c>
      <c r="B168" s="589">
        <v>9.4476</v>
      </c>
      <c r="C168" s="590">
        <v>28.5962</v>
      </c>
    </row>
    <row r="169" spans="1:3" s="580" customFormat="1" ht="13.5">
      <c r="A169" s="588" t="s">
        <v>30</v>
      </c>
      <c r="B169" s="589">
        <v>9.5522</v>
      </c>
      <c r="C169" s="590">
        <v>29.3653</v>
      </c>
    </row>
    <row r="170" spans="1:3" s="580" customFormat="1" ht="13.5">
      <c r="A170" s="588" t="s">
        <v>65</v>
      </c>
      <c r="B170" s="589">
        <v>9.9692</v>
      </c>
      <c r="C170" s="590">
        <v>27.1768</v>
      </c>
    </row>
    <row r="171" spans="1:3" s="580" customFormat="1" ht="13.5">
      <c r="A171" s="588" t="s">
        <v>66</v>
      </c>
      <c r="B171" s="589">
        <v>10.0028</v>
      </c>
      <c r="C171" s="591">
        <v>25.9586</v>
      </c>
    </row>
    <row r="172" spans="1:3" s="580" customFormat="1" ht="13.5">
      <c r="A172" s="588" t="s">
        <v>249</v>
      </c>
      <c r="B172" s="589">
        <v>9.9714</v>
      </c>
      <c r="C172" s="591">
        <v>26.431</v>
      </c>
    </row>
    <row r="173" s="580" customFormat="1" ht="13.5"/>
    <row r="174" s="580" customFormat="1" ht="13.5">
      <c r="A174" s="580" t="s">
        <v>745</v>
      </c>
    </row>
    <row r="175" spans="2:5" s="580" customFormat="1" ht="13.5">
      <c r="B175" s="580" t="s">
        <v>746</v>
      </c>
      <c r="E175" s="580" t="s">
        <v>747</v>
      </c>
    </row>
    <row r="176" spans="1:5" s="580" customFormat="1" ht="13.5">
      <c r="A176" s="580" t="s">
        <v>748</v>
      </c>
      <c r="B176" s="592">
        <v>86.66352238</v>
      </c>
      <c r="D176" s="580" t="s">
        <v>748</v>
      </c>
      <c r="E176" s="592">
        <v>86.17396949</v>
      </c>
    </row>
    <row r="177" spans="1:5" s="580" customFormat="1" ht="13.5">
      <c r="A177" s="580" t="s">
        <v>749</v>
      </c>
      <c r="B177" s="592">
        <v>46.46238197</v>
      </c>
      <c r="D177" s="580" t="s">
        <v>749</v>
      </c>
      <c r="E177" s="592">
        <v>46.49731794</v>
      </c>
    </row>
    <row r="178" spans="1:5" s="580" customFormat="1" ht="13.5">
      <c r="A178" s="580" t="s">
        <v>421</v>
      </c>
      <c r="B178" s="592">
        <v>18.96958442</v>
      </c>
      <c r="D178" s="580" t="s">
        <v>421</v>
      </c>
      <c r="E178" s="592">
        <v>19.12050387</v>
      </c>
    </row>
    <row r="179" s="580" customFormat="1" ht="13.5"/>
    <row r="180" s="580" customFormat="1" ht="13.5"/>
    <row r="181" s="580" customFormat="1" ht="13.5"/>
    <row r="182" s="580" customFormat="1" ht="13.5"/>
    <row r="183" s="580" customFormat="1" ht="13.5"/>
    <row r="184" s="580" customFormat="1" ht="13.5"/>
  </sheetData>
  <mergeCells count="11">
    <mergeCell ref="B13:C13"/>
    <mergeCell ref="I13:J13"/>
    <mergeCell ref="A3:K3"/>
    <mergeCell ref="B34:E34"/>
    <mergeCell ref="B14:C14"/>
    <mergeCell ref="B15:C15"/>
    <mergeCell ref="F146:G147"/>
    <mergeCell ref="F149:G150"/>
    <mergeCell ref="I14:J14"/>
    <mergeCell ref="I15:J15"/>
    <mergeCell ref="A97:K97"/>
  </mergeCells>
  <printOptions/>
  <pageMargins left="0.11811023622047245" right="0.15748031496062992" top="0.11811023622047245" bottom="0.1968503937007874" header="0.11811023622047245" footer="0.35433070866141736"/>
  <pageSetup firstPageNumber="176" useFirstPageNumber="1" orientation="portrait" paperSize="9" r:id="rId4"/>
  <headerFooter alignWithMargins="0">
    <oddFooter>&amp;C&amp;"ＭＳ 明朝,標準"&amp;P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83" customWidth="1"/>
    <col min="2" max="2" width="20.625" style="83" customWidth="1"/>
    <col min="3" max="3" width="19.625" style="83" customWidth="1"/>
    <col min="4" max="5" width="12.625" style="83" customWidth="1"/>
    <col min="6" max="6" width="20.50390625" style="83" bestFit="1" customWidth="1"/>
    <col min="7" max="7" width="16.00390625" style="83" customWidth="1"/>
    <col min="8" max="8" width="17.375" style="83" customWidth="1"/>
    <col min="9" max="9" width="23.125" style="83" customWidth="1"/>
    <col min="10" max="10" width="16.00390625" style="83" customWidth="1"/>
    <col min="11" max="11" width="17.375" style="83" customWidth="1"/>
    <col min="12" max="13" width="9.00390625" style="83" customWidth="1"/>
    <col min="14" max="14" width="13.625" style="83" bestFit="1" customWidth="1"/>
    <col min="15" max="15" width="9.00390625" style="83" customWidth="1"/>
    <col min="16" max="16" width="10.50390625" style="83" bestFit="1" customWidth="1"/>
    <col min="17" max="16384" width="9.00390625" style="83" customWidth="1"/>
  </cols>
  <sheetData>
    <row r="1" spans="4:13" s="81" customFormat="1" ht="21">
      <c r="D1" s="466" t="s">
        <v>346</v>
      </c>
      <c r="E1" s="466"/>
      <c r="F1" s="466"/>
      <c r="G1" s="151" t="s">
        <v>347</v>
      </c>
      <c r="H1" s="151"/>
      <c r="I1" s="151"/>
      <c r="J1" s="151"/>
      <c r="K1" s="151"/>
      <c r="L1" s="151"/>
      <c r="M1" s="151"/>
    </row>
    <row r="2" spans="1:11" s="81" customFormat="1" ht="13.5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94" t="s">
        <v>348</v>
      </c>
    </row>
    <row r="3" spans="1:11" s="81" customFormat="1" ht="19.5" customHeight="1">
      <c r="A3" s="476" t="s">
        <v>349</v>
      </c>
      <c r="B3" s="477"/>
      <c r="C3" s="470" t="s">
        <v>350</v>
      </c>
      <c r="D3" s="471"/>
      <c r="E3" s="471"/>
      <c r="F3" s="124" t="s">
        <v>351</v>
      </c>
      <c r="G3" s="469" t="s">
        <v>678</v>
      </c>
      <c r="H3" s="463"/>
      <c r="I3" s="432" t="s">
        <v>333</v>
      </c>
      <c r="J3" s="432"/>
      <c r="K3" s="437"/>
    </row>
    <row r="4" spans="1:14" s="81" customFormat="1" ht="19.5" customHeight="1">
      <c r="A4" s="478"/>
      <c r="B4" s="479"/>
      <c r="C4" s="125" t="s">
        <v>352</v>
      </c>
      <c r="D4" s="5" t="s">
        <v>353</v>
      </c>
      <c r="E4" s="5" t="s">
        <v>354</v>
      </c>
      <c r="F4" s="15" t="s">
        <v>352</v>
      </c>
      <c r="G4" s="5" t="s">
        <v>353</v>
      </c>
      <c r="H4" s="5" t="s">
        <v>354</v>
      </c>
      <c r="I4" s="15" t="s">
        <v>352</v>
      </c>
      <c r="J4" s="5" t="s">
        <v>353</v>
      </c>
      <c r="K4" s="82" t="s">
        <v>354</v>
      </c>
      <c r="N4" s="373"/>
    </row>
    <row r="5" spans="1:11" s="81" customFormat="1" ht="19.5" customHeight="1">
      <c r="A5" s="474" t="s">
        <v>64</v>
      </c>
      <c r="B5" s="475"/>
      <c r="C5" s="153">
        <v>7155395583</v>
      </c>
      <c r="D5" s="154">
        <v>100</v>
      </c>
      <c r="E5" s="155">
        <v>-9.62</v>
      </c>
      <c r="F5" s="153">
        <v>7435495918</v>
      </c>
      <c r="G5" s="154">
        <v>100</v>
      </c>
      <c r="H5" s="156">
        <v>3.914533190386706</v>
      </c>
      <c r="I5" s="157">
        <v>8617396949</v>
      </c>
      <c r="J5" s="154">
        <v>100</v>
      </c>
      <c r="K5" s="158">
        <v>15.895389413621103</v>
      </c>
    </row>
    <row r="6" spans="1:11" s="81" customFormat="1" ht="19.5" customHeight="1">
      <c r="A6" s="374">
        <v>1</v>
      </c>
      <c r="B6" s="98" t="s">
        <v>355</v>
      </c>
      <c r="C6" s="153">
        <v>2036073003</v>
      </c>
      <c r="D6" s="159">
        <v>28.45507253068387</v>
      </c>
      <c r="E6" s="160">
        <v>1.6</v>
      </c>
      <c r="F6" s="153">
        <v>2047329492</v>
      </c>
      <c r="G6" s="159">
        <v>27.534538577901486</v>
      </c>
      <c r="H6" s="159">
        <v>0.5528529175238077</v>
      </c>
      <c r="I6" s="161">
        <v>2072464422</v>
      </c>
      <c r="J6" s="159">
        <v>24.049773200252748</v>
      </c>
      <c r="K6" s="162">
        <v>1.2276934464245102</v>
      </c>
    </row>
    <row r="7" spans="1:11" s="81" customFormat="1" ht="19.5" customHeight="1">
      <c r="A7" s="374">
        <v>2</v>
      </c>
      <c r="B7" s="98" t="s">
        <v>303</v>
      </c>
      <c r="C7" s="153">
        <v>3513280014</v>
      </c>
      <c r="D7" s="159">
        <v>49.09973142990102</v>
      </c>
      <c r="E7" s="160">
        <v>-13.25</v>
      </c>
      <c r="F7" s="153">
        <v>3499184566</v>
      </c>
      <c r="G7" s="159">
        <v>47.060540474900975</v>
      </c>
      <c r="H7" s="159">
        <v>-0.4012047984741116</v>
      </c>
      <c r="I7" s="161">
        <v>3991355747</v>
      </c>
      <c r="J7" s="159">
        <v>46.317417784301725</v>
      </c>
      <c r="K7" s="162">
        <v>14.065310695017502</v>
      </c>
    </row>
    <row r="8" spans="1:11" s="81" customFormat="1" ht="19.5" customHeight="1">
      <c r="A8" s="374">
        <v>3</v>
      </c>
      <c r="B8" s="98" t="s">
        <v>356</v>
      </c>
      <c r="C8" s="153">
        <v>513742000</v>
      </c>
      <c r="D8" s="159">
        <v>7.1797847378356465</v>
      </c>
      <c r="E8" s="160">
        <v>-5.25</v>
      </c>
      <c r="F8" s="153">
        <v>633157000</v>
      </c>
      <c r="G8" s="159">
        <v>8.515329804260139</v>
      </c>
      <c r="H8" s="159">
        <v>23.244157573256615</v>
      </c>
      <c r="I8" s="161">
        <v>866493159</v>
      </c>
      <c r="J8" s="159">
        <v>10.055161252616449</v>
      </c>
      <c r="K8" s="162">
        <v>36.85281201976761</v>
      </c>
    </row>
    <row r="9" spans="1:11" s="81" customFormat="1" ht="19.5" customHeight="1">
      <c r="A9" s="374">
        <v>4</v>
      </c>
      <c r="B9" s="98" t="s">
        <v>304</v>
      </c>
      <c r="C9" s="153" t="s">
        <v>679</v>
      </c>
      <c r="D9" s="159">
        <v>0</v>
      </c>
      <c r="E9" s="160">
        <v>0</v>
      </c>
      <c r="F9" s="153">
        <v>41491500</v>
      </c>
      <c r="G9" s="159">
        <v>0.5580192694283717</v>
      </c>
      <c r="H9" s="159">
        <v>100</v>
      </c>
      <c r="I9" s="161">
        <v>43561279</v>
      </c>
      <c r="J9" s="159">
        <v>0.5055039156001168</v>
      </c>
      <c r="K9" s="162">
        <v>4.988441005989188</v>
      </c>
    </row>
    <row r="10" spans="1:11" s="81" customFormat="1" ht="19.5" customHeight="1">
      <c r="A10" s="374">
        <v>5</v>
      </c>
      <c r="B10" s="98" t="s">
        <v>357</v>
      </c>
      <c r="C10" s="153">
        <v>130196993</v>
      </c>
      <c r="D10" s="159">
        <v>1.8195638730208832</v>
      </c>
      <c r="E10" s="160">
        <v>1.71</v>
      </c>
      <c r="F10" s="153">
        <v>178266925</v>
      </c>
      <c r="G10" s="159">
        <v>2.3975122435135465</v>
      </c>
      <c r="H10" s="159">
        <v>36.920923358037925</v>
      </c>
      <c r="I10" s="161">
        <v>216863164</v>
      </c>
      <c r="J10" s="159">
        <v>2.516573917662755</v>
      </c>
      <c r="K10" s="162">
        <v>21.650813239752694</v>
      </c>
    </row>
    <row r="11" spans="1:11" s="81" customFormat="1" ht="19.5" customHeight="1">
      <c r="A11" s="374">
        <v>6</v>
      </c>
      <c r="B11" s="98" t="s">
        <v>307</v>
      </c>
      <c r="C11" s="153">
        <v>931815370</v>
      </c>
      <c r="D11" s="159">
        <v>13.022555625210078</v>
      </c>
      <c r="E11" s="160">
        <v>-12.55</v>
      </c>
      <c r="F11" s="153">
        <v>944005928</v>
      </c>
      <c r="G11" s="159">
        <v>12.695937680696337</v>
      </c>
      <c r="H11" s="159">
        <v>1.3082589526292026</v>
      </c>
      <c r="I11" s="161">
        <v>1404278238</v>
      </c>
      <c r="J11" s="159">
        <v>16.2958518252192</v>
      </c>
      <c r="K11" s="162">
        <v>48.75735377797329</v>
      </c>
    </row>
    <row r="12" spans="1:11" s="81" customFormat="1" ht="19.5" customHeight="1">
      <c r="A12" s="374">
        <v>7</v>
      </c>
      <c r="B12" s="98" t="s">
        <v>308</v>
      </c>
      <c r="C12" s="153">
        <v>10597771</v>
      </c>
      <c r="D12" s="159">
        <v>0.1481088065232689</v>
      </c>
      <c r="E12" s="160">
        <v>-60.81</v>
      </c>
      <c r="F12" s="153">
        <v>65435668</v>
      </c>
      <c r="G12" s="159">
        <v>0.8800444344484407</v>
      </c>
      <c r="H12" s="159">
        <v>517.447461357676</v>
      </c>
      <c r="I12" s="161" t="s">
        <v>676</v>
      </c>
      <c r="J12" s="159">
        <v>0</v>
      </c>
      <c r="K12" s="162">
        <v>-100</v>
      </c>
    </row>
    <row r="13" spans="1:11" s="81" customFormat="1" ht="19.5" customHeight="1">
      <c r="A13" s="375">
        <v>8</v>
      </c>
      <c r="B13" s="90" t="s">
        <v>358</v>
      </c>
      <c r="C13" s="163">
        <v>19690432</v>
      </c>
      <c r="D13" s="164">
        <v>0.27518299682523645</v>
      </c>
      <c r="E13" s="165">
        <v>-80.42</v>
      </c>
      <c r="F13" s="163">
        <v>26624839</v>
      </c>
      <c r="G13" s="164">
        <v>0.3580775148507048</v>
      </c>
      <c r="H13" s="164">
        <v>35.21713997945804</v>
      </c>
      <c r="I13" s="166">
        <v>22380940</v>
      </c>
      <c r="J13" s="164">
        <v>0.2597181043470114</v>
      </c>
      <c r="K13" s="167">
        <v>-15.939623146641381</v>
      </c>
    </row>
    <row r="14" spans="1:14" s="81" customFormat="1" ht="13.5">
      <c r="A14" s="364"/>
      <c r="B14" s="99"/>
      <c r="C14" s="92"/>
      <c r="D14" s="92"/>
      <c r="E14" s="92"/>
      <c r="F14" s="92"/>
      <c r="G14" s="92"/>
      <c r="H14" s="92"/>
      <c r="I14" s="92"/>
      <c r="J14" s="92"/>
      <c r="K14" s="92"/>
      <c r="N14" s="376"/>
    </row>
    <row r="15" spans="1:11" s="81" customFormat="1" ht="13.5">
      <c r="A15" s="3" t="s">
        <v>313</v>
      </c>
      <c r="B15" s="93"/>
      <c r="C15" s="3"/>
      <c r="D15" s="3"/>
      <c r="E15" s="3"/>
      <c r="F15" s="3"/>
      <c r="G15" s="3"/>
      <c r="H15" s="3"/>
      <c r="I15" s="3"/>
      <c r="J15" s="3"/>
      <c r="K15" s="3"/>
    </row>
    <row r="16" spans="1:11" s="81" customFormat="1" ht="19.5" customHeight="1">
      <c r="A16" s="480" t="s">
        <v>349</v>
      </c>
      <c r="B16" s="481"/>
      <c r="C16" s="467" t="s">
        <v>359</v>
      </c>
      <c r="D16" s="468"/>
      <c r="E16" s="468"/>
      <c r="F16" s="124" t="s">
        <v>351</v>
      </c>
      <c r="G16" s="469" t="s">
        <v>678</v>
      </c>
      <c r="H16" s="463"/>
      <c r="I16" s="472" t="s">
        <v>360</v>
      </c>
      <c r="J16" s="472"/>
      <c r="K16" s="473"/>
    </row>
    <row r="17" spans="1:11" s="81" customFormat="1" ht="19.5" customHeight="1">
      <c r="A17" s="482"/>
      <c r="B17" s="483"/>
      <c r="C17" s="168" t="s">
        <v>352</v>
      </c>
      <c r="D17" s="169" t="s">
        <v>353</v>
      </c>
      <c r="E17" s="169" t="s">
        <v>354</v>
      </c>
      <c r="F17" s="170" t="s">
        <v>352</v>
      </c>
      <c r="G17" s="169" t="s">
        <v>353</v>
      </c>
      <c r="H17" s="171" t="s">
        <v>354</v>
      </c>
      <c r="I17" s="172" t="s">
        <v>352</v>
      </c>
      <c r="J17" s="169" t="s">
        <v>353</v>
      </c>
      <c r="K17" s="173" t="s">
        <v>354</v>
      </c>
    </row>
    <row r="18" spans="1:11" s="81" customFormat="1" ht="19.5" customHeight="1">
      <c r="A18" s="474" t="s">
        <v>64</v>
      </c>
      <c r="B18" s="475"/>
      <c r="C18" s="174">
        <v>7089959915</v>
      </c>
      <c r="D18" s="154">
        <v>100</v>
      </c>
      <c r="E18" s="156">
        <v>-10.33</v>
      </c>
      <c r="F18" s="175">
        <v>7609420519</v>
      </c>
      <c r="G18" s="154">
        <v>100</v>
      </c>
      <c r="H18" s="155">
        <v>7.3267072060731095</v>
      </c>
      <c r="I18" s="176">
        <v>8666352238</v>
      </c>
      <c r="J18" s="154">
        <v>100</v>
      </c>
      <c r="K18" s="158">
        <v>13.889779338136748</v>
      </c>
    </row>
    <row r="19" spans="1:11" s="81" customFormat="1" ht="19.5" customHeight="1">
      <c r="A19" s="374">
        <v>1</v>
      </c>
      <c r="B19" s="98" t="s">
        <v>316</v>
      </c>
      <c r="C19" s="177">
        <v>182794376</v>
      </c>
      <c r="D19" s="159">
        <v>2.58</v>
      </c>
      <c r="E19" s="159">
        <v>2.18</v>
      </c>
      <c r="F19" s="178">
        <v>206017996</v>
      </c>
      <c r="G19" s="159">
        <v>2.7074071604479295</v>
      </c>
      <c r="H19" s="160">
        <v>12.70477818201583</v>
      </c>
      <c r="I19" s="177">
        <v>178286684</v>
      </c>
      <c r="J19" s="159">
        <v>2.057228682885206</v>
      </c>
      <c r="K19" s="162">
        <v>-13.460626031912284</v>
      </c>
    </row>
    <row r="20" spans="1:11" s="81" customFormat="1" ht="19.5" customHeight="1">
      <c r="A20" s="374">
        <v>2</v>
      </c>
      <c r="B20" s="98" t="s">
        <v>361</v>
      </c>
      <c r="C20" s="177">
        <v>4333890636</v>
      </c>
      <c r="D20" s="159">
        <v>61.13</v>
      </c>
      <c r="E20" s="159">
        <v>-3.94</v>
      </c>
      <c r="F20" s="178">
        <v>4840591839</v>
      </c>
      <c r="G20" s="159">
        <v>63.613146716146154</v>
      </c>
      <c r="H20" s="160">
        <v>11.691601047590439</v>
      </c>
      <c r="I20" s="177">
        <v>5206458490</v>
      </c>
      <c r="J20" s="159">
        <v>60.07670063502443</v>
      </c>
      <c r="K20" s="162">
        <v>7.55830409108782</v>
      </c>
    </row>
    <row r="21" spans="1:11" s="81" customFormat="1" ht="19.5" customHeight="1">
      <c r="A21" s="374">
        <v>3</v>
      </c>
      <c r="B21" s="98" t="s">
        <v>362</v>
      </c>
      <c r="C21" s="177">
        <v>1985569185</v>
      </c>
      <c r="D21" s="159">
        <v>28.01</v>
      </c>
      <c r="E21" s="159">
        <v>-23.71</v>
      </c>
      <c r="F21" s="178">
        <v>1851241474</v>
      </c>
      <c r="G21" s="159">
        <v>24.328284517561173</v>
      </c>
      <c r="H21" s="160">
        <v>-6.7651992191851065</v>
      </c>
      <c r="I21" s="177">
        <v>2370480086</v>
      </c>
      <c r="J21" s="159">
        <v>27.352685661747966</v>
      </c>
      <c r="K21" s="162">
        <v>28.04812982490475</v>
      </c>
    </row>
    <row r="22" spans="1:11" s="81" customFormat="1" ht="19.5" customHeight="1">
      <c r="A22" s="374">
        <v>4</v>
      </c>
      <c r="B22" s="98" t="s">
        <v>363</v>
      </c>
      <c r="C22" s="177">
        <v>57808000</v>
      </c>
      <c r="D22" s="159">
        <v>0.82</v>
      </c>
      <c r="E22" s="159">
        <v>4.59</v>
      </c>
      <c r="F22" s="178">
        <v>166022038</v>
      </c>
      <c r="G22" s="159">
        <v>2.1817960721905005</v>
      </c>
      <c r="H22" s="160">
        <v>187.19560960420705</v>
      </c>
      <c r="I22" s="177">
        <v>174920396</v>
      </c>
      <c r="J22" s="159">
        <v>2.0183854890297845</v>
      </c>
      <c r="K22" s="162">
        <v>5.359745071916294</v>
      </c>
    </row>
    <row r="23" spans="1:11" s="81" customFormat="1" ht="19.5" customHeight="1">
      <c r="A23" s="374">
        <v>5</v>
      </c>
      <c r="B23" s="98" t="s">
        <v>364</v>
      </c>
      <c r="C23" s="177">
        <v>100556865</v>
      </c>
      <c r="D23" s="159">
        <v>1.42</v>
      </c>
      <c r="E23" s="159">
        <v>-23.93</v>
      </c>
      <c r="F23" s="178">
        <v>72702425</v>
      </c>
      <c r="G23" s="159">
        <v>0.9554265639343883</v>
      </c>
      <c r="H23" s="160">
        <v>-27.70018735170393</v>
      </c>
      <c r="I23" s="177">
        <v>57746201</v>
      </c>
      <c r="J23" s="159">
        <v>0.6663264937097286</v>
      </c>
      <c r="K23" s="162">
        <v>-20.571836496513</v>
      </c>
    </row>
    <row r="24" spans="1:11" s="81" customFormat="1" ht="19.5" customHeight="1">
      <c r="A24" s="374">
        <v>6</v>
      </c>
      <c r="B24" s="98" t="s">
        <v>326</v>
      </c>
      <c r="C24" s="177" t="s">
        <v>655</v>
      </c>
      <c r="D24" s="159">
        <v>0</v>
      </c>
      <c r="E24" s="159">
        <v>0</v>
      </c>
      <c r="F24" s="178" t="s">
        <v>655</v>
      </c>
      <c r="G24" s="159">
        <v>0</v>
      </c>
      <c r="H24" s="160">
        <v>0</v>
      </c>
      <c r="I24" s="177" t="s">
        <v>655</v>
      </c>
      <c r="J24" s="159">
        <v>0</v>
      </c>
      <c r="K24" s="162">
        <v>0</v>
      </c>
    </row>
    <row r="25" spans="1:11" s="81" customFormat="1" ht="19.5" customHeight="1">
      <c r="A25" s="374">
        <v>7</v>
      </c>
      <c r="B25" s="98" t="s">
        <v>365</v>
      </c>
      <c r="C25" s="177">
        <v>73651159</v>
      </c>
      <c r="D25" s="159">
        <v>1.04</v>
      </c>
      <c r="E25" s="159">
        <v>11.18</v>
      </c>
      <c r="F25" s="178">
        <v>57385292</v>
      </c>
      <c r="G25" s="159">
        <v>0.7541348497788284</v>
      </c>
      <c r="H25" s="160">
        <v>-22.085011588208687</v>
      </c>
      <c r="I25" s="177">
        <v>184490687</v>
      </c>
      <c r="J25" s="159">
        <v>2.128815930087055</v>
      </c>
      <c r="K25" s="162">
        <v>221.494725512593</v>
      </c>
    </row>
    <row r="26" spans="1:11" s="81" customFormat="1" ht="19.5" customHeight="1">
      <c r="A26" s="375">
        <v>8</v>
      </c>
      <c r="B26" s="90" t="s">
        <v>366</v>
      </c>
      <c r="C26" s="179">
        <v>355689694</v>
      </c>
      <c r="D26" s="164">
        <v>5.02</v>
      </c>
      <c r="E26" s="164">
        <v>-1.08</v>
      </c>
      <c r="F26" s="180">
        <v>415459455</v>
      </c>
      <c r="G26" s="164">
        <v>5.459804119941029</v>
      </c>
      <c r="H26" s="165">
        <v>16.80390576624353</v>
      </c>
      <c r="I26" s="181">
        <v>493969694</v>
      </c>
      <c r="J26" s="164">
        <v>5.699857107515828</v>
      </c>
      <c r="K26" s="167">
        <v>18.897208393054868</v>
      </c>
    </row>
    <row r="27" spans="2:11" s="81" customFormat="1" ht="13.5">
      <c r="B27" s="3"/>
      <c r="C27" s="3"/>
      <c r="D27" s="3"/>
      <c r="E27" s="3"/>
      <c r="F27" s="3"/>
      <c r="G27" s="3"/>
      <c r="H27" s="3"/>
      <c r="I27" s="88"/>
      <c r="J27" s="431" t="s">
        <v>367</v>
      </c>
      <c r="K27" s="431"/>
    </row>
  </sheetData>
  <mergeCells count="12">
    <mergeCell ref="A18:B18"/>
    <mergeCell ref="A3:B4"/>
    <mergeCell ref="A5:B5"/>
    <mergeCell ref="A16:B17"/>
    <mergeCell ref="D1:F1"/>
    <mergeCell ref="C16:E16"/>
    <mergeCell ref="G16:H16"/>
    <mergeCell ref="J27:K27"/>
    <mergeCell ref="I3:K3"/>
    <mergeCell ref="C3:E3"/>
    <mergeCell ref="G3:H3"/>
    <mergeCell ref="I16:K16"/>
  </mergeCells>
  <printOptions/>
  <pageMargins left="0.1968503937007874" right="0.1968503937007874" top="0.984251968503937" bottom="0.2755905511811024" header="0.5118110236220472" footer="0.1968503937007874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1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2.125" style="83" customWidth="1"/>
    <col min="2" max="2" width="15.00390625" style="83" customWidth="1"/>
    <col min="3" max="3" width="14.625" style="83" customWidth="1"/>
    <col min="4" max="4" width="9.625" style="83" customWidth="1"/>
    <col min="5" max="5" width="14.625" style="83" customWidth="1"/>
    <col min="6" max="6" width="9.625" style="83" customWidth="1"/>
    <col min="7" max="7" width="14.625" style="83" customWidth="1"/>
    <col min="8" max="8" width="9.625" style="83" customWidth="1"/>
    <col min="9" max="9" width="2.125" style="1" customWidth="1"/>
    <col min="10" max="10" width="15.00390625" style="1" customWidth="1"/>
    <col min="11" max="11" width="14.625" style="1" customWidth="1"/>
    <col min="12" max="12" width="9.625" style="1" customWidth="1"/>
    <col min="13" max="13" width="14.625" style="1" customWidth="1"/>
    <col min="14" max="14" width="9.625" style="1" customWidth="1"/>
    <col min="15" max="15" width="14.625" style="1" customWidth="1"/>
    <col min="16" max="16" width="9.625" style="1" customWidth="1"/>
    <col min="17" max="16384" width="9.00390625" style="83" customWidth="1"/>
  </cols>
  <sheetData>
    <row r="1" spans="1:16" ht="21">
      <c r="A1" s="466" t="s">
        <v>368</v>
      </c>
      <c r="B1" s="466"/>
      <c r="C1" s="466"/>
      <c r="D1" s="466"/>
      <c r="E1" s="466"/>
      <c r="F1" s="466"/>
      <c r="G1" s="466"/>
      <c r="H1" s="466"/>
      <c r="I1" s="494" t="s">
        <v>369</v>
      </c>
      <c r="J1" s="494"/>
      <c r="K1" s="494"/>
      <c r="L1" s="494"/>
      <c r="M1" s="494"/>
      <c r="N1" s="494"/>
      <c r="O1" s="494"/>
      <c r="P1" s="494"/>
    </row>
    <row r="2" spans="1:16" ht="16.5" customHeight="1">
      <c r="A2" s="1" t="s">
        <v>370</v>
      </c>
      <c r="B2" s="1"/>
      <c r="C2" s="1"/>
      <c r="D2" s="11"/>
      <c r="E2" s="11"/>
      <c r="F2" s="11"/>
      <c r="G2" s="1"/>
      <c r="H2" s="11" t="s">
        <v>371</v>
      </c>
      <c r="I2" s="1" t="s">
        <v>372</v>
      </c>
      <c r="L2" s="11"/>
      <c r="M2" s="11"/>
      <c r="N2" s="11"/>
      <c r="P2" s="11" t="s">
        <v>371</v>
      </c>
    </row>
    <row r="3" spans="1:16" ht="16.5" customHeight="1">
      <c r="A3" s="488" t="s">
        <v>373</v>
      </c>
      <c r="B3" s="489"/>
      <c r="C3" s="486" t="s">
        <v>374</v>
      </c>
      <c r="D3" s="486"/>
      <c r="E3" s="486" t="s">
        <v>375</v>
      </c>
      <c r="F3" s="486"/>
      <c r="G3" s="486" t="s">
        <v>376</v>
      </c>
      <c r="H3" s="487"/>
      <c r="I3" s="488" t="s">
        <v>373</v>
      </c>
      <c r="J3" s="489"/>
      <c r="K3" s="486" t="s">
        <v>377</v>
      </c>
      <c r="L3" s="486"/>
      <c r="M3" s="486" t="s">
        <v>375</v>
      </c>
      <c r="N3" s="486"/>
      <c r="O3" s="486" t="s">
        <v>376</v>
      </c>
      <c r="P3" s="487"/>
    </row>
    <row r="4" spans="1:16" ht="16.5" customHeight="1">
      <c r="A4" s="490"/>
      <c r="B4" s="491"/>
      <c r="C4" s="182" t="s">
        <v>378</v>
      </c>
      <c r="D4" s="182" t="s">
        <v>379</v>
      </c>
      <c r="E4" s="182" t="s">
        <v>378</v>
      </c>
      <c r="F4" s="182" t="s">
        <v>379</v>
      </c>
      <c r="G4" s="182" t="s">
        <v>378</v>
      </c>
      <c r="H4" s="183" t="s">
        <v>379</v>
      </c>
      <c r="I4" s="490"/>
      <c r="J4" s="491"/>
      <c r="K4" s="182" t="s">
        <v>378</v>
      </c>
      <c r="L4" s="182" t="s">
        <v>379</v>
      </c>
      <c r="M4" s="182" t="s">
        <v>378</v>
      </c>
      <c r="N4" s="182" t="s">
        <v>379</v>
      </c>
      <c r="O4" s="182" t="s">
        <v>378</v>
      </c>
      <c r="P4" s="183" t="s">
        <v>379</v>
      </c>
    </row>
    <row r="5" spans="1:16" s="367" customFormat="1" ht="16.5" customHeight="1">
      <c r="A5" s="484" t="s">
        <v>336</v>
      </c>
      <c r="B5" s="485"/>
      <c r="C5" s="184">
        <v>4450472844</v>
      </c>
      <c r="D5" s="185">
        <v>4.84</v>
      </c>
      <c r="E5" s="184">
        <v>4496723092</v>
      </c>
      <c r="F5" s="185">
        <v>1.04</v>
      </c>
      <c r="G5" s="184">
        <v>4649731794</v>
      </c>
      <c r="H5" s="186">
        <v>3.4026712090013658</v>
      </c>
      <c r="I5" s="484" t="s">
        <v>336</v>
      </c>
      <c r="J5" s="485"/>
      <c r="K5" s="187">
        <v>4458704838</v>
      </c>
      <c r="L5" s="185">
        <v>5.1</v>
      </c>
      <c r="M5" s="187">
        <v>4542562807</v>
      </c>
      <c r="N5" s="185">
        <v>1.88</v>
      </c>
      <c r="O5" s="187">
        <v>4646238197</v>
      </c>
      <c r="P5" s="186">
        <v>2.2823105459375985</v>
      </c>
    </row>
    <row r="6" spans="1:16" s="367" customFormat="1" ht="16.5" customHeight="1">
      <c r="A6" s="188">
        <v>1</v>
      </c>
      <c r="B6" s="189" t="s">
        <v>380</v>
      </c>
      <c r="C6" s="190">
        <v>3091948000</v>
      </c>
      <c r="D6" s="191">
        <v>5.49</v>
      </c>
      <c r="E6" s="190">
        <v>3032904000</v>
      </c>
      <c r="F6" s="191">
        <v>-1.91</v>
      </c>
      <c r="G6" s="190">
        <v>2915214000</v>
      </c>
      <c r="H6" s="192">
        <v>-3.8804393413045717</v>
      </c>
      <c r="I6" s="188">
        <v>1</v>
      </c>
      <c r="J6" s="189" t="s">
        <v>381</v>
      </c>
      <c r="K6" s="193">
        <v>4410317291</v>
      </c>
      <c r="L6" s="191">
        <v>5.9</v>
      </c>
      <c r="M6" s="193">
        <v>4449753050</v>
      </c>
      <c r="N6" s="191">
        <v>0.89</v>
      </c>
      <c r="O6" s="193">
        <v>4497410524</v>
      </c>
      <c r="P6" s="192">
        <v>1.071013907165028</v>
      </c>
    </row>
    <row r="7" spans="1:16" s="367" customFormat="1" ht="16.5" customHeight="1">
      <c r="A7" s="188">
        <v>2</v>
      </c>
      <c r="B7" s="189" t="s">
        <v>303</v>
      </c>
      <c r="C7" s="190">
        <v>874625000</v>
      </c>
      <c r="D7" s="191">
        <v>6.01</v>
      </c>
      <c r="E7" s="190">
        <v>921192000</v>
      </c>
      <c r="F7" s="191">
        <v>5.32</v>
      </c>
      <c r="G7" s="190">
        <v>1077408988</v>
      </c>
      <c r="H7" s="192">
        <v>16.95813554611851</v>
      </c>
      <c r="I7" s="188">
        <v>2</v>
      </c>
      <c r="J7" s="189" t="s">
        <v>382</v>
      </c>
      <c r="K7" s="193">
        <v>13782332</v>
      </c>
      <c r="L7" s="191">
        <v>22.03</v>
      </c>
      <c r="M7" s="193">
        <v>50018994</v>
      </c>
      <c r="N7" s="191">
        <v>262.92</v>
      </c>
      <c r="O7" s="193">
        <v>46087335</v>
      </c>
      <c r="P7" s="192">
        <v>-7.860332017073354</v>
      </c>
    </row>
    <row r="8" spans="1:16" s="367" customFormat="1" ht="16.5" customHeight="1">
      <c r="A8" s="188">
        <v>3</v>
      </c>
      <c r="B8" s="189" t="s">
        <v>304</v>
      </c>
      <c r="C8" s="190">
        <v>224626931</v>
      </c>
      <c r="D8" s="191">
        <v>7.9</v>
      </c>
      <c r="E8" s="190">
        <v>233564000</v>
      </c>
      <c r="F8" s="191">
        <v>3.98</v>
      </c>
      <c r="G8" s="190">
        <v>279122000</v>
      </c>
      <c r="H8" s="192">
        <v>19.505574489219228</v>
      </c>
      <c r="I8" s="188">
        <v>3</v>
      </c>
      <c r="J8" s="189" t="s">
        <v>383</v>
      </c>
      <c r="K8" s="193">
        <v>16317324</v>
      </c>
      <c r="L8" s="191">
        <v>11.5</v>
      </c>
      <c r="M8" s="193">
        <v>16331067</v>
      </c>
      <c r="N8" s="191">
        <v>0.08</v>
      </c>
      <c r="O8" s="193">
        <v>16049564</v>
      </c>
      <c r="P8" s="192">
        <v>-1.7237269310082435</v>
      </c>
    </row>
    <row r="9" spans="1:16" s="367" customFormat="1" ht="16.5" customHeight="1">
      <c r="A9" s="188">
        <v>4</v>
      </c>
      <c r="B9" s="189" t="s">
        <v>307</v>
      </c>
      <c r="C9" s="190">
        <v>238132000</v>
      </c>
      <c r="D9" s="191">
        <v>5.23</v>
      </c>
      <c r="E9" s="190">
        <v>281436000</v>
      </c>
      <c r="F9" s="191">
        <v>18.18</v>
      </c>
      <c r="G9" s="190">
        <v>275985000</v>
      </c>
      <c r="H9" s="192">
        <v>-1.9368524282607769</v>
      </c>
      <c r="I9" s="188">
        <v>4</v>
      </c>
      <c r="J9" s="189" t="s">
        <v>384</v>
      </c>
      <c r="K9" s="193">
        <v>18287891</v>
      </c>
      <c r="L9" s="191">
        <v>-64.57</v>
      </c>
      <c r="M9" s="193">
        <v>18227702</v>
      </c>
      <c r="N9" s="191">
        <v>-0.33</v>
      </c>
      <c r="O9" s="193">
        <v>40851059</v>
      </c>
      <c r="P9" s="192">
        <v>124.11524502649868</v>
      </c>
    </row>
    <row r="10" spans="1:16" s="367" customFormat="1" ht="16.5" customHeight="1">
      <c r="A10" s="188">
        <v>5</v>
      </c>
      <c r="B10" s="189" t="s">
        <v>308</v>
      </c>
      <c r="C10" s="190">
        <v>2641120</v>
      </c>
      <c r="D10" s="191">
        <v>-94.07</v>
      </c>
      <c r="E10" s="190">
        <v>0</v>
      </c>
      <c r="F10" s="191">
        <v>-100</v>
      </c>
      <c r="G10" s="190">
        <v>0</v>
      </c>
      <c r="H10" s="192">
        <v>0</v>
      </c>
      <c r="I10" s="188">
        <v>5</v>
      </c>
      <c r="J10" s="189" t="s">
        <v>385</v>
      </c>
      <c r="K10" s="193">
        <v>0</v>
      </c>
      <c r="L10" s="191">
        <v>0</v>
      </c>
      <c r="M10" s="193">
        <v>8231994</v>
      </c>
      <c r="N10" s="191">
        <v>100</v>
      </c>
      <c r="O10" s="193">
        <v>45839715</v>
      </c>
      <c r="P10" s="192">
        <v>456.848255720303</v>
      </c>
    </row>
    <row r="11" spans="1:16" s="367" customFormat="1" ht="16.5" customHeight="1">
      <c r="A11" s="194">
        <v>6</v>
      </c>
      <c r="B11" s="195" t="s">
        <v>309</v>
      </c>
      <c r="C11" s="196">
        <v>18499793</v>
      </c>
      <c r="D11" s="197">
        <v>90.83</v>
      </c>
      <c r="E11" s="196">
        <v>27627092</v>
      </c>
      <c r="F11" s="197">
        <v>49.34</v>
      </c>
      <c r="G11" s="196">
        <v>102001806</v>
      </c>
      <c r="H11" s="198">
        <v>269.2093471147814</v>
      </c>
      <c r="I11" s="492" t="s">
        <v>386</v>
      </c>
      <c r="J11" s="493"/>
      <c r="K11" s="199">
        <v>-8231994</v>
      </c>
      <c r="L11" s="200">
        <v>-411.69</v>
      </c>
      <c r="M11" s="199">
        <v>-45839715</v>
      </c>
      <c r="N11" s="200">
        <v>-456.85</v>
      </c>
      <c r="O11" s="199">
        <v>3493597</v>
      </c>
      <c r="P11" s="201">
        <v>-107.62133228795162</v>
      </c>
    </row>
    <row r="12" spans="1:16" ht="13.5" customHeight="1">
      <c r="A12" s="1"/>
      <c r="B12" s="1"/>
      <c r="C12" s="1"/>
      <c r="D12" s="1"/>
      <c r="E12" s="1"/>
      <c r="F12" s="1"/>
      <c r="G12" s="1"/>
      <c r="H12" s="1"/>
      <c r="I12" s="3"/>
      <c r="J12" s="3"/>
      <c r="K12" s="202"/>
      <c r="L12" s="203"/>
      <c r="M12" s="204"/>
      <c r="N12" s="204"/>
      <c r="O12" s="435" t="s">
        <v>387</v>
      </c>
      <c r="P12" s="435"/>
    </row>
    <row r="13" spans="1:8" ht="13.5" customHeight="1">
      <c r="A13" s="1"/>
      <c r="B13" s="1"/>
      <c r="C13" s="1"/>
      <c r="D13" s="1"/>
      <c r="E13" s="1"/>
      <c r="F13" s="1"/>
      <c r="G13" s="1"/>
      <c r="H13" s="1"/>
    </row>
    <row r="14" ht="13.5">
      <c r="M14" s="205"/>
    </row>
    <row r="15" ht="13.5">
      <c r="M15" s="206"/>
    </row>
    <row r="16" ht="13.5">
      <c r="M16" s="206"/>
    </row>
    <row r="17" ht="13.5">
      <c r="M17" s="206"/>
    </row>
    <row r="18" ht="13.5">
      <c r="M18" s="206"/>
    </row>
    <row r="19" ht="13.5">
      <c r="M19" s="206"/>
    </row>
    <row r="20" ht="13.5">
      <c r="M20" s="207"/>
    </row>
    <row r="21" ht="13.5">
      <c r="M21" s="205"/>
    </row>
  </sheetData>
  <mergeCells count="14">
    <mergeCell ref="I5:J5"/>
    <mergeCell ref="I11:J11"/>
    <mergeCell ref="I1:P1"/>
    <mergeCell ref="O12:P12"/>
    <mergeCell ref="I3:J4"/>
    <mergeCell ref="K3:L3"/>
    <mergeCell ref="O3:P3"/>
    <mergeCell ref="M3:N3"/>
    <mergeCell ref="A5:B5"/>
    <mergeCell ref="G3:H3"/>
    <mergeCell ref="A1:H1"/>
    <mergeCell ref="C3:D3"/>
    <mergeCell ref="A3:B4"/>
    <mergeCell ref="E3:F3"/>
  </mergeCells>
  <printOptions/>
  <pageMargins left="0.3" right="0.27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2.125" style="83" customWidth="1"/>
    <col min="2" max="8" width="12.625" style="83" customWidth="1"/>
    <col min="9" max="16384" width="9.00390625" style="83" customWidth="1"/>
  </cols>
  <sheetData>
    <row r="1" spans="1:8" s="359" customFormat="1" ht="18.75">
      <c r="A1" s="499" t="s">
        <v>389</v>
      </c>
      <c r="B1" s="499"/>
      <c r="C1" s="499"/>
      <c r="D1" s="499"/>
      <c r="E1" s="499"/>
      <c r="F1" s="499"/>
      <c r="G1" s="499"/>
      <c r="H1" s="499"/>
    </row>
    <row r="2" spans="1:8" ht="18" customHeight="1">
      <c r="A2" s="1" t="s">
        <v>370</v>
      </c>
      <c r="B2" s="1"/>
      <c r="C2" s="1"/>
      <c r="D2" s="1"/>
      <c r="E2" s="1"/>
      <c r="F2" s="11"/>
      <c r="G2" s="11"/>
      <c r="H2" s="11" t="s">
        <v>371</v>
      </c>
    </row>
    <row r="3" spans="1:8" ht="16.5" customHeight="1">
      <c r="A3" s="488" t="s">
        <v>373</v>
      </c>
      <c r="B3" s="489"/>
      <c r="C3" s="497" t="s">
        <v>374</v>
      </c>
      <c r="D3" s="498"/>
      <c r="E3" s="486" t="s">
        <v>375</v>
      </c>
      <c r="F3" s="497"/>
      <c r="G3" s="486" t="s">
        <v>376</v>
      </c>
      <c r="H3" s="487"/>
    </row>
    <row r="4" spans="1:8" ht="16.5" customHeight="1">
      <c r="A4" s="490"/>
      <c r="B4" s="491"/>
      <c r="C4" s="208" t="s">
        <v>390</v>
      </c>
      <c r="D4" s="209" t="s">
        <v>352</v>
      </c>
      <c r="E4" s="208" t="s">
        <v>390</v>
      </c>
      <c r="F4" s="209" t="s">
        <v>352</v>
      </c>
      <c r="G4" s="208" t="s">
        <v>390</v>
      </c>
      <c r="H4" s="210" t="s">
        <v>352</v>
      </c>
    </row>
    <row r="5" spans="1:8" s="367" customFormat="1" ht="16.5" customHeight="1">
      <c r="A5" s="495" t="s">
        <v>336</v>
      </c>
      <c r="B5" s="496"/>
      <c r="C5" s="211">
        <v>1843018000</v>
      </c>
      <c r="D5" s="212">
        <v>1497301580</v>
      </c>
      <c r="E5" s="211">
        <v>1711193600</v>
      </c>
      <c r="F5" s="212">
        <v>1663514650</v>
      </c>
      <c r="G5" s="211">
        <v>1648338000</v>
      </c>
      <c r="H5" s="213">
        <v>1648641933</v>
      </c>
    </row>
    <row r="6" spans="1:8" s="367" customFormat="1" ht="16.5" customHeight="1">
      <c r="A6" s="188">
        <v>1</v>
      </c>
      <c r="B6" s="214" t="s">
        <v>308</v>
      </c>
      <c r="C6" s="211">
        <v>26856600</v>
      </c>
      <c r="D6" s="212">
        <v>26855722</v>
      </c>
      <c r="E6" s="211">
        <v>120027000</v>
      </c>
      <c r="F6" s="212">
        <v>120025364</v>
      </c>
      <c r="G6" s="211">
        <v>16162400</v>
      </c>
      <c r="H6" s="213">
        <v>16160523</v>
      </c>
    </row>
    <row r="7" spans="1:8" s="367" customFormat="1" ht="16.5" customHeight="1">
      <c r="A7" s="188">
        <v>2</v>
      </c>
      <c r="B7" s="214" t="s">
        <v>309</v>
      </c>
      <c r="C7" s="211">
        <v>143163000</v>
      </c>
      <c r="D7" s="212">
        <v>143161158</v>
      </c>
      <c r="E7" s="211">
        <v>99738000</v>
      </c>
      <c r="F7" s="212">
        <v>99736286</v>
      </c>
      <c r="G7" s="211">
        <v>514651000</v>
      </c>
      <c r="H7" s="213">
        <v>514649810</v>
      </c>
    </row>
    <row r="8" spans="1:8" s="367" customFormat="1" ht="16.5" customHeight="1">
      <c r="A8" s="194">
        <v>3</v>
      </c>
      <c r="B8" s="215" t="s">
        <v>391</v>
      </c>
      <c r="C8" s="216" t="s">
        <v>388</v>
      </c>
      <c r="D8" s="216" t="s">
        <v>388</v>
      </c>
      <c r="E8" s="216" t="s">
        <v>388</v>
      </c>
      <c r="F8" s="216" t="s">
        <v>388</v>
      </c>
      <c r="G8" s="216" t="s">
        <v>388</v>
      </c>
      <c r="H8" s="217" t="s">
        <v>388</v>
      </c>
    </row>
    <row r="9" spans="1:8" ht="13.5" customHeight="1">
      <c r="A9" s="100"/>
      <c r="B9" s="99"/>
      <c r="C9" s="218"/>
      <c r="D9" s="218"/>
      <c r="E9" s="218"/>
      <c r="F9" s="218"/>
      <c r="G9" s="218"/>
      <c r="H9" s="218"/>
    </row>
    <row r="10" spans="1:8" ht="13.5" customHeight="1">
      <c r="A10" s="1" t="s">
        <v>372</v>
      </c>
      <c r="B10" s="1"/>
      <c r="C10" s="1"/>
      <c r="D10" s="1"/>
      <c r="E10" s="1"/>
      <c r="F10" s="11"/>
      <c r="G10" s="11"/>
      <c r="H10" s="11"/>
    </row>
    <row r="11" spans="1:8" ht="16.5" customHeight="1">
      <c r="A11" s="488" t="s">
        <v>373</v>
      </c>
      <c r="B11" s="489"/>
      <c r="C11" s="497" t="s">
        <v>374</v>
      </c>
      <c r="D11" s="498"/>
      <c r="E11" s="497" t="s">
        <v>375</v>
      </c>
      <c r="F11" s="501"/>
      <c r="G11" s="497" t="s">
        <v>376</v>
      </c>
      <c r="H11" s="502"/>
    </row>
    <row r="12" spans="1:8" ht="16.5" customHeight="1">
      <c r="A12" s="490"/>
      <c r="B12" s="491"/>
      <c r="C12" s="208" t="s">
        <v>390</v>
      </c>
      <c r="D12" s="209" t="s">
        <v>352</v>
      </c>
      <c r="E12" s="208" t="s">
        <v>390</v>
      </c>
      <c r="F12" s="209" t="s">
        <v>352</v>
      </c>
      <c r="G12" s="208" t="s">
        <v>390</v>
      </c>
      <c r="H12" s="210" t="s">
        <v>352</v>
      </c>
    </row>
    <row r="13" spans="1:8" s="367" customFormat="1" ht="16.5" customHeight="1">
      <c r="A13" s="495" t="s">
        <v>336</v>
      </c>
      <c r="B13" s="496"/>
      <c r="C13" s="219">
        <v>1843018000</v>
      </c>
      <c r="D13" s="220">
        <v>1377276216</v>
      </c>
      <c r="E13" s="219">
        <v>1711193600</v>
      </c>
      <c r="F13" s="220">
        <v>1647354127</v>
      </c>
      <c r="G13" s="219">
        <v>1648338000</v>
      </c>
      <c r="H13" s="221">
        <v>1534238586</v>
      </c>
    </row>
    <row r="14" spans="1:8" s="367" customFormat="1" ht="16.5" customHeight="1">
      <c r="A14" s="188">
        <v>1</v>
      </c>
      <c r="B14" s="222" t="s">
        <v>392</v>
      </c>
      <c r="C14" s="223">
        <v>1816571000</v>
      </c>
      <c r="D14" s="224">
        <v>1352226070</v>
      </c>
      <c r="E14" s="223">
        <v>1680188600</v>
      </c>
      <c r="F14" s="224">
        <v>1617408222</v>
      </c>
      <c r="G14" s="223">
        <v>1518072000</v>
      </c>
      <c r="H14" s="225">
        <v>1403974706</v>
      </c>
    </row>
    <row r="15" spans="1:8" s="367" customFormat="1" ht="16.5" customHeight="1">
      <c r="A15" s="188">
        <v>2</v>
      </c>
      <c r="B15" s="214" t="s">
        <v>393</v>
      </c>
      <c r="C15" s="226" t="s">
        <v>388</v>
      </c>
      <c r="D15" s="226" t="s">
        <v>388</v>
      </c>
      <c r="E15" s="226" t="s">
        <v>388</v>
      </c>
      <c r="F15" s="226" t="s">
        <v>388</v>
      </c>
      <c r="G15" s="226" t="s">
        <v>388</v>
      </c>
      <c r="H15" s="227" t="s">
        <v>388</v>
      </c>
    </row>
    <row r="16" spans="1:8" s="367" customFormat="1" ht="16.5" customHeight="1">
      <c r="A16" s="194">
        <v>3</v>
      </c>
      <c r="B16" s="215" t="s">
        <v>394</v>
      </c>
      <c r="C16" s="228">
        <v>1000000</v>
      </c>
      <c r="D16" s="229" t="s">
        <v>659</v>
      </c>
      <c r="E16" s="228">
        <v>1000000</v>
      </c>
      <c r="F16" s="229" t="s">
        <v>659</v>
      </c>
      <c r="G16" s="229" t="s">
        <v>659</v>
      </c>
      <c r="H16" s="230" t="s">
        <v>659</v>
      </c>
    </row>
    <row r="17" spans="1:8" ht="12.75" customHeight="1">
      <c r="A17" s="1"/>
      <c r="B17" s="1"/>
      <c r="C17" s="1"/>
      <c r="D17" s="1"/>
      <c r="E17" s="2"/>
      <c r="F17" s="2"/>
      <c r="G17" s="500" t="s">
        <v>395</v>
      </c>
      <c r="H17" s="500"/>
    </row>
  </sheetData>
  <mergeCells count="12">
    <mergeCell ref="G17:H17"/>
    <mergeCell ref="E11:F11"/>
    <mergeCell ref="G3:H3"/>
    <mergeCell ref="G11:H11"/>
    <mergeCell ref="A1:H1"/>
    <mergeCell ref="A3:B4"/>
    <mergeCell ref="C3:D3"/>
    <mergeCell ref="E3:F3"/>
    <mergeCell ref="A13:B13"/>
    <mergeCell ref="A5:B5"/>
    <mergeCell ref="A11:B12"/>
    <mergeCell ref="C11:D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2.125" style="83" customWidth="1"/>
    <col min="2" max="2" width="12.625" style="83" customWidth="1"/>
    <col min="3" max="6" width="18.75390625" style="83" customWidth="1"/>
    <col min="7" max="8" width="12.125" style="83" customWidth="1"/>
    <col min="9" max="16384" width="9.00390625" style="83" customWidth="1"/>
  </cols>
  <sheetData>
    <row r="1" spans="1:8" s="359" customFormat="1" ht="18.75">
      <c r="A1" s="499" t="s">
        <v>396</v>
      </c>
      <c r="B1" s="499"/>
      <c r="C1" s="499"/>
      <c r="D1" s="499"/>
      <c r="E1" s="499"/>
      <c r="F1" s="499"/>
      <c r="G1" s="232"/>
      <c r="H1" s="232"/>
    </row>
    <row r="2" spans="1:7" ht="13.5">
      <c r="A2" s="1" t="s">
        <v>370</v>
      </c>
      <c r="B2" s="1"/>
      <c r="C2" s="1"/>
      <c r="D2" s="1"/>
      <c r="E2" s="1"/>
      <c r="F2" s="11" t="s">
        <v>371</v>
      </c>
      <c r="G2" s="11"/>
    </row>
    <row r="3" spans="1:6" ht="16.5" customHeight="1">
      <c r="A3" s="488" t="s">
        <v>373</v>
      </c>
      <c r="B3" s="489"/>
      <c r="C3" s="486" t="s">
        <v>375</v>
      </c>
      <c r="D3" s="497"/>
      <c r="E3" s="486" t="s">
        <v>376</v>
      </c>
      <c r="F3" s="487"/>
    </row>
    <row r="4" spans="1:6" ht="16.5" customHeight="1">
      <c r="A4" s="490"/>
      <c r="B4" s="491"/>
      <c r="C4" s="208" t="s">
        <v>390</v>
      </c>
      <c r="D4" s="209" t="s">
        <v>352</v>
      </c>
      <c r="E4" s="208" t="s">
        <v>280</v>
      </c>
      <c r="F4" s="210" t="s">
        <v>281</v>
      </c>
    </row>
    <row r="5" spans="1:6" s="359" customFormat="1" ht="16.5" customHeight="1">
      <c r="A5" s="495" t="s">
        <v>336</v>
      </c>
      <c r="B5" s="496"/>
      <c r="C5" s="387">
        <v>62236000</v>
      </c>
      <c r="D5" s="388">
        <v>31631000</v>
      </c>
      <c r="E5" s="387">
        <v>288634000</v>
      </c>
      <c r="F5" s="389">
        <v>288635916</v>
      </c>
    </row>
    <row r="6" spans="1:6" s="359" customFormat="1" ht="16.5" customHeight="1">
      <c r="A6" s="188">
        <v>1</v>
      </c>
      <c r="B6" s="214" t="s">
        <v>308</v>
      </c>
      <c r="C6" s="387">
        <v>1000</v>
      </c>
      <c r="D6" s="390" t="s">
        <v>677</v>
      </c>
      <c r="E6" s="387">
        <v>3463000</v>
      </c>
      <c r="F6" s="389">
        <v>3461916</v>
      </c>
    </row>
    <row r="7" spans="1:6" s="359" customFormat="1" ht="16.5" customHeight="1">
      <c r="A7" s="188">
        <v>2</v>
      </c>
      <c r="B7" s="214" t="s">
        <v>309</v>
      </c>
      <c r="C7" s="387">
        <v>3000</v>
      </c>
      <c r="D7" s="390" t="s">
        <v>677</v>
      </c>
      <c r="E7" s="387">
        <v>3000</v>
      </c>
      <c r="F7" s="247" t="s">
        <v>677</v>
      </c>
    </row>
    <row r="8" spans="1:6" s="359" customFormat="1" ht="16.5" customHeight="1">
      <c r="A8" s="194">
        <v>3</v>
      </c>
      <c r="B8" s="215" t="s">
        <v>391</v>
      </c>
      <c r="C8" s="391" t="s">
        <v>677</v>
      </c>
      <c r="D8" s="391" t="s">
        <v>677</v>
      </c>
      <c r="E8" s="391" t="s">
        <v>677</v>
      </c>
      <c r="F8" s="392" t="s">
        <v>677</v>
      </c>
    </row>
    <row r="10" spans="1:8" ht="13.5">
      <c r="A10" s="1" t="s">
        <v>372</v>
      </c>
      <c r="B10" s="1"/>
      <c r="C10" s="1"/>
      <c r="D10" s="1"/>
      <c r="E10" s="1"/>
      <c r="F10" s="11"/>
      <c r="G10" s="11"/>
      <c r="H10" s="11"/>
    </row>
    <row r="11" spans="1:6" ht="16.5" customHeight="1">
      <c r="A11" s="488" t="s">
        <v>373</v>
      </c>
      <c r="B11" s="489"/>
      <c r="C11" s="497" t="s">
        <v>375</v>
      </c>
      <c r="D11" s="501"/>
      <c r="E11" s="497" t="s">
        <v>376</v>
      </c>
      <c r="F11" s="502"/>
    </row>
    <row r="12" spans="1:6" ht="16.5" customHeight="1">
      <c r="A12" s="490"/>
      <c r="B12" s="491"/>
      <c r="C12" s="208" t="s">
        <v>390</v>
      </c>
      <c r="D12" s="209" t="s">
        <v>352</v>
      </c>
      <c r="E12" s="208" t="s">
        <v>390</v>
      </c>
      <c r="F12" s="210" t="s">
        <v>352</v>
      </c>
    </row>
    <row r="13" spans="1:6" s="359" customFormat="1" ht="16.5" customHeight="1">
      <c r="A13" s="495" t="s">
        <v>336</v>
      </c>
      <c r="B13" s="496"/>
      <c r="C13" s="187">
        <v>62236000</v>
      </c>
      <c r="D13" s="242">
        <v>28169084</v>
      </c>
      <c r="E13" s="187">
        <v>288634000</v>
      </c>
      <c r="F13" s="243">
        <v>288488745</v>
      </c>
    </row>
    <row r="14" spans="1:6" s="359" customFormat="1" ht="16.5" customHeight="1">
      <c r="A14" s="188">
        <v>1</v>
      </c>
      <c r="B14" s="222" t="s">
        <v>392</v>
      </c>
      <c r="C14" s="193">
        <v>62236000</v>
      </c>
      <c r="D14" s="244">
        <v>28169084</v>
      </c>
      <c r="E14" s="193">
        <v>288634000</v>
      </c>
      <c r="F14" s="245">
        <v>288488745</v>
      </c>
    </row>
    <row r="15" spans="1:6" s="359" customFormat="1" ht="16.5" customHeight="1">
      <c r="A15" s="188">
        <v>2</v>
      </c>
      <c r="B15" s="214" t="s">
        <v>393</v>
      </c>
      <c r="C15" s="390" t="s">
        <v>681</v>
      </c>
      <c r="D15" s="390" t="s">
        <v>681</v>
      </c>
      <c r="E15" s="390" t="s">
        <v>681</v>
      </c>
      <c r="F15" s="247" t="s">
        <v>681</v>
      </c>
    </row>
    <row r="16" spans="1:6" s="359" customFormat="1" ht="16.5" customHeight="1">
      <c r="A16" s="194">
        <v>3</v>
      </c>
      <c r="B16" s="215" t="s">
        <v>394</v>
      </c>
      <c r="C16" s="391" t="s">
        <v>681</v>
      </c>
      <c r="D16" s="391" t="s">
        <v>681</v>
      </c>
      <c r="E16" s="391" t="s">
        <v>681</v>
      </c>
      <c r="F16" s="392" t="s">
        <v>681</v>
      </c>
    </row>
    <row r="17" spans="1:6" ht="13.5">
      <c r="A17" s="1"/>
      <c r="B17" s="1"/>
      <c r="C17" s="1"/>
      <c r="D17" s="1"/>
      <c r="E17" s="45"/>
      <c r="F17" s="45" t="s">
        <v>395</v>
      </c>
    </row>
  </sheetData>
  <mergeCells count="9">
    <mergeCell ref="E11:F11"/>
    <mergeCell ref="A13:B13"/>
    <mergeCell ref="A5:B5"/>
    <mergeCell ref="A11:B12"/>
    <mergeCell ref="C11:D11"/>
    <mergeCell ref="A3:B4"/>
    <mergeCell ref="C3:D3"/>
    <mergeCell ref="E3:F3"/>
    <mergeCell ref="A1:F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2.125" style="83" customWidth="1"/>
    <col min="2" max="8" width="12.625" style="83" customWidth="1"/>
    <col min="9" max="9" width="9.00390625" style="83" customWidth="1"/>
    <col min="10" max="10" width="11.375" style="83" customWidth="1"/>
    <col min="11" max="16384" width="9.00390625" style="83" customWidth="1"/>
  </cols>
  <sheetData>
    <row r="1" spans="1:8" s="359" customFormat="1" ht="18.75">
      <c r="A1" s="499" t="s">
        <v>397</v>
      </c>
      <c r="B1" s="499"/>
      <c r="C1" s="499"/>
      <c r="D1" s="499"/>
      <c r="E1" s="499"/>
      <c r="F1" s="499"/>
      <c r="G1" s="499"/>
      <c r="H1" s="499"/>
    </row>
    <row r="2" spans="1:8" ht="18" customHeight="1">
      <c r="A2" s="1" t="s">
        <v>370</v>
      </c>
      <c r="B2" s="1"/>
      <c r="C2" s="1"/>
      <c r="D2" s="1"/>
      <c r="E2" s="1"/>
      <c r="F2" s="11"/>
      <c r="G2" s="1"/>
      <c r="H2" s="11" t="s">
        <v>371</v>
      </c>
    </row>
    <row r="3" spans="1:8" ht="16.5" customHeight="1">
      <c r="A3" s="503" t="s">
        <v>398</v>
      </c>
      <c r="B3" s="504"/>
      <c r="C3" s="497" t="s">
        <v>377</v>
      </c>
      <c r="D3" s="498"/>
      <c r="E3" s="486" t="s">
        <v>375</v>
      </c>
      <c r="F3" s="497"/>
      <c r="G3" s="486" t="s">
        <v>376</v>
      </c>
      <c r="H3" s="487"/>
    </row>
    <row r="4" spans="1:8" ht="16.5" customHeight="1">
      <c r="A4" s="505"/>
      <c r="B4" s="506"/>
      <c r="C4" s="208" t="s">
        <v>390</v>
      </c>
      <c r="D4" s="209" t="s">
        <v>352</v>
      </c>
      <c r="E4" s="208" t="s">
        <v>390</v>
      </c>
      <c r="F4" s="209" t="s">
        <v>352</v>
      </c>
      <c r="G4" s="208" t="s">
        <v>390</v>
      </c>
      <c r="H4" s="210" t="s">
        <v>352</v>
      </c>
    </row>
    <row r="5" spans="1:8" s="367" customFormat="1" ht="16.5" customHeight="1">
      <c r="A5" s="495" t="s">
        <v>336</v>
      </c>
      <c r="B5" s="496"/>
      <c r="C5" s="184">
        <v>2388630200</v>
      </c>
      <c r="D5" s="233">
        <v>2053109959</v>
      </c>
      <c r="E5" s="184">
        <v>2015563323</v>
      </c>
      <c r="F5" s="233">
        <v>1705654810</v>
      </c>
      <c r="G5" s="184">
        <v>2160274000</v>
      </c>
      <c r="H5" s="234">
        <v>1912050387</v>
      </c>
    </row>
    <row r="6" spans="1:10" s="367" customFormat="1" ht="26.25" customHeight="1">
      <c r="A6" s="188">
        <v>1</v>
      </c>
      <c r="B6" s="235" t="s">
        <v>399</v>
      </c>
      <c r="C6" s="190">
        <v>637656000</v>
      </c>
      <c r="D6" s="236">
        <v>634562932</v>
      </c>
      <c r="E6" s="190">
        <v>642635000</v>
      </c>
      <c r="F6" s="236">
        <v>654927737</v>
      </c>
      <c r="G6" s="190">
        <v>650385000</v>
      </c>
      <c r="H6" s="237">
        <v>645392536</v>
      </c>
      <c r="J6" s="370"/>
    </row>
    <row r="7" spans="1:10" s="367" customFormat="1" ht="16.5" customHeight="1">
      <c r="A7" s="188">
        <v>2</v>
      </c>
      <c r="B7" s="238" t="s">
        <v>303</v>
      </c>
      <c r="C7" s="190">
        <v>600000000</v>
      </c>
      <c r="D7" s="236">
        <v>391638000</v>
      </c>
      <c r="E7" s="190">
        <v>508362000</v>
      </c>
      <c r="F7" s="236">
        <v>293632000</v>
      </c>
      <c r="G7" s="190">
        <v>587135000</v>
      </c>
      <c r="H7" s="237">
        <v>435128000</v>
      </c>
      <c r="J7" s="370"/>
    </row>
    <row r="8" spans="1:10" s="367" customFormat="1" ht="16.5" customHeight="1">
      <c r="A8" s="188">
        <v>3</v>
      </c>
      <c r="B8" s="214" t="s">
        <v>307</v>
      </c>
      <c r="C8" s="190">
        <v>517454000</v>
      </c>
      <c r="D8" s="236">
        <v>517454000</v>
      </c>
      <c r="E8" s="190">
        <v>502442000</v>
      </c>
      <c r="F8" s="236">
        <v>502442000</v>
      </c>
      <c r="G8" s="190">
        <v>539741000</v>
      </c>
      <c r="H8" s="237">
        <v>539741000</v>
      </c>
      <c r="J8" s="370"/>
    </row>
    <row r="9" spans="1:10" s="367" customFormat="1" ht="16.5" customHeight="1">
      <c r="A9" s="188">
        <v>4</v>
      </c>
      <c r="B9" s="214" t="s">
        <v>308</v>
      </c>
      <c r="C9" s="190">
        <v>18116200</v>
      </c>
      <c r="D9" s="236">
        <v>18115540</v>
      </c>
      <c r="E9" s="190">
        <v>18111323</v>
      </c>
      <c r="F9" s="236">
        <v>18109567</v>
      </c>
      <c r="G9" s="190">
        <v>71255000</v>
      </c>
      <c r="H9" s="237">
        <v>71254000</v>
      </c>
      <c r="J9" s="239"/>
    </row>
    <row r="10" spans="1:10" s="367" customFormat="1" ht="16.5" customHeight="1">
      <c r="A10" s="188">
        <v>5</v>
      </c>
      <c r="B10" s="214" t="s">
        <v>309</v>
      </c>
      <c r="C10" s="190">
        <v>12904000</v>
      </c>
      <c r="D10" s="236">
        <v>13839487</v>
      </c>
      <c r="E10" s="190">
        <v>27213000</v>
      </c>
      <c r="F10" s="236">
        <v>27243506</v>
      </c>
      <c r="G10" s="190">
        <v>2058000</v>
      </c>
      <c r="H10" s="237">
        <v>2034851</v>
      </c>
      <c r="J10" s="239"/>
    </row>
    <row r="11" spans="1:10" s="367" customFormat="1" ht="16.5" customHeight="1">
      <c r="A11" s="194">
        <v>6</v>
      </c>
      <c r="B11" s="215" t="s">
        <v>310</v>
      </c>
      <c r="C11" s="196">
        <v>602500000</v>
      </c>
      <c r="D11" s="240">
        <v>477500000</v>
      </c>
      <c r="E11" s="196">
        <v>316800000</v>
      </c>
      <c r="F11" s="240">
        <v>209300000</v>
      </c>
      <c r="G11" s="196">
        <v>309700000</v>
      </c>
      <c r="H11" s="241">
        <v>218500000</v>
      </c>
      <c r="J11" s="239"/>
    </row>
    <row r="12" spans="1:10" s="359" customFormat="1" ht="13.5">
      <c r="A12" s="1"/>
      <c r="B12" s="1"/>
      <c r="C12" s="1"/>
      <c r="D12" s="1"/>
      <c r="E12" s="1"/>
      <c r="F12" s="1"/>
      <c r="G12" s="1"/>
      <c r="H12" s="1"/>
      <c r="I12" s="83"/>
      <c r="J12" s="239"/>
    </row>
    <row r="13" spans="1:10" s="359" customFormat="1" ht="13.5" customHeight="1">
      <c r="A13" s="1" t="s">
        <v>372</v>
      </c>
      <c r="B13" s="1"/>
      <c r="C13" s="1"/>
      <c r="D13" s="1"/>
      <c r="E13" s="1"/>
      <c r="F13" s="11"/>
      <c r="G13" s="1"/>
      <c r="H13" s="11" t="s">
        <v>371</v>
      </c>
      <c r="I13" s="83"/>
      <c r="J13" s="239"/>
    </row>
    <row r="14" spans="1:10" s="359" customFormat="1" ht="15" customHeight="1">
      <c r="A14" s="503" t="s">
        <v>398</v>
      </c>
      <c r="B14" s="504"/>
      <c r="C14" s="497" t="s">
        <v>377</v>
      </c>
      <c r="D14" s="498"/>
      <c r="E14" s="486" t="s">
        <v>375</v>
      </c>
      <c r="F14" s="497"/>
      <c r="G14" s="486" t="s">
        <v>376</v>
      </c>
      <c r="H14" s="487"/>
      <c r="I14" s="83"/>
      <c r="J14" s="239"/>
    </row>
    <row r="15" spans="1:10" ht="15" customHeight="1">
      <c r="A15" s="505"/>
      <c r="B15" s="506"/>
      <c r="C15" s="208" t="s">
        <v>390</v>
      </c>
      <c r="D15" s="209" t="s">
        <v>352</v>
      </c>
      <c r="E15" s="208" t="s">
        <v>390</v>
      </c>
      <c r="F15" s="209" t="s">
        <v>352</v>
      </c>
      <c r="G15" s="208" t="s">
        <v>390</v>
      </c>
      <c r="H15" s="210" t="s">
        <v>352</v>
      </c>
      <c r="J15" s="371"/>
    </row>
    <row r="16" spans="1:10" s="367" customFormat="1" ht="16.5" customHeight="1">
      <c r="A16" s="495" t="s">
        <v>336</v>
      </c>
      <c r="B16" s="496"/>
      <c r="C16" s="187">
        <v>2388630200</v>
      </c>
      <c r="D16" s="242">
        <v>2035000392</v>
      </c>
      <c r="E16" s="187">
        <v>2015563323</v>
      </c>
      <c r="F16" s="242">
        <v>1643473849</v>
      </c>
      <c r="G16" s="187">
        <v>2160274000</v>
      </c>
      <c r="H16" s="243">
        <v>1896958442</v>
      </c>
      <c r="J16" s="372"/>
    </row>
    <row r="17" spans="1:10" s="367" customFormat="1" ht="16.5" customHeight="1">
      <c r="A17" s="188">
        <v>1</v>
      </c>
      <c r="B17" s="214" t="s">
        <v>316</v>
      </c>
      <c r="C17" s="193">
        <v>607989000</v>
      </c>
      <c r="D17" s="244">
        <v>606109085</v>
      </c>
      <c r="E17" s="193">
        <v>584957000</v>
      </c>
      <c r="F17" s="244">
        <v>582153275</v>
      </c>
      <c r="G17" s="193">
        <v>553119000</v>
      </c>
      <c r="H17" s="245">
        <v>548348543</v>
      </c>
      <c r="J17" s="372"/>
    </row>
    <row r="18" spans="1:8" s="367" customFormat="1" ht="16.5" customHeight="1">
      <c r="A18" s="188">
        <v>2</v>
      </c>
      <c r="B18" s="214" t="s">
        <v>400</v>
      </c>
      <c r="C18" s="193">
        <v>1282522200</v>
      </c>
      <c r="D18" s="244">
        <v>931963870</v>
      </c>
      <c r="E18" s="193">
        <v>908469323</v>
      </c>
      <c r="F18" s="244">
        <v>546882100</v>
      </c>
      <c r="G18" s="193">
        <v>903675000</v>
      </c>
      <c r="H18" s="245">
        <v>648271994</v>
      </c>
    </row>
    <row r="19" spans="1:8" s="367" customFormat="1" ht="16.5" customHeight="1">
      <c r="A19" s="188">
        <v>3</v>
      </c>
      <c r="B19" s="214" t="s">
        <v>326</v>
      </c>
      <c r="C19" s="193">
        <v>498004000</v>
      </c>
      <c r="D19" s="244">
        <v>496927437</v>
      </c>
      <c r="E19" s="193">
        <v>514454000</v>
      </c>
      <c r="F19" s="244">
        <v>514438474</v>
      </c>
      <c r="G19" s="193">
        <v>691266000</v>
      </c>
      <c r="H19" s="245">
        <v>691264866</v>
      </c>
    </row>
    <row r="20" spans="1:8" s="367" customFormat="1" ht="16.5" customHeight="1">
      <c r="A20" s="188">
        <v>4</v>
      </c>
      <c r="B20" s="214" t="s">
        <v>328</v>
      </c>
      <c r="C20" s="193">
        <v>115000</v>
      </c>
      <c r="D20" s="246" t="s">
        <v>659</v>
      </c>
      <c r="E20" s="193">
        <v>7683000</v>
      </c>
      <c r="F20" s="246" t="s">
        <v>659</v>
      </c>
      <c r="G20" s="193">
        <v>3140000</v>
      </c>
      <c r="H20" s="247" t="s">
        <v>659</v>
      </c>
    </row>
    <row r="21" spans="1:8" s="359" customFormat="1" ht="16.5" customHeight="1">
      <c r="A21" s="248">
        <v>5</v>
      </c>
      <c r="B21" s="393" t="s">
        <v>401</v>
      </c>
      <c r="C21" s="249" t="s">
        <v>675</v>
      </c>
      <c r="D21" s="250" t="s">
        <v>675</v>
      </c>
      <c r="E21" s="249" t="s">
        <v>675</v>
      </c>
      <c r="F21" s="250" t="s">
        <v>675</v>
      </c>
      <c r="G21" s="251">
        <v>9074000</v>
      </c>
      <c r="H21" s="252">
        <v>9073039</v>
      </c>
    </row>
    <row r="22" spans="1:8" ht="13.5">
      <c r="A22" s="359"/>
      <c r="B22" s="359"/>
      <c r="C22" s="359"/>
      <c r="D22" s="359"/>
      <c r="E22" s="359"/>
      <c r="F22" s="359"/>
      <c r="G22" s="359"/>
      <c r="H22" s="11" t="s">
        <v>402</v>
      </c>
    </row>
  </sheetData>
  <sheetProtection/>
  <mergeCells count="11">
    <mergeCell ref="A16:B16"/>
    <mergeCell ref="A5:B5"/>
    <mergeCell ref="A14:B15"/>
    <mergeCell ref="C14:D14"/>
    <mergeCell ref="A3:B4"/>
    <mergeCell ref="G3:H3"/>
    <mergeCell ref="G14:H14"/>
    <mergeCell ref="A1:H1"/>
    <mergeCell ref="E14:F14"/>
    <mergeCell ref="C3:D3"/>
    <mergeCell ref="E3:F3"/>
  </mergeCells>
  <printOptions horizont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1.625" style="83" customWidth="1"/>
    <col min="2" max="2" width="16.75390625" style="83" customWidth="1"/>
    <col min="3" max="6" width="14.375" style="83" customWidth="1"/>
    <col min="7" max="7" width="14.375" style="369" customWidth="1"/>
    <col min="8" max="8" width="9.00390625" style="83" customWidth="1"/>
    <col min="9" max="9" width="9.25390625" style="83" bestFit="1" customWidth="1"/>
    <col min="10" max="16384" width="9.00390625" style="83" customWidth="1"/>
  </cols>
  <sheetData>
    <row r="1" spans="1:7" ht="21">
      <c r="A1" s="428" t="s">
        <v>403</v>
      </c>
      <c r="B1" s="428"/>
      <c r="C1" s="428"/>
      <c r="D1" s="428"/>
      <c r="E1" s="428"/>
      <c r="F1" s="428"/>
      <c r="G1" s="428"/>
    </row>
    <row r="2" spans="1:7" ht="13.5">
      <c r="A2" s="1"/>
      <c r="B2" s="1"/>
      <c r="C2" s="1"/>
      <c r="D2" s="1"/>
      <c r="E2" s="11"/>
      <c r="F2" s="11"/>
      <c r="G2" s="253" t="s">
        <v>278</v>
      </c>
    </row>
    <row r="3" spans="1:7" ht="15.75" customHeight="1">
      <c r="A3" s="464" t="s">
        <v>404</v>
      </c>
      <c r="B3" s="432"/>
      <c r="C3" s="46" t="s">
        <v>405</v>
      </c>
      <c r="D3" s="46" t="s">
        <v>406</v>
      </c>
      <c r="E3" s="124" t="s">
        <v>331</v>
      </c>
      <c r="F3" s="254" t="s">
        <v>332</v>
      </c>
      <c r="G3" s="255" t="s">
        <v>314</v>
      </c>
    </row>
    <row r="4" spans="1:7" s="367" customFormat="1" ht="15.75" customHeight="1">
      <c r="A4" s="474" t="s">
        <v>336</v>
      </c>
      <c r="B4" s="403"/>
      <c r="C4" s="256">
        <v>31110092</v>
      </c>
      <c r="D4" s="256">
        <v>31295530</v>
      </c>
      <c r="E4" s="256">
        <v>32290462</v>
      </c>
      <c r="F4" s="256">
        <v>33212849</v>
      </c>
      <c r="G4" s="257">
        <v>33520298</v>
      </c>
    </row>
    <row r="5" spans="1:7" s="81" customFormat="1" ht="15.75" customHeight="1">
      <c r="A5" s="474" t="s">
        <v>407</v>
      </c>
      <c r="B5" s="403"/>
      <c r="C5" s="258">
        <v>22600068</v>
      </c>
      <c r="D5" s="258">
        <v>22075641</v>
      </c>
      <c r="E5" s="258">
        <v>22835529</v>
      </c>
      <c r="F5" s="259">
        <v>23863440</v>
      </c>
      <c r="G5" s="260">
        <v>24127703</v>
      </c>
    </row>
    <row r="6" spans="1:7" s="81" customFormat="1" ht="15.75" customHeight="1">
      <c r="A6" s="261"/>
      <c r="B6" s="99" t="s">
        <v>408</v>
      </c>
      <c r="C6" s="258">
        <v>215375</v>
      </c>
      <c r="D6" s="262">
        <v>173285</v>
      </c>
      <c r="E6" s="263">
        <v>228191</v>
      </c>
      <c r="F6" s="259">
        <v>183879</v>
      </c>
      <c r="G6" s="260">
        <v>151515</v>
      </c>
    </row>
    <row r="7" spans="1:7" s="81" customFormat="1" ht="15.75" customHeight="1">
      <c r="A7" s="261"/>
      <c r="B7" s="99" t="s">
        <v>409</v>
      </c>
      <c r="C7" s="258">
        <v>1294135</v>
      </c>
      <c r="D7" s="262">
        <v>1094252</v>
      </c>
      <c r="E7" s="263">
        <v>994336</v>
      </c>
      <c r="F7" s="259">
        <v>891991</v>
      </c>
      <c r="G7" s="260">
        <v>784944</v>
      </c>
    </row>
    <row r="8" spans="1:7" s="81" customFormat="1" ht="15.75" customHeight="1">
      <c r="A8" s="261"/>
      <c r="B8" s="99" t="s">
        <v>410</v>
      </c>
      <c r="C8" s="258">
        <v>17237</v>
      </c>
      <c r="D8" s="262">
        <v>11491</v>
      </c>
      <c r="E8" s="263">
        <v>5452</v>
      </c>
      <c r="F8" s="259">
        <v>0</v>
      </c>
      <c r="G8" s="260">
        <v>0</v>
      </c>
    </row>
    <row r="9" spans="1:7" s="81" customFormat="1" ht="15.75" customHeight="1">
      <c r="A9" s="261"/>
      <c r="B9" s="99" t="s">
        <v>411</v>
      </c>
      <c r="C9" s="258">
        <v>269900</v>
      </c>
      <c r="D9" s="262">
        <v>506400</v>
      </c>
      <c r="E9" s="263">
        <v>1061800</v>
      </c>
      <c r="F9" s="259">
        <v>1027600</v>
      </c>
      <c r="G9" s="260">
        <v>979694</v>
      </c>
    </row>
    <row r="10" spans="1:7" s="81" customFormat="1" ht="15.75" customHeight="1">
      <c r="A10" s="261"/>
      <c r="B10" s="99" t="s">
        <v>412</v>
      </c>
      <c r="C10" s="264" t="s">
        <v>673</v>
      </c>
      <c r="D10" s="264" t="s">
        <v>673</v>
      </c>
      <c r="E10" s="265" t="s">
        <v>673</v>
      </c>
      <c r="F10" s="265" t="s">
        <v>673</v>
      </c>
      <c r="G10" s="266" t="s">
        <v>673</v>
      </c>
    </row>
    <row r="11" spans="1:7" s="81" customFormat="1" ht="15.75" customHeight="1">
      <c r="A11" s="261"/>
      <c r="B11" s="99" t="s">
        <v>413</v>
      </c>
      <c r="C11" s="258">
        <v>38329</v>
      </c>
      <c r="D11" s="262">
        <v>38080</v>
      </c>
      <c r="E11" s="263">
        <v>37023</v>
      </c>
      <c r="F11" s="259">
        <v>35571</v>
      </c>
      <c r="G11" s="260">
        <v>33565</v>
      </c>
    </row>
    <row r="12" spans="1:9" s="81" customFormat="1" ht="15.75" customHeight="1">
      <c r="A12" s="261"/>
      <c r="B12" s="99" t="s">
        <v>414</v>
      </c>
      <c r="C12" s="258">
        <v>5467549</v>
      </c>
      <c r="D12" s="262">
        <v>5279325</v>
      </c>
      <c r="E12" s="263">
        <v>5219307</v>
      </c>
      <c r="F12" s="259">
        <v>5082262</v>
      </c>
      <c r="G12" s="260">
        <v>4738230</v>
      </c>
      <c r="I12" s="368"/>
    </row>
    <row r="13" spans="1:7" s="81" customFormat="1" ht="15.75" customHeight="1">
      <c r="A13" s="261"/>
      <c r="B13" s="99" t="s">
        <v>415</v>
      </c>
      <c r="C13" s="258">
        <v>3969897</v>
      </c>
      <c r="D13" s="267">
        <v>3688004</v>
      </c>
      <c r="E13" s="268">
        <v>3774564</v>
      </c>
      <c r="F13" s="259">
        <v>3838294</v>
      </c>
      <c r="G13" s="260">
        <v>3875301</v>
      </c>
    </row>
    <row r="14" spans="1:7" s="81" customFormat="1" ht="15.75" customHeight="1">
      <c r="A14" s="261"/>
      <c r="B14" s="99" t="s">
        <v>416</v>
      </c>
      <c r="C14" s="258">
        <v>666584</v>
      </c>
      <c r="D14" s="267">
        <v>645233</v>
      </c>
      <c r="E14" s="268">
        <v>621827</v>
      </c>
      <c r="F14" s="259">
        <v>593677</v>
      </c>
      <c r="G14" s="260">
        <v>560998</v>
      </c>
    </row>
    <row r="15" spans="1:7" s="81" customFormat="1" ht="15.75" customHeight="1">
      <c r="A15" s="261"/>
      <c r="B15" s="99" t="s">
        <v>417</v>
      </c>
      <c r="C15" s="258">
        <v>635165</v>
      </c>
      <c r="D15" s="262">
        <v>574363</v>
      </c>
      <c r="E15" s="263">
        <v>518817</v>
      </c>
      <c r="F15" s="259">
        <v>492191</v>
      </c>
      <c r="G15" s="260">
        <v>453878</v>
      </c>
    </row>
    <row r="16" spans="1:7" s="81" customFormat="1" ht="15.75" customHeight="1">
      <c r="A16" s="261"/>
      <c r="B16" s="99" t="s">
        <v>418</v>
      </c>
      <c r="C16" s="258">
        <v>8031030</v>
      </c>
      <c r="D16" s="262">
        <v>7683021</v>
      </c>
      <c r="E16" s="263">
        <v>7193779</v>
      </c>
      <c r="F16" s="259">
        <v>6840639</v>
      </c>
      <c r="G16" s="260">
        <v>6436360</v>
      </c>
    </row>
    <row r="17" spans="1:7" s="81" customFormat="1" ht="15.75" customHeight="1">
      <c r="A17" s="261"/>
      <c r="B17" s="99" t="s">
        <v>419</v>
      </c>
      <c r="C17" s="258">
        <v>454</v>
      </c>
      <c r="D17" s="262">
        <v>232</v>
      </c>
      <c r="E17" s="263">
        <v>0</v>
      </c>
      <c r="F17" s="259">
        <v>0</v>
      </c>
      <c r="G17" s="260">
        <v>0</v>
      </c>
    </row>
    <row r="18" spans="1:7" s="81" customFormat="1" ht="15.75" customHeight="1">
      <c r="A18" s="261"/>
      <c r="B18" s="99" t="s">
        <v>0</v>
      </c>
      <c r="C18" s="258">
        <v>1994413</v>
      </c>
      <c r="D18" s="262">
        <v>2381955</v>
      </c>
      <c r="E18" s="263">
        <v>3180433</v>
      </c>
      <c r="F18" s="259">
        <v>4877336</v>
      </c>
      <c r="G18" s="260">
        <v>6113218</v>
      </c>
    </row>
    <row r="19" spans="1:7" s="81" customFormat="1" ht="15.75" customHeight="1">
      <c r="A19" s="474" t="s">
        <v>420</v>
      </c>
      <c r="B19" s="401"/>
      <c r="C19" s="258">
        <v>8510024</v>
      </c>
      <c r="D19" s="258">
        <v>9219889</v>
      </c>
      <c r="E19" s="258">
        <v>9454933</v>
      </c>
      <c r="F19" s="258">
        <v>9349409</v>
      </c>
      <c r="G19" s="260">
        <v>9392595</v>
      </c>
    </row>
    <row r="20" spans="1:7" s="81" customFormat="1" ht="15.75" customHeight="1">
      <c r="A20" s="261"/>
      <c r="B20" s="99" t="s">
        <v>421</v>
      </c>
      <c r="C20" s="258">
        <v>6831995</v>
      </c>
      <c r="D20" s="262">
        <v>6990940</v>
      </c>
      <c r="E20" s="263">
        <v>7124434</v>
      </c>
      <c r="F20" s="259">
        <v>7093979</v>
      </c>
      <c r="G20" s="260">
        <v>7020807</v>
      </c>
    </row>
    <row r="21" spans="1:7" s="81" customFormat="1" ht="15.75" customHeight="1">
      <c r="A21" s="261"/>
      <c r="B21" s="99" t="s">
        <v>422</v>
      </c>
      <c r="C21" s="258">
        <v>1270715</v>
      </c>
      <c r="D21" s="262">
        <v>1350790</v>
      </c>
      <c r="E21" s="263">
        <v>1322532</v>
      </c>
      <c r="F21" s="259">
        <v>1246891</v>
      </c>
      <c r="G21" s="260">
        <v>1168630</v>
      </c>
    </row>
    <row r="22" spans="1:7" s="81" customFormat="1" ht="15.75" customHeight="1">
      <c r="A22" s="261"/>
      <c r="B22" s="222" t="s">
        <v>423</v>
      </c>
      <c r="C22" s="264" t="s">
        <v>674</v>
      </c>
      <c r="D22" s="262">
        <v>267800</v>
      </c>
      <c r="E22" s="263">
        <v>267800</v>
      </c>
      <c r="F22" s="259">
        <v>267800</v>
      </c>
      <c r="G22" s="260">
        <v>262410</v>
      </c>
    </row>
    <row r="23" spans="1:7" s="81" customFormat="1" ht="15.75" customHeight="1">
      <c r="A23" s="269"/>
      <c r="B23" s="91" t="s">
        <v>424</v>
      </c>
      <c r="C23" s="270">
        <v>407314</v>
      </c>
      <c r="D23" s="271">
        <v>610359</v>
      </c>
      <c r="E23" s="272">
        <v>740167</v>
      </c>
      <c r="F23" s="273">
        <v>740739</v>
      </c>
      <c r="G23" s="274">
        <v>940748</v>
      </c>
    </row>
    <row r="24" spans="1:7" ht="13.5">
      <c r="A24" s="1"/>
      <c r="B24" s="1"/>
      <c r="C24" s="1"/>
      <c r="D24" s="1"/>
      <c r="E24" s="275"/>
      <c r="F24" s="275"/>
      <c r="G24" s="253" t="s">
        <v>311</v>
      </c>
    </row>
  </sheetData>
  <mergeCells count="5">
    <mergeCell ref="A1:G1"/>
    <mergeCell ref="A19:B19"/>
    <mergeCell ref="A3:B3"/>
    <mergeCell ref="A4:B4"/>
    <mergeCell ref="A5:B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17.75390625" style="83" customWidth="1"/>
    <col min="2" max="7" width="12.00390625" style="83" customWidth="1"/>
    <col min="8" max="16384" width="9.00390625" style="83" customWidth="1"/>
  </cols>
  <sheetData>
    <row r="1" spans="1:7" ht="21">
      <c r="A1" s="428" t="s">
        <v>425</v>
      </c>
      <c r="B1" s="428"/>
      <c r="C1" s="428"/>
      <c r="D1" s="428"/>
      <c r="E1" s="428"/>
      <c r="F1" s="428"/>
      <c r="G1" s="428"/>
    </row>
    <row r="2" spans="1:7" ht="13.5">
      <c r="A2" s="1"/>
      <c r="B2" s="1"/>
      <c r="C2" s="1"/>
      <c r="D2" s="1"/>
      <c r="E2" s="441" t="s">
        <v>426</v>
      </c>
      <c r="F2" s="441"/>
      <c r="G2" s="441"/>
    </row>
    <row r="3" spans="1:7" ht="15.75" customHeight="1">
      <c r="A3" s="507"/>
      <c r="B3" s="416" t="s">
        <v>427</v>
      </c>
      <c r="C3" s="14" t="s">
        <v>428</v>
      </c>
      <c r="D3" s="276" t="s">
        <v>429</v>
      </c>
      <c r="E3" s="416" t="s">
        <v>430</v>
      </c>
      <c r="F3" s="416" t="s">
        <v>431</v>
      </c>
      <c r="G3" s="509" t="s">
        <v>0</v>
      </c>
    </row>
    <row r="4" spans="1:7" ht="15.75" customHeight="1">
      <c r="A4" s="508"/>
      <c r="B4" s="417"/>
      <c r="C4" s="277" t="s">
        <v>432</v>
      </c>
      <c r="D4" s="278" t="s">
        <v>433</v>
      </c>
      <c r="E4" s="417"/>
      <c r="F4" s="417"/>
      <c r="G4" s="510"/>
    </row>
    <row r="5" spans="1:7" ht="15.75" customHeight="1">
      <c r="A5" s="137" t="s">
        <v>336</v>
      </c>
      <c r="B5" s="258">
        <v>33520298</v>
      </c>
      <c r="C5" s="258">
        <v>17041643</v>
      </c>
      <c r="D5" s="258">
        <v>9823091</v>
      </c>
      <c r="E5" s="258">
        <v>7522</v>
      </c>
      <c r="F5" s="258">
        <v>3320898</v>
      </c>
      <c r="G5" s="279">
        <v>3327144</v>
      </c>
    </row>
    <row r="6" spans="1:7" ht="15.75" customHeight="1">
      <c r="A6" s="137" t="s">
        <v>407</v>
      </c>
      <c r="B6" s="258">
        <v>24127703</v>
      </c>
      <c r="C6" s="258">
        <v>13721933</v>
      </c>
      <c r="D6" s="258">
        <v>6886469</v>
      </c>
      <c r="E6" s="258">
        <v>5293</v>
      </c>
      <c r="F6" s="258">
        <v>208867</v>
      </c>
      <c r="G6" s="260">
        <v>3305141</v>
      </c>
    </row>
    <row r="7" spans="1:7" ht="15.75" customHeight="1">
      <c r="A7" s="137" t="s">
        <v>421</v>
      </c>
      <c r="B7" s="258">
        <v>7020807</v>
      </c>
      <c r="C7" s="258">
        <v>1749212</v>
      </c>
      <c r="D7" s="258">
        <v>2865922</v>
      </c>
      <c r="E7" s="258">
        <v>0</v>
      </c>
      <c r="F7" s="258">
        <v>2397390</v>
      </c>
      <c r="G7" s="260">
        <v>8283</v>
      </c>
    </row>
    <row r="8" spans="1:7" ht="15.75" customHeight="1">
      <c r="A8" s="137" t="s">
        <v>422</v>
      </c>
      <c r="B8" s="258">
        <v>1168630</v>
      </c>
      <c r="C8" s="258">
        <v>748289</v>
      </c>
      <c r="D8" s="280">
        <v>0</v>
      </c>
      <c r="E8" s="258">
        <v>0</v>
      </c>
      <c r="F8" s="258">
        <v>420341</v>
      </c>
      <c r="G8" s="260">
        <v>0</v>
      </c>
    </row>
    <row r="9" spans="1:7" ht="15.75" customHeight="1">
      <c r="A9" s="281" t="s">
        <v>423</v>
      </c>
      <c r="B9" s="258">
        <v>262410</v>
      </c>
      <c r="C9" s="258">
        <v>190510</v>
      </c>
      <c r="D9" s="258">
        <v>24500</v>
      </c>
      <c r="E9" s="258">
        <v>0</v>
      </c>
      <c r="F9" s="258">
        <v>47400</v>
      </c>
      <c r="G9" s="260">
        <v>0</v>
      </c>
    </row>
    <row r="10" spans="1:7" ht="15.75" customHeight="1">
      <c r="A10" s="59" t="s">
        <v>424</v>
      </c>
      <c r="B10" s="270">
        <v>940748</v>
      </c>
      <c r="C10" s="270">
        <v>631699</v>
      </c>
      <c r="D10" s="270">
        <v>46200</v>
      </c>
      <c r="E10" s="270">
        <v>2229</v>
      </c>
      <c r="F10" s="270">
        <v>246900</v>
      </c>
      <c r="G10" s="274">
        <v>13720</v>
      </c>
    </row>
    <row r="11" spans="1:7" ht="13.5" customHeight="1">
      <c r="A11" s="99"/>
      <c r="B11" s="282"/>
      <c r="C11" s="282"/>
      <c r="D11" s="282"/>
      <c r="E11" s="282"/>
      <c r="F11" s="282"/>
      <c r="G11" s="94" t="s">
        <v>311</v>
      </c>
    </row>
    <row r="12" spans="1:7" ht="13.5">
      <c r="A12" s="1"/>
      <c r="B12" s="1"/>
      <c r="C12" s="1"/>
      <c r="D12" s="1"/>
      <c r="E12" s="1"/>
      <c r="F12" s="1"/>
      <c r="G12" s="11"/>
    </row>
    <row r="13" spans="1:7" ht="13.5">
      <c r="A13" s="1"/>
      <c r="B13" s="1"/>
      <c r="C13" s="1"/>
      <c r="D13" s="1"/>
      <c r="E13" s="1"/>
      <c r="F13" s="1"/>
      <c r="G13" s="1"/>
    </row>
  </sheetData>
  <mergeCells count="7">
    <mergeCell ref="A3:A4"/>
    <mergeCell ref="A1:G1"/>
    <mergeCell ref="B3:B4"/>
    <mergeCell ref="E3:E4"/>
    <mergeCell ref="F3:F4"/>
    <mergeCell ref="G3:G4"/>
    <mergeCell ref="E2:G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14.875" style="83" customWidth="1"/>
    <col min="2" max="2" width="7.625" style="83" customWidth="1"/>
    <col min="3" max="7" width="13.50390625" style="83" customWidth="1"/>
    <col min="8" max="16384" width="9.00390625" style="83" customWidth="1"/>
  </cols>
  <sheetData>
    <row r="1" spans="1:7" ht="21">
      <c r="A1" s="428" t="s">
        <v>450</v>
      </c>
      <c r="B1" s="428"/>
      <c r="C1" s="428"/>
      <c r="D1" s="428"/>
      <c r="E1" s="428"/>
      <c r="F1" s="428"/>
      <c r="G1" s="428"/>
    </row>
    <row r="2" spans="1:7" ht="13.5">
      <c r="A2" s="1"/>
      <c r="B2" s="1"/>
      <c r="C2" s="1"/>
      <c r="D2" s="1"/>
      <c r="E2" s="1"/>
      <c r="F2" s="1"/>
      <c r="G2" s="1"/>
    </row>
    <row r="3" spans="1:7" ht="15" customHeight="1">
      <c r="A3" s="515"/>
      <c r="B3" s="516"/>
      <c r="C3" s="513" t="s">
        <v>451</v>
      </c>
      <c r="D3" s="513" t="s">
        <v>452</v>
      </c>
      <c r="E3" s="513" t="s">
        <v>453</v>
      </c>
      <c r="F3" s="519" t="s">
        <v>454</v>
      </c>
      <c r="G3" s="511" t="s">
        <v>455</v>
      </c>
    </row>
    <row r="4" spans="1:7" ht="15" customHeight="1">
      <c r="A4" s="517"/>
      <c r="B4" s="518"/>
      <c r="C4" s="514"/>
      <c r="D4" s="514"/>
      <c r="E4" s="514"/>
      <c r="F4" s="520"/>
      <c r="G4" s="512"/>
    </row>
    <row r="5" spans="1:7" s="81" customFormat="1" ht="15" customHeight="1">
      <c r="A5" s="152" t="s">
        <v>456</v>
      </c>
      <c r="B5" s="303" t="s">
        <v>671</v>
      </c>
      <c r="C5" s="258">
        <v>964520</v>
      </c>
      <c r="D5" s="262">
        <v>995060</v>
      </c>
      <c r="E5" s="263">
        <v>1005069</v>
      </c>
      <c r="F5" s="268">
        <v>919798</v>
      </c>
      <c r="G5" s="304">
        <v>926869</v>
      </c>
    </row>
    <row r="6" spans="1:7" s="81" customFormat="1" ht="15" customHeight="1">
      <c r="A6" s="152" t="s">
        <v>457</v>
      </c>
      <c r="B6" s="303" t="s">
        <v>672</v>
      </c>
      <c r="C6" s="258">
        <v>181066</v>
      </c>
      <c r="D6" s="262">
        <v>192183</v>
      </c>
      <c r="E6" s="263">
        <v>193596</v>
      </c>
      <c r="F6" s="268">
        <v>188183</v>
      </c>
      <c r="G6" s="304">
        <v>193105</v>
      </c>
    </row>
    <row r="7" spans="1:7" s="81" customFormat="1" ht="15" customHeight="1">
      <c r="A7" s="152" t="s">
        <v>458</v>
      </c>
      <c r="B7" s="303" t="s">
        <v>459</v>
      </c>
      <c r="C7" s="258">
        <v>11005</v>
      </c>
      <c r="D7" s="262">
        <v>11005</v>
      </c>
      <c r="E7" s="263">
        <v>11004</v>
      </c>
      <c r="F7" s="268">
        <v>11004</v>
      </c>
      <c r="G7" s="304">
        <v>11004</v>
      </c>
    </row>
    <row r="8" spans="1:7" s="81" customFormat="1" ht="15" customHeight="1">
      <c r="A8" s="152" t="s">
        <v>460</v>
      </c>
      <c r="B8" s="303" t="s">
        <v>459</v>
      </c>
      <c r="C8" s="258">
        <v>425298</v>
      </c>
      <c r="D8" s="262">
        <v>431838</v>
      </c>
      <c r="E8" s="263">
        <v>437968</v>
      </c>
      <c r="F8" s="268">
        <v>439916</v>
      </c>
      <c r="G8" s="304">
        <v>417180</v>
      </c>
    </row>
    <row r="9" spans="1:7" s="81" customFormat="1" ht="15" customHeight="1">
      <c r="A9" s="152" t="s">
        <v>461</v>
      </c>
      <c r="B9" s="303" t="s">
        <v>462</v>
      </c>
      <c r="C9" s="258">
        <v>1048</v>
      </c>
      <c r="D9" s="262">
        <v>148</v>
      </c>
      <c r="E9" s="263">
        <v>167</v>
      </c>
      <c r="F9" s="268">
        <v>169</v>
      </c>
      <c r="G9" s="304">
        <v>163</v>
      </c>
    </row>
    <row r="10" spans="1:7" s="81" customFormat="1" ht="15" customHeight="1">
      <c r="A10" s="152" t="s">
        <v>463</v>
      </c>
      <c r="B10" s="303" t="s">
        <v>464</v>
      </c>
      <c r="C10" s="258">
        <v>1824603</v>
      </c>
      <c r="D10" s="262">
        <v>1981968</v>
      </c>
      <c r="E10" s="263">
        <v>2210188</v>
      </c>
      <c r="F10" s="268">
        <v>1991983</v>
      </c>
      <c r="G10" s="304">
        <v>1585535</v>
      </c>
    </row>
    <row r="11" spans="1:7" s="81" customFormat="1" ht="15" customHeight="1">
      <c r="A11" s="152" t="s">
        <v>465</v>
      </c>
      <c r="B11" s="303" t="s">
        <v>459</v>
      </c>
      <c r="C11" s="258">
        <v>6032599</v>
      </c>
      <c r="D11" s="262">
        <v>6255106</v>
      </c>
      <c r="E11" s="263">
        <v>6441474</v>
      </c>
      <c r="F11" s="268">
        <v>7403577</v>
      </c>
      <c r="G11" s="304">
        <v>7903327</v>
      </c>
    </row>
    <row r="12" spans="1:7" s="81" customFormat="1" ht="15" customHeight="1">
      <c r="A12" s="305" t="s">
        <v>466</v>
      </c>
      <c r="B12" s="306" t="s">
        <v>459</v>
      </c>
      <c r="C12" s="270">
        <v>1022349</v>
      </c>
      <c r="D12" s="271">
        <v>1022349</v>
      </c>
      <c r="E12" s="272">
        <v>1008349</v>
      </c>
      <c r="F12" s="307">
        <v>968349</v>
      </c>
      <c r="G12" s="308">
        <v>968349</v>
      </c>
    </row>
    <row r="13" spans="1:7" ht="13.5">
      <c r="A13" s="309" t="s">
        <v>467</v>
      </c>
      <c r="B13" s="1"/>
      <c r="C13" s="1"/>
      <c r="D13" s="1"/>
      <c r="E13" s="11"/>
      <c r="F13" s="11"/>
      <c r="G13" s="11" t="s">
        <v>682</v>
      </c>
    </row>
    <row r="14" spans="1:7" ht="13.5">
      <c r="A14" s="2" t="s">
        <v>468</v>
      </c>
      <c r="B14" s="1"/>
      <c r="C14" s="1"/>
      <c r="D14" s="1"/>
      <c r="E14" s="1"/>
      <c r="F14" s="1"/>
      <c r="G14" s="1"/>
    </row>
    <row r="15" ht="13.5">
      <c r="A15" s="310"/>
    </row>
  </sheetData>
  <mergeCells count="7">
    <mergeCell ref="A1:G1"/>
    <mergeCell ref="G3:G4"/>
    <mergeCell ref="E3:E4"/>
    <mergeCell ref="A3:B4"/>
    <mergeCell ref="C3:C4"/>
    <mergeCell ref="D3:D4"/>
    <mergeCell ref="F3:F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2.625" style="83" customWidth="1"/>
    <col min="2" max="2" width="16.375" style="83" customWidth="1"/>
    <col min="3" max="3" width="5.625" style="83" customWidth="1"/>
    <col min="4" max="7" width="16.375" style="83" customWidth="1"/>
    <col min="8" max="16384" width="9.00390625" style="83" customWidth="1"/>
  </cols>
  <sheetData>
    <row r="1" spans="1:7" ht="21">
      <c r="A1" s="428" t="s">
        <v>434</v>
      </c>
      <c r="B1" s="428"/>
      <c r="C1" s="428"/>
      <c r="D1" s="428"/>
      <c r="E1" s="428"/>
      <c r="F1" s="428"/>
      <c r="G1" s="428"/>
    </row>
    <row r="2" spans="1:7" ht="13.5">
      <c r="A2" s="1"/>
      <c r="B2" s="1"/>
      <c r="C2" s="1"/>
      <c r="D2" s="1"/>
      <c r="E2" s="1"/>
      <c r="F2" s="1"/>
      <c r="G2" s="11" t="s">
        <v>278</v>
      </c>
    </row>
    <row r="3" spans="1:7" ht="17.25" customHeight="1">
      <c r="A3" s="407" t="s">
        <v>435</v>
      </c>
      <c r="B3" s="526"/>
      <c r="C3" s="527"/>
      <c r="D3" s="524" t="s">
        <v>436</v>
      </c>
      <c r="E3" s="513" t="s">
        <v>378</v>
      </c>
      <c r="F3" s="283" t="s">
        <v>437</v>
      </c>
      <c r="G3" s="284" t="s">
        <v>438</v>
      </c>
    </row>
    <row r="4" spans="1:7" ht="17.25" customHeight="1">
      <c r="A4" s="528" t="s">
        <v>439</v>
      </c>
      <c r="B4" s="409"/>
      <c r="C4" s="529"/>
      <c r="D4" s="525"/>
      <c r="E4" s="514"/>
      <c r="F4" s="96" t="s">
        <v>670</v>
      </c>
      <c r="G4" s="97" t="s">
        <v>670</v>
      </c>
    </row>
    <row r="5" spans="1:7" ht="20.25" customHeight="1">
      <c r="A5" s="536" t="s">
        <v>440</v>
      </c>
      <c r="B5" s="537"/>
      <c r="C5" s="285"/>
      <c r="D5" s="286">
        <v>6632281</v>
      </c>
      <c r="E5" s="286">
        <v>6770106</v>
      </c>
      <c r="F5" s="287">
        <v>98.8</v>
      </c>
      <c r="G5" s="531"/>
    </row>
    <row r="6" spans="1:7" ht="20.25" customHeight="1">
      <c r="A6" s="534" t="s">
        <v>441</v>
      </c>
      <c r="B6" s="535"/>
      <c r="C6" s="288"/>
      <c r="D6" s="264">
        <v>6750438</v>
      </c>
      <c r="E6" s="264">
        <v>6843891</v>
      </c>
      <c r="F6" s="289">
        <v>101.0898647672577</v>
      </c>
      <c r="G6" s="532"/>
    </row>
    <row r="7" spans="1:7" ht="20.25" customHeight="1">
      <c r="A7" s="534" t="s">
        <v>442</v>
      </c>
      <c r="B7" s="535"/>
      <c r="C7" s="288"/>
      <c r="D7" s="264">
        <v>6803646</v>
      </c>
      <c r="E7" s="264">
        <v>7078849</v>
      </c>
      <c r="F7" s="289">
        <v>103.43310552432818</v>
      </c>
      <c r="G7" s="532"/>
    </row>
    <row r="8" spans="1:7" ht="20.25" customHeight="1">
      <c r="A8" s="534" t="s">
        <v>443</v>
      </c>
      <c r="B8" s="535"/>
      <c r="C8" s="288"/>
      <c r="D8" s="264">
        <v>6906940</v>
      </c>
      <c r="E8" s="264">
        <v>7055767</v>
      </c>
      <c r="F8" s="289">
        <v>99.67393004145165</v>
      </c>
      <c r="G8" s="533"/>
    </row>
    <row r="9" spans="1:7" s="294" customFormat="1" ht="20.25" customHeight="1">
      <c r="A9" s="530" t="s">
        <v>314</v>
      </c>
      <c r="B9" s="458"/>
      <c r="C9" s="290"/>
      <c r="D9" s="291">
        <v>7103314</v>
      </c>
      <c r="E9" s="292">
        <v>7228716</v>
      </c>
      <c r="F9" s="287">
        <v>102.45117221132728</v>
      </c>
      <c r="G9" s="293">
        <v>100</v>
      </c>
    </row>
    <row r="10" spans="1:7" ht="20.25" customHeight="1">
      <c r="A10" s="261">
        <v>1</v>
      </c>
      <c r="B10" s="403" t="s">
        <v>444</v>
      </c>
      <c r="C10" s="401"/>
      <c r="D10" s="295">
        <v>2816157</v>
      </c>
      <c r="E10" s="296">
        <v>2871773</v>
      </c>
      <c r="F10" s="521"/>
      <c r="G10" s="297">
        <v>39.72729043442846</v>
      </c>
    </row>
    <row r="11" spans="1:7" ht="20.25" customHeight="1">
      <c r="A11" s="261">
        <v>2</v>
      </c>
      <c r="B11" s="403" t="s">
        <v>445</v>
      </c>
      <c r="C11" s="401"/>
      <c r="D11" s="295">
        <v>3644063</v>
      </c>
      <c r="E11" s="264">
        <v>3709061</v>
      </c>
      <c r="F11" s="522"/>
      <c r="G11" s="298">
        <v>51.31009435147266</v>
      </c>
    </row>
    <row r="12" spans="1:9" ht="20.25" customHeight="1">
      <c r="A12" s="261">
        <v>3</v>
      </c>
      <c r="B12" s="403" t="s">
        <v>446</v>
      </c>
      <c r="C12" s="401"/>
      <c r="D12" s="295">
        <v>143942</v>
      </c>
      <c r="E12" s="264">
        <v>145611</v>
      </c>
      <c r="F12" s="522"/>
      <c r="G12" s="298">
        <v>2.0143411361021792</v>
      </c>
      <c r="I12" s="365"/>
    </row>
    <row r="13" spans="1:7" ht="20.25" customHeight="1">
      <c r="A13" s="261">
        <v>4</v>
      </c>
      <c r="B13" s="403" t="s">
        <v>447</v>
      </c>
      <c r="C13" s="401"/>
      <c r="D13" s="295">
        <v>495051</v>
      </c>
      <c r="E13" s="264">
        <v>497893</v>
      </c>
      <c r="F13" s="522"/>
      <c r="G13" s="298">
        <v>6.887710071885519</v>
      </c>
    </row>
    <row r="14" spans="1:7" ht="20.25" customHeight="1">
      <c r="A14" s="261">
        <v>5</v>
      </c>
      <c r="B14" s="403" t="s">
        <v>448</v>
      </c>
      <c r="C14" s="401"/>
      <c r="D14" s="295">
        <v>1</v>
      </c>
      <c r="E14" s="264">
        <v>0</v>
      </c>
      <c r="F14" s="522"/>
      <c r="G14" s="298">
        <v>0</v>
      </c>
    </row>
    <row r="15" spans="1:7" ht="20.25" customHeight="1">
      <c r="A15" s="269">
        <v>6</v>
      </c>
      <c r="B15" s="451" t="s">
        <v>449</v>
      </c>
      <c r="C15" s="406"/>
      <c r="D15" s="299">
        <v>4100</v>
      </c>
      <c r="E15" s="300">
        <v>4378</v>
      </c>
      <c r="F15" s="523"/>
      <c r="G15" s="301">
        <v>0.06056400611118213</v>
      </c>
    </row>
    <row r="16" spans="1:7" ht="13.5">
      <c r="A16" s="1"/>
      <c r="B16" s="1"/>
      <c r="C16" s="1"/>
      <c r="D16" s="302"/>
      <c r="E16" s="302"/>
      <c r="F16" s="1"/>
      <c r="G16" s="94" t="s">
        <v>311</v>
      </c>
    </row>
    <row r="20" ht="13.5">
      <c r="E20" s="366"/>
    </row>
  </sheetData>
  <mergeCells count="18">
    <mergeCell ref="A9:B9"/>
    <mergeCell ref="G5:G8"/>
    <mergeCell ref="A7:B7"/>
    <mergeCell ref="A8:B8"/>
    <mergeCell ref="A5:B5"/>
    <mergeCell ref="A6:B6"/>
    <mergeCell ref="A1:G1"/>
    <mergeCell ref="D3:D4"/>
    <mergeCell ref="E3:E4"/>
    <mergeCell ref="A3:C3"/>
    <mergeCell ref="A4:C4"/>
    <mergeCell ref="B11:C11"/>
    <mergeCell ref="B12:C12"/>
    <mergeCell ref="F10:F15"/>
    <mergeCell ref="B13:C13"/>
    <mergeCell ref="B14:C14"/>
    <mergeCell ref="B15:C15"/>
    <mergeCell ref="B10:C10"/>
  </mergeCells>
  <printOptions/>
  <pageMargins left="0.7874015748031497" right="0.7874015748031497" top="0.984251968503937" bottom="0.984251968503937" header="0.5118110236220472" footer="0.5118110236220472"/>
  <pageSetup cellComments="asDisplayed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9"/>
  <sheetViews>
    <sheetView showGridLines="0" workbookViewId="0" topLeftCell="A1">
      <selection activeCell="A1" sqref="A1:O1"/>
    </sheetView>
  </sheetViews>
  <sheetFormatPr defaultColWidth="9.00390625" defaultRowHeight="13.5"/>
  <cols>
    <col min="1" max="1" width="16.00390625" style="83" customWidth="1"/>
    <col min="2" max="15" width="5.25390625" style="83" customWidth="1"/>
    <col min="16" max="16384" width="9.00390625" style="83" customWidth="1"/>
  </cols>
  <sheetData>
    <row r="1" spans="1:15" ht="21">
      <c r="A1" s="428" t="s">
        <v>691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spans="1:1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>
      <c r="A3" s="507"/>
      <c r="B3" s="538" t="s">
        <v>7</v>
      </c>
      <c r="C3" s="547" t="s">
        <v>469</v>
      </c>
      <c r="D3" s="538" t="s">
        <v>470</v>
      </c>
      <c r="E3" s="538" t="s">
        <v>471</v>
      </c>
      <c r="F3" s="538" t="s">
        <v>472</v>
      </c>
      <c r="G3" s="538" t="s">
        <v>473</v>
      </c>
      <c r="H3" s="538" t="s">
        <v>474</v>
      </c>
      <c r="I3" s="538" t="s">
        <v>475</v>
      </c>
      <c r="J3" s="538" t="s">
        <v>476</v>
      </c>
      <c r="K3" s="538" t="s">
        <v>477</v>
      </c>
      <c r="L3" s="538" t="s">
        <v>478</v>
      </c>
      <c r="M3" s="538" t="s">
        <v>479</v>
      </c>
      <c r="N3" s="538" t="s">
        <v>480</v>
      </c>
      <c r="O3" s="444" t="s">
        <v>0</v>
      </c>
    </row>
    <row r="4" spans="1:15" ht="14.25" customHeight="1">
      <c r="A4" s="546"/>
      <c r="B4" s="539"/>
      <c r="C4" s="548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42"/>
    </row>
    <row r="5" spans="1:15" ht="14.25" customHeight="1">
      <c r="A5" s="546"/>
      <c r="B5" s="539"/>
      <c r="C5" s="548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42"/>
    </row>
    <row r="6" spans="1:15" ht="14.25" customHeight="1">
      <c r="A6" s="546"/>
      <c r="B6" s="539"/>
      <c r="C6" s="548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42"/>
    </row>
    <row r="7" spans="1:15" ht="14.25" customHeight="1">
      <c r="A7" s="508"/>
      <c r="B7" s="540"/>
      <c r="C7" s="549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445"/>
    </row>
    <row r="8" spans="1:15" s="81" customFormat="1" ht="16.5" customHeight="1">
      <c r="A8" s="137" t="s">
        <v>481</v>
      </c>
      <c r="B8" s="311">
        <v>205</v>
      </c>
      <c r="C8" s="311">
        <v>14</v>
      </c>
      <c r="D8" s="311">
        <v>11</v>
      </c>
      <c r="E8" s="311">
        <v>31</v>
      </c>
      <c r="F8" s="311">
        <v>22</v>
      </c>
      <c r="G8" s="56" t="s">
        <v>272</v>
      </c>
      <c r="H8" s="311">
        <v>5</v>
      </c>
      <c r="I8" s="311">
        <v>23</v>
      </c>
      <c r="J8" s="311">
        <v>29</v>
      </c>
      <c r="K8" s="56" t="s">
        <v>272</v>
      </c>
      <c r="L8" s="56" t="s">
        <v>272</v>
      </c>
      <c r="M8" s="311">
        <v>7</v>
      </c>
      <c r="N8" s="56" t="s">
        <v>272</v>
      </c>
      <c r="O8" s="312">
        <v>63</v>
      </c>
    </row>
    <row r="9" spans="1:15" s="81" customFormat="1" ht="16.5" customHeight="1">
      <c r="A9" s="137" t="s">
        <v>482</v>
      </c>
      <c r="B9" s="311">
        <v>172</v>
      </c>
      <c r="C9" s="311">
        <v>2</v>
      </c>
      <c r="D9" s="311">
        <v>8</v>
      </c>
      <c r="E9" s="311">
        <v>21</v>
      </c>
      <c r="F9" s="311">
        <v>17</v>
      </c>
      <c r="G9" s="311">
        <v>3</v>
      </c>
      <c r="H9" s="311">
        <v>8</v>
      </c>
      <c r="I9" s="311">
        <v>23</v>
      </c>
      <c r="J9" s="311">
        <v>18</v>
      </c>
      <c r="K9" s="311">
        <v>1</v>
      </c>
      <c r="L9" s="56" t="s">
        <v>272</v>
      </c>
      <c r="M9" s="311">
        <v>5</v>
      </c>
      <c r="N9" s="56" t="s">
        <v>272</v>
      </c>
      <c r="O9" s="312">
        <v>66</v>
      </c>
    </row>
    <row r="10" spans="1:15" s="81" customFormat="1" ht="16.5" customHeight="1">
      <c r="A10" s="137" t="s">
        <v>440</v>
      </c>
      <c r="B10" s="311">
        <v>246</v>
      </c>
      <c r="C10" s="311">
        <v>4</v>
      </c>
      <c r="D10" s="311">
        <v>17</v>
      </c>
      <c r="E10" s="311">
        <v>27</v>
      </c>
      <c r="F10" s="311">
        <v>35</v>
      </c>
      <c r="G10" s="311">
        <v>12</v>
      </c>
      <c r="H10" s="311">
        <v>19</v>
      </c>
      <c r="I10" s="311">
        <v>18</v>
      </c>
      <c r="J10" s="311">
        <v>23</v>
      </c>
      <c r="K10" s="311">
        <v>6</v>
      </c>
      <c r="L10" s="311">
        <v>9</v>
      </c>
      <c r="M10" s="56" t="s">
        <v>272</v>
      </c>
      <c r="N10" s="56" t="s">
        <v>272</v>
      </c>
      <c r="O10" s="312">
        <v>76</v>
      </c>
    </row>
    <row r="11" spans="1:15" s="81" customFormat="1" ht="16.5" customHeight="1">
      <c r="A11" s="137" t="s">
        <v>441</v>
      </c>
      <c r="B11" s="311">
        <v>317</v>
      </c>
      <c r="C11" s="311">
        <v>3</v>
      </c>
      <c r="D11" s="311">
        <v>25</v>
      </c>
      <c r="E11" s="311">
        <v>29</v>
      </c>
      <c r="F11" s="311">
        <v>31</v>
      </c>
      <c r="G11" s="311">
        <v>3</v>
      </c>
      <c r="H11" s="311">
        <v>18</v>
      </c>
      <c r="I11" s="311">
        <v>82</v>
      </c>
      <c r="J11" s="311">
        <v>19</v>
      </c>
      <c r="K11" s="311">
        <v>17</v>
      </c>
      <c r="L11" s="311">
        <v>8</v>
      </c>
      <c r="M11" s="311">
        <v>10</v>
      </c>
      <c r="N11" s="311">
        <v>2</v>
      </c>
      <c r="O11" s="312">
        <v>70</v>
      </c>
    </row>
    <row r="12" spans="1:15" s="81" customFormat="1" ht="16.5" customHeight="1">
      <c r="A12" s="137" t="s">
        <v>442</v>
      </c>
      <c r="B12" s="311">
        <v>228</v>
      </c>
      <c r="C12" s="311">
        <v>4</v>
      </c>
      <c r="D12" s="311">
        <v>31</v>
      </c>
      <c r="E12" s="311">
        <v>28</v>
      </c>
      <c r="F12" s="311">
        <v>22</v>
      </c>
      <c r="G12" s="311">
        <v>8</v>
      </c>
      <c r="H12" s="311">
        <v>25</v>
      </c>
      <c r="I12" s="311">
        <v>34</v>
      </c>
      <c r="J12" s="311">
        <v>16</v>
      </c>
      <c r="K12" s="311">
        <v>23</v>
      </c>
      <c r="L12" s="311">
        <v>5</v>
      </c>
      <c r="M12" s="311">
        <v>10</v>
      </c>
      <c r="N12" s="311">
        <v>4</v>
      </c>
      <c r="O12" s="312">
        <v>18</v>
      </c>
    </row>
    <row r="13" spans="1:15" s="81" customFormat="1" ht="16.5" customHeight="1">
      <c r="A13" s="137" t="s">
        <v>443</v>
      </c>
      <c r="B13" s="311">
        <v>227</v>
      </c>
      <c r="C13" s="311">
        <v>4</v>
      </c>
      <c r="D13" s="311">
        <v>37</v>
      </c>
      <c r="E13" s="311">
        <v>27</v>
      </c>
      <c r="F13" s="311">
        <v>19</v>
      </c>
      <c r="G13" s="311">
        <v>6</v>
      </c>
      <c r="H13" s="311">
        <v>14</v>
      </c>
      <c r="I13" s="311">
        <v>24</v>
      </c>
      <c r="J13" s="311">
        <v>1</v>
      </c>
      <c r="K13" s="311">
        <v>15</v>
      </c>
      <c r="L13" s="311">
        <v>10</v>
      </c>
      <c r="M13" s="311">
        <v>2</v>
      </c>
      <c r="N13" s="56" t="s">
        <v>272</v>
      </c>
      <c r="O13" s="312">
        <v>68</v>
      </c>
    </row>
    <row r="14" spans="1:15" s="81" customFormat="1" ht="16.5" customHeight="1">
      <c r="A14" s="59" t="s">
        <v>314</v>
      </c>
      <c r="B14" s="313">
        <v>169</v>
      </c>
      <c r="C14" s="54">
        <v>1</v>
      </c>
      <c r="D14" s="313">
        <v>33</v>
      </c>
      <c r="E14" s="313">
        <v>37</v>
      </c>
      <c r="F14" s="313">
        <v>24</v>
      </c>
      <c r="G14" s="313">
        <v>5</v>
      </c>
      <c r="H14" s="313">
        <v>11</v>
      </c>
      <c r="I14" s="313">
        <v>20</v>
      </c>
      <c r="J14" s="54" t="s">
        <v>690</v>
      </c>
      <c r="K14" s="313">
        <v>8</v>
      </c>
      <c r="L14" s="313">
        <v>7</v>
      </c>
      <c r="M14" s="313">
        <v>6</v>
      </c>
      <c r="N14" s="54">
        <v>2</v>
      </c>
      <c r="O14" s="314">
        <v>15</v>
      </c>
    </row>
    <row r="15" spans="1:15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41" t="s">
        <v>483</v>
      </c>
      <c r="N15" s="541"/>
      <c r="O15" s="541"/>
    </row>
    <row r="16" spans="1:15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>
      <c r="A17" s="99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</row>
    <row r="18" spans="1:15" ht="13.5">
      <c r="A18" s="99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</row>
    <row r="19" spans="1:15" ht="21">
      <c r="A19" s="428" t="s">
        <v>484</v>
      </c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553"/>
    </row>
    <row r="20" spans="1:15" ht="13.5">
      <c r="A20" s="17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</row>
    <row r="21" spans="1:15" ht="13.5">
      <c r="A21" s="554"/>
      <c r="B21" s="557" t="s">
        <v>7</v>
      </c>
      <c r="C21" s="543" t="s">
        <v>485</v>
      </c>
      <c r="D21" s="543" t="s">
        <v>486</v>
      </c>
      <c r="E21" s="543" t="s">
        <v>487</v>
      </c>
      <c r="F21" s="543" t="s">
        <v>488</v>
      </c>
      <c r="G21" s="543" t="s">
        <v>489</v>
      </c>
      <c r="H21" s="543" t="s">
        <v>490</v>
      </c>
      <c r="I21" s="543" t="s">
        <v>491</v>
      </c>
      <c r="J21" s="543" t="s">
        <v>492</v>
      </c>
      <c r="K21" s="543" t="s">
        <v>493</v>
      </c>
      <c r="L21" s="543" t="s">
        <v>494</v>
      </c>
      <c r="M21" s="543" t="s">
        <v>495</v>
      </c>
      <c r="N21" s="543" t="s">
        <v>496</v>
      </c>
      <c r="O21" s="550" t="s">
        <v>0</v>
      </c>
    </row>
    <row r="22" spans="1:15" ht="13.5">
      <c r="A22" s="555"/>
      <c r="B22" s="558"/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51"/>
    </row>
    <row r="23" spans="1:15" ht="13.5">
      <c r="A23" s="555"/>
      <c r="B23" s="558"/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51"/>
    </row>
    <row r="24" spans="1:15" ht="13.5">
      <c r="A24" s="555"/>
      <c r="B24" s="558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51"/>
    </row>
    <row r="25" spans="1:15" ht="13.5">
      <c r="A25" s="556"/>
      <c r="B25" s="559"/>
      <c r="C25" s="545"/>
      <c r="D25" s="545"/>
      <c r="E25" s="545"/>
      <c r="F25" s="545"/>
      <c r="G25" s="545"/>
      <c r="H25" s="545"/>
      <c r="I25" s="545"/>
      <c r="J25" s="545"/>
      <c r="K25" s="545"/>
      <c r="L25" s="545"/>
      <c r="M25" s="545"/>
      <c r="N25" s="545"/>
      <c r="O25" s="552"/>
    </row>
    <row r="26" spans="1:15" ht="15.75" customHeight="1">
      <c r="A26" s="137" t="s">
        <v>443</v>
      </c>
      <c r="B26" s="32">
        <v>247</v>
      </c>
      <c r="C26" s="32">
        <v>149</v>
      </c>
      <c r="D26" s="32">
        <v>17</v>
      </c>
      <c r="E26" s="32">
        <v>24</v>
      </c>
      <c r="F26" s="32">
        <v>2</v>
      </c>
      <c r="G26" s="32">
        <v>6</v>
      </c>
      <c r="H26" s="32">
        <v>1</v>
      </c>
      <c r="I26" s="32">
        <v>6</v>
      </c>
      <c r="J26" s="32">
        <v>1</v>
      </c>
      <c r="K26" s="32">
        <v>3</v>
      </c>
      <c r="L26" s="32">
        <v>3</v>
      </c>
      <c r="M26" s="32">
        <v>5</v>
      </c>
      <c r="N26" s="32">
        <v>2</v>
      </c>
      <c r="O26" s="33">
        <v>28</v>
      </c>
    </row>
    <row r="27" spans="1:15" ht="15.75" customHeight="1">
      <c r="A27" s="59" t="s">
        <v>314</v>
      </c>
      <c r="B27" s="54">
        <v>265</v>
      </c>
      <c r="C27" s="54">
        <v>153</v>
      </c>
      <c r="D27" s="54">
        <v>10</v>
      </c>
      <c r="E27" s="54">
        <v>31</v>
      </c>
      <c r="F27" s="54">
        <v>17</v>
      </c>
      <c r="G27" s="54">
        <v>4</v>
      </c>
      <c r="H27" s="54">
        <v>8</v>
      </c>
      <c r="I27" s="54">
        <v>2</v>
      </c>
      <c r="J27" s="54">
        <v>3</v>
      </c>
      <c r="K27" s="54">
        <v>1</v>
      </c>
      <c r="L27" s="54">
        <v>1</v>
      </c>
      <c r="M27" s="54">
        <v>2</v>
      </c>
      <c r="N27" s="54" t="s">
        <v>272</v>
      </c>
      <c r="O27" s="55">
        <v>33</v>
      </c>
    </row>
    <row r="28" spans="1:15" ht="13.5">
      <c r="A28" s="317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231"/>
      <c r="M28" s="500" t="s">
        <v>483</v>
      </c>
      <c r="N28" s="500"/>
      <c r="O28" s="500"/>
    </row>
    <row r="29" spans="1:15" ht="13.5">
      <c r="A29" s="317"/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</row>
  </sheetData>
  <mergeCells count="34">
    <mergeCell ref="N21:N25"/>
    <mergeCell ref="O21:O25"/>
    <mergeCell ref="M28:O28"/>
    <mergeCell ref="A19:O19"/>
    <mergeCell ref="J21:J25"/>
    <mergeCell ref="K21:K25"/>
    <mergeCell ref="L21:L25"/>
    <mergeCell ref="M21:M25"/>
    <mergeCell ref="A21:A25"/>
    <mergeCell ref="B21:B25"/>
    <mergeCell ref="C21:C25"/>
    <mergeCell ref="D21:D25"/>
    <mergeCell ref="E21:E25"/>
    <mergeCell ref="F21:F25"/>
    <mergeCell ref="G21:G25"/>
    <mergeCell ref="H21:H25"/>
    <mergeCell ref="I21:I25"/>
    <mergeCell ref="A1:O1"/>
    <mergeCell ref="A3:A7"/>
    <mergeCell ref="C3:C7"/>
    <mergeCell ref="B3:B7"/>
    <mergeCell ref="D3:D7"/>
    <mergeCell ref="E3:E7"/>
    <mergeCell ref="F3:F7"/>
    <mergeCell ref="G3:G7"/>
    <mergeCell ref="H3:H7"/>
    <mergeCell ref="I3:I7"/>
    <mergeCell ref="M15:O15"/>
    <mergeCell ref="N3:N7"/>
    <mergeCell ref="O3:O7"/>
    <mergeCell ref="J3:J7"/>
    <mergeCell ref="K3:K7"/>
    <mergeCell ref="L3:L7"/>
    <mergeCell ref="M3:M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GridLines="0" workbookViewId="0" topLeftCell="A1">
      <selection activeCell="A1" sqref="A1:K1"/>
    </sheetView>
  </sheetViews>
  <sheetFormatPr defaultColWidth="9.00390625" defaultRowHeight="13.5"/>
  <cols>
    <col min="1" max="1" width="11.25390625" style="83" customWidth="1"/>
    <col min="2" max="7" width="7.125" style="83" customWidth="1"/>
    <col min="8" max="11" width="8.875" style="83" customWidth="1"/>
    <col min="12" max="16384" width="9.00390625" style="83" customWidth="1"/>
  </cols>
  <sheetData>
    <row r="1" spans="1:11" s="81" customFormat="1" ht="21">
      <c r="A1" s="428" t="s">
        <v>244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1" s="81" customFormat="1" ht="13.5">
      <c r="A2" s="12"/>
      <c r="B2" s="3"/>
      <c r="C2" s="3"/>
      <c r="D2" s="3"/>
      <c r="E2" s="3"/>
      <c r="F2" s="3"/>
      <c r="G2" s="3"/>
      <c r="H2" s="3"/>
      <c r="I2" s="3"/>
      <c r="J2" s="430" t="s">
        <v>248</v>
      </c>
      <c r="K2" s="430"/>
    </row>
    <row r="3" spans="1:11" s="81" customFormat="1" ht="19.5" customHeight="1">
      <c r="A3" s="433"/>
      <c r="B3" s="14" t="s">
        <v>50</v>
      </c>
      <c r="C3" s="14" t="s">
        <v>51</v>
      </c>
      <c r="D3" s="432" t="s">
        <v>52</v>
      </c>
      <c r="E3" s="432"/>
      <c r="F3" s="432" t="s">
        <v>53</v>
      </c>
      <c r="G3" s="432"/>
      <c r="H3" s="14" t="s">
        <v>54</v>
      </c>
      <c r="I3" s="14" t="s">
        <v>55</v>
      </c>
      <c r="J3" s="14" t="s">
        <v>56</v>
      </c>
      <c r="K3" s="18" t="s">
        <v>57</v>
      </c>
    </row>
    <row r="4" spans="1:11" s="81" customFormat="1" ht="19.5" customHeight="1">
      <c r="A4" s="434"/>
      <c r="B4" s="10" t="s">
        <v>58</v>
      </c>
      <c r="C4" s="10" t="s">
        <v>59</v>
      </c>
      <c r="D4" s="10" t="s">
        <v>9</v>
      </c>
      <c r="E4" s="10" t="s">
        <v>2</v>
      </c>
      <c r="F4" s="10" t="s">
        <v>9</v>
      </c>
      <c r="G4" s="10" t="s">
        <v>2</v>
      </c>
      <c r="H4" s="10" t="s">
        <v>60</v>
      </c>
      <c r="I4" s="10" t="s">
        <v>61</v>
      </c>
      <c r="J4" s="10" t="s">
        <v>62</v>
      </c>
      <c r="K4" s="19" t="s">
        <v>62</v>
      </c>
    </row>
    <row r="5" spans="1:11" s="81" customFormat="1" ht="19.5" customHeight="1">
      <c r="A5" s="42" t="s">
        <v>8</v>
      </c>
      <c r="B5" s="29">
        <v>31</v>
      </c>
      <c r="C5" s="29">
        <v>28</v>
      </c>
      <c r="D5" s="29">
        <v>4</v>
      </c>
      <c r="E5" s="29">
        <v>37</v>
      </c>
      <c r="F5" s="29">
        <v>6</v>
      </c>
      <c r="G5" s="29">
        <v>6</v>
      </c>
      <c r="H5" s="29">
        <v>50</v>
      </c>
      <c r="I5" s="29">
        <v>3</v>
      </c>
      <c r="J5" s="29">
        <v>24</v>
      </c>
      <c r="K5" s="43">
        <v>4</v>
      </c>
    </row>
    <row r="6" spans="1:11" s="81" customFormat="1" ht="19.5" customHeight="1">
      <c r="A6" s="51" t="s">
        <v>30</v>
      </c>
      <c r="B6" s="52">
        <v>31</v>
      </c>
      <c r="C6" s="52">
        <v>31</v>
      </c>
      <c r="D6" s="52">
        <v>4</v>
      </c>
      <c r="E6" s="52">
        <v>39</v>
      </c>
      <c r="F6" s="52">
        <v>5</v>
      </c>
      <c r="G6" s="52">
        <v>5</v>
      </c>
      <c r="H6" s="52">
        <v>52</v>
      </c>
      <c r="I6" s="52">
        <v>5</v>
      </c>
      <c r="J6" s="52">
        <v>26</v>
      </c>
      <c r="K6" s="53">
        <v>2</v>
      </c>
    </row>
    <row r="7" spans="1:11" s="81" customFormat="1" ht="19.5" customHeight="1">
      <c r="A7" s="51" t="s">
        <v>65</v>
      </c>
      <c r="B7" s="52">
        <v>30</v>
      </c>
      <c r="C7" s="52">
        <v>30</v>
      </c>
      <c r="D7" s="52">
        <v>4</v>
      </c>
      <c r="E7" s="52">
        <v>41</v>
      </c>
      <c r="F7" s="52">
        <v>5</v>
      </c>
      <c r="G7" s="52">
        <v>7</v>
      </c>
      <c r="H7" s="52">
        <v>52</v>
      </c>
      <c r="I7" s="52">
        <v>7</v>
      </c>
      <c r="J7" s="52">
        <v>27</v>
      </c>
      <c r="K7" s="53">
        <v>2</v>
      </c>
    </row>
    <row r="8" spans="1:11" s="81" customFormat="1" ht="19.5" customHeight="1">
      <c r="A8" s="51" t="s">
        <v>66</v>
      </c>
      <c r="B8" s="52">
        <v>30</v>
      </c>
      <c r="C8" s="52">
        <v>30</v>
      </c>
      <c r="D8" s="52">
        <v>4</v>
      </c>
      <c r="E8" s="52">
        <v>44</v>
      </c>
      <c r="F8" s="52">
        <v>6</v>
      </c>
      <c r="G8" s="52">
        <v>7</v>
      </c>
      <c r="H8" s="52">
        <v>37</v>
      </c>
      <c r="I8" s="52">
        <v>4</v>
      </c>
      <c r="J8" s="52">
        <v>30</v>
      </c>
      <c r="K8" s="53">
        <v>3</v>
      </c>
    </row>
    <row r="9" spans="1:11" s="81" customFormat="1" ht="19.5" customHeight="1">
      <c r="A9" s="51" t="s">
        <v>249</v>
      </c>
      <c r="B9" s="52">
        <v>30</v>
      </c>
      <c r="C9" s="52">
        <v>28</v>
      </c>
      <c r="D9" s="52">
        <v>4</v>
      </c>
      <c r="E9" s="52">
        <v>39</v>
      </c>
      <c r="F9" s="52">
        <v>3</v>
      </c>
      <c r="G9" s="52">
        <v>3</v>
      </c>
      <c r="H9" s="52">
        <v>39</v>
      </c>
      <c r="I9" s="52">
        <v>3</v>
      </c>
      <c r="J9" s="52">
        <v>23</v>
      </c>
      <c r="K9" s="53">
        <v>2</v>
      </c>
    </row>
    <row r="10" spans="1:11" s="81" customFormat="1" ht="19.5" customHeight="1">
      <c r="A10" s="48" t="s">
        <v>253</v>
      </c>
      <c r="B10" s="49">
        <v>30</v>
      </c>
      <c r="C10" s="49">
        <v>28</v>
      </c>
      <c r="D10" s="49">
        <v>4</v>
      </c>
      <c r="E10" s="49">
        <v>39</v>
      </c>
      <c r="F10" s="49">
        <v>5</v>
      </c>
      <c r="G10" s="49">
        <v>5</v>
      </c>
      <c r="H10" s="49">
        <v>46</v>
      </c>
      <c r="I10" s="49">
        <v>4</v>
      </c>
      <c r="J10" s="49">
        <v>18</v>
      </c>
      <c r="K10" s="50">
        <v>3</v>
      </c>
    </row>
    <row r="11" spans="1:11" s="81" customFormat="1" ht="13.5">
      <c r="A11" s="3"/>
      <c r="B11" s="3"/>
      <c r="C11" s="3"/>
      <c r="D11" s="3"/>
      <c r="E11" s="3"/>
      <c r="F11" s="3"/>
      <c r="G11" s="3"/>
      <c r="H11" s="3"/>
      <c r="I11" s="3"/>
      <c r="J11" s="431" t="s">
        <v>63</v>
      </c>
      <c r="K11" s="43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ht="13.5" customHeight="1"/>
    <row r="16" ht="13.5" customHeight="1"/>
    <row r="18" ht="13.5" customHeight="1"/>
  </sheetData>
  <mergeCells count="6">
    <mergeCell ref="A1:K1"/>
    <mergeCell ref="J2:K2"/>
    <mergeCell ref="J11:K11"/>
    <mergeCell ref="F3:G3"/>
    <mergeCell ref="A3:A4"/>
    <mergeCell ref="D3:E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5"/>
  <sheetViews>
    <sheetView showGridLines="0" workbookViewId="0" topLeftCell="A1">
      <selection activeCell="A1" sqref="A1:D1"/>
    </sheetView>
  </sheetViews>
  <sheetFormatPr defaultColWidth="9.00390625" defaultRowHeight="13.5"/>
  <cols>
    <col min="1" max="2" width="14.625" style="83" customWidth="1"/>
    <col min="3" max="3" width="21.875" style="83" customWidth="1"/>
    <col min="4" max="4" width="38.875" style="83" customWidth="1"/>
    <col min="5" max="16384" width="9.00390625" style="83" customWidth="1"/>
  </cols>
  <sheetData>
    <row r="1" spans="1:4" ht="21">
      <c r="A1" s="428" t="s">
        <v>498</v>
      </c>
      <c r="B1" s="428"/>
      <c r="C1" s="428"/>
      <c r="D1" s="428"/>
    </row>
    <row r="2" spans="1:4" ht="13.5" customHeight="1">
      <c r="A2" s="1"/>
      <c r="B2" s="1"/>
      <c r="C2" s="1"/>
      <c r="D2" s="11" t="s">
        <v>499</v>
      </c>
    </row>
    <row r="3" spans="1:4" ht="15" customHeight="1">
      <c r="A3" s="6" t="s">
        <v>128</v>
      </c>
      <c r="B3" s="4" t="s">
        <v>70</v>
      </c>
      <c r="C3" s="4" t="s">
        <v>500</v>
      </c>
      <c r="D3" s="9" t="s">
        <v>131</v>
      </c>
    </row>
    <row r="4" spans="1:4" ht="13.5" customHeight="1">
      <c r="A4" s="51"/>
      <c r="B4" s="319" t="s">
        <v>501</v>
      </c>
      <c r="C4" s="319" t="s">
        <v>502</v>
      </c>
      <c r="D4" s="320" t="s">
        <v>683</v>
      </c>
    </row>
    <row r="5" spans="1:4" ht="13.5" customHeight="1">
      <c r="A5" s="51" t="s">
        <v>132</v>
      </c>
      <c r="B5" s="319" t="s">
        <v>503</v>
      </c>
      <c r="C5" s="319" t="s">
        <v>504</v>
      </c>
      <c r="D5" s="320" t="s">
        <v>505</v>
      </c>
    </row>
    <row r="6" spans="1:4" ht="13.5" customHeight="1">
      <c r="A6" s="321"/>
      <c r="B6" s="96" t="s">
        <v>506</v>
      </c>
      <c r="C6" s="96" t="s">
        <v>507</v>
      </c>
      <c r="D6" s="97" t="s">
        <v>684</v>
      </c>
    </row>
    <row r="7" spans="1:4" ht="13.5" customHeight="1">
      <c r="A7" s="51"/>
      <c r="B7" s="319" t="s">
        <v>501</v>
      </c>
      <c r="C7" s="319" t="s">
        <v>508</v>
      </c>
      <c r="D7" s="320" t="s">
        <v>685</v>
      </c>
    </row>
    <row r="8" spans="1:4" ht="13.5" customHeight="1">
      <c r="A8" s="51" t="s">
        <v>509</v>
      </c>
      <c r="B8" s="319" t="s">
        <v>503</v>
      </c>
      <c r="C8" s="319" t="s">
        <v>510</v>
      </c>
      <c r="D8" s="320" t="s">
        <v>511</v>
      </c>
    </row>
    <row r="9" spans="1:4" ht="13.5" customHeight="1">
      <c r="A9" s="321"/>
      <c r="B9" s="96" t="s">
        <v>506</v>
      </c>
      <c r="C9" s="96" t="s">
        <v>512</v>
      </c>
      <c r="D9" s="97" t="s">
        <v>513</v>
      </c>
    </row>
    <row r="10" spans="1:4" ht="13.5" customHeight="1">
      <c r="A10" s="51"/>
      <c r="B10" s="319" t="s">
        <v>501</v>
      </c>
      <c r="C10" s="319" t="s">
        <v>508</v>
      </c>
      <c r="D10" s="320" t="s">
        <v>686</v>
      </c>
    </row>
    <row r="11" spans="1:4" ht="13.5" customHeight="1">
      <c r="A11" s="51" t="s">
        <v>514</v>
      </c>
      <c r="B11" s="319" t="s">
        <v>503</v>
      </c>
      <c r="C11" s="319" t="s">
        <v>510</v>
      </c>
      <c r="D11" s="320" t="s">
        <v>515</v>
      </c>
    </row>
    <row r="12" spans="1:4" ht="13.5" customHeight="1">
      <c r="A12" s="321"/>
      <c r="B12" s="96" t="s">
        <v>506</v>
      </c>
      <c r="C12" s="96" t="s">
        <v>512</v>
      </c>
      <c r="D12" s="97" t="s">
        <v>516</v>
      </c>
    </row>
    <row r="13" spans="1:4" ht="13.5" customHeight="1">
      <c r="A13" s="51"/>
      <c r="B13" s="319" t="s">
        <v>501</v>
      </c>
      <c r="C13" s="319" t="s">
        <v>137</v>
      </c>
      <c r="D13" s="320" t="s">
        <v>517</v>
      </c>
    </row>
    <row r="14" spans="1:4" ht="13.5" customHeight="1">
      <c r="A14" s="51" t="s">
        <v>518</v>
      </c>
      <c r="B14" s="319" t="s">
        <v>503</v>
      </c>
      <c r="C14" s="319" t="s">
        <v>510</v>
      </c>
      <c r="D14" s="320" t="s">
        <v>519</v>
      </c>
    </row>
    <row r="15" spans="1:4" ht="13.5" customHeight="1">
      <c r="A15" s="321"/>
      <c r="B15" s="96" t="s">
        <v>506</v>
      </c>
      <c r="C15" s="96" t="s">
        <v>512</v>
      </c>
      <c r="D15" s="97" t="s">
        <v>520</v>
      </c>
    </row>
    <row r="16" spans="1:4" ht="13.5" customHeight="1">
      <c r="A16" s="560" t="s">
        <v>521</v>
      </c>
      <c r="B16" s="322" t="s">
        <v>501</v>
      </c>
      <c r="C16" s="322" t="s">
        <v>137</v>
      </c>
      <c r="D16" s="323" t="s">
        <v>522</v>
      </c>
    </row>
    <row r="17" spans="1:4" ht="13.5" customHeight="1">
      <c r="A17" s="561"/>
      <c r="B17" s="319" t="s">
        <v>523</v>
      </c>
      <c r="C17" s="319" t="s">
        <v>524</v>
      </c>
      <c r="D17" s="320" t="s">
        <v>525</v>
      </c>
    </row>
    <row r="18" spans="1:4" ht="13.5" customHeight="1">
      <c r="A18" s="561"/>
      <c r="B18" s="319" t="s">
        <v>503</v>
      </c>
      <c r="C18" s="319" t="s">
        <v>510</v>
      </c>
      <c r="D18" s="320" t="s">
        <v>526</v>
      </c>
    </row>
    <row r="19" spans="1:4" ht="13.5" customHeight="1">
      <c r="A19" s="562"/>
      <c r="B19" s="96" t="s">
        <v>506</v>
      </c>
      <c r="C19" s="96" t="s">
        <v>527</v>
      </c>
      <c r="D19" s="97" t="s">
        <v>528</v>
      </c>
    </row>
    <row r="20" spans="1:4" ht="13.5" customHeight="1">
      <c r="A20" s="560" t="s">
        <v>529</v>
      </c>
      <c r="B20" s="322" t="s">
        <v>530</v>
      </c>
      <c r="C20" s="322" t="s">
        <v>531</v>
      </c>
      <c r="D20" s="323" t="s">
        <v>532</v>
      </c>
    </row>
    <row r="21" spans="1:4" ht="13.5" customHeight="1">
      <c r="A21" s="561"/>
      <c r="B21" s="319" t="s">
        <v>503</v>
      </c>
      <c r="C21" s="319" t="s">
        <v>524</v>
      </c>
      <c r="D21" s="320" t="s">
        <v>533</v>
      </c>
    </row>
    <row r="22" spans="1:4" ht="13.5" customHeight="1">
      <c r="A22" s="561"/>
      <c r="B22" s="319" t="s">
        <v>503</v>
      </c>
      <c r="C22" s="319" t="s">
        <v>527</v>
      </c>
      <c r="D22" s="320" t="s">
        <v>534</v>
      </c>
    </row>
    <row r="23" spans="1:4" ht="13.5" customHeight="1">
      <c r="A23" s="562"/>
      <c r="B23" s="96" t="s">
        <v>506</v>
      </c>
      <c r="C23" s="96" t="s">
        <v>535</v>
      </c>
      <c r="D23" s="97" t="s">
        <v>536</v>
      </c>
    </row>
    <row r="24" spans="1:4" ht="13.5" customHeight="1">
      <c r="A24" s="51"/>
      <c r="B24" s="319" t="s">
        <v>530</v>
      </c>
      <c r="C24" s="319" t="s">
        <v>152</v>
      </c>
      <c r="D24" s="320" t="s">
        <v>537</v>
      </c>
    </row>
    <row r="25" spans="1:4" ht="13.5" customHeight="1">
      <c r="A25" s="51" t="s">
        <v>538</v>
      </c>
      <c r="B25" s="319" t="s">
        <v>503</v>
      </c>
      <c r="C25" s="319" t="s">
        <v>527</v>
      </c>
      <c r="D25" s="320" t="s">
        <v>539</v>
      </c>
    </row>
    <row r="26" spans="1:4" ht="13.5" customHeight="1">
      <c r="A26" s="321"/>
      <c r="B26" s="96" t="s">
        <v>506</v>
      </c>
      <c r="C26" s="96" t="s">
        <v>540</v>
      </c>
      <c r="D26" s="97" t="s">
        <v>541</v>
      </c>
    </row>
    <row r="27" spans="1:4" ht="13.5" customHeight="1">
      <c r="A27" s="51"/>
      <c r="B27" s="319" t="s">
        <v>530</v>
      </c>
      <c r="C27" s="319" t="s">
        <v>542</v>
      </c>
      <c r="D27" s="320" t="s">
        <v>543</v>
      </c>
    </row>
    <row r="28" spans="1:4" ht="13.5" customHeight="1">
      <c r="A28" s="51" t="s">
        <v>544</v>
      </c>
      <c r="B28" s="319" t="s">
        <v>503</v>
      </c>
      <c r="C28" s="319" t="s">
        <v>545</v>
      </c>
      <c r="D28" s="320" t="s">
        <v>546</v>
      </c>
    </row>
    <row r="29" spans="1:4" ht="13.5" customHeight="1">
      <c r="A29" s="321"/>
      <c r="B29" s="96" t="s">
        <v>506</v>
      </c>
      <c r="C29" s="96" t="s">
        <v>547</v>
      </c>
      <c r="D29" s="97" t="s">
        <v>548</v>
      </c>
    </row>
    <row r="30" spans="1:4" ht="13.5" customHeight="1">
      <c r="A30" s="51"/>
      <c r="B30" s="319" t="s">
        <v>530</v>
      </c>
      <c r="C30" s="319" t="s">
        <v>549</v>
      </c>
      <c r="D30" s="320" t="s">
        <v>550</v>
      </c>
    </row>
    <row r="31" spans="1:4" ht="13.5" customHeight="1">
      <c r="A31" s="51" t="s">
        <v>551</v>
      </c>
      <c r="B31" s="319" t="s">
        <v>503</v>
      </c>
      <c r="C31" s="319" t="s">
        <v>527</v>
      </c>
      <c r="D31" s="320" t="s">
        <v>552</v>
      </c>
    </row>
    <row r="32" spans="1:4" ht="13.5" customHeight="1">
      <c r="A32" s="321"/>
      <c r="B32" s="96" t="s">
        <v>506</v>
      </c>
      <c r="C32" s="96" t="s">
        <v>553</v>
      </c>
      <c r="D32" s="97" t="s">
        <v>554</v>
      </c>
    </row>
    <row r="33" spans="1:4" ht="13.5" customHeight="1">
      <c r="A33" s="51"/>
      <c r="B33" s="319" t="s">
        <v>530</v>
      </c>
      <c r="C33" s="319" t="s">
        <v>549</v>
      </c>
      <c r="D33" s="320" t="s">
        <v>555</v>
      </c>
    </row>
    <row r="34" spans="1:4" ht="13.5" customHeight="1">
      <c r="A34" s="51" t="s">
        <v>556</v>
      </c>
      <c r="B34" s="319" t="s">
        <v>503</v>
      </c>
      <c r="C34" s="319" t="s">
        <v>527</v>
      </c>
      <c r="D34" s="320" t="s">
        <v>557</v>
      </c>
    </row>
    <row r="35" spans="1:4" ht="13.5" customHeight="1">
      <c r="A35" s="321"/>
      <c r="B35" s="96" t="s">
        <v>506</v>
      </c>
      <c r="C35" s="96" t="s">
        <v>553</v>
      </c>
      <c r="D35" s="97" t="s">
        <v>558</v>
      </c>
    </row>
    <row r="36" spans="1:4" ht="13.5" customHeight="1">
      <c r="A36" s="51"/>
      <c r="B36" s="319" t="s">
        <v>530</v>
      </c>
      <c r="C36" s="319" t="s">
        <v>145</v>
      </c>
      <c r="D36" s="320" t="s">
        <v>559</v>
      </c>
    </row>
    <row r="37" spans="1:4" ht="13.5" customHeight="1">
      <c r="A37" s="51" t="s">
        <v>560</v>
      </c>
      <c r="B37" s="319" t="s">
        <v>503</v>
      </c>
      <c r="C37" s="319" t="s">
        <v>561</v>
      </c>
      <c r="D37" s="320" t="s">
        <v>562</v>
      </c>
    </row>
    <row r="38" spans="1:4" ht="13.5" customHeight="1">
      <c r="A38" s="321"/>
      <c r="B38" s="96" t="s">
        <v>506</v>
      </c>
      <c r="C38" s="96" t="s">
        <v>563</v>
      </c>
      <c r="D38" s="97" t="s">
        <v>564</v>
      </c>
    </row>
    <row r="39" spans="1:4" ht="13.5" customHeight="1">
      <c r="A39" s="51"/>
      <c r="B39" s="319" t="s">
        <v>530</v>
      </c>
      <c r="C39" s="319" t="s">
        <v>145</v>
      </c>
      <c r="D39" s="320" t="s">
        <v>565</v>
      </c>
    </row>
    <row r="40" spans="1:4" ht="13.5" customHeight="1">
      <c r="A40" s="51" t="s">
        <v>566</v>
      </c>
      <c r="B40" s="319" t="s">
        <v>503</v>
      </c>
      <c r="C40" s="319" t="s">
        <v>561</v>
      </c>
      <c r="D40" s="320" t="s">
        <v>567</v>
      </c>
    </row>
    <row r="41" spans="1:4" ht="13.5" customHeight="1">
      <c r="A41" s="321"/>
      <c r="B41" s="96" t="s">
        <v>506</v>
      </c>
      <c r="C41" s="96" t="s">
        <v>568</v>
      </c>
      <c r="D41" s="97" t="s">
        <v>569</v>
      </c>
    </row>
    <row r="42" spans="1:4" ht="13.5" customHeight="1">
      <c r="A42" s="51"/>
      <c r="B42" s="319" t="s">
        <v>530</v>
      </c>
      <c r="C42" s="319" t="s">
        <v>145</v>
      </c>
      <c r="D42" s="320" t="s">
        <v>570</v>
      </c>
    </row>
    <row r="43" spans="1:4" ht="13.5" customHeight="1">
      <c r="A43" s="51" t="s">
        <v>571</v>
      </c>
      <c r="B43" s="319" t="s">
        <v>503</v>
      </c>
      <c r="C43" s="319" t="s">
        <v>572</v>
      </c>
      <c r="D43" s="320" t="s">
        <v>573</v>
      </c>
    </row>
    <row r="44" spans="1:4" ht="13.5" customHeight="1">
      <c r="A44" s="321"/>
      <c r="B44" s="96" t="s">
        <v>506</v>
      </c>
      <c r="C44" s="96" t="s">
        <v>568</v>
      </c>
      <c r="D44" s="97" t="s">
        <v>574</v>
      </c>
    </row>
    <row r="45" spans="1:4" ht="13.5" customHeight="1">
      <c r="A45" s="51"/>
      <c r="B45" s="319" t="s">
        <v>530</v>
      </c>
      <c r="C45" s="319" t="s">
        <v>575</v>
      </c>
      <c r="D45" s="320" t="s">
        <v>576</v>
      </c>
    </row>
    <row r="46" spans="1:4" ht="13.5" customHeight="1">
      <c r="A46" s="51" t="s">
        <v>577</v>
      </c>
      <c r="B46" s="319" t="s">
        <v>503</v>
      </c>
      <c r="C46" s="319" t="s">
        <v>578</v>
      </c>
      <c r="D46" s="320" t="s">
        <v>579</v>
      </c>
    </row>
    <row r="47" spans="1:4" ht="13.5" customHeight="1">
      <c r="A47" s="321"/>
      <c r="B47" s="96" t="s">
        <v>506</v>
      </c>
      <c r="C47" s="96" t="s">
        <v>580</v>
      </c>
      <c r="D47" s="97" t="s">
        <v>581</v>
      </c>
    </row>
    <row r="48" spans="1:4" ht="13.5" customHeight="1">
      <c r="A48" s="51"/>
      <c r="B48" s="319" t="s">
        <v>530</v>
      </c>
      <c r="C48" s="319" t="s">
        <v>575</v>
      </c>
      <c r="D48" s="320" t="s">
        <v>582</v>
      </c>
    </row>
    <row r="49" spans="1:4" ht="13.5" customHeight="1">
      <c r="A49" s="561" t="s">
        <v>583</v>
      </c>
      <c r="B49" s="319" t="s">
        <v>687</v>
      </c>
      <c r="C49" s="319" t="s">
        <v>584</v>
      </c>
      <c r="D49" s="320" t="s">
        <v>688</v>
      </c>
    </row>
    <row r="50" spans="1:4" ht="13.5" customHeight="1">
      <c r="A50" s="563"/>
      <c r="B50" s="319" t="s">
        <v>503</v>
      </c>
      <c r="C50" s="319" t="s">
        <v>584</v>
      </c>
      <c r="D50" s="320" t="s">
        <v>585</v>
      </c>
    </row>
    <row r="51" spans="1:4" ht="13.5" customHeight="1">
      <c r="A51" s="51"/>
      <c r="B51" s="319" t="s">
        <v>506</v>
      </c>
      <c r="C51" s="319" t="s">
        <v>580</v>
      </c>
      <c r="D51" s="320" t="s">
        <v>586</v>
      </c>
    </row>
    <row r="52" spans="1:4" ht="13.5" customHeight="1">
      <c r="A52" s="42"/>
      <c r="B52" s="322" t="s">
        <v>530</v>
      </c>
      <c r="C52" s="322" t="s">
        <v>587</v>
      </c>
      <c r="D52" s="323" t="s">
        <v>588</v>
      </c>
    </row>
    <row r="53" spans="1:4" ht="13.5" customHeight="1">
      <c r="A53" s="51" t="s">
        <v>589</v>
      </c>
      <c r="B53" s="319" t="s">
        <v>503</v>
      </c>
      <c r="C53" s="319" t="s">
        <v>590</v>
      </c>
      <c r="D53" s="320" t="s">
        <v>591</v>
      </c>
    </row>
    <row r="54" spans="1:4" ht="13.5" customHeight="1">
      <c r="A54" s="48"/>
      <c r="B54" s="324" t="s">
        <v>506</v>
      </c>
      <c r="C54" s="324" t="s">
        <v>580</v>
      </c>
      <c r="D54" s="325" t="s">
        <v>586</v>
      </c>
    </row>
    <row r="55" spans="1:4" ht="13.5" customHeight="1">
      <c r="A55" s="1"/>
      <c r="B55" s="1"/>
      <c r="C55" s="1"/>
      <c r="D55" s="94" t="s">
        <v>592</v>
      </c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</sheetData>
  <mergeCells count="4">
    <mergeCell ref="A16:A19"/>
    <mergeCell ref="A20:A23"/>
    <mergeCell ref="A1:D1"/>
    <mergeCell ref="A49:A5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7"/>
  <sheetViews>
    <sheetView showGridLines="0" workbookViewId="0" topLeftCell="A1">
      <selection activeCell="A1" sqref="A1:D1"/>
    </sheetView>
  </sheetViews>
  <sheetFormatPr defaultColWidth="9.00390625" defaultRowHeight="13.5"/>
  <cols>
    <col min="1" max="2" width="14.625" style="85" customWidth="1"/>
    <col min="3" max="3" width="21.875" style="85" customWidth="1"/>
    <col min="4" max="4" width="38.875" style="85" customWidth="1"/>
    <col min="5" max="16384" width="9.00390625" style="85" customWidth="1"/>
  </cols>
  <sheetData>
    <row r="1" spans="1:4" ht="21">
      <c r="A1" s="564" t="s">
        <v>257</v>
      </c>
      <c r="B1" s="564"/>
      <c r="C1" s="564"/>
      <c r="D1" s="564"/>
    </row>
    <row r="2" spans="1:4" ht="13.5">
      <c r="A2" s="61"/>
      <c r="B2" s="61"/>
      <c r="C2" s="61"/>
      <c r="D2" s="86" t="s">
        <v>255</v>
      </c>
    </row>
    <row r="3" spans="1:4" ht="25.5" customHeight="1">
      <c r="A3" s="62" t="s">
        <v>128</v>
      </c>
      <c r="B3" s="63" t="s">
        <v>129</v>
      </c>
      <c r="C3" s="63" t="s">
        <v>130</v>
      </c>
      <c r="D3" s="64" t="s">
        <v>131</v>
      </c>
    </row>
    <row r="4" spans="1:4" ht="18" customHeight="1">
      <c r="A4" s="65" t="s">
        <v>132</v>
      </c>
      <c r="B4" s="66" t="s">
        <v>133</v>
      </c>
      <c r="C4" s="66" t="s">
        <v>261</v>
      </c>
      <c r="D4" s="67" t="s">
        <v>262</v>
      </c>
    </row>
    <row r="5" spans="1:4" ht="18" customHeight="1">
      <c r="A5" s="68" t="s">
        <v>270</v>
      </c>
      <c r="B5" s="69" t="s">
        <v>134</v>
      </c>
      <c r="C5" s="69" t="s">
        <v>135</v>
      </c>
      <c r="D5" s="70" t="s">
        <v>263</v>
      </c>
    </row>
    <row r="6" spans="1:4" ht="18" customHeight="1">
      <c r="A6" s="65" t="s">
        <v>136</v>
      </c>
      <c r="B6" s="66" t="s">
        <v>133</v>
      </c>
      <c r="C6" s="66" t="s">
        <v>137</v>
      </c>
      <c r="D6" s="67" t="s">
        <v>138</v>
      </c>
    </row>
    <row r="7" spans="1:4" ht="18" customHeight="1">
      <c r="A7" s="68" t="s">
        <v>139</v>
      </c>
      <c r="B7" s="69" t="s">
        <v>134</v>
      </c>
      <c r="C7" s="69" t="s">
        <v>140</v>
      </c>
      <c r="D7" s="70" t="s">
        <v>138</v>
      </c>
    </row>
    <row r="8" spans="1:4" ht="18" customHeight="1">
      <c r="A8" s="65" t="s">
        <v>141</v>
      </c>
      <c r="B8" s="66" t="s">
        <v>133</v>
      </c>
      <c r="C8" s="66" t="s">
        <v>142</v>
      </c>
      <c r="D8" s="67" t="s">
        <v>143</v>
      </c>
    </row>
    <row r="9" spans="1:4" ht="18" customHeight="1">
      <c r="A9" s="68" t="s">
        <v>147</v>
      </c>
      <c r="B9" s="66" t="s">
        <v>134</v>
      </c>
      <c r="C9" s="66" t="s">
        <v>140</v>
      </c>
      <c r="D9" s="67" t="s">
        <v>143</v>
      </c>
    </row>
    <row r="10" spans="1:4" ht="18" customHeight="1">
      <c r="A10" s="71" t="s">
        <v>144</v>
      </c>
      <c r="B10" s="72" t="s">
        <v>133</v>
      </c>
      <c r="C10" s="72" t="s">
        <v>145</v>
      </c>
      <c r="D10" s="73" t="s">
        <v>146</v>
      </c>
    </row>
    <row r="11" spans="1:4" ht="18" customHeight="1">
      <c r="A11" s="68" t="s">
        <v>151</v>
      </c>
      <c r="B11" s="69" t="s">
        <v>134</v>
      </c>
      <c r="C11" s="69" t="s">
        <v>148</v>
      </c>
      <c r="D11" s="70" t="s">
        <v>146</v>
      </c>
    </row>
    <row r="12" spans="1:4" ht="18" customHeight="1">
      <c r="A12" s="65" t="s">
        <v>149</v>
      </c>
      <c r="B12" s="66" t="s">
        <v>133</v>
      </c>
      <c r="C12" s="66" t="s">
        <v>145</v>
      </c>
      <c r="D12" s="67" t="s">
        <v>150</v>
      </c>
    </row>
    <row r="13" spans="1:4" ht="18" customHeight="1">
      <c r="A13" s="68" t="s">
        <v>155</v>
      </c>
      <c r="B13" s="66" t="s">
        <v>134</v>
      </c>
      <c r="C13" s="66" t="s">
        <v>152</v>
      </c>
      <c r="D13" s="67" t="s">
        <v>150</v>
      </c>
    </row>
    <row r="14" spans="1:4" ht="18" customHeight="1">
      <c r="A14" s="71" t="s">
        <v>153</v>
      </c>
      <c r="B14" s="72" t="s">
        <v>133</v>
      </c>
      <c r="C14" s="72" t="s">
        <v>152</v>
      </c>
      <c r="D14" s="73" t="s">
        <v>154</v>
      </c>
    </row>
    <row r="15" spans="1:4" ht="18" customHeight="1">
      <c r="A15" s="65" t="s">
        <v>159</v>
      </c>
      <c r="B15" s="69" t="s">
        <v>134</v>
      </c>
      <c r="C15" s="69" t="s">
        <v>156</v>
      </c>
      <c r="D15" s="70" t="s">
        <v>154</v>
      </c>
    </row>
    <row r="16" spans="1:4" ht="18" customHeight="1">
      <c r="A16" s="71" t="s">
        <v>157</v>
      </c>
      <c r="B16" s="66" t="s">
        <v>133</v>
      </c>
      <c r="C16" s="66" t="s">
        <v>266</v>
      </c>
      <c r="D16" s="67" t="s">
        <v>158</v>
      </c>
    </row>
    <row r="17" spans="1:4" ht="18" customHeight="1">
      <c r="A17" s="68" t="s">
        <v>162</v>
      </c>
      <c r="B17" s="66" t="s">
        <v>134</v>
      </c>
      <c r="C17" s="66" t="s">
        <v>160</v>
      </c>
      <c r="D17" s="67" t="s">
        <v>158</v>
      </c>
    </row>
    <row r="18" spans="1:4" ht="18" customHeight="1">
      <c r="A18" s="71" t="s">
        <v>161</v>
      </c>
      <c r="B18" s="72" t="s">
        <v>133</v>
      </c>
      <c r="C18" s="72" t="s">
        <v>266</v>
      </c>
      <c r="D18" s="73" t="s">
        <v>265</v>
      </c>
    </row>
    <row r="19" spans="1:4" ht="18" customHeight="1">
      <c r="A19" s="68" t="s">
        <v>165</v>
      </c>
      <c r="B19" s="69" t="s">
        <v>134</v>
      </c>
      <c r="C19" s="69" t="s">
        <v>160</v>
      </c>
      <c r="D19" s="70" t="s">
        <v>265</v>
      </c>
    </row>
    <row r="20" spans="1:4" ht="18" customHeight="1">
      <c r="A20" s="65" t="s">
        <v>163</v>
      </c>
      <c r="B20" s="66" t="s">
        <v>133</v>
      </c>
      <c r="C20" s="66" t="s">
        <v>266</v>
      </c>
      <c r="D20" s="67" t="s">
        <v>164</v>
      </c>
    </row>
    <row r="21" spans="1:4" ht="18" customHeight="1">
      <c r="A21" s="68" t="s">
        <v>169</v>
      </c>
      <c r="B21" s="66" t="s">
        <v>134</v>
      </c>
      <c r="C21" s="66" t="s">
        <v>160</v>
      </c>
      <c r="D21" s="67" t="s">
        <v>164</v>
      </c>
    </row>
    <row r="22" spans="1:4" ht="18" customHeight="1">
      <c r="A22" s="71" t="s">
        <v>166</v>
      </c>
      <c r="B22" s="72" t="s">
        <v>133</v>
      </c>
      <c r="C22" s="72" t="s">
        <v>167</v>
      </c>
      <c r="D22" s="73" t="s">
        <v>168</v>
      </c>
    </row>
    <row r="23" spans="1:4" ht="18" customHeight="1">
      <c r="A23" s="65" t="s">
        <v>174</v>
      </c>
      <c r="B23" s="69" t="s">
        <v>134</v>
      </c>
      <c r="C23" s="69" t="s">
        <v>170</v>
      </c>
      <c r="D23" s="70" t="s">
        <v>168</v>
      </c>
    </row>
    <row r="24" spans="1:4" ht="18" customHeight="1">
      <c r="A24" s="71" t="s">
        <v>171</v>
      </c>
      <c r="B24" s="66" t="s">
        <v>133</v>
      </c>
      <c r="C24" s="66" t="s">
        <v>172</v>
      </c>
      <c r="D24" s="67" t="s">
        <v>173</v>
      </c>
    </row>
    <row r="25" spans="1:4" ht="18" customHeight="1">
      <c r="A25" s="68" t="s">
        <v>179</v>
      </c>
      <c r="B25" s="66" t="s">
        <v>134</v>
      </c>
      <c r="C25" s="66" t="s">
        <v>175</v>
      </c>
      <c r="D25" s="67" t="s">
        <v>173</v>
      </c>
    </row>
    <row r="26" spans="1:4" ht="18" customHeight="1">
      <c r="A26" s="71" t="s">
        <v>176</v>
      </c>
      <c r="B26" s="72" t="s">
        <v>133</v>
      </c>
      <c r="C26" s="72" t="s">
        <v>177</v>
      </c>
      <c r="D26" s="73" t="s">
        <v>178</v>
      </c>
    </row>
    <row r="27" spans="1:4" ht="18" customHeight="1">
      <c r="A27" s="68" t="s">
        <v>183</v>
      </c>
      <c r="B27" s="69" t="s">
        <v>134</v>
      </c>
      <c r="C27" s="69" t="s">
        <v>180</v>
      </c>
      <c r="D27" s="70" t="s">
        <v>178</v>
      </c>
    </row>
    <row r="28" spans="1:4" ht="18" customHeight="1">
      <c r="A28" s="65" t="s">
        <v>181</v>
      </c>
      <c r="B28" s="66" t="s">
        <v>133</v>
      </c>
      <c r="C28" s="66" t="s">
        <v>177</v>
      </c>
      <c r="D28" s="67" t="s">
        <v>182</v>
      </c>
    </row>
    <row r="29" spans="1:4" ht="18" customHeight="1">
      <c r="A29" s="65" t="s">
        <v>190</v>
      </c>
      <c r="B29" s="66" t="s">
        <v>134</v>
      </c>
      <c r="C29" s="66" t="s">
        <v>184</v>
      </c>
      <c r="D29" s="67" t="s">
        <v>185</v>
      </c>
    </row>
    <row r="30" spans="1:4" ht="18" customHeight="1">
      <c r="A30" s="71" t="s">
        <v>186</v>
      </c>
      <c r="B30" s="72" t="s">
        <v>133</v>
      </c>
      <c r="C30" s="72" t="s">
        <v>180</v>
      </c>
      <c r="D30" s="73" t="s">
        <v>187</v>
      </c>
    </row>
    <row r="31" spans="1:4" ht="18" customHeight="1">
      <c r="A31" s="68" t="s">
        <v>190</v>
      </c>
      <c r="B31" s="69" t="s">
        <v>134</v>
      </c>
      <c r="C31" s="69" t="s">
        <v>184</v>
      </c>
      <c r="D31" s="70" t="s">
        <v>271</v>
      </c>
    </row>
    <row r="32" spans="1:4" ht="18" customHeight="1">
      <c r="A32" s="65" t="s">
        <v>188</v>
      </c>
      <c r="B32" s="66" t="s">
        <v>133</v>
      </c>
      <c r="C32" s="66" t="s">
        <v>184</v>
      </c>
      <c r="D32" s="67" t="s">
        <v>189</v>
      </c>
    </row>
    <row r="33" spans="1:4" ht="18" customHeight="1">
      <c r="A33" s="68" t="s">
        <v>195</v>
      </c>
      <c r="B33" s="66" t="s">
        <v>134</v>
      </c>
      <c r="C33" s="66" t="s">
        <v>191</v>
      </c>
      <c r="D33" s="67" t="s">
        <v>189</v>
      </c>
    </row>
    <row r="34" spans="1:4" ht="18" customHeight="1">
      <c r="A34" s="71" t="s">
        <v>192</v>
      </c>
      <c r="B34" s="72" t="s">
        <v>133</v>
      </c>
      <c r="C34" s="72" t="s">
        <v>193</v>
      </c>
      <c r="D34" s="73" t="s">
        <v>194</v>
      </c>
    </row>
    <row r="35" spans="1:4" ht="18" customHeight="1">
      <c r="A35" s="65" t="s">
        <v>201</v>
      </c>
      <c r="B35" s="69" t="s">
        <v>134</v>
      </c>
      <c r="C35" s="69" t="s">
        <v>196</v>
      </c>
      <c r="D35" s="70" t="s">
        <v>197</v>
      </c>
    </row>
    <row r="36" spans="1:4" ht="18" customHeight="1">
      <c r="A36" s="71" t="s">
        <v>198</v>
      </c>
      <c r="B36" s="66" t="s">
        <v>133</v>
      </c>
      <c r="C36" s="66" t="s">
        <v>199</v>
      </c>
      <c r="D36" s="67" t="s">
        <v>200</v>
      </c>
    </row>
    <row r="37" spans="1:4" ht="18" customHeight="1">
      <c r="A37" s="68" t="s">
        <v>205</v>
      </c>
      <c r="B37" s="69" t="s">
        <v>134</v>
      </c>
      <c r="C37" s="69" t="s">
        <v>202</v>
      </c>
      <c r="D37" s="70" t="s">
        <v>268</v>
      </c>
    </row>
    <row r="38" spans="1:4" ht="18" customHeight="1">
      <c r="A38" s="65" t="s">
        <v>203</v>
      </c>
      <c r="B38" s="66" t="s">
        <v>133</v>
      </c>
      <c r="C38" s="66" t="s">
        <v>204</v>
      </c>
      <c r="D38" s="67" t="s">
        <v>210</v>
      </c>
    </row>
    <row r="39" spans="1:4" ht="18" customHeight="1">
      <c r="A39" s="65" t="s">
        <v>208</v>
      </c>
      <c r="B39" s="66" t="s">
        <v>134</v>
      </c>
      <c r="C39" s="66" t="s">
        <v>206</v>
      </c>
      <c r="D39" s="67" t="s">
        <v>210</v>
      </c>
    </row>
    <row r="40" spans="1:4" ht="18" customHeight="1">
      <c r="A40" s="71" t="s">
        <v>207</v>
      </c>
      <c r="B40" s="72" t="s">
        <v>133</v>
      </c>
      <c r="C40" s="72" t="s">
        <v>211</v>
      </c>
      <c r="D40" s="73" t="s">
        <v>267</v>
      </c>
    </row>
    <row r="41" spans="1:4" ht="18" customHeight="1">
      <c r="A41" s="74" t="s">
        <v>264</v>
      </c>
      <c r="B41" s="75" t="s">
        <v>134</v>
      </c>
      <c r="C41" s="75" t="s">
        <v>114</v>
      </c>
      <c r="D41" s="76" t="s">
        <v>267</v>
      </c>
    </row>
    <row r="42" spans="1:4" ht="13.5">
      <c r="A42" s="61"/>
      <c r="B42" s="61"/>
      <c r="C42" s="61"/>
      <c r="D42" s="22" t="s">
        <v>127</v>
      </c>
    </row>
    <row r="43" spans="1:4" ht="13.5">
      <c r="A43" s="61"/>
      <c r="B43" s="61"/>
      <c r="C43" s="61"/>
      <c r="D43" s="61"/>
    </row>
    <row r="44" spans="1:4" ht="13.5">
      <c r="A44" s="61"/>
      <c r="B44" s="61"/>
      <c r="C44" s="61"/>
      <c r="D44" s="61"/>
    </row>
    <row r="45" spans="1:4" ht="13.5">
      <c r="A45" s="61"/>
      <c r="B45" s="61"/>
      <c r="C45" s="61"/>
      <c r="D45" s="61"/>
    </row>
    <row r="46" spans="1:4" ht="13.5">
      <c r="A46" s="61"/>
      <c r="B46" s="61"/>
      <c r="C46" s="61"/>
      <c r="D46" s="61"/>
    </row>
    <row r="47" spans="1:4" ht="13.5">
      <c r="A47" s="61"/>
      <c r="B47" s="61"/>
      <c r="C47" s="61"/>
      <c r="D47" s="61"/>
    </row>
    <row r="48" spans="1:4" ht="13.5">
      <c r="A48" s="61"/>
      <c r="B48" s="61"/>
      <c r="C48" s="61"/>
      <c r="D48" s="61"/>
    </row>
    <row r="49" spans="1:4" ht="13.5">
      <c r="A49" s="61"/>
      <c r="B49" s="61"/>
      <c r="C49" s="61"/>
      <c r="D49" s="61"/>
    </row>
    <row r="50" spans="1:4" ht="13.5">
      <c r="A50" s="61"/>
      <c r="B50" s="61"/>
      <c r="C50" s="61"/>
      <c r="D50" s="61"/>
    </row>
    <row r="51" spans="1:4" ht="13.5">
      <c r="A51" s="61"/>
      <c r="B51" s="61"/>
      <c r="C51" s="61"/>
      <c r="D51" s="61"/>
    </row>
    <row r="52" spans="1:4" ht="13.5">
      <c r="A52" s="61"/>
      <c r="B52" s="61"/>
      <c r="C52" s="61"/>
      <c r="D52" s="61"/>
    </row>
    <row r="53" spans="1:4" ht="13.5">
      <c r="A53" s="61"/>
      <c r="B53" s="61"/>
      <c r="C53" s="61"/>
      <c r="D53" s="61"/>
    </row>
    <row r="54" spans="1:4" ht="13.5">
      <c r="A54" s="61"/>
      <c r="B54" s="61"/>
      <c r="C54" s="61"/>
      <c r="D54" s="61"/>
    </row>
    <row r="55" spans="1:4" ht="13.5">
      <c r="A55" s="61"/>
      <c r="B55" s="61"/>
      <c r="C55" s="61"/>
      <c r="D55" s="61"/>
    </row>
    <row r="56" spans="1:4" ht="13.5">
      <c r="A56" s="61"/>
      <c r="B56" s="61"/>
      <c r="C56" s="61"/>
      <c r="D56" s="61"/>
    </row>
    <row r="57" spans="1:4" ht="13.5">
      <c r="A57" s="61"/>
      <c r="B57" s="61"/>
      <c r="C57" s="61"/>
      <c r="D57" s="61"/>
    </row>
  </sheetData>
  <mergeCells count="1">
    <mergeCell ref="A1:D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9"/>
  <sheetViews>
    <sheetView showGridLines="0" workbookViewId="0" topLeftCell="A1">
      <selection activeCell="A1" sqref="A1:E1"/>
    </sheetView>
  </sheetViews>
  <sheetFormatPr defaultColWidth="9.00390625" defaultRowHeight="13.5"/>
  <cols>
    <col min="1" max="1" width="5.625" style="84" customWidth="1"/>
    <col min="2" max="2" width="18.625" style="84" customWidth="1"/>
    <col min="3" max="3" width="19.50390625" style="84" customWidth="1"/>
    <col min="4" max="4" width="16.625" style="84" customWidth="1"/>
    <col min="5" max="5" width="29.75390625" style="83" customWidth="1"/>
    <col min="6" max="16384" width="9.00390625" style="83" customWidth="1"/>
  </cols>
  <sheetData>
    <row r="1" spans="1:5" ht="21">
      <c r="A1" s="428" t="s">
        <v>258</v>
      </c>
      <c r="B1" s="428"/>
      <c r="C1" s="428"/>
      <c r="D1" s="428"/>
      <c r="E1" s="428"/>
    </row>
    <row r="2" spans="1:5" ht="13.5">
      <c r="A2" s="17" t="s">
        <v>269</v>
      </c>
      <c r="B2" s="17"/>
      <c r="C2" s="17"/>
      <c r="D2" s="17"/>
      <c r="E2" s="11" t="s">
        <v>255</v>
      </c>
    </row>
    <row r="3" spans="1:5" ht="18.75" customHeight="1">
      <c r="A3" s="6" t="s">
        <v>67</v>
      </c>
      <c r="B3" s="4" t="s">
        <v>68</v>
      </c>
      <c r="C3" s="4" t="s">
        <v>69</v>
      </c>
      <c r="D3" s="4" t="s">
        <v>70</v>
      </c>
      <c r="E3" s="9" t="s">
        <v>71</v>
      </c>
    </row>
    <row r="4" spans="1:5" ht="18.75" customHeight="1">
      <c r="A4" s="7">
        <v>10</v>
      </c>
      <c r="B4" s="5" t="s">
        <v>211</v>
      </c>
      <c r="C4" s="23" t="s">
        <v>103</v>
      </c>
      <c r="D4" s="5" t="s">
        <v>240</v>
      </c>
      <c r="E4" s="24" t="s">
        <v>104</v>
      </c>
    </row>
    <row r="5" spans="1:5" ht="18.75" customHeight="1">
      <c r="A5" s="7">
        <v>1</v>
      </c>
      <c r="B5" s="5" t="s">
        <v>79</v>
      </c>
      <c r="C5" s="23" t="s">
        <v>80</v>
      </c>
      <c r="D5" s="36" t="s">
        <v>236</v>
      </c>
      <c r="E5" s="24" t="s">
        <v>81</v>
      </c>
    </row>
    <row r="6" spans="1:5" ht="18.75" customHeight="1">
      <c r="A6" s="7">
        <v>2</v>
      </c>
      <c r="B6" s="5" t="s">
        <v>212</v>
      </c>
      <c r="C6" s="23" t="s">
        <v>219</v>
      </c>
      <c r="D6" s="36" t="s">
        <v>230</v>
      </c>
      <c r="E6" s="24" t="s">
        <v>251</v>
      </c>
    </row>
    <row r="7" spans="1:5" ht="18.75" customHeight="1">
      <c r="A7" s="7">
        <v>3</v>
      </c>
      <c r="B7" s="5" t="s">
        <v>117</v>
      </c>
      <c r="C7" s="23" t="s">
        <v>118</v>
      </c>
      <c r="D7" s="36" t="s">
        <v>236</v>
      </c>
      <c r="E7" s="24" t="s">
        <v>119</v>
      </c>
    </row>
    <row r="8" spans="1:5" ht="18.75" customHeight="1">
      <c r="A8" s="7">
        <v>4</v>
      </c>
      <c r="B8" s="5" t="s">
        <v>213</v>
      </c>
      <c r="C8" s="23" t="s">
        <v>227</v>
      </c>
      <c r="D8" s="36" t="s">
        <v>230</v>
      </c>
      <c r="E8" s="24" t="s">
        <v>231</v>
      </c>
    </row>
    <row r="9" spans="1:5" ht="18.75" customHeight="1">
      <c r="A9" s="7">
        <v>5</v>
      </c>
      <c r="B9" s="5" t="s">
        <v>214</v>
      </c>
      <c r="C9" s="23" t="s">
        <v>225</v>
      </c>
      <c r="D9" s="36" t="s">
        <v>230</v>
      </c>
      <c r="E9" s="24" t="s">
        <v>232</v>
      </c>
    </row>
    <row r="10" spans="1:5" ht="18.75" customHeight="1">
      <c r="A10" s="7">
        <v>6</v>
      </c>
      <c r="B10" s="5" t="s">
        <v>82</v>
      </c>
      <c r="C10" s="23" t="s">
        <v>83</v>
      </c>
      <c r="D10" s="36" t="s">
        <v>237</v>
      </c>
      <c r="E10" s="24" t="s">
        <v>259</v>
      </c>
    </row>
    <row r="11" spans="1:5" ht="18.75" customHeight="1">
      <c r="A11" s="7">
        <v>7</v>
      </c>
      <c r="B11" s="5" t="s">
        <v>215</v>
      </c>
      <c r="C11" s="23" t="s">
        <v>226</v>
      </c>
      <c r="D11" s="36" t="s">
        <v>230</v>
      </c>
      <c r="E11" s="39" t="s">
        <v>233</v>
      </c>
    </row>
    <row r="12" spans="1:5" ht="18.75" customHeight="1">
      <c r="A12" s="7">
        <v>8</v>
      </c>
      <c r="B12" s="5" t="s">
        <v>216</v>
      </c>
      <c r="C12" s="23" t="s">
        <v>220</v>
      </c>
      <c r="D12" s="38" t="s">
        <v>237</v>
      </c>
      <c r="E12" s="24" t="s">
        <v>221</v>
      </c>
    </row>
    <row r="13" spans="1:5" ht="18.75" customHeight="1">
      <c r="A13" s="7">
        <v>9</v>
      </c>
      <c r="B13" s="5" t="s">
        <v>217</v>
      </c>
      <c r="C13" s="23" t="s">
        <v>228</v>
      </c>
      <c r="D13" s="36" t="s">
        <v>230</v>
      </c>
      <c r="E13" s="40" t="s">
        <v>234</v>
      </c>
    </row>
    <row r="14" spans="1:5" ht="18.75" customHeight="1">
      <c r="A14" s="7">
        <v>11</v>
      </c>
      <c r="B14" s="5" t="s">
        <v>91</v>
      </c>
      <c r="C14" s="23" t="s">
        <v>92</v>
      </c>
      <c r="D14" s="36" t="s">
        <v>237</v>
      </c>
      <c r="E14" s="24" t="s">
        <v>93</v>
      </c>
    </row>
    <row r="15" spans="1:5" ht="18.75" customHeight="1">
      <c r="A15" s="7">
        <v>12</v>
      </c>
      <c r="B15" s="5" t="s">
        <v>75</v>
      </c>
      <c r="C15" s="23" t="s">
        <v>76</v>
      </c>
      <c r="D15" s="36" t="s">
        <v>230</v>
      </c>
      <c r="E15" s="24" t="s">
        <v>242</v>
      </c>
    </row>
    <row r="16" spans="1:5" ht="18.75" customHeight="1">
      <c r="A16" s="7">
        <v>13</v>
      </c>
      <c r="B16" s="5" t="s">
        <v>218</v>
      </c>
      <c r="C16" s="23" t="s">
        <v>229</v>
      </c>
      <c r="D16" s="36" t="s">
        <v>238</v>
      </c>
      <c r="E16" s="24" t="s">
        <v>235</v>
      </c>
    </row>
    <row r="17" spans="1:5" ht="18.75" customHeight="1">
      <c r="A17" s="7">
        <v>14</v>
      </c>
      <c r="B17" s="5" t="s">
        <v>222</v>
      </c>
      <c r="C17" s="23" t="s">
        <v>223</v>
      </c>
      <c r="D17" s="36" t="s">
        <v>238</v>
      </c>
      <c r="E17" s="24" t="s">
        <v>224</v>
      </c>
    </row>
    <row r="18" spans="1:5" ht="18.75" customHeight="1">
      <c r="A18" s="7">
        <v>15</v>
      </c>
      <c r="B18" s="5" t="s">
        <v>77</v>
      </c>
      <c r="C18" s="23" t="s">
        <v>78</v>
      </c>
      <c r="D18" s="36" t="s">
        <v>237</v>
      </c>
      <c r="E18" s="24" t="s">
        <v>260</v>
      </c>
    </row>
    <row r="19" spans="1:5" ht="18.75" customHeight="1">
      <c r="A19" s="7">
        <v>16</v>
      </c>
      <c r="B19" s="5" t="s">
        <v>100</v>
      </c>
      <c r="C19" s="23" t="s">
        <v>101</v>
      </c>
      <c r="D19" s="36" t="s">
        <v>237</v>
      </c>
      <c r="E19" s="24" t="s">
        <v>102</v>
      </c>
    </row>
    <row r="20" spans="1:5" ht="18.75" customHeight="1">
      <c r="A20" s="7">
        <v>17</v>
      </c>
      <c r="B20" s="5" t="s">
        <v>105</v>
      </c>
      <c r="C20" s="23" t="s">
        <v>106</v>
      </c>
      <c r="D20" s="36" t="s">
        <v>238</v>
      </c>
      <c r="E20" s="24" t="s">
        <v>107</v>
      </c>
    </row>
    <row r="21" spans="1:5" ht="18.75" customHeight="1">
      <c r="A21" s="7">
        <v>18</v>
      </c>
      <c r="B21" s="5" t="s">
        <v>88</v>
      </c>
      <c r="C21" s="23" t="s">
        <v>89</v>
      </c>
      <c r="D21" s="36" t="s">
        <v>237</v>
      </c>
      <c r="E21" s="24" t="s">
        <v>90</v>
      </c>
    </row>
    <row r="22" spans="1:5" ht="18.75" customHeight="1">
      <c r="A22" s="7">
        <v>19</v>
      </c>
      <c r="B22" s="5" t="s">
        <v>84</v>
      </c>
      <c r="C22" s="23" t="s">
        <v>85</v>
      </c>
      <c r="D22" s="36" t="s">
        <v>237</v>
      </c>
      <c r="E22" s="24" t="s">
        <v>86</v>
      </c>
    </row>
    <row r="23" spans="1:5" ht="18.75" customHeight="1">
      <c r="A23" s="7">
        <v>20</v>
      </c>
      <c r="B23" s="5" t="s">
        <v>252</v>
      </c>
      <c r="C23" s="23"/>
      <c r="D23" s="36"/>
      <c r="E23" s="24"/>
    </row>
    <row r="24" spans="1:5" ht="18.75" customHeight="1">
      <c r="A24" s="7">
        <v>21</v>
      </c>
      <c r="B24" s="5" t="s">
        <v>94</v>
      </c>
      <c r="C24" s="23" t="s">
        <v>95</v>
      </c>
      <c r="D24" s="36" t="s">
        <v>230</v>
      </c>
      <c r="E24" s="24" t="s">
        <v>96</v>
      </c>
    </row>
    <row r="25" spans="1:5" ht="18.75" customHeight="1">
      <c r="A25" s="7">
        <v>22</v>
      </c>
      <c r="B25" s="5" t="s">
        <v>252</v>
      </c>
      <c r="C25" s="23"/>
      <c r="D25" s="36"/>
      <c r="E25" s="24"/>
    </row>
    <row r="26" spans="1:5" ht="18.75" customHeight="1">
      <c r="A26" s="7">
        <v>23</v>
      </c>
      <c r="B26" s="5" t="s">
        <v>72</v>
      </c>
      <c r="C26" s="23" t="s">
        <v>73</v>
      </c>
      <c r="D26" s="36" t="s">
        <v>237</v>
      </c>
      <c r="E26" s="24" t="s">
        <v>74</v>
      </c>
    </row>
    <row r="27" spans="1:5" ht="18.75" customHeight="1">
      <c r="A27" s="7">
        <v>24</v>
      </c>
      <c r="B27" s="5" t="s">
        <v>114</v>
      </c>
      <c r="C27" s="23" t="s">
        <v>115</v>
      </c>
      <c r="D27" s="36" t="s">
        <v>239</v>
      </c>
      <c r="E27" s="24" t="s">
        <v>116</v>
      </c>
    </row>
    <row r="28" spans="1:5" ht="18.75" customHeight="1">
      <c r="A28" s="7">
        <v>25</v>
      </c>
      <c r="B28" s="5" t="s">
        <v>97</v>
      </c>
      <c r="C28" s="23" t="s">
        <v>98</v>
      </c>
      <c r="D28" s="36" t="s">
        <v>236</v>
      </c>
      <c r="E28" s="24" t="s">
        <v>99</v>
      </c>
    </row>
    <row r="29" spans="1:5" ht="18.75" customHeight="1">
      <c r="A29" s="7">
        <v>26</v>
      </c>
      <c r="B29" s="5" t="s">
        <v>108</v>
      </c>
      <c r="C29" s="23" t="s">
        <v>109</v>
      </c>
      <c r="D29" s="36" t="s">
        <v>236</v>
      </c>
      <c r="E29" s="24" t="s">
        <v>110</v>
      </c>
    </row>
    <row r="30" spans="1:5" ht="18.75" customHeight="1">
      <c r="A30" s="7">
        <v>27</v>
      </c>
      <c r="B30" s="5" t="s">
        <v>111</v>
      </c>
      <c r="C30" s="23" t="s">
        <v>112</v>
      </c>
      <c r="D30" s="36" t="s">
        <v>230</v>
      </c>
      <c r="E30" s="24" t="s">
        <v>113</v>
      </c>
    </row>
    <row r="31" spans="1:5" ht="18.75" customHeight="1">
      <c r="A31" s="7">
        <v>28</v>
      </c>
      <c r="B31" s="5" t="s">
        <v>122</v>
      </c>
      <c r="C31" s="23" t="s">
        <v>123</v>
      </c>
      <c r="D31" s="36" t="s">
        <v>236</v>
      </c>
      <c r="E31" s="24" t="s">
        <v>243</v>
      </c>
    </row>
    <row r="32" spans="1:5" ht="18.75" customHeight="1">
      <c r="A32" s="7">
        <v>29</v>
      </c>
      <c r="B32" s="5" t="s">
        <v>120</v>
      </c>
      <c r="C32" s="23" t="s">
        <v>87</v>
      </c>
      <c r="D32" s="36" t="s">
        <v>236</v>
      </c>
      <c r="E32" s="24" t="s">
        <v>121</v>
      </c>
    </row>
    <row r="33" spans="1:5" ht="18.75" customHeight="1">
      <c r="A33" s="8">
        <v>30</v>
      </c>
      <c r="B33" s="16" t="s">
        <v>124</v>
      </c>
      <c r="C33" s="25" t="s">
        <v>125</v>
      </c>
      <c r="D33" s="37" t="s">
        <v>236</v>
      </c>
      <c r="E33" s="26" t="s">
        <v>126</v>
      </c>
    </row>
    <row r="34" spans="1:5" ht="13.5">
      <c r="A34" s="17"/>
      <c r="B34" s="17"/>
      <c r="C34" s="17"/>
      <c r="D34" s="17"/>
      <c r="E34" s="11" t="s">
        <v>127</v>
      </c>
    </row>
    <row r="35" spans="1:5" ht="13.5">
      <c r="A35" s="17"/>
      <c r="B35" s="17"/>
      <c r="C35" s="17"/>
      <c r="D35" s="17"/>
      <c r="E35" s="1"/>
    </row>
    <row r="36" spans="1:5" ht="13.5">
      <c r="A36" s="17"/>
      <c r="B36" s="17"/>
      <c r="C36" s="17"/>
      <c r="D36" s="17"/>
      <c r="E36" s="1"/>
    </row>
    <row r="37" spans="1:5" ht="13.5">
      <c r="A37" s="17"/>
      <c r="B37" s="17"/>
      <c r="C37" s="17"/>
      <c r="D37" s="17"/>
      <c r="E37" s="1"/>
    </row>
    <row r="38" spans="1:5" ht="13.5">
      <c r="A38" s="17"/>
      <c r="B38" s="17"/>
      <c r="C38" s="17"/>
      <c r="D38" s="17"/>
      <c r="E38" s="1"/>
    </row>
    <row r="39" spans="1:5" ht="13.5">
      <c r="A39" s="17"/>
      <c r="B39" s="17"/>
      <c r="C39" s="17"/>
      <c r="D39" s="17"/>
      <c r="E39" s="1"/>
    </row>
  </sheetData>
  <mergeCells count="1">
    <mergeCell ref="A1:E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5"/>
  <sheetViews>
    <sheetView showGridLines="0" workbookViewId="0" topLeftCell="A1">
      <selection activeCell="A1" sqref="A1:J1"/>
    </sheetView>
  </sheetViews>
  <sheetFormatPr defaultColWidth="9.00390625" defaultRowHeight="13.5"/>
  <cols>
    <col min="1" max="1" width="3.125" style="83" customWidth="1"/>
    <col min="2" max="2" width="19.25390625" style="83" customWidth="1"/>
    <col min="3" max="5" width="7.625" style="83" customWidth="1"/>
    <col min="6" max="6" width="3.125" style="83" customWidth="1"/>
    <col min="7" max="7" width="19.25390625" style="83" customWidth="1"/>
    <col min="8" max="10" width="7.625" style="83" customWidth="1"/>
    <col min="11" max="16384" width="9.00390625" style="83" customWidth="1"/>
  </cols>
  <sheetData>
    <row r="1" spans="1:10" ht="21">
      <c r="A1" s="428" t="s">
        <v>593</v>
      </c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3.5">
      <c r="A2" s="1"/>
      <c r="B2" s="1"/>
      <c r="C2" s="1"/>
      <c r="D2" s="1"/>
      <c r="E2" s="1"/>
      <c r="F2" s="1"/>
      <c r="G2" s="1"/>
      <c r="H2" s="430" t="s">
        <v>594</v>
      </c>
      <c r="I2" s="430"/>
      <c r="J2" s="430"/>
    </row>
    <row r="3" spans="1:10" ht="30" customHeight="1">
      <c r="A3" s="464" t="s">
        <v>595</v>
      </c>
      <c r="B3" s="567"/>
      <c r="C3" s="46" t="s">
        <v>7</v>
      </c>
      <c r="D3" s="46" t="s">
        <v>4</v>
      </c>
      <c r="E3" s="326" t="s">
        <v>5</v>
      </c>
      <c r="F3" s="568" t="s">
        <v>595</v>
      </c>
      <c r="G3" s="569"/>
      <c r="H3" s="46" t="s">
        <v>7</v>
      </c>
      <c r="I3" s="46" t="s">
        <v>4</v>
      </c>
      <c r="J3" s="47" t="s">
        <v>5</v>
      </c>
    </row>
    <row r="4" spans="1:10" ht="23.25" customHeight="1">
      <c r="A4" s="565" t="s">
        <v>64</v>
      </c>
      <c r="B4" s="566"/>
      <c r="C4" s="327">
        <f aca="true" t="shared" si="0" ref="C4:C29">SUM(D4:E4)</f>
        <v>697</v>
      </c>
      <c r="D4" s="327">
        <f>D5+I19</f>
        <v>448</v>
      </c>
      <c r="E4" s="328">
        <f>E5+J19</f>
        <v>249</v>
      </c>
      <c r="F4" s="329"/>
      <c r="G4" s="330" t="s">
        <v>596</v>
      </c>
      <c r="H4" s="115">
        <f aca="true" t="shared" si="1" ref="H4:H16">SUM(I4:J4)</f>
        <v>30</v>
      </c>
      <c r="I4" s="115">
        <v>17</v>
      </c>
      <c r="J4" s="331">
        <v>13</v>
      </c>
    </row>
    <row r="5" spans="1:10" ht="23.25" customHeight="1">
      <c r="A5" s="332" t="s">
        <v>656</v>
      </c>
      <c r="B5" s="333" t="s">
        <v>597</v>
      </c>
      <c r="C5" s="327">
        <f t="shared" si="0"/>
        <v>408</v>
      </c>
      <c r="D5" s="327">
        <f>D6+D15+D19+D24+I7+I14</f>
        <v>247</v>
      </c>
      <c r="E5" s="328">
        <f>SUM(E6,E15,E19,E24,J7,J14)</f>
        <v>161</v>
      </c>
      <c r="F5" s="334"/>
      <c r="G5" s="335" t="s">
        <v>598</v>
      </c>
      <c r="H5" s="115">
        <f t="shared" si="1"/>
        <v>19</v>
      </c>
      <c r="I5" s="336">
        <v>6</v>
      </c>
      <c r="J5" s="337">
        <v>13</v>
      </c>
    </row>
    <row r="6" spans="1:10" ht="23.25" customHeight="1">
      <c r="A6" s="332" t="s">
        <v>657</v>
      </c>
      <c r="B6" s="333" t="s">
        <v>599</v>
      </c>
      <c r="C6" s="327">
        <f t="shared" si="0"/>
        <v>86</v>
      </c>
      <c r="D6" s="327">
        <f>SUM(D7:D14)</f>
        <v>57</v>
      </c>
      <c r="E6" s="328">
        <f>SUM(E7:E14)</f>
        <v>29</v>
      </c>
      <c r="F6" s="334"/>
      <c r="G6" s="335" t="s">
        <v>600</v>
      </c>
      <c r="H6" s="115">
        <f t="shared" si="1"/>
        <v>14</v>
      </c>
      <c r="I6" s="336">
        <v>6</v>
      </c>
      <c r="J6" s="337">
        <v>8</v>
      </c>
    </row>
    <row r="7" spans="1:14" s="359" customFormat="1" ht="23.25" customHeight="1">
      <c r="A7" s="332"/>
      <c r="B7" s="335" t="s">
        <v>601</v>
      </c>
      <c r="C7" s="336">
        <f t="shared" si="0"/>
        <v>11</v>
      </c>
      <c r="D7" s="336">
        <v>8</v>
      </c>
      <c r="E7" s="338">
        <v>3</v>
      </c>
      <c r="F7" s="334" t="s">
        <v>658</v>
      </c>
      <c r="G7" s="333" t="s">
        <v>602</v>
      </c>
      <c r="H7" s="339">
        <f t="shared" si="1"/>
        <v>72</v>
      </c>
      <c r="I7" s="327">
        <f>SUM(I8:I13)</f>
        <v>64</v>
      </c>
      <c r="J7" s="340">
        <f>SUM(J8:J13)</f>
        <v>8</v>
      </c>
      <c r="L7" s="360"/>
      <c r="M7" s="360"/>
      <c r="N7" s="360"/>
    </row>
    <row r="8" spans="1:14" s="359" customFormat="1" ht="23.25" customHeight="1">
      <c r="A8" s="332"/>
      <c r="B8" s="335" t="s">
        <v>603</v>
      </c>
      <c r="C8" s="336">
        <f t="shared" si="0"/>
        <v>14</v>
      </c>
      <c r="D8" s="336">
        <v>7</v>
      </c>
      <c r="E8" s="338">
        <v>7</v>
      </c>
      <c r="F8" s="334"/>
      <c r="G8" s="335" t="s">
        <v>604</v>
      </c>
      <c r="H8" s="115">
        <f t="shared" si="1"/>
        <v>14</v>
      </c>
      <c r="I8" s="336">
        <v>11</v>
      </c>
      <c r="J8" s="337">
        <v>3</v>
      </c>
      <c r="K8" s="83"/>
      <c r="L8" s="341"/>
      <c r="M8" s="341"/>
      <c r="N8" s="341"/>
    </row>
    <row r="9" spans="1:14" s="359" customFormat="1" ht="23.25" customHeight="1">
      <c r="A9" s="332"/>
      <c r="B9" s="335" t="s">
        <v>605</v>
      </c>
      <c r="C9" s="336">
        <f t="shared" si="0"/>
        <v>3</v>
      </c>
      <c r="D9" s="336">
        <v>2</v>
      </c>
      <c r="E9" s="338">
        <v>1</v>
      </c>
      <c r="F9" s="334"/>
      <c r="G9" s="335" t="s">
        <v>606</v>
      </c>
      <c r="H9" s="115">
        <f t="shared" si="1"/>
        <v>10</v>
      </c>
      <c r="I9" s="336">
        <v>10</v>
      </c>
      <c r="J9" s="342" t="s">
        <v>497</v>
      </c>
      <c r="K9" s="83"/>
      <c r="L9" s="341"/>
      <c r="M9" s="341"/>
      <c r="N9" s="341"/>
    </row>
    <row r="10" spans="1:15" ht="23.25" customHeight="1">
      <c r="A10" s="332"/>
      <c r="B10" s="335" t="s">
        <v>607</v>
      </c>
      <c r="C10" s="336">
        <f t="shared" si="0"/>
        <v>4</v>
      </c>
      <c r="D10" s="336">
        <v>3</v>
      </c>
      <c r="E10" s="338">
        <v>1</v>
      </c>
      <c r="F10" s="334"/>
      <c r="G10" s="335" t="s">
        <v>608</v>
      </c>
      <c r="H10" s="115">
        <f t="shared" si="1"/>
        <v>15</v>
      </c>
      <c r="I10" s="336">
        <v>13</v>
      </c>
      <c r="J10" s="337">
        <v>2</v>
      </c>
      <c r="L10" s="361"/>
      <c r="M10" s="361"/>
      <c r="N10" s="361"/>
      <c r="O10" s="362"/>
    </row>
    <row r="11" spans="1:14" ht="23.25" customHeight="1">
      <c r="A11" s="332"/>
      <c r="B11" s="335" t="s">
        <v>609</v>
      </c>
      <c r="C11" s="336">
        <f t="shared" si="0"/>
        <v>13</v>
      </c>
      <c r="D11" s="336">
        <v>9</v>
      </c>
      <c r="E11" s="338">
        <v>4</v>
      </c>
      <c r="F11" s="334"/>
      <c r="G11" s="335" t="s">
        <v>610</v>
      </c>
      <c r="H11" s="115">
        <f t="shared" si="1"/>
        <v>7</v>
      </c>
      <c r="I11" s="336">
        <v>7</v>
      </c>
      <c r="J11" s="342" t="s">
        <v>659</v>
      </c>
      <c r="L11" s="362"/>
      <c r="M11" s="362"/>
      <c r="N11" s="362"/>
    </row>
    <row r="12" spans="1:10" ht="23.25" customHeight="1">
      <c r="A12" s="332"/>
      <c r="B12" s="335" t="s">
        <v>611</v>
      </c>
      <c r="C12" s="336">
        <f t="shared" si="0"/>
        <v>3</v>
      </c>
      <c r="D12" s="336">
        <v>3</v>
      </c>
      <c r="E12" s="343" t="s">
        <v>660</v>
      </c>
      <c r="F12" s="334"/>
      <c r="G12" s="335" t="s">
        <v>612</v>
      </c>
      <c r="H12" s="115">
        <f t="shared" si="1"/>
        <v>11</v>
      </c>
      <c r="I12" s="336">
        <v>9</v>
      </c>
      <c r="J12" s="337">
        <v>2</v>
      </c>
    </row>
    <row r="13" spans="1:10" ht="23.25" customHeight="1">
      <c r="A13" s="332"/>
      <c r="B13" s="335" t="s">
        <v>613</v>
      </c>
      <c r="C13" s="336">
        <f t="shared" si="0"/>
        <v>19</v>
      </c>
      <c r="D13" s="336">
        <v>14</v>
      </c>
      <c r="E13" s="338">
        <v>5</v>
      </c>
      <c r="F13" s="334"/>
      <c r="G13" s="335" t="s">
        <v>614</v>
      </c>
      <c r="H13" s="115">
        <f t="shared" si="1"/>
        <v>15</v>
      </c>
      <c r="I13" s="336">
        <v>14</v>
      </c>
      <c r="J13" s="337">
        <v>1</v>
      </c>
    </row>
    <row r="14" spans="1:10" s="359" customFormat="1" ht="23.25" customHeight="1">
      <c r="A14" s="332"/>
      <c r="B14" s="335" t="s">
        <v>615</v>
      </c>
      <c r="C14" s="336">
        <f t="shared" si="0"/>
        <v>19</v>
      </c>
      <c r="D14" s="336">
        <v>11</v>
      </c>
      <c r="E14" s="338">
        <v>8</v>
      </c>
      <c r="F14" s="334" t="s">
        <v>661</v>
      </c>
      <c r="G14" s="333" t="s">
        <v>616</v>
      </c>
      <c r="H14" s="339">
        <f t="shared" si="1"/>
        <v>9</v>
      </c>
      <c r="I14" s="327">
        <f>SUM(I15:I16)</f>
        <v>9</v>
      </c>
      <c r="J14" s="344" t="s">
        <v>388</v>
      </c>
    </row>
    <row r="15" spans="1:10" s="359" customFormat="1" ht="23.25" customHeight="1">
      <c r="A15" s="332" t="s">
        <v>662</v>
      </c>
      <c r="B15" s="333" t="s">
        <v>617</v>
      </c>
      <c r="C15" s="327">
        <f t="shared" si="0"/>
        <v>27</v>
      </c>
      <c r="D15" s="327">
        <f>SUM(D16:D18)</f>
        <v>21</v>
      </c>
      <c r="E15" s="328">
        <f>SUM(E16:E18)</f>
        <v>6</v>
      </c>
      <c r="F15" s="334"/>
      <c r="G15" s="335" t="s">
        <v>618</v>
      </c>
      <c r="H15" s="115">
        <f t="shared" si="1"/>
        <v>6</v>
      </c>
      <c r="I15" s="336">
        <v>6</v>
      </c>
      <c r="J15" s="344" t="s">
        <v>388</v>
      </c>
    </row>
    <row r="16" spans="1:10" s="359" customFormat="1" ht="23.25" customHeight="1">
      <c r="A16" s="332"/>
      <c r="B16" s="335" t="s">
        <v>619</v>
      </c>
      <c r="C16" s="336">
        <f t="shared" si="0"/>
        <v>13</v>
      </c>
      <c r="D16" s="336">
        <v>10</v>
      </c>
      <c r="E16" s="338">
        <v>3</v>
      </c>
      <c r="F16" s="334"/>
      <c r="G16" s="335" t="s">
        <v>620</v>
      </c>
      <c r="H16" s="115">
        <f t="shared" si="1"/>
        <v>3</v>
      </c>
      <c r="I16" s="345">
        <v>3</v>
      </c>
      <c r="J16" s="344" t="s">
        <v>388</v>
      </c>
    </row>
    <row r="17" spans="1:10" ht="23.25" customHeight="1">
      <c r="A17" s="332"/>
      <c r="B17" s="335" t="s">
        <v>621</v>
      </c>
      <c r="C17" s="336">
        <f t="shared" si="0"/>
        <v>6</v>
      </c>
      <c r="D17" s="336">
        <v>6</v>
      </c>
      <c r="E17" s="343" t="s">
        <v>663</v>
      </c>
      <c r="F17" s="334"/>
      <c r="G17" s="335"/>
      <c r="H17" s="336"/>
      <c r="I17" s="336"/>
      <c r="J17" s="337"/>
    </row>
    <row r="18" spans="1:10" ht="23.25" customHeight="1">
      <c r="A18" s="332"/>
      <c r="B18" s="335" t="s">
        <v>622</v>
      </c>
      <c r="C18" s="336">
        <f t="shared" si="0"/>
        <v>8</v>
      </c>
      <c r="D18" s="336">
        <v>5</v>
      </c>
      <c r="E18" s="338">
        <v>3</v>
      </c>
      <c r="F18" s="334"/>
      <c r="G18" s="335"/>
      <c r="H18" s="336"/>
      <c r="I18" s="336"/>
      <c r="J18" s="337"/>
    </row>
    <row r="19" spans="1:10" s="359" customFormat="1" ht="23.25" customHeight="1">
      <c r="A19" s="332" t="s">
        <v>664</v>
      </c>
      <c r="B19" s="333" t="s">
        <v>623</v>
      </c>
      <c r="C19" s="327">
        <f t="shared" si="0"/>
        <v>52</v>
      </c>
      <c r="D19" s="327">
        <f>SUM(D20:D23)</f>
        <v>35</v>
      </c>
      <c r="E19" s="328">
        <f>SUM(E20:E23)</f>
        <v>17</v>
      </c>
      <c r="F19" s="334" t="s">
        <v>665</v>
      </c>
      <c r="G19" s="333" t="s">
        <v>0</v>
      </c>
      <c r="H19" s="327">
        <f aca="true" t="shared" si="2" ref="H19:H28">SUM(I19:J19)</f>
        <v>289</v>
      </c>
      <c r="I19" s="327">
        <f>SUM(I20:I29)</f>
        <v>201</v>
      </c>
      <c r="J19" s="340">
        <f>SUM(J20:J29)</f>
        <v>88</v>
      </c>
    </row>
    <row r="20" spans="1:10" ht="23.25" customHeight="1">
      <c r="A20" s="332"/>
      <c r="B20" s="335" t="s">
        <v>624</v>
      </c>
      <c r="C20" s="336">
        <f t="shared" si="0"/>
        <v>9</v>
      </c>
      <c r="D20" s="336">
        <v>7</v>
      </c>
      <c r="E20" s="338">
        <v>2</v>
      </c>
      <c r="F20" s="334"/>
      <c r="G20" s="335" t="s">
        <v>625</v>
      </c>
      <c r="H20" s="336">
        <f t="shared" si="2"/>
        <v>6</v>
      </c>
      <c r="I20" s="336">
        <v>2</v>
      </c>
      <c r="J20" s="337">
        <v>4</v>
      </c>
    </row>
    <row r="21" spans="1:14" ht="23.25" customHeight="1">
      <c r="A21" s="332"/>
      <c r="B21" s="335" t="s">
        <v>626</v>
      </c>
      <c r="C21" s="336">
        <f t="shared" si="0"/>
        <v>7</v>
      </c>
      <c r="D21" s="336">
        <v>6</v>
      </c>
      <c r="E21" s="338">
        <v>1</v>
      </c>
      <c r="F21" s="334"/>
      <c r="G21" s="335" t="s">
        <v>627</v>
      </c>
      <c r="H21" s="336">
        <f t="shared" si="2"/>
        <v>9</v>
      </c>
      <c r="I21" s="336">
        <v>6</v>
      </c>
      <c r="J21" s="337">
        <v>3</v>
      </c>
      <c r="L21" s="362"/>
      <c r="M21" s="362"/>
      <c r="N21" s="362"/>
    </row>
    <row r="22" spans="1:14" s="359" customFormat="1" ht="23.25" customHeight="1">
      <c r="A22" s="332"/>
      <c r="B22" s="335" t="s">
        <v>628</v>
      </c>
      <c r="C22" s="336">
        <f t="shared" si="0"/>
        <v>24</v>
      </c>
      <c r="D22" s="336">
        <v>10</v>
      </c>
      <c r="E22" s="338">
        <v>14</v>
      </c>
      <c r="F22" s="334"/>
      <c r="G22" s="335" t="s">
        <v>629</v>
      </c>
      <c r="H22" s="336">
        <f t="shared" si="2"/>
        <v>2</v>
      </c>
      <c r="I22" s="336">
        <v>2</v>
      </c>
      <c r="J22" s="344" t="s">
        <v>654</v>
      </c>
      <c r="L22" s="363"/>
      <c r="M22" s="363"/>
      <c r="N22" s="363"/>
    </row>
    <row r="23" spans="1:15" ht="23.25" customHeight="1">
      <c r="A23" s="332"/>
      <c r="B23" s="335" t="s">
        <v>630</v>
      </c>
      <c r="C23" s="336">
        <f t="shared" si="0"/>
        <v>12</v>
      </c>
      <c r="D23" s="336">
        <v>12</v>
      </c>
      <c r="E23" s="343" t="s">
        <v>666</v>
      </c>
      <c r="F23" s="334"/>
      <c r="G23" s="335" t="s">
        <v>631</v>
      </c>
      <c r="H23" s="336">
        <f t="shared" si="2"/>
        <v>4</v>
      </c>
      <c r="I23" s="336">
        <v>3</v>
      </c>
      <c r="J23" s="337">
        <v>1</v>
      </c>
      <c r="M23" s="362"/>
      <c r="N23" s="362"/>
      <c r="O23" s="362"/>
    </row>
    <row r="24" spans="1:10" s="359" customFormat="1" ht="23.25" customHeight="1">
      <c r="A24" s="332" t="s">
        <v>667</v>
      </c>
      <c r="B24" s="333" t="s">
        <v>632</v>
      </c>
      <c r="C24" s="327">
        <f t="shared" si="0"/>
        <v>162</v>
      </c>
      <c r="D24" s="327">
        <f>SUM(D25:D29)+SUM(I4:I6)</f>
        <v>61</v>
      </c>
      <c r="E24" s="328">
        <f>SUM(E25:E29)+SUM(J4:J6)</f>
        <v>101</v>
      </c>
      <c r="F24" s="334"/>
      <c r="G24" s="335" t="s">
        <v>633</v>
      </c>
      <c r="H24" s="336">
        <f t="shared" si="2"/>
        <v>1</v>
      </c>
      <c r="I24" s="336">
        <v>1</v>
      </c>
      <c r="J24" s="344" t="s">
        <v>668</v>
      </c>
    </row>
    <row r="25" spans="1:10" ht="23.25" customHeight="1">
      <c r="A25" s="332"/>
      <c r="B25" s="335" t="s">
        <v>634</v>
      </c>
      <c r="C25" s="336">
        <f t="shared" si="0"/>
        <v>8</v>
      </c>
      <c r="D25" s="336">
        <v>2</v>
      </c>
      <c r="E25" s="338">
        <v>6</v>
      </c>
      <c r="F25" s="334"/>
      <c r="G25" s="335" t="s">
        <v>635</v>
      </c>
      <c r="H25" s="336">
        <f t="shared" si="2"/>
        <v>33</v>
      </c>
      <c r="I25" s="336">
        <v>27</v>
      </c>
      <c r="J25" s="337">
        <v>6</v>
      </c>
    </row>
    <row r="26" spans="1:10" ht="23.25" customHeight="1">
      <c r="A26" s="332"/>
      <c r="B26" s="335" t="s">
        <v>636</v>
      </c>
      <c r="C26" s="336">
        <f t="shared" si="0"/>
        <v>58</v>
      </c>
      <c r="D26" s="336">
        <v>7</v>
      </c>
      <c r="E26" s="338">
        <v>51</v>
      </c>
      <c r="F26" s="334"/>
      <c r="G26" s="335" t="s">
        <v>637</v>
      </c>
      <c r="H26" s="336">
        <f t="shared" si="2"/>
        <v>79</v>
      </c>
      <c r="I26" s="336">
        <v>78</v>
      </c>
      <c r="J26" s="337">
        <v>1</v>
      </c>
    </row>
    <row r="27" spans="1:15" ht="23.25" customHeight="1">
      <c r="A27" s="332"/>
      <c r="B27" s="335" t="s">
        <v>638</v>
      </c>
      <c r="C27" s="336">
        <f t="shared" si="0"/>
        <v>8</v>
      </c>
      <c r="D27" s="336">
        <v>4</v>
      </c>
      <c r="E27" s="338">
        <v>4</v>
      </c>
      <c r="F27" s="334"/>
      <c r="G27" s="335" t="s">
        <v>639</v>
      </c>
      <c r="H27" s="336">
        <f t="shared" si="2"/>
        <v>150</v>
      </c>
      <c r="I27" s="336">
        <v>77</v>
      </c>
      <c r="J27" s="337">
        <v>73</v>
      </c>
      <c r="M27" s="362"/>
      <c r="N27" s="362"/>
      <c r="O27" s="362"/>
    </row>
    <row r="28" spans="1:10" s="359" customFormat="1" ht="23.25" customHeight="1">
      <c r="A28" s="346"/>
      <c r="B28" s="347" t="s">
        <v>640</v>
      </c>
      <c r="C28" s="336">
        <f t="shared" si="0"/>
        <v>10</v>
      </c>
      <c r="D28" s="348">
        <v>8</v>
      </c>
      <c r="E28" s="349">
        <v>2</v>
      </c>
      <c r="F28" s="334"/>
      <c r="G28" s="335" t="s">
        <v>641</v>
      </c>
      <c r="H28" s="336">
        <f t="shared" si="2"/>
        <v>5</v>
      </c>
      <c r="I28" s="336">
        <v>5</v>
      </c>
      <c r="J28" s="344" t="s">
        <v>655</v>
      </c>
    </row>
    <row r="29" spans="1:10" s="359" customFormat="1" ht="23.25" customHeight="1">
      <c r="A29" s="350"/>
      <c r="B29" s="351" t="s">
        <v>642</v>
      </c>
      <c r="C29" s="352">
        <f t="shared" si="0"/>
        <v>15</v>
      </c>
      <c r="D29" s="352">
        <v>11</v>
      </c>
      <c r="E29" s="353">
        <v>4</v>
      </c>
      <c r="F29" s="354"/>
      <c r="G29" s="351" t="s">
        <v>643</v>
      </c>
      <c r="H29" s="355" t="s">
        <v>669</v>
      </c>
      <c r="I29" s="355" t="s">
        <v>669</v>
      </c>
      <c r="J29" s="356" t="s">
        <v>669</v>
      </c>
    </row>
    <row r="30" spans="1:10" ht="13.5" customHeight="1">
      <c r="A30" s="357" t="s">
        <v>644</v>
      </c>
      <c r="B30" s="205"/>
      <c r="C30" s="1"/>
      <c r="D30" s="1"/>
      <c r="E30" s="1"/>
      <c r="F30" s="1"/>
      <c r="G30" s="1"/>
      <c r="H30" s="1"/>
      <c r="I30" s="435" t="s">
        <v>689</v>
      </c>
      <c r="J30" s="435"/>
    </row>
    <row r="31" spans="1:10" ht="13.5" customHeight="1">
      <c r="A31" s="358" t="s">
        <v>645</v>
      </c>
      <c r="B31" s="1"/>
      <c r="C31" s="1"/>
      <c r="D31" s="1"/>
      <c r="E31" s="1"/>
      <c r="F31" s="1"/>
      <c r="G31" s="1"/>
      <c r="H31" s="1"/>
      <c r="I31" s="205"/>
      <c r="J31" s="205"/>
    </row>
    <row r="32" spans="1:10" ht="13.5">
      <c r="A32" s="357"/>
      <c r="B32" s="205"/>
      <c r="C32" s="1"/>
      <c r="D32" s="1"/>
      <c r="E32" s="1"/>
      <c r="F32" s="1"/>
      <c r="G32" s="1"/>
      <c r="H32" s="1"/>
      <c r="I32" s="89"/>
      <c r="J32" s="89"/>
    </row>
    <row r="33" spans="1:10" ht="13.5">
      <c r="A33" s="357"/>
      <c r="B33" s="205"/>
      <c r="C33" s="1"/>
      <c r="D33" s="1"/>
      <c r="E33" s="1"/>
      <c r="F33" s="1"/>
      <c r="G33" s="1"/>
      <c r="H33" s="1"/>
      <c r="I33" s="89"/>
      <c r="J33" s="89"/>
    </row>
    <row r="34" spans="2:10" ht="13.5">
      <c r="B34" s="1"/>
      <c r="C34" s="1"/>
      <c r="D34" s="1"/>
      <c r="E34" s="1"/>
      <c r="F34" s="1"/>
      <c r="G34" s="1"/>
      <c r="H34" s="1"/>
      <c r="I34" s="1"/>
      <c r="J34" s="1"/>
    </row>
    <row r="35" spans="2:10" ht="13.5"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83" t="s">
        <v>646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83" t="s">
        <v>647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83" t="s">
        <v>648</v>
      </c>
      <c r="B38" s="1"/>
      <c r="C38" s="1"/>
      <c r="D38" s="1"/>
      <c r="E38" s="1"/>
      <c r="F38" s="1"/>
      <c r="G38" s="1"/>
      <c r="H38" s="1"/>
      <c r="I38" s="1"/>
      <c r="J38" s="1"/>
    </row>
    <row r="39" spans="2:10" ht="13.5"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83" t="s">
        <v>649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83" t="s">
        <v>650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83" t="s">
        <v>651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83" t="s">
        <v>652</v>
      </c>
      <c r="B43" s="1"/>
      <c r="C43" s="1"/>
      <c r="D43" s="1"/>
      <c r="E43" s="1"/>
      <c r="F43" s="1"/>
      <c r="G43" s="1"/>
      <c r="H43" s="1"/>
      <c r="I43" s="1"/>
      <c r="J43" s="1"/>
    </row>
    <row r="45" ht="13.5">
      <c r="A45" s="83" t="s">
        <v>653</v>
      </c>
    </row>
  </sheetData>
  <mergeCells count="6">
    <mergeCell ref="A1:J1"/>
    <mergeCell ref="I30:J30"/>
    <mergeCell ref="A4:B4"/>
    <mergeCell ref="A3:B3"/>
    <mergeCell ref="H2:J2"/>
    <mergeCell ref="F3:G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"/>
  <sheetViews>
    <sheetView showGridLines="0" workbookViewId="0" topLeftCell="A1">
      <selection activeCell="A1" sqref="A1:S1"/>
    </sheetView>
  </sheetViews>
  <sheetFormatPr defaultColWidth="9.00390625" defaultRowHeight="13.5"/>
  <cols>
    <col min="1" max="1" width="11.25390625" style="83" customWidth="1"/>
    <col min="2" max="3" width="5.00390625" style="83" customWidth="1"/>
    <col min="4" max="19" width="4.25390625" style="83" customWidth="1"/>
    <col min="20" max="16384" width="9.00390625" style="83" customWidth="1"/>
  </cols>
  <sheetData>
    <row r="1" spans="1:19" s="81" customFormat="1" ht="21">
      <c r="A1" s="428" t="s">
        <v>245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</row>
    <row r="2" spans="1:19" s="81" customFormat="1" ht="13.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30" t="s">
        <v>3</v>
      </c>
      <c r="Q2" s="430"/>
      <c r="R2" s="430"/>
      <c r="S2" s="430"/>
    </row>
    <row r="3" spans="1:19" s="81" customFormat="1" ht="18" customHeight="1">
      <c r="A3" s="434"/>
      <c r="B3" s="438" t="s">
        <v>7</v>
      </c>
      <c r="C3" s="432" t="s">
        <v>33</v>
      </c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 t="s">
        <v>34</v>
      </c>
      <c r="O3" s="432"/>
      <c r="P3" s="432"/>
      <c r="Q3" s="432"/>
      <c r="R3" s="432"/>
      <c r="S3" s="437"/>
    </row>
    <row r="4" spans="1:19" s="81" customFormat="1" ht="60" customHeight="1">
      <c r="A4" s="436"/>
      <c r="B4" s="439"/>
      <c r="C4" s="31" t="s">
        <v>1</v>
      </c>
      <c r="D4" s="21" t="s">
        <v>35</v>
      </c>
      <c r="E4" s="21" t="s">
        <v>36</v>
      </c>
      <c r="F4" s="21" t="s">
        <v>37</v>
      </c>
      <c r="G4" s="21" t="s">
        <v>38</v>
      </c>
      <c r="H4" s="21" t="s">
        <v>39</v>
      </c>
      <c r="I4" s="21" t="s">
        <v>40</v>
      </c>
      <c r="J4" s="21" t="s">
        <v>41</v>
      </c>
      <c r="K4" s="21" t="s">
        <v>42</v>
      </c>
      <c r="L4" s="21" t="s">
        <v>43</v>
      </c>
      <c r="M4" s="21" t="s">
        <v>44</v>
      </c>
      <c r="N4" s="21" t="s">
        <v>1</v>
      </c>
      <c r="O4" s="21" t="s">
        <v>45</v>
      </c>
      <c r="P4" s="21" t="s">
        <v>46</v>
      </c>
      <c r="Q4" s="21" t="s">
        <v>47</v>
      </c>
      <c r="R4" s="21" t="s">
        <v>44</v>
      </c>
      <c r="S4" s="20" t="s">
        <v>48</v>
      </c>
    </row>
    <row r="5" spans="1:19" s="81" customFormat="1" ht="18" customHeight="1">
      <c r="A5" s="42" t="s">
        <v>8</v>
      </c>
      <c r="B5" s="32">
        <v>154</v>
      </c>
      <c r="C5" s="32">
        <v>141</v>
      </c>
      <c r="D5" s="32">
        <v>3</v>
      </c>
      <c r="E5" s="32">
        <v>112</v>
      </c>
      <c r="F5" s="32">
        <v>17</v>
      </c>
      <c r="G5" s="56" t="s">
        <v>272</v>
      </c>
      <c r="H5" s="32">
        <v>7</v>
      </c>
      <c r="I5" s="56" t="s">
        <v>272</v>
      </c>
      <c r="J5" s="32">
        <v>1</v>
      </c>
      <c r="K5" s="32">
        <v>1</v>
      </c>
      <c r="L5" s="56" t="s">
        <v>272</v>
      </c>
      <c r="M5" s="56" t="s">
        <v>272</v>
      </c>
      <c r="N5" s="32">
        <v>13</v>
      </c>
      <c r="O5" s="32">
        <v>8</v>
      </c>
      <c r="P5" s="56" t="s">
        <v>272</v>
      </c>
      <c r="Q5" s="32">
        <v>1</v>
      </c>
      <c r="R5" s="56" t="s">
        <v>272</v>
      </c>
      <c r="S5" s="33">
        <v>4</v>
      </c>
    </row>
    <row r="6" spans="1:19" s="81" customFormat="1" ht="18" customHeight="1">
      <c r="A6" s="51" t="s">
        <v>30</v>
      </c>
      <c r="B6" s="56">
        <v>123</v>
      </c>
      <c r="C6" s="56">
        <v>106</v>
      </c>
      <c r="D6" s="56">
        <v>2</v>
      </c>
      <c r="E6" s="56">
        <v>81</v>
      </c>
      <c r="F6" s="56">
        <v>14</v>
      </c>
      <c r="G6" s="56" t="s">
        <v>272</v>
      </c>
      <c r="H6" s="56">
        <v>8</v>
      </c>
      <c r="I6" s="56" t="s">
        <v>272</v>
      </c>
      <c r="J6" s="56" t="s">
        <v>272</v>
      </c>
      <c r="K6" s="56" t="s">
        <v>272</v>
      </c>
      <c r="L6" s="56">
        <v>1</v>
      </c>
      <c r="M6" s="56" t="s">
        <v>272</v>
      </c>
      <c r="N6" s="56">
        <v>17</v>
      </c>
      <c r="O6" s="56">
        <v>8</v>
      </c>
      <c r="P6" s="56">
        <v>1</v>
      </c>
      <c r="Q6" s="56" t="s">
        <v>272</v>
      </c>
      <c r="R6" s="56" t="s">
        <v>272</v>
      </c>
      <c r="S6" s="57">
        <v>8</v>
      </c>
    </row>
    <row r="7" spans="1:19" s="81" customFormat="1" ht="18" customHeight="1">
      <c r="A7" s="51" t="s">
        <v>65</v>
      </c>
      <c r="B7" s="56">
        <v>154</v>
      </c>
      <c r="C7" s="56">
        <v>123</v>
      </c>
      <c r="D7" s="56">
        <v>5</v>
      </c>
      <c r="E7" s="56">
        <v>98</v>
      </c>
      <c r="F7" s="56">
        <v>11</v>
      </c>
      <c r="G7" s="56" t="s">
        <v>272</v>
      </c>
      <c r="H7" s="56">
        <v>8</v>
      </c>
      <c r="I7" s="56" t="s">
        <v>272</v>
      </c>
      <c r="J7" s="56" t="s">
        <v>272</v>
      </c>
      <c r="K7" s="56">
        <v>1</v>
      </c>
      <c r="L7" s="56" t="s">
        <v>272</v>
      </c>
      <c r="M7" s="56" t="s">
        <v>272</v>
      </c>
      <c r="N7" s="56">
        <v>31</v>
      </c>
      <c r="O7" s="56">
        <v>10</v>
      </c>
      <c r="P7" s="56">
        <v>4</v>
      </c>
      <c r="Q7" s="56" t="s">
        <v>272</v>
      </c>
      <c r="R7" s="56">
        <v>17</v>
      </c>
      <c r="S7" s="57" t="s">
        <v>272</v>
      </c>
    </row>
    <row r="8" spans="1:19" s="81" customFormat="1" ht="18" customHeight="1">
      <c r="A8" s="51" t="s">
        <v>66</v>
      </c>
      <c r="B8" s="56">
        <v>126</v>
      </c>
      <c r="C8" s="56">
        <v>115</v>
      </c>
      <c r="D8" s="56">
        <v>4</v>
      </c>
      <c r="E8" s="56">
        <v>80</v>
      </c>
      <c r="F8" s="56">
        <v>15</v>
      </c>
      <c r="G8" s="56">
        <v>4</v>
      </c>
      <c r="H8" s="56">
        <v>8</v>
      </c>
      <c r="I8" s="56">
        <v>1</v>
      </c>
      <c r="J8" s="56">
        <v>1</v>
      </c>
      <c r="K8" s="56">
        <v>2</v>
      </c>
      <c r="L8" s="56" t="s">
        <v>272</v>
      </c>
      <c r="M8" s="56" t="s">
        <v>272</v>
      </c>
      <c r="N8" s="56">
        <v>11</v>
      </c>
      <c r="O8" s="56">
        <v>5</v>
      </c>
      <c r="P8" s="56" t="s">
        <v>272</v>
      </c>
      <c r="Q8" s="56" t="s">
        <v>272</v>
      </c>
      <c r="R8" s="56">
        <v>1</v>
      </c>
      <c r="S8" s="57">
        <v>5</v>
      </c>
    </row>
    <row r="9" spans="1:19" s="81" customFormat="1" ht="18" customHeight="1">
      <c r="A9" s="51" t="s">
        <v>249</v>
      </c>
      <c r="B9" s="56">
        <v>94</v>
      </c>
      <c r="C9" s="56">
        <v>75</v>
      </c>
      <c r="D9" s="56">
        <v>2</v>
      </c>
      <c r="E9" s="56">
        <v>50</v>
      </c>
      <c r="F9" s="56">
        <v>11</v>
      </c>
      <c r="G9" s="56" t="s">
        <v>272</v>
      </c>
      <c r="H9" s="56">
        <v>9</v>
      </c>
      <c r="I9" s="56">
        <v>2</v>
      </c>
      <c r="J9" s="56" t="s">
        <v>272</v>
      </c>
      <c r="K9" s="56">
        <v>1</v>
      </c>
      <c r="L9" s="56" t="s">
        <v>272</v>
      </c>
      <c r="M9" s="56" t="s">
        <v>272</v>
      </c>
      <c r="N9" s="56">
        <v>19</v>
      </c>
      <c r="O9" s="56">
        <v>9</v>
      </c>
      <c r="P9" s="56" t="s">
        <v>272</v>
      </c>
      <c r="Q9" s="56" t="s">
        <v>272</v>
      </c>
      <c r="R9" s="56">
        <v>1</v>
      </c>
      <c r="S9" s="57">
        <v>9</v>
      </c>
    </row>
    <row r="10" spans="1:19" s="81" customFormat="1" ht="18" customHeight="1">
      <c r="A10" s="48" t="s">
        <v>253</v>
      </c>
      <c r="B10" s="54">
        <v>110</v>
      </c>
      <c r="C10" s="54">
        <v>103</v>
      </c>
      <c r="D10" s="54">
        <v>4</v>
      </c>
      <c r="E10" s="54">
        <v>74</v>
      </c>
      <c r="F10" s="54">
        <v>13</v>
      </c>
      <c r="G10" s="54" t="s">
        <v>272</v>
      </c>
      <c r="H10" s="54">
        <v>9</v>
      </c>
      <c r="I10" s="54">
        <v>1</v>
      </c>
      <c r="J10" s="54" t="s">
        <v>272</v>
      </c>
      <c r="K10" s="54">
        <v>2</v>
      </c>
      <c r="L10" s="54" t="s">
        <v>272</v>
      </c>
      <c r="M10" s="54" t="s">
        <v>272</v>
      </c>
      <c r="N10" s="54">
        <v>7</v>
      </c>
      <c r="O10" s="54">
        <v>4</v>
      </c>
      <c r="P10" s="54" t="s">
        <v>272</v>
      </c>
      <c r="Q10" s="54" t="s">
        <v>272</v>
      </c>
      <c r="R10" s="54" t="s">
        <v>272</v>
      </c>
      <c r="S10" s="55">
        <v>3</v>
      </c>
    </row>
    <row r="11" spans="1:19" s="81" customFormat="1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35" t="s">
        <v>49</v>
      </c>
      <c r="Q11" s="435"/>
      <c r="R11" s="435"/>
      <c r="S11" s="431"/>
    </row>
    <row r="16" ht="13.5" customHeight="1"/>
    <row r="18" ht="13.5" customHeight="1"/>
    <row r="20" ht="13.5" customHeight="1"/>
  </sheetData>
  <mergeCells count="7">
    <mergeCell ref="P11:S11"/>
    <mergeCell ref="A1:S1"/>
    <mergeCell ref="A3:A4"/>
    <mergeCell ref="C3:M3"/>
    <mergeCell ref="N3:S3"/>
    <mergeCell ref="B3:B4"/>
    <mergeCell ref="P2:S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showGridLines="0" workbookViewId="0" topLeftCell="A1">
      <selection activeCell="F29" sqref="F29"/>
    </sheetView>
  </sheetViews>
  <sheetFormatPr defaultColWidth="9.00390625" defaultRowHeight="13.5"/>
  <cols>
    <col min="1" max="1" width="11.25390625" style="83" customWidth="1"/>
    <col min="2" max="14" width="6.00390625" style="83" customWidth="1"/>
    <col min="15" max="16384" width="9.00390625" style="83" customWidth="1"/>
  </cols>
  <sheetData>
    <row r="1" spans="1:14" ht="21">
      <c r="A1" s="428" t="s">
        <v>246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</row>
    <row r="2" spans="1:14" ht="13.5">
      <c r="A2" s="2"/>
      <c r="B2" s="1"/>
      <c r="C2" s="1"/>
      <c r="D2" s="1"/>
      <c r="E2" s="1"/>
      <c r="F2" s="1"/>
      <c r="G2" s="1"/>
      <c r="H2" s="1"/>
      <c r="I2" s="34"/>
      <c r="K2" s="13"/>
      <c r="L2" s="441" t="s">
        <v>20</v>
      </c>
      <c r="M2" s="441"/>
      <c r="N2" s="441"/>
    </row>
    <row r="3" spans="1:14" ht="16.5" customHeight="1">
      <c r="A3" s="448"/>
      <c r="B3" s="438" t="s">
        <v>7</v>
      </c>
      <c r="C3" s="438" t="s">
        <v>21</v>
      </c>
      <c r="D3" s="438" t="s">
        <v>22</v>
      </c>
      <c r="E3" s="438" t="s">
        <v>23</v>
      </c>
      <c r="F3" s="438" t="s">
        <v>24</v>
      </c>
      <c r="G3" s="438" t="s">
        <v>25</v>
      </c>
      <c r="H3" s="442" t="s">
        <v>274</v>
      </c>
      <c r="I3" s="41">
        <v>21</v>
      </c>
      <c r="J3" s="446" t="s">
        <v>26</v>
      </c>
      <c r="K3" s="446" t="s">
        <v>27</v>
      </c>
      <c r="L3" s="438" t="s">
        <v>250</v>
      </c>
      <c r="M3" s="425" t="s">
        <v>209</v>
      </c>
      <c r="N3" s="444" t="s">
        <v>241</v>
      </c>
    </row>
    <row r="4" spans="1:16" ht="73.5" customHeight="1">
      <c r="A4" s="424"/>
      <c r="B4" s="440"/>
      <c r="C4" s="440"/>
      <c r="D4" s="440"/>
      <c r="E4" s="440"/>
      <c r="F4" s="440"/>
      <c r="G4" s="440"/>
      <c r="H4" s="443"/>
      <c r="I4" s="28" t="s">
        <v>28</v>
      </c>
      <c r="J4" s="447"/>
      <c r="K4" s="447"/>
      <c r="L4" s="440"/>
      <c r="M4" s="426"/>
      <c r="N4" s="445"/>
      <c r="O4" s="87"/>
      <c r="P4" s="87"/>
    </row>
    <row r="5" spans="1:14" s="81" customFormat="1" ht="18.75" customHeight="1">
      <c r="A5" s="42" t="s">
        <v>8</v>
      </c>
      <c r="B5" s="29">
        <v>28</v>
      </c>
      <c r="C5" s="29">
        <v>6</v>
      </c>
      <c r="D5" s="29">
        <v>4</v>
      </c>
      <c r="E5" s="29">
        <v>3</v>
      </c>
      <c r="F5" s="29">
        <v>2</v>
      </c>
      <c r="G5" s="29">
        <v>6</v>
      </c>
      <c r="H5" s="29">
        <v>2</v>
      </c>
      <c r="I5" s="29">
        <v>3</v>
      </c>
      <c r="J5" s="30">
        <v>2</v>
      </c>
      <c r="K5" s="52" t="s">
        <v>272</v>
      </c>
      <c r="L5" s="52" t="s">
        <v>272</v>
      </c>
      <c r="M5" s="52" t="s">
        <v>272</v>
      </c>
      <c r="N5" s="43" t="s">
        <v>272</v>
      </c>
    </row>
    <row r="6" spans="1:14" s="81" customFormat="1" ht="18.75" customHeight="1">
      <c r="A6" s="51" t="s">
        <v>30</v>
      </c>
      <c r="B6" s="52">
        <v>31</v>
      </c>
      <c r="C6" s="52">
        <v>3</v>
      </c>
      <c r="D6" s="52" t="s">
        <v>272</v>
      </c>
      <c r="E6" s="52">
        <v>3</v>
      </c>
      <c r="F6" s="52">
        <v>2</v>
      </c>
      <c r="G6" s="52">
        <v>8</v>
      </c>
      <c r="H6" s="52">
        <v>2</v>
      </c>
      <c r="I6" s="52">
        <v>3</v>
      </c>
      <c r="J6" s="58">
        <v>2</v>
      </c>
      <c r="K6" s="52">
        <v>5</v>
      </c>
      <c r="L6" s="52">
        <v>3</v>
      </c>
      <c r="M6" s="52" t="s">
        <v>272</v>
      </c>
      <c r="N6" s="53" t="s">
        <v>272</v>
      </c>
    </row>
    <row r="7" spans="1:14" s="81" customFormat="1" ht="18.75" customHeight="1">
      <c r="A7" s="51" t="s">
        <v>65</v>
      </c>
      <c r="B7" s="52">
        <v>30</v>
      </c>
      <c r="C7" s="52">
        <v>3</v>
      </c>
      <c r="D7" s="52" t="s">
        <v>272</v>
      </c>
      <c r="E7" s="52">
        <v>3</v>
      </c>
      <c r="F7" s="52">
        <v>2</v>
      </c>
      <c r="G7" s="52">
        <v>7</v>
      </c>
      <c r="H7" s="52" t="s">
        <v>272</v>
      </c>
      <c r="I7" s="52">
        <v>8</v>
      </c>
      <c r="J7" s="52" t="s">
        <v>272</v>
      </c>
      <c r="K7" s="52">
        <v>4</v>
      </c>
      <c r="L7" s="52">
        <v>3</v>
      </c>
      <c r="M7" s="52" t="s">
        <v>272</v>
      </c>
      <c r="N7" s="53" t="s">
        <v>272</v>
      </c>
    </row>
    <row r="8" spans="1:14" s="81" customFormat="1" ht="18.75" customHeight="1">
      <c r="A8" s="51" t="s">
        <v>66</v>
      </c>
      <c r="B8" s="52">
        <v>30</v>
      </c>
      <c r="C8" s="52">
        <v>3</v>
      </c>
      <c r="D8" s="52" t="s">
        <v>272</v>
      </c>
      <c r="E8" s="52">
        <v>3</v>
      </c>
      <c r="F8" s="52">
        <v>2</v>
      </c>
      <c r="G8" s="52">
        <v>7</v>
      </c>
      <c r="H8" s="52" t="s">
        <v>272</v>
      </c>
      <c r="I8" s="52">
        <v>4</v>
      </c>
      <c r="J8" s="52" t="s">
        <v>272</v>
      </c>
      <c r="K8" s="52">
        <v>4</v>
      </c>
      <c r="L8" s="52">
        <v>3</v>
      </c>
      <c r="M8" s="58">
        <v>4</v>
      </c>
      <c r="N8" s="53" t="s">
        <v>272</v>
      </c>
    </row>
    <row r="9" spans="1:14" s="81" customFormat="1" ht="18.75" customHeight="1">
      <c r="A9" s="51" t="s">
        <v>249</v>
      </c>
      <c r="B9" s="52">
        <v>28</v>
      </c>
      <c r="C9" s="52">
        <v>3</v>
      </c>
      <c r="D9" s="52" t="s">
        <v>272</v>
      </c>
      <c r="E9" s="52">
        <v>3</v>
      </c>
      <c r="F9" s="52">
        <v>2</v>
      </c>
      <c r="G9" s="52">
        <v>7</v>
      </c>
      <c r="H9" s="52" t="s">
        <v>272</v>
      </c>
      <c r="I9" s="52">
        <v>4</v>
      </c>
      <c r="J9" s="52" t="s">
        <v>272</v>
      </c>
      <c r="K9" s="52">
        <v>4</v>
      </c>
      <c r="L9" s="52">
        <v>2</v>
      </c>
      <c r="M9" s="58">
        <v>3</v>
      </c>
      <c r="N9" s="53" t="s">
        <v>272</v>
      </c>
    </row>
    <row r="10" spans="1:14" s="81" customFormat="1" ht="18.75" customHeight="1">
      <c r="A10" s="48" t="s">
        <v>253</v>
      </c>
      <c r="B10" s="49">
        <v>28</v>
      </c>
      <c r="C10" s="49">
        <v>3</v>
      </c>
      <c r="D10" s="49" t="s">
        <v>272</v>
      </c>
      <c r="E10" s="49">
        <v>3</v>
      </c>
      <c r="F10" s="49">
        <v>2</v>
      </c>
      <c r="G10" s="49">
        <v>7</v>
      </c>
      <c r="H10" s="49" t="s">
        <v>272</v>
      </c>
      <c r="I10" s="49">
        <v>4</v>
      </c>
      <c r="J10" s="49" t="s">
        <v>272</v>
      </c>
      <c r="K10" s="52">
        <v>4</v>
      </c>
      <c r="L10" s="52">
        <v>2</v>
      </c>
      <c r="M10" s="58">
        <v>3</v>
      </c>
      <c r="N10" s="50" t="s">
        <v>272</v>
      </c>
    </row>
    <row r="11" spans="1:14" ht="13.5">
      <c r="A11" s="35"/>
      <c r="B11" s="1"/>
      <c r="C11" s="1"/>
      <c r="D11" s="1"/>
      <c r="E11" s="1"/>
      <c r="F11" s="1"/>
      <c r="G11" s="1"/>
      <c r="H11" s="1"/>
      <c r="I11" s="34"/>
      <c r="K11" s="27"/>
      <c r="L11" s="27"/>
      <c r="M11" s="27"/>
      <c r="N11" s="45" t="s">
        <v>29</v>
      </c>
    </row>
  </sheetData>
  <mergeCells count="15">
    <mergeCell ref="A1:N1"/>
    <mergeCell ref="L2:N2"/>
    <mergeCell ref="H3:H4"/>
    <mergeCell ref="N3:N4"/>
    <mergeCell ref="K3:K4"/>
    <mergeCell ref="J3:J4"/>
    <mergeCell ref="A3:A4"/>
    <mergeCell ref="B3:B4"/>
    <mergeCell ref="M3:M4"/>
    <mergeCell ref="L3:L4"/>
    <mergeCell ref="G3:G4"/>
    <mergeCell ref="C3:C4"/>
    <mergeCell ref="D3:D4"/>
    <mergeCell ref="E3:E4"/>
    <mergeCell ref="F3:F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:J1"/>
    </sheetView>
  </sheetViews>
  <sheetFormatPr defaultColWidth="9.00390625" defaultRowHeight="13.5"/>
  <cols>
    <col min="1" max="1" width="14.125" style="83" customWidth="1"/>
    <col min="2" max="10" width="8.375" style="83" customWidth="1"/>
    <col min="11" max="16384" width="9.00390625" style="83" customWidth="1"/>
  </cols>
  <sheetData>
    <row r="1" spans="1:10" s="81" customFormat="1" ht="21">
      <c r="A1" s="428" t="s">
        <v>275</v>
      </c>
      <c r="B1" s="429"/>
      <c r="C1" s="429"/>
      <c r="D1" s="429"/>
      <c r="E1" s="429"/>
      <c r="F1" s="429"/>
      <c r="G1" s="429"/>
      <c r="H1" s="429"/>
      <c r="I1" s="429"/>
      <c r="J1" s="429"/>
    </row>
    <row r="2" spans="1:10" s="81" customFormat="1" ht="13.5">
      <c r="A2" s="12" t="s">
        <v>273</v>
      </c>
      <c r="B2" s="3"/>
      <c r="C2" s="3"/>
      <c r="D2" s="3"/>
      <c r="E2" s="3"/>
      <c r="F2" s="3"/>
      <c r="G2" s="3"/>
      <c r="H2" s="430" t="s">
        <v>254</v>
      </c>
      <c r="I2" s="430"/>
      <c r="J2" s="430"/>
    </row>
    <row r="3" spans="1:10" s="81" customFormat="1" ht="19.5" customHeight="1">
      <c r="A3" s="434" t="s">
        <v>14</v>
      </c>
      <c r="B3" s="432" t="s">
        <v>31</v>
      </c>
      <c r="C3" s="432" t="s">
        <v>32</v>
      </c>
      <c r="D3" s="432"/>
      <c r="E3" s="432"/>
      <c r="F3" s="427" t="s">
        <v>15</v>
      </c>
      <c r="G3" s="427" t="s">
        <v>16</v>
      </c>
      <c r="H3" s="427" t="s">
        <v>17</v>
      </c>
      <c r="I3" s="427" t="s">
        <v>18</v>
      </c>
      <c r="J3" s="419" t="s">
        <v>19</v>
      </c>
    </row>
    <row r="4" spans="1:10" s="81" customFormat="1" ht="19.5" customHeight="1">
      <c r="A4" s="436"/>
      <c r="B4" s="421"/>
      <c r="C4" s="15" t="s">
        <v>64</v>
      </c>
      <c r="D4" s="15" t="s">
        <v>4</v>
      </c>
      <c r="E4" s="15" t="s">
        <v>5</v>
      </c>
      <c r="F4" s="418"/>
      <c r="G4" s="418"/>
      <c r="H4" s="418"/>
      <c r="I4" s="418"/>
      <c r="J4" s="420"/>
    </row>
    <row r="5" spans="1:10" s="81" customFormat="1" ht="19.5" customHeight="1">
      <c r="A5" s="44" t="s">
        <v>256</v>
      </c>
      <c r="B5" s="77">
        <v>30</v>
      </c>
      <c r="C5" s="77">
        <v>28</v>
      </c>
      <c r="D5" s="77">
        <v>28</v>
      </c>
      <c r="E5" s="77" t="s">
        <v>272</v>
      </c>
      <c r="F5" s="77" t="s">
        <v>272</v>
      </c>
      <c r="G5" s="29">
        <v>2</v>
      </c>
      <c r="H5" s="29">
        <v>6</v>
      </c>
      <c r="I5" s="29">
        <v>11</v>
      </c>
      <c r="J5" s="43">
        <v>9</v>
      </c>
    </row>
    <row r="6" spans="1:10" s="81" customFormat="1" ht="19.5" customHeight="1">
      <c r="A6" s="59" t="s">
        <v>253</v>
      </c>
      <c r="B6" s="49">
        <v>30</v>
      </c>
      <c r="C6" s="79">
        <v>28</v>
      </c>
      <c r="D6" s="79">
        <v>28</v>
      </c>
      <c r="E6" s="79" t="s">
        <v>272</v>
      </c>
      <c r="F6" s="79" t="s">
        <v>272</v>
      </c>
      <c r="G6" s="49">
        <v>2</v>
      </c>
      <c r="H6" s="49">
        <v>5</v>
      </c>
      <c r="I6" s="49">
        <v>9</v>
      </c>
      <c r="J6" s="50">
        <v>12</v>
      </c>
    </row>
    <row r="7" spans="1:10" s="81" customFormat="1" ht="13.5">
      <c r="A7" s="3"/>
      <c r="B7" s="3"/>
      <c r="C7" s="3"/>
      <c r="D7" s="3"/>
      <c r="E7" s="3"/>
      <c r="F7" s="3"/>
      <c r="G7" s="3"/>
      <c r="H7" s="3"/>
      <c r="I7" s="431" t="s">
        <v>29</v>
      </c>
      <c r="J7" s="431"/>
    </row>
  </sheetData>
  <mergeCells count="11">
    <mergeCell ref="H2:J2"/>
    <mergeCell ref="I7:J7"/>
    <mergeCell ref="A1:J1"/>
    <mergeCell ref="G3:G4"/>
    <mergeCell ref="H3:H4"/>
    <mergeCell ref="I3:I4"/>
    <mergeCell ref="J3:J4"/>
    <mergeCell ref="A3:A4"/>
    <mergeCell ref="B3:B4"/>
    <mergeCell ref="C3:E3"/>
    <mergeCell ref="F3:F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14.125" style="83" customWidth="1"/>
    <col min="2" max="8" width="10.75390625" style="83" customWidth="1"/>
    <col min="9" max="16384" width="9.00390625" style="83" customWidth="1"/>
  </cols>
  <sheetData>
    <row r="1" spans="1:8" ht="21">
      <c r="A1" s="428" t="s">
        <v>247</v>
      </c>
      <c r="B1" s="428"/>
      <c r="C1" s="428"/>
      <c r="D1" s="428"/>
      <c r="E1" s="428"/>
      <c r="F1" s="428"/>
      <c r="G1" s="428"/>
      <c r="H1" s="428"/>
    </row>
    <row r="2" spans="1:8" ht="13.5">
      <c r="A2" s="2"/>
      <c r="B2" s="1"/>
      <c r="C2" s="1"/>
      <c r="D2" s="1"/>
      <c r="E2" s="1"/>
      <c r="F2" s="13"/>
      <c r="G2" s="441" t="s">
        <v>254</v>
      </c>
      <c r="H2" s="441"/>
    </row>
    <row r="3" spans="1:8" ht="28.5" customHeight="1">
      <c r="A3" s="60"/>
      <c r="B3" s="46" t="s">
        <v>64</v>
      </c>
      <c r="C3" s="46" t="s">
        <v>10</v>
      </c>
      <c r="D3" s="46" t="s">
        <v>11</v>
      </c>
      <c r="E3" s="46" t="s">
        <v>6</v>
      </c>
      <c r="F3" s="46" t="s">
        <v>12</v>
      </c>
      <c r="G3" s="46" t="s">
        <v>0</v>
      </c>
      <c r="H3" s="47" t="s">
        <v>13</v>
      </c>
    </row>
    <row r="4" spans="1:8" ht="19.5" customHeight="1">
      <c r="A4" s="44" t="s">
        <v>256</v>
      </c>
      <c r="B4" s="77">
        <v>28</v>
      </c>
      <c r="C4" s="77" t="s">
        <v>272</v>
      </c>
      <c r="D4" s="77" t="s">
        <v>272</v>
      </c>
      <c r="E4" s="77" t="s">
        <v>272</v>
      </c>
      <c r="F4" s="77">
        <v>2</v>
      </c>
      <c r="G4" s="77">
        <v>6</v>
      </c>
      <c r="H4" s="78">
        <v>20</v>
      </c>
    </row>
    <row r="5" spans="1:8" s="80" customFormat="1" ht="19.5" customHeight="1">
      <c r="A5" s="59" t="s">
        <v>253</v>
      </c>
      <c r="B5" s="79">
        <v>28</v>
      </c>
      <c r="C5" s="79" t="s">
        <v>272</v>
      </c>
      <c r="D5" s="79" t="s">
        <v>272</v>
      </c>
      <c r="E5" s="79" t="s">
        <v>272</v>
      </c>
      <c r="F5" s="79">
        <v>2</v>
      </c>
      <c r="G5" s="49">
        <v>5</v>
      </c>
      <c r="H5" s="50">
        <v>21</v>
      </c>
    </row>
    <row r="6" spans="1:8" ht="13.5">
      <c r="A6" s="1"/>
      <c r="B6" s="1"/>
      <c r="C6" s="1"/>
      <c r="D6" s="1"/>
      <c r="E6" s="1"/>
      <c r="F6" s="27"/>
      <c r="G6" s="431" t="s">
        <v>29</v>
      </c>
      <c r="H6" s="431"/>
    </row>
    <row r="30" ht="13.5">
      <c r="G30" s="83" t="s">
        <v>269</v>
      </c>
    </row>
  </sheetData>
  <mergeCells count="3">
    <mergeCell ref="G2:H2"/>
    <mergeCell ref="G6:H6"/>
    <mergeCell ref="A1:H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2.625" style="83" customWidth="1"/>
    <col min="2" max="2" width="1.37890625" style="83" customWidth="1"/>
    <col min="3" max="3" width="17.125" style="83" customWidth="1"/>
    <col min="4" max="4" width="10.875" style="83" customWidth="1"/>
    <col min="5" max="8" width="14.25390625" style="83" customWidth="1"/>
    <col min="9" max="9" width="9.00390625" style="83" customWidth="1"/>
    <col min="10" max="10" width="9.875" style="83" bestFit="1" customWidth="1"/>
    <col min="11" max="16384" width="9.00390625" style="83" customWidth="1"/>
  </cols>
  <sheetData>
    <row r="1" spans="1:8" s="367" customFormat="1" ht="21">
      <c r="A1" s="428" t="s">
        <v>276</v>
      </c>
      <c r="B1" s="422"/>
      <c r="C1" s="422"/>
      <c r="D1" s="422"/>
      <c r="E1" s="422"/>
      <c r="F1" s="422"/>
      <c r="G1" s="422"/>
      <c r="H1" s="422"/>
    </row>
    <row r="2" spans="1:8" s="81" customFormat="1" ht="13.5" customHeight="1">
      <c r="A2" s="423" t="s">
        <v>277</v>
      </c>
      <c r="B2" s="414"/>
      <c r="C2" s="414"/>
      <c r="D2" s="93"/>
      <c r="E2" s="3"/>
      <c r="F2" s="3"/>
      <c r="G2" s="3"/>
      <c r="H2" s="94" t="s">
        <v>278</v>
      </c>
    </row>
    <row r="3" spans="1:8" s="81" customFormat="1" ht="16.5" customHeight="1">
      <c r="A3" s="407" t="s">
        <v>279</v>
      </c>
      <c r="B3" s="408"/>
      <c r="C3" s="408"/>
      <c r="D3" s="95"/>
      <c r="E3" s="416" t="s">
        <v>280</v>
      </c>
      <c r="F3" s="416" t="s">
        <v>281</v>
      </c>
      <c r="G3" s="14" t="s">
        <v>282</v>
      </c>
      <c r="H3" s="18" t="s">
        <v>283</v>
      </c>
    </row>
    <row r="4" spans="1:8" s="81" customFormat="1" ht="16.5" customHeight="1">
      <c r="A4" s="377"/>
      <c r="B4" s="378"/>
      <c r="C4" s="409" t="s">
        <v>284</v>
      </c>
      <c r="D4" s="410"/>
      <c r="E4" s="417"/>
      <c r="F4" s="417"/>
      <c r="G4" s="96" t="s">
        <v>680</v>
      </c>
      <c r="H4" s="97" t="s">
        <v>680</v>
      </c>
    </row>
    <row r="5" spans="1:8" s="81" customFormat="1" ht="16.5" customHeight="1">
      <c r="A5" s="379"/>
      <c r="B5" s="415" t="s">
        <v>285</v>
      </c>
      <c r="C5" s="415"/>
      <c r="D5" s="100"/>
      <c r="E5" s="101">
        <v>25479331</v>
      </c>
      <c r="F5" s="101">
        <v>25157409</v>
      </c>
      <c r="G5" s="102">
        <v>103.7</v>
      </c>
      <c r="H5" s="411"/>
    </row>
    <row r="6" spans="1:8" s="81" customFormat="1" ht="16.5" customHeight="1">
      <c r="A6" s="379"/>
      <c r="B6" s="403" t="s">
        <v>286</v>
      </c>
      <c r="C6" s="403"/>
      <c r="D6" s="100"/>
      <c r="E6" s="101">
        <v>27626219</v>
      </c>
      <c r="F6" s="101">
        <v>26112128</v>
      </c>
      <c r="G6" s="103">
        <v>103.79498143071888</v>
      </c>
      <c r="H6" s="412"/>
    </row>
    <row r="7" spans="1:8" s="81" customFormat="1" ht="16.5" customHeight="1">
      <c r="A7" s="379"/>
      <c r="B7" s="403" t="s">
        <v>287</v>
      </c>
      <c r="C7" s="403"/>
      <c r="D7" s="100"/>
      <c r="E7" s="101">
        <v>24888881</v>
      </c>
      <c r="F7" s="101">
        <v>24326783</v>
      </c>
      <c r="G7" s="103">
        <v>93.16277478419224</v>
      </c>
      <c r="H7" s="412"/>
    </row>
    <row r="8" spans="1:8" s="81" customFormat="1" ht="16.5" customHeight="1">
      <c r="A8" s="377"/>
      <c r="B8" s="403" t="s">
        <v>288</v>
      </c>
      <c r="C8" s="403"/>
      <c r="D8" s="104"/>
      <c r="E8" s="105">
        <v>23644791</v>
      </c>
      <c r="F8" s="105">
        <v>23308919</v>
      </c>
      <c r="G8" s="106">
        <v>95.81587092711766</v>
      </c>
      <c r="H8" s="413"/>
    </row>
    <row r="9" spans="1:8" s="3" customFormat="1" ht="16.5" customHeight="1">
      <c r="A9" s="394"/>
      <c r="B9" s="415" t="s">
        <v>289</v>
      </c>
      <c r="C9" s="415"/>
      <c r="D9" s="395"/>
      <c r="E9" s="348">
        <v>24213233</v>
      </c>
      <c r="F9" s="348">
        <v>23937825</v>
      </c>
      <c r="G9" s="103">
        <v>102.69813456385515</v>
      </c>
      <c r="H9" s="396">
        <v>100</v>
      </c>
    </row>
    <row r="10" spans="1:12" s="81" customFormat="1" ht="16.5" customHeight="1">
      <c r="A10" s="380">
        <v>1</v>
      </c>
      <c r="B10" s="381"/>
      <c r="C10" s="404" t="s">
        <v>290</v>
      </c>
      <c r="D10" s="405"/>
      <c r="E10" s="120">
        <v>7103314</v>
      </c>
      <c r="F10" s="120">
        <v>7228716</v>
      </c>
      <c r="G10" s="398"/>
      <c r="H10" s="397">
        <v>30.19788138646682</v>
      </c>
      <c r="I10" s="385"/>
      <c r="L10" s="385"/>
    </row>
    <row r="11" spans="1:8" s="81" customFormat="1" ht="16.5" customHeight="1">
      <c r="A11" s="374">
        <v>2</v>
      </c>
      <c r="B11" s="364"/>
      <c r="C11" s="401" t="s">
        <v>291</v>
      </c>
      <c r="D11" s="402"/>
      <c r="E11" s="109">
        <v>326509</v>
      </c>
      <c r="F11" s="109">
        <v>333855</v>
      </c>
      <c r="G11" s="399"/>
      <c r="H11" s="110">
        <v>1.3946755814281373</v>
      </c>
    </row>
    <row r="12" spans="1:8" s="81" customFormat="1" ht="16.5" customHeight="1">
      <c r="A12" s="374">
        <v>3</v>
      </c>
      <c r="B12" s="364"/>
      <c r="C12" s="401" t="s">
        <v>292</v>
      </c>
      <c r="D12" s="402"/>
      <c r="E12" s="109">
        <v>28683</v>
      </c>
      <c r="F12" s="109">
        <v>28688</v>
      </c>
      <c r="G12" s="399"/>
      <c r="H12" s="110">
        <v>0.11984380368726064</v>
      </c>
    </row>
    <row r="13" spans="1:8" s="81" customFormat="1" ht="16.5" customHeight="1">
      <c r="A13" s="374">
        <v>4</v>
      </c>
      <c r="B13" s="364"/>
      <c r="C13" s="401" t="s">
        <v>293</v>
      </c>
      <c r="D13" s="402"/>
      <c r="E13" s="109">
        <v>4016</v>
      </c>
      <c r="F13" s="109">
        <v>4026</v>
      </c>
      <c r="G13" s="399"/>
      <c r="H13" s="110">
        <v>0.016818570609485196</v>
      </c>
    </row>
    <row r="14" spans="1:8" s="81" customFormat="1" ht="16.5" customHeight="1">
      <c r="A14" s="374">
        <v>5</v>
      </c>
      <c r="B14" s="364"/>
      <c r="C14" s="401" t="s">
        <v>294</v>
      </c>
      <c r="D14" s="402"/>
      <c r="E14" s="109">
        <v>894</v>
      </c>
      <c r="F14" s="109">
        <v>879</v>
      </c>
      <c r="G14" s="399"/>
      <c r="H14" s="110">
        <v>0.0036720128081811944</v>
      </c>
    </row>
    <row r="15" spans="1:8" s="81" customFormat="1" ht="16.5" customHeight="1">
      <c r="A15" s="374">
        <v>6</v>
      </c>
      <c r="B15" s="364"/>
      <c r="C15" s="401" t="s">
        <v>295</v>
      </c>
      <c r="D15" s="402"/>
      <c r="E15" s="109">
        <v>655941</v>
      </c>
      <c r="F15" s="109">
        <v>655941</v>
      </c>
      <c r="G15" s="399"/>
      <c r="H15" s="110">
        <v>2.740186295120797</v>
      </c>
    </row>
    <row r="16" spans="1:8" s="81" customFormat="1" ht="16.5" customHeight="1">
      <c r="A16" s="374">
        <v>7</v>
      </c>
      <c r="B16" s="364"/>
      <c r="C16" s="403" t="s">
        <v>296</v>
      </c>
      <c r="D16" s="401"/>
      <c r="E16" s="109">
        <v>56567</v>
      </c>
      <c r="F16" s="109">
        <v>56737</v>
      </c>
      <c r="G16" s="399"/>
      <c r="H16" s="110">
        <v>0.2370181919201097</v>
      </c>
    </row>
    <row r="17" spans="1:8" s="81" customFormat="1" ht="16.5" customHeight="1">
      <c r="A17" s="374">
        <v>8</v>
      </c>
      <c r="B17" s="364"/>
      <c r="C17" s="403" t="s">
        <v>297</v>
      </c>
      <c r="D17" s="401"/>
      <c r="E17" s="109">
        <v>519558</v>
      </c>
      <c r="F17" s="109">
        <v>519558</v>
      </c>
      <c r="G17" s="399"/>
      <c r="H17" s="110">
        <v>2.1704478163742946</v>
      </c>
    </row>
    <row r="18" spans="1:8" s="81" customFormat="1" ht="16.5" customHeight="1">
      <c r="A18" s="374">
        <v>9</v>
      </c>
      <c r="B18" s="364"/>
      <c r="C18" s="403" t="s">
        <v>298</v>
      </c>
      <c r="D18" s="401"/>
      <c r="E18" s="109">
        <v>255408</v>
      </c>
      <c r="F18" s="109">
        <v>255408</v>
      </c>
      <c r="G18" s="399"/>
      <c r="H18" s="110">
        <v>1.0669641038816184</v>
      </c>
    </row>
    <row r="19" spans="1:8" s="81" customFormat="1" ht="16.5" customHeight="1">
      <c r="A19" s="374">
        <v>10</v>
      </c>
      <c r="B19" s="364"/>
      <c r="C19" s="403" t="s">
        <v>299</v>
      </c>
      <c r="D19" s="401"/>
      <c r="E19" s="109">
        <v>4284438</v>
      </c>
      <c r="F19" s="109">
        <v>4402738</v>
      </c>
      <c r="G19" s="399"/>
      <c r="H19" s="110">
        <v>18.392389450587093</v>
      </c>
    </row>
    <row r="20" spans="1:8" s="81" customFormat="1" ht="16.5" customHeight="1">
      <c r="A20" s="374">
        <v>11</v>
      </c>
      <c r="B20" s="364"/>
      <c r="C20" s="403" t="s">
        <v>300</v>
      </c>
      <c r="D20" s="401"/>
      <c r="E20" s="109">
        <v>14000</v>
      </c>
      <c r="F20" s="109">
        <v>13653</v>
      </c>
      <c r="G20" s="399"/>
      <c r="H20" s="110">
        <v>0.057035256962568656</v>
      </c>
    </row>
    <row r="21" spans="1:8" s="81" customFormat="1" ht="16.5" customHeight="1">
      <c r="A21" s="374">
        <v>12</v>
      </c>
      <c r="B21" s="364"/>
      <c r="C21" s="403" t="s">
        <v>301</v>
      </c>
      <c r="D21" s="401"/>
      <c r="E21" s="109">
        <v>279673</v>
      </c>
      <c r="F21" s="109">
        <v>272207</v>
      </c>
      <c r="G21" s="399"/>
      <c r="H21" s="110">
        <v>1.137141741156517</v>
      </c>
    </row>
    <row r="22" spans="1:10" s="81" customFormat="1" ht="16.5" customHeight="1">
      <c r="A22" s="374">
        <v>13</v>
      </c>
      <c r="B22" s="364"/>
      <c r="C22" s="403" t="s">
        <v>302</v>
      </c>
      <c r="D22" s="401"/>
      <c r="E22" s="109">
        <v>329861</v>
      </c>
      <c r="F22" s="109">
        <v>326286</v>
      </c>
      <c r="G22" s="399"/>
      <c r="H22" s="110">
        <v>1.3630561673836281</v>
      </c>
      <c r="J22" s="386"/>
    </row>
    <row r="23" spans="1:8" s="81" customFormat="1" ht="16.5" customHeight="1">
      <c r="A23" s="374">
        <v>14</v>
      </c>
      <c r="B23" s="364"/>
      <c r="C23" s="403" t="s">
        <v>303</v>
      </c>
      <c r="D23" s="401"/>
      <c r="E23" s="109">
        <v>4560076</v>
      </c>
      <c r="F23" s="109">
        <v>4076675</v>
      </c>
      <c r="G23" s="399"/>
      <c r="H23" s="110">
        <v>17.030264863244675</v>
      </c>
    </row>
    <row r="24" spans="1:10" s="81" customFormat="1" ht="16.5" customHeight="1">
      <c r="A24" s="374">
        <v>15</v>
      </c>
      <c r="B24" s="364"/>
      <c r="C24" s="403" t="s">
        <v>304</v>
      </c>
      <c r="D24" s="401"/>
      <c r="E24" s="109">
        <v>1012180</v>
      </c>
      <c r="F24" s="109">
        <v>988544</v>
      </c>
      <c r="G24" s="399"/>
      <c r="H24" s="110">
        <v>4.129631660353437</v>
      </c>
      <c r="J24" s="386"/>
    </row>
    <row r="25" spans="1:10" s="81" customFormat="1" ht="16.5" customHeight="1">
      <c r="A25" s="374">
        <v>16</v>
      </c>
      <c r="B25" s="364"/>
      <c r="C25" s="403" t="s">
        <v>305</v>
      </c>
      <c r="D25" s="401"/>
      <c r="E25" s="109">
        <v>144626</v>
      </c>
      <c r="F25" s="109">
        <v>229755</v>
      </c>
      <c r="G25" s="399"/>
      <c r="H25" s="110">
        <v>0.9597989792305692</v>
      </c>
      <c r="J25" s="385"/>
    </row>
    <row r="26" spans="1:8" s="81" customFormat="1" ht="16.5" customHeight="1">
      <c r="A26" s="374">
        <v>17</v>
      </c>
      <c r="B26" s="364"/>
      <c r="C26" s="403" t="s">
        <v>306</v>
      </c>
      <c r="D26" s="401"/>
      <c r="E26" s="109">
        <v>2351</v>
      </c>
      <c r="F26" s="109">
        <v>4115</v>
      </c>
      <c r="G26" s="399"/>
      <c r="H26" s="110">
        <v>0.01719036712817476</v>
      </c>
    </row>
    <row r="27" spans="1:8" s="81" customFormat="1" ht="16.5" customHeight="1">
      <c r="A27" s="374">
        <v>18</v>
      </c>
      <c r="B27" s="364"/>
      <c r="C27" s="403" t="s">
        <v>307</v>
      </c>
      <c r="D27" s="401"/>
      <c r="E27" s="109">
        <v>665987</v>
      </c>
      <c r="F27" s="109">
        <v>665869</v>
      </c>
      <c r="G27" s="399"/>
      <c r="H27" s="110">
        <v>2.781660405655067</v>
      </c>
    </row>
    <row r="28" spans="1:8" s="81" customFormat="1" ht="16.5" customHeight="1">
      <c r="A28" s="374">
        <v>19</v>
      </c>
      <c r="B28" s="364"/>
      <c r="C28" s="403" t="s">
        <v>308</v>
      </c>
      <c r="D28" s="401"/>
      <c r="E28" s="109">
        <v>543244</v>
      </c>
      <c r="F28" s="109">
        <v>543244</v>
      </c>
      <c r="G28" s="399"/>
      <c r="H28" s="110">
        <v>2.269395820213407</v>
      </c>
    </row>
    <row r="29" spans="1:8" s="81" customFormat="1" ht="16.5" customHeight="1">
      <c r="A29" s="374">
        <v>20</v>
      </c>
      <c r="B29" s="364"/>
      <c r="C29" s="403" t="s">
        <v>309</v>
      </c>
      <c r="D29" s="401"/>
      <c r="E29" s="109">
        <v>295107</v>
      </c>
      <c r="F29" s="109">
        <v>328831</v>
      </c>
      <c r="G29" s="399"/>
      <c r="H29" s="110">
        <v>1.37368787682256</v>
      </c>
    </row>
    <row r="30" spans="1:8" s="81" customFormat="1" ht="16.5" customHeight="1">
      <c r="A30" s="375">
        <v>21</v>
      </c>
      <c r="B30" s="384"/>
      <c r="C30" s="406" t="s">
        <v>310</v>
      </c>
      <c r="D30" s="449"/>
      <c r="E30" s="111">
        <v>3130800</v>
      </c>
      <c r="F30" s="111">
        <v>3002100</v>
      </c>
      <c r="G30" s="400"/>
      <c r="H30" s="112">
        <v>12.541239648965602</v>
      </c>
    </row>
    <row r="31" spans="3:8" s="81" customFormat="1" ht="13.5">
      <c r="C31" s="3"/>
      <c r="D31" s="3"/>
      <c r="E31" s="113"/>
      <c r="F31" s="113"/>
      <c r="G31" s="3"/>
      <c r="H31" s="94" t="s">
        <v>311</v>
      </c>
    </row>
  </sheetData>
  <mergeCells count="34">
    <mergeCell ref="C29:D29"/>
    <mergeCell ref="C15:D15"/>
    <mergeCell ref="C16:D16"/>
    <mergeCell ref="C23:D23"/>
    <mergeCell ref="C25:D25"/>
    <mergeCell ref="C24:D24"/>
    <mergeCell ref="C17:D17"/>
    <mergeCell ref="C27:D27"/>
    <mergeCell ref="C21:D21"/>
    <mergeCell ref="C22:D22"/>
    <mergeCell ref="C28:D28"/>
    <mergeCell ref="B6:C6"/>
    <mergeCell ref="C13:D13"/>
    <mergeCell ref="C14:D14"/>
    <mergeCell ref="B8:C8"/>
    <mergeCell ref="B7:C7"/>
    <mergeCell ref="G10:G30"/>
    <mergeCell ref="B9:C9"/>
    <mergeCell ref="C11:D11"/>
    <mergeCell ref="C12:D12"/>
    <mergeCell ref="C18:D18"/>
    <mergeCell ref="C26:D26"/>
    <mergeCell ref="C10:D10"/>
    <mergeCell ref="C30:D30"/>
    <mergeCell ref="C19:D19"/>
    <mergeCell ref="C20:D20"/>
    <mergeCell ref="A1:H1"/>
    <mergeCell ref="A2:C2"/>
    <mergeCell ref="B5:C5"/>
    <mergeCell ref="E3:E4"/>
    <mergeCell ref="F3:F4"/>
    <mergeCell ref="A3:C3"/>
    <mergeCell ref="C4:D4"/>
    <mergeCell ref="H5:H8"/>
  </mergeCells>
  <printOptions/>
  <pageMargins left="0.75" right="0.75" top="1" bottom="1" header="0.512" footer="0.512"/>
  <pageSetup cellComments="asDisplayed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2.625" style="83" customWidth="1"/>
    <col min="2" max="2" width="1.37890625" style="83" customWidth="1"/>
    <col min="3" max="3" width="17.125" style="83" customWidth="1"/>
    <col min="4" max="4" width="10.875" style="83" customWidth="1"/>
    <col min="5" max="8" width="14.25390625" style="83" customWidth="1"/>
    <col min="9" max="16384" width="9.00390625" style="83" customWidth="1"/>
  </cols>
  <sheetData>
    <row r="1" spans="1:8" s="359" customFormat="1" ht="21">
      <c r="A1" s="428" t="s">
        <v>312</v>
      </c>
      <c r="B1" s="422"/>
      <c r="C1" s="422"/>
      <c r="D1" s="422"/>
      <c r="E1" s="422"/>
      <c r="F1" s="422"/>
      <c r="G1" s="422"/>
      <c r="H1" s="422"/>
    </row>
    <row r="2" spans="1:8" ht="13.5" customHeight="1">
      <c r="A2" s="423" t="s">
        <v>313</v>
      </c>
      <c r="B2" s="414"/>
      <c r="C2" s="414"/>
      <c r="D2" s="93"/>
      <c r="E2" s="3"/>
      <c r="F2" s="3"/>
      <c r="G2" s="3"/>
      <c r="H2" s="94" t="s">
        <v>278</v>
      </c>
    </row>
    <row r="3" spans="1:8" ht="16.5" customHeight="1">
      <c r="A3" s="407" t="s">
        <v>279</v>
      </c>
      <c r="B3" s="408"/>
      <c r="C3" s="408"/>
      <c r="D3" s="95"/>
      <c r="E3" s="416" t="s">
        <v>280</v>
      </c>
      <c r="F3" s="416" t="s">
        <v>281</v>
      </c>
      <c r="G3" s="14" t="s">
        <v>282</v>
      </c>
      <c r="H3" s="18" t="s">
        <v>283</v>
      </c>
    </row>
    <row r="4" spans="1:8" ht="16.5" customHeight="1">
      <c r="A4" s="377"/>
      <c r="B4" s="378"/>
      <c r="C4" s="409" t="s">
        <v>284</v>
      </c>
      <c r="D4" s="410"/>
      <c r="E4" s="417"/>
      <c r="F4" s="417"/>
      <c r="G4" s="96" t="s">
        <v>680</v>
      </c>
      <c r="H4" s="97" t="s">
        <v>680</v>
      </c>
    </row>
    <row r="5" spans="1:8" ht="16.5" customHeight="1">
      <c r="A5" s="379"/>
      <c r="B5" s="403" t="s">
        <v>285</v>
      </c>
      <c r="C5" s="450"/>
      <c r="D5" s="100"/>
      <c r="E5" s="109">
        <v>23670000</v>
      </c>
      <c r="F5" s="109">
        <v>24569253</v>
      </c>
      <c r="G5" s="114">
        <v>103.3</v>
      </c>
      <c r="H5" s="459"/>
    </row>
    <row r="6" spans="1:8" ht="16.5" customHeight="1">
      <c r="A6" s="379"/>
      <c r="B6" s="403" t="s">
        <v>286</v>
      </c>
      <c r="C6" s="450"/>
      <c r="D6" s="100"/>
      <c r="E6" s="109">
        <v>27626219</v>
      </c>
      <c r="F6" s="109">
        <v>25517892</v>
      </c>
      <c r="G6" s="114">
        <v>103.86108197917127</v>
      </c>
      <c r="H6" s="460"/>
    </row>
    <row r="7" spans="1:8" ht="16.5" customHeight="1">
      <c r="A7" s="379"/>
      <c r="B7" s="403" t="s">
        <v>287</v>
      </c>
      <c r="C7" s="450"/>
      <c r="D7" s="100"/>
      <c r="E7" s="109">
        <v>24888881</v>
      </c>
      <c r="F7" s="109">
        <v>23706088</v>
      </c>
      <c r="G7" s="114">
        <v>92.89986806120191</v>
      </c>
      <c r="H7" s="460"/>
    </row>
    <row r="8" spans="1:8" ht="16.5" customHeight="1">
      <c r="A8" s="377"/>
      <c r="B8" s="403" t="s">
        <v>288</v>
      </c>
      <c r="C8" s="450"/>
      <c r="D8" s="104"/>
      <c r="E8" s="115">
        <v>23644791</v>
      </c>
      <c r="F8" s="115">
        <v>22765675</v>
      </c>
      <c r="G8" s="116">
        <v>96.03303168367552</v>
      </c>
      <c r="H8" s="461"/>
    </row>
    <row r="9" spans="1:9" s="1" customFormat="1" ht="16.5" customHeight="1">
      <c r="A9" s="107"/>
      <c r="B9" s="458" t="s">
        <v>314</v>
      </c>
      <c r="C9" s="458"/>
      <c r="D9" s="117"/>
      <c r="E9" s="108">
        <v>24213233</v>
      </c>
      <c r="F9" s="108">
        <v>23408577</v>
      </c>
      <c r="G9" s="116">
        <v>102.82399709211344</v>
      </c>
      <c r="H9" s="118">
        <v>100</v>
      </c>
      <c r="I9" s="119"/>
    </row>
    <row r="10" spans="1:8" ht="16.5" customHeight="1">
      <c r="A10" s="380">
        <v>1</v>
      </c>
      <c r="B10" s="381"/>
      <c r="C10" s="456" t="s">
        <v>315</v>
      </c>
      <c r="D10" s="457"/>
      <c r="E10" s="120">
        <v>301373</v>
      </c>
      <c r="F10" s="120">
        <v>297030</v>
      </c>
      <c r="G10" s="453"/>
      <c r="H10" s="121">
        <v>1.268893875949828</v>
      </c>
    </row>
    <row r="11" spans="1:8" ht="16.5" customHeight="1">
      <c r="A11" s="374">
        <v>2</v>
      </c>
      <c r="B11" s="364"/>
      <c r="C11" s="403" t="s">
        <v>316</v>
      </c>
      <c r="D11" s="450"/>
      <c r="E11" s="109">
        <v>3782491</v>
      </c>
      <c r="F11" s="109">
        <v>3619270</v>
      </c>
      <c r="G11" s="454"/>
      <c r="H11" s="122">
        <v>15.461298651344762</v>
      </c>
    </row>
    <row r="12" spans="1:8" ht="16.5" customHeight="1">
      <c r="A12" s="374">
        <v>3</v>
      </c>
      <c r="B12" s="364"/>
      <c r="C12" s="403" t="s">
        <v>317</v>
      </c>
      <c r="D12" s="450"/>
      <c r="E12" s="109">
        <v>7803843</v>
      </c>
      <c r="F12" s="109">
        <v>7722696</v>
      </c>
      <c r="G12" s="454"/>
      <c r="H12" s="122">
        <v>32.990881931866255</v>
      </c>
    </row>
    <row r="13" spans="1:10" ht="16.5" customHeight="1">
      <c r="A13" s="374">
        <v>4</v>
      </c>
      <c r="B13" s="364"/>
      <c r="C13" s="403" t="s">
        <v>318</v>
      </c>
      <c r="D13" s="450"/>
      <c r="E13" s="109">
        <v>1581870</v>
      </c>
      <c r="F13" s="109">
        <v>1565412</v>
      </c>
      <c r="G13" s="454"/>
      <c r="H13" s="122">
        <v>6.687343703122151</v>
      </c>
      <c r="J13" s="382"/>
    </row>
    <row r="14" spans="1:8" ht="16.5" customHeight="1">
      <c r="A14" s="374">
        <v>5</v>
      </c>
      <c r="B14" s="364"/>
      <c r="C14" s="403" t="s">
        <v>319</v>
      </c>
      <c r="D14" s="450"/>
      <c r="E14" s="109">
        <v>153097</v>
      </c>
      <c r="F14" s="109">
        <v>152878</v>
      </c>
      <c r="G14" s="454"/>
      <c r="H14" s="122">
        <v>0.6</v>
      </c>
    </row>
    <row r="15" spans="1:8" ht="16.5" customHeight="1">
      <c r="A15" s="374">
        <v>6</v>
      </c>
      <c r="B15" s="364"/>
      <c r="C15" s="403" t="s">
        <v>320</v>
      </c>
      <c r="D15" s="450"/>
      <c r="E15" s="109">
        <v>93541</v>
      </c>
      <c r="F15" s="109">
        <v>92474</v>
      </c>
      <c r="G15" s="454"/>
      <c r="H15" s="122">
        <v>0.3950432356481985</v>
      </c>
    </row>
    <row r="16" spans="1:8" ht="16.5" customHeight="1">
      <c r="A16" s="374">
        <v>7</v>
      </c>
      <c r="B16" s="364"/>
      <c r="C16" s="403" t="s">
        <v>321</v>
      </c>
      <c r="D16" s="450"/>
      <c r="E16" s="109">
        <v>307786</v>
      </c>
      <c r="F16" s="109">
        <v>305695</v>
      </c>
      <c r="G16" s="454"/>
      <c r="H16" s="122">
        <v>1.3059102225650026</v>
      </c>
    </row>
    <row r="17" spans="1:8" ht="16.5" customHeight="1">
      <c r="A17" s="374">
        <v>8</v>
      </c>
      <c r="B17" s="364"/>
      <c r="C17" s="403" t="s">
        <v>322</v>
      </c>
      <c r="D17" s="450"/>
      <c r="E17" s="109">
        <v>2861014</v>
      </c>
      <c r="F17" s="109">
        <v>2621512</v>
      </c>
      <c r="G17" s="454"/>
      <c r="H17" s="122">
        <v>11.198937893576359</v>
      </c>
    </row>
    <row r="18" spans="1:8" ht="16.5" customHeight="1">
      <c r="A18" s="374">
        <v>9</v>
      </c>
      <c r="B18" s="364"/>
      <c r="C18" s="403" t="s">
        <v>323</v>
      </c>
      <c r="D18" s="450"/>
      <c r="E18" s="109">
        <v>789323</v>
      </c>
      <c r="F18" s="109">
        <v>786486</v>
      </c>
      <c r="G18" s="454"/>
      <c r="H18" s="122">
        <v>3.359819778878485</v>
      </c>
    </row>
    <row r="19" spans="1:8" ht="16.5" customHeight="1">
      <c r="A19" s="379">
        <v>10</v>
      </c>
      <c r="B19" s="364"/>
      <c r="C19" s="403" t="s">
        <v>324</v>
      </c>
      <c r="D19" s="450"/>
      <c r="E19" s="109">
        <v>3115828</v>
      </c>
      <c r="F19" s="109">
        <v>2853424</v>
      </c>
      <c r="G19" s="454"/>
      <c r="H19" s="122">
        <v>12.189651681945469</v>
      </c>
    </row>
    <row r="20" spans="1:8" ht="16.5" customHeight="1">
      <c r="A20" s="379">
        <v>11</v>
      </c>
      <c r="B20" s="364"/>
      <c r="C20" s="403" t="s">
        <v>325</v>
      </c>
      <c r="D20" s="450"/>
      <c r="E20" s="109">
        <v>9091</v>
      </c>
      <c r="F20" s="109">
        <v>8373</v>
      </c>
      <c r="G20" s="454"/>
      <c r="H20" s="122">
        <v>0.03576894058959671</v>
      </c>
    </row>
    <row r="21" spans="1:8" ht="16.5" customHeight="1">
      <c r="A21" s="379">
        <v>12</v>
      </c>
      <c r="B21" s="364"/>
      <c r="C21" s="403" t="s">
        <v>326</v>
      </c>
      <c r="D21" s="450"/>
      <c r="E21" s="109">
        <v>3385963</v>
      </c>
      <c r="F21" s="109">
        <v>3383327</v>
      </c>
      <c r="G21" s="454"/>
      <c r="H21" s="122">
        <v>14.4</v>
      </c>
    </row>
    <row r="22" spans="1:8" ht="16.5" customHeight="1">
      <c r="A22" s="379">
        <v>13</v>
      </c>
      <c r="B22" s="364"/>
      <c r="C22" s="403" t="s">
        <v>327</v>
      </c>
      <c r="D22" s="450"/>
      <c r="E22" s="109">
        <v>1</v>
      </c>
      <c r="F22" s="109">
        <v>0</v>
      </c>
      <c r="G22" s="454"/>
      <c r="H22" s="122">
        <v>0</v>
      </c>
    </row>
    <row r="23" spans="1:8" ht="16.5" customHeight="1">
      <c r="A23" s="383">
        <v>14</v>
      </c>
      <c r="B23" s="384"/>
      <c r="C23" s="451" t="s">
        <v>328</v>
      </c>
      <c r="D23" s="452"/>
      <c r="E23" s="111">
        <v>28012</v>
      </c>
      <c r="F23" s="111">
        <v>0</v>
      </c>
      <c r="G23" s="455"/>
      <c r="H23" s="123">
        <v>0</v>
      </c>
    </row>
    <row r="24" spans="1:8" ht="16.5" customHeight="1">
      <c r="A24" s="81"/>
      <c r="B24" s="81"/>
      <c r="C24" s="3"/>
      <c r="D24" s="3"/>
      <c r="E24" s="113"/>
      <c r="F24" s="113"/>
      <c r="G24" s="3"/>
      <c r="H24" s="94" t="s">
        <v>311</v>
      </c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</sheetData>
  <mergeCells count="27">
    <mergeCell ref="H5:H8"/>
    <mergeCell ref="B5:C5"/>
    <mergeCell ref="A1:H1"/>
    <mergeCell ref="A2:C2"/>
    <mergeCell ref="A3:C3"/>
    <mergeCell ref="E3:E4"/>
    <mergeCell ref="F3:F4"/>
    <mergeCell ref="C4:D4"/>
    <mergeCell ref="C21:D21"/>
    <mergeCell ref="B6:C6"/>
    <mergeCell ref="C19:D19"/>
    <mergeCell ref="B7:C7"/>
    <mergeCell ref="C10:D10"/>
    <mergeCell ref="C18:D18"/>
    <mergeCell ref="C16:D16"/>
    <mergeCell ref="C17:D17"/>
    <mergeCell ref="B9:C9"/>
    <mergeCell ref="C22:D22"/>
    <mergeCell ref="C23:D23"/>
    <mergeCell ref="B8:C8"/>
    <mergeCell ref="G10:G23"/>
    <mergeCell ref="C11:D11"/>
    <mergeCell ref="C12:D12"/>
    <mergeCell ref="C13:D13"/>
    <mergeCell ref="C14:D14"/>
    <mergeCell ref="C15:D15"/>
    <mergeCell ref="C20:D20"/>
  </mergeCells>
  <printOptions/>
  <pageMargins left="0.7874015748031497" right="0.7874015748031497" top="0.984251968503937" bottom="0.984251968503937" header="0.5118110236220472" footer="0.5118110236220472"/>
  <pageSetup cellComments="asDisplayed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18.625" style="83" customWidth="1"/>
    <col min="2" max="2" width="13.875" style="83" customWidth="1"/>
    <col min="3" max="3" width="9.625" style="83" customWidth="1"/>
    <col min="4" max="4" width="13.875" style="83" customWidth="1"/>
    <col min="5" max="5" width="9.625" style="83" customWidth="1"/>
    <col min="6" max="6" width="13.875" style="83" customWidth="1"/>
    <col min="7" max="7" width="9.625" style="83" customWidth="1"/>
    <col min="8" max="16384" width="9.00390625" style="83" customWidth="1"/>
  </cols>
  <sheetData>
    <row r="1" spans="1:7" s="81" customFormat="1" ht="21">
      <c r="A1" s="428" t="s">
        <v>329</v>
      </c>
      <c r="B1" s="428"/>
      <c r="C1" s="428"/>
      <c r="D1" s="428"/>
      <c r="E1" s="428"/>
      <c r="F1" s="428"/>
      <c r="G1" s="428"/>
    </row>
    <row r="2" spans="1:7" s="81" customFormat="1" ht="13.5">
      <c r="A2" s="12"/>
      <c r="B2" s="3"/>
      <c r="C2" s="94"/>
      <c r="D2" s="3"/>
      <c r="F2" s="94"/>
      <c r="G2" s="94" t="s">
        <v>278</v>
      </c>
    </row>
    <row r="3" spans="1:7" s="81" customFormat="1" ht="17.25" customHeight="1">
      <c r="A3" s="464" t="s">
        <v>330</v>
      </c>
      <c r="B3" s="462" t="s">
        <v>331</v>
      </c>
      <c r="C3" s="463"/>
      <c r="D3" s="432" t="s">
        <v>332</v>
      </c>
      <c r="E3" s="462"/>
      <c r="F3" s="432" t="s">
        <v>333</v>
      </c>
      <c r="G3" s="437"/>
    </row>
    <row r="4" spans="1:7" s="81" customFormat="1" ht="17.25" customHeight="1">
      <c r="A4" s="465"/>
      <c r="B4" s="125" t="s">
        <v>334</v>
      </c>
      <c r="C4" s="126" t="s">
        <v>335</v>
      </c>
      <c r="D4" s="15" t="s">
        <v>334</v>
      </c>
      <c r="E4" s="126" t="s">
        <v>335</v>
      </c>
      <c r="F4" s="15" t="s">
        <v>334</v>
      </c>
      <c r="G4" s="82" t="s">
        <v>335</v>
      </c>
    </row>
    <row r="5" spans="1:7" s="367" customFormat="1" ht="17.25" customHeight="1">
      <c r="A5" s="44" t="s">
        <v>336</v>
      </c>
      <c r="B5" s="127">
        <v>23706088</v>
      </c>
      <c r="C5" s="128">
        <v>100</v>
      </c>
      <c r="D5" s="129">
        <v>22765675</v>
      </c>
      <c r="E5" s="128">
        <v>100</v>
      </c>
      <c r="F5" s="129">
        <v>23408577</v>
      </c>
      <c r="G5" s="130">
        <v>100</v>
      </c>
    </row>
    <row r="6" spans="1:7" s="81" customFormat="1" ht="17.25" customHeight="1">
      <c r="A6" s="131" t="s">
        <v>337</v>
      </c>
      <c r="B6" s="132">
        <v>5236962</v>
      </c>
      <c r="C6" s="133">
        <v>22.091211337779562</v>
      </c>
      <c r="D6" s="134">
        <v>5264894</v>
      </c>
      <c r="E6" s="133">
        <v>23.126456825901275</v>
      </c>
      <c r="F6" s="135">
        <v>4952200</v>
      </c>
      <c r="G6" s="136">
        <v>21.15549356118486</v>
      </c>
    </row>
    <row r="7" spans="1:7" s="81" customFormat="1" ht="17.25" customHeight="1">
      <c r="A7" s="137" t="s">
        <v>338</v>
      </c>
      <c r="B7" s="138">
        <v>3880159</v>
      </c>
      <c r="C7" s="139">
        <v>16.367774387743772</v>
      </c>
      <c r="D7" s="140">
        <v>4466825</v>
      </c>
      <c r="E7" s="139">
        <v>19.62087660480087</v>
      </c>
      <c r="F7" s="141">
        <v>4847093</v>
      </c>
      <c r="G7" s="142">
        <v>20.70648292717665</v>
      </c>
    </row>
    <row r="8" spans="1:7" s="81" customFormat="1" ht="17.25" customHeight="1">
      <c r="A8" s="137" t="s">
        <v>326</v>
      </c>
      <c r="B8" s="138">
        <v>2416013</v>
      </c>
      <c r="C8" s="139">
        <v>10.191529703255974</v>
      </c>
      <c r="D8" s="140">
        <v>2338930</v>
      </c>
      <c r="E8" s="139">
        <v>10.273932136868334</v>
      </c>
      <c r="F8" s="141">
        <v>3383327</v>
      </c>
      <c r="G8" s="142">
        <v>14.453364679108857</v>
      </c>
    </row>
    <row r="9" spans="1:7" s="81" customFormat="1" ht="17.25" customHeight="1">
      <c r="A9" s="137" t="s">
        <v>339</v>
      </c>
      <c r="B9" s="138">
        <v>2748310</v>
      </c>
      <c r="C9" s="139">
        <v>11.59326667478835</v>
      </c>
      <c r="D9" s="140">
        <v>2807768</v>
      </c>
      <c r="E9" s="139">
        <v>12.333339556151971</v>
      </c>
      <c r="F9" s="141">
        <v>2752051</v>
      </c>
      <c r="G9" s="142">
        <v>11.756592466086255</v>
      </c>
    </row>
    <row r="10" spans="1:7" s="81" customFormat="1" ht="17.25" customHeight="1">
      <c r="A10" s="137" t="s">
        <v>340</v>
      </c>
      <c r="B10" s="138">
        <v>166857</v>
      </c>
      <c r="C10" s="139">
        <v>0.7038571695169612</v>
      </c>
      <c r="D10" s="140">
        <v>170643</v>
      </c>
      <c r="E10" s="143">
        <v>0.7495626639666955</v>
      </c>
      <c r="F10" s="144">
        <v>170797</v>
      </c>
      <c r="G10" s="142">
        <v>0.729634270378759</v>
      </c>
    </row>
    <row r="11" spans="1:7" s="81" customFormat="1" ht="17.25" customHeight="1">
      <c r="A11" s="137" t="s">
        <v>341</v>
      </c>
      <c r="B11" s="138">
        <v>1427850</v>
      </c>
      <c r="C11" s="139">
        <v>6.023136335273875</v>
      </c>
      <c r="D11" s="140">
        <v>1374782</v>
      </c>
      <c r="E11" s="145">
        <v>6.1</v>
      </c>
      <c r="F11" s="140">
        <v>1351467</v>
      </c>
      <c r="G11" s="142">
        <v>5.773383832772065</v>
      </c>
    </row>
    <row r="12" spans="1:7" s="81" customFormat="1" ht="17.25" customHeight="1">
      <c r="A12" s="137" t="s">
        <v>342</v>
      </c>
      <c r="B12" s="138">
        <v>2412479</v>
      </c>
      <c r="C12" s="139">
        <v>10.176622140270466</v>
      </c>
      <c r="D12" s="140">
        <v>2447798</v>
      </c>
      <c r="E12" s="139">
        <v>10.752143303460143</v>
      </c>
      <c r="F12" s="140">
        <v>2989059</v>
      </c>
      <c r="G12" s="142">
        <v>12.769076052764763</v>
      </c>
    </row>
    <row r="13" spans="1:7" s="81" customFormat="1" ht="17.25" customHeight="1">
      <c r="A13" s="137" t="s">
        <v>343</v>
      </c>
      <c r="B13" s="138">
        <v>327630</v>
      </c>
      <c r="C13" s="139">
        <v>1.382050045541044</v>
      </c>
      <c r="D13" s="140">
        <v>28530</v>
      </c>
      <c r="E13" s="139">
        <v>0.12532024637969225</v>
      </c>
      <c r="F13" s="140">
        <v>139030</v>
      </c>
      <c r="G13" s="142">
        <v>0.593927601835857</v>
      </c>
    </row>
    <row r="14" spans="1:7" s="81" customFormat="1" ht="17.25" customHeight="1">
      <c r="A14" s="137" t="s">
        <v>344</v>
      </c>
      <c r="B14" s="138">
        <v>841236</v>
      </c>
      <c r="C14" s="139">
        <v>3.54860742945019</v>
      </c>
      <c r="D14" s="140">
        <v>756098</v>
      </c>
      <c r="E14" s="139">
        <v>3.321219335688487</v>
      </c>
      <c r="F14" s="140">
        <v>624983</v>
      </c>
      <c r="G14" s="142">
        <v>2.6698889043960254</v>
      </c>
    </row>
    <row r="15" spans="1:7" s="81" customFormat="1" ht="17.25" customHeight="1">
      <c r="A15" s="59" t="s">
        <v>345</v>
      </c>
      <c r="B15" s="146">
        <v>4248592</v>
      </c>
      <c r="C15" s="147">
        <v>17.921944776379807</v>
      </c>
      <c r="D15" s="148">
        <v>3109407</v>
      </c>
      <c r="E15" s="149">
        <v>13.658312349622841</v>
      </c>
      <c r="F15" s="148">
        <v>2198570</v>
      </c>
      <c r="G15" s="150">
        <v>9.392155704295908</v>
      </c>
    </row>
    <row r="16" spans="1:7" s="81" customFormat="1" ht="13.5">
      <c r="A16" s="3"/>
      <c r="B16" s="3"/>
      <c r="C16" s="94"/>
      <c r="D16" s="3"/>
      <c r="F16" s="94"/>
      <c r="G16" s="94" t="s">
        <v>311</v>
      </c>
    </row>
    <row r="17" spans="1:7" ht="13.5">
      <c r="A17" s="1"/>
      <c r="B17" s="1"/>
      <c r="C17" s="1"/>
      <c r="D17" s="1"/>
      <c r="E17" s="1"/>
      <c r="F17" s="1"/>
      <c r="G17" s="1"/>
    </row>
  </sheetData>
  <mergeCells count="5">
    <mergeCell ref="A1:G1"/>
    <mergeCell ref="F3:G3"/>
    <mergeCell ref="D3:E3"/>
    <mergeCell ref="B3:C3"/>
    <mergeCell ref="A3:A4"/>
  </mergeCells>
  <printOptions/>
  <pageMargins left="0.45" right="0.48" top="0.984251968503937" bottom="0.984251968503937" header="0.5118110236220472" footer="0.5118110236220472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島袋</cp:lastModifiedBy>
  <cp:lastPrinted>2006-03-07T02:34:44Z</cp:lastPrinted>
  <dcterms:created xsi:type="dcterms:W3CDTF">2001-01-26T06:17:25Z</dcterms:created>
  <dcterms:modified xsi:type="dcterms:W3CDTF">2006-04-14T13:58:56Z</dcterms:modified>
  <cp:category/>
  <cp:version/>
  <cp:contentType/>
  <cp:contentStatus/>
</cp:coreProperties>
</file>