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095" windowHeight="8100" tabRatio="683" activeTab="0"/>
  </bookViews>
  <sheets>
    <sheet name="グラフ" sheetId="1" r:id="rId1"/>
    <sheet name="１．構造別建築確認" sheetId="2" r:id="rId2"/>
    <sheet name="２．用途別建築確認" sheetId="3" r:id="rId3"/>
    <sheet name="３．市内の家屋数" sheetId="4" r:id="rId4"/>
    <sheet name="４．課税家屋の床面積" sheetId="5" r:id="rId5"/>
    <sheet name="５．木造家屋" sheetId="6" r:id="rId6"/>
    <sheet name="６．市道の状況" sheetId="7" r:id="rId7"/>
    <sheet name="７．非木造家屋" sheetId="8" r:id="rId8"/>
    <sheet name="８．市営住宅" sheetId="9" r:id="rId9"/>
    <sheet name="９．都市公園数" sheetId="10" r:id="rId10"/>
    <sheet name="10．市街化区域" sheetId="11" r:id="rId11"/>
  </sheets>
  <definedNames>
    <definedName name="_xlnm.Print_Area" localSheetId="6">'６．市道の状況'!$A$1:$R$22</definedName>
  </definedNames>
  <calcPr fullCalcOnLoad="1"/>
</workbook>
</file>

<file path=xl/sharedStrings.xml><?xml version="1.0" encoding="utf-8"?>
<sst xmlns="http://schemas.openxmlformats.org/spreadsheetml/2006/main" count="419" uniqueCount="251">
  <si>
    <t>共同住宅</t>
  </si>
  <si>
    <t>その他</t>
  </si>
  <si>
    <t>計</t>
  </si>
  <si>
    <t>総　数</t>
  </si>
  <si>
    <t>棟数</t>
  </si>
  <si>
    <t>　　　　　　各年3月末現在（単位：㎡）</t>
  </si>
  <si>
    <t>鉄筋コンクリート造</t>
  </si>
  <si>
    <t>木　　　　造</t>
  </si>
  <si>
    <t>面積</t>
  </si>
  <si>
    <t>棟数</t>
  </si>
  <si>
    <t>平成12年度</t>
  </si>
  <si>
    <t>平成13年度</t>
  </si>
  <si>
    <t>平成14年度</t>
  </si>
  <si>
    <t>資料：建築課</t>
  </si>
  <si>
    <t>　　　各年3月末現在</t>
  </si>
  <si>
    <t>住　宅</t>
  </si>
  <si>
    <t>店　舗</t>
  </si>
  <si>
    <t>住宅･店舗</t>
  </si>
  <si>
    <t>ﾎﾃﾙ･旅館</t>
  </si>
  <si>
    <t>倉庫･工場</t>
  </si>
  <si>
    <t>　　　　資料：建築課</t>
  </si>
  <si>
    <t>そ　　の　　他</t>
  </si>
  <si>
    <t>団地名</t>
  </si>
  <si>
    <t>所在地</t>
  </si>
  <si>
    <t>構造・階数</t>
  </si>
  <si>
    <t>戸数</t>
  </si>
  <si>
    <t>戸当り床面積</t>
  </si>
  <si>
    <t>建設年度</t>
  </si>
  <si>
    <t>愛知</t>
  </si>
  <si>
    <t>字愛知</t>
  </si>
  <si>
    <t>鉄筋コンクリ－ト造り・７階</t>
  </si>
  <si>
    <t>平成 7年度</t>
  </si>
  <si>
    <t>平成 9年度</t>
  </si>
  <si>
    <t>鉄筋コンクリート造り・７階</t>
  </si>
  <si>
    <t>平成11年度</t>
  </si>
  <si>
    <t>鉄筋コンクリ－ト造り・４階</t>
  </si>
  <si>
    <t>平成12年度</t>
  </si>
  <si>
    <t>小計</t>
  </si>
  <si>
    <t>―</t>
  </si>
  <si>
    <t>伊佐</t>
  </si>
  <si>
    <t>伊佐三丁目</t>
  </si>
  <si>
    <t>昭和47年度</t>
  </si>
  <si>
    <t>小　計</t>
  </si>
  <si>
    <t>伊利原</t>
  </si>
  <si>
    <t>伊佐四丁目</t>
  </si>
  <si>
    <t>昭和49年度</t>
  </si>
  <si>
    <t>昭和50年度</t>
  </si>
  <si>
    <t>昭和60年度</t>
  </si>
  <si>
    <t>平成 2年度</t>
  </si>
  <si>
    <t>平成 4年度</t>
  </si>
  <si>
    <t>総数</t>
  </si>
  <si>
    <t>48.8㎡</t>
  </si>
  <si>
    <t>274(95)</t>
  </si>
  <si>
    <t>※（　）内は、民間確認検査機関の数値を示す。</t>
  </si>
  <si>
    <t>１．構造別建築確認受付件数</t>
  </si>
  <si>
    <t>(26,006.6)</t>
  </si>
  <si>
    <t>(65,844.0)</t>
  </si>
  <si>
    <t>(82)</t>
  </si>
  <si>
    <t>(147)</t>
  </si>
  <si>
    <t>（95）</t>
  </si>
  <si>
    <t>(23,169.3)</t>
  </si>
  <si>
    <t>(61,564.3)</t>
  </si>
  <si>
    <t>(1)</t>
  </si>
  <si>
    <t>(5)</t>
  </si>
  <si>
    <t>8(124.3)</t>
  </si>
  <si>
    <t>(619.7)</t>
  </si>
  <si>
    <t>(12)</t>
  </si>
  <si>
    <t>(27)</t>
  </si>
  <si>
    <t>(2,713.1)</t>
  </si>
  <si>
    <t>(3,660.1)</t>
  </si>
  <si>
    <t>２．用途別建築確認受付件数</t>
  </si>
  <si>
    <t>８．市  営  住  宅</t>
  </si>
  <si>
    <t>平成15年度</t>
  </si>
  <si>
    <t>(153)</t>
  </si>
  <si>
    <t>242(153)</t>
  </si>
  <si>
    <t>平成16年度</t>
  </si>
  <si>
    <t>平成17年12月末現在</t>
  </si>
  <si>
    <t>247(161)</t>
  </si>
  <si>
    <t>136(101)</t>
  </si>
  <si>
    <t>62(38)</t>
  </si>
  <si>
    <t>14(4)</t>
  </si>
  <si>
    <t>11(10)</t>
  </si>
  <si>
    <t>6(2)</t>
  </si>
  <si>
    <t>17(6)</t>
  </si>
  <si>
    <t>2(－)</t>
  </si>
  <si>
    <t>1(－)</t>
  </si>
  <si>
    <t>－(1)</t>
  </si>
  <si>
    <t>３．市 内 の 家 屋 数</t>
  </si>
  <si>
    <t>各年12月末現在（単位：㎡）</t>
  </si>
  <si>
    <t>年次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</si>
  <si>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</si>
  <si>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</si>
  <si>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</si>
  <si>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</si>
  <si>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</si>
  <si>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</si>
  <si>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</si>
  <si>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</si>
  <si>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</si>
  <si>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平成13年</t>
  </si>
  <si>
    <t>棟　数</t>
  </si>
  <si>
    <t>床面積</t>
  </si>
  <si>
    <t>平成14年</t>
  </si>
  <si>
    <t>平成15年</t>
  </si>
  <si>
    <t>平成16年</t>
  </si>
  <si>
    <t>平成17年</t>
  </si>
  <si>
    <t>　　　　　　資料：税務課</t>
  </si>
  <si>
    <t>４．課税家屋の床面積及び評価額</t>
  </si>
  <si>
    <t xml:space="preserve">          各年12月末現在</t>
  </si>
  <si>
    <t>年次</t>
  </si>
  <si>
    <t>床面積(㎡)</t>
  </si>
  <si>
    <t>評価額</t>
  </si>
  <si>
    <t>内訳</t>
  </si>
  <si>
    <t>総評価額（千円）</t>
  </si>
  <si>
    <t>評価平均</t>
  </si>
  <si>
    <r>
      <t>額(</t>
    </r>
    <r>
      <rPr>
        <sz val="9"/>
        <rFont val="ＭＳ 明朝"/>
        <family val="1"/>
      </rPr>
      <t>円/㎡)</t>
    </r>
  </si>
  <si>
    <t>木　造</t>
  </si>
  <si>
    <t>５．木  造  家  屋 (課税分）</t>
  </si>
  <si>
    <t xml:space="preserve">  各年12月末現在（単位 ：㎡）</t>
  </si>
  <si>
    <t>住宅</t>
  </si>
  <si>
    <t>店舗</t>
  </si>
  <si>
    <t>ホテル･旅館</t>
  </si>
  <si>
    <t>－</t>
  </si>
  <si>
    <t>資料：税務課</t>
  </si>
  <si>
    <t>６．市 道</t>
  </si>
  <si>
    <t>の 状 況</t>
  </si>
  <si>
    <t>　　　各年４月1日現在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</si>
  <si>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</si>
  <si>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</si>
  <si>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</si>
  <si>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</si>
  <si>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</si>
  <si>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</si>
  <si>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</si>
  <si>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</si>
  <si>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</si>
  <si>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</si>
  <si>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</si>
  <si>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</si>
  <si>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</si>
  <si>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</si>
  <si>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</si>
  <si>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</si>
  <si>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</si>
  <si>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</si>
  <si>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</si>
  <si>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</si>
  <si>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r>
      <t>車道</t>
    </r>
    <r>
      <rPr>
        <sz val="9"/>
        <rFont val="ＭＳ 明朝"/>
        <family val="1"/>
      </rPr>
      <t>19.5</t>
    </r>
    <r>
      <rPr>
        <sz val="10"/>
        <rFont val="ＭＳ 明朝"/>
        <family val="1"/>
      </rPr>
      <t>m</t>
    </r>
    <r>
      <rPr>
        <sz val="9"/>
        <rFont val="ＭＳ 明朝"/>
        <family val="1"/>
      </rPr>
      <t>以上</t>
    </r>
  </si>
  <si>
    <t>車道13.0m以上</t>
  </si>
  <si>
    <t>車道5.5m以上</t>
  </si>
  <si>
    <t>車道5.5m未満</t>
  </si>
  <si>
    <t>車道3.5m以上</t>
  </si>
  <si>
    <t>車道3.5m未満</t>
  </si>
  <si>
    <t>平成11年</t>
  </si>
  <si>
    <t>平成12年</t>
  </si>
  <si>
    <t>　　　　資料：土木課</t>
  </si>
  <si>
    <t>７．非 木 造 家 屋（課税分）</t>
  </si>
  <si>
    <t>各年12月末現在(単位：㎡）</t>
  </si>
  <si>
    <t>床面積</t>
  </si>
  <si>
    <t>事務所・店舗</t>
  </si>
  <si>
    <t>ホテル･病院</t>
  </si>
  <si>
    <t xml:space="preserve">   資料：税務課</t>
  </si>
  <si>
    <t>―</t>
  </si>
  <si>
    <t>―</t>
  </si>
  <si>
    <t>９．都 市 公 園 数 及 び 面 積</t>
  </si>
  <si>
    <t>各年4月1日現在（単位：ha）</t>
  </si>
  <si>
    <t>街区公園</t>
  </si>
  <si>
    <t>近隣公園</t>
  </si>
  <si>
    <t>地区公園</t>
  </si>
  <si>
    <t>運動公園</t>
  </si>
  <si>
    <t>園数</t>
  </si>
  <si>
    <t>平成10年度</t>
  </si>
  <si>
    <t>平成11年度</t>
  </si>
  <si>
    <t>資料：都市計画課</t>
  </si>
  <si>
    <t>１０ ．市街化区域の用途別面積</t>
  </si>
  <si>
    <t>区分</t>
  </si>
  <si>
    <t>※平成17年10月</t>
  </si>
  <si>
    <t>建ぺい率</t>
  </si>
  <si>
    <t>容積率</t>
  </si>
  <si>
    <t>面 積（ha）</t>
  </si>
  <si>
    <t>構成率（％）</t>
  </si>
  <si>
    <t>総面積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</si>
  <si>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</si>
  <si>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</si>
  <si>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</si>
  <si>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</si>
  <si>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</si>
  <si>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</si>
  <si>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</si>
  <si>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</si>
  <si>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</si>
  <si>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商業地域</t>
  </si>
  <si>
    <t>工業系</t>
  </si>
  <si>
    <t>準工業地域</t>
  </si>
  <si>
    <t>　注：※印は都市計画変更年月</t>
  </si>
  <si>
    <t>建ぺい率＝</t>
  </si>
  <si>
    <t>建物面積</t>
  </si>
  <si>
    <t>容積率＝</t>
  </si>
  <si>
    <t>建物延床面積</t>
  </si>
  <si>
    <t>敷地面積</t>
  </si>
  <si>
    <t>（％）</t>
  </si>
  <si>
    <t>〃</t>
  </si>
  <si>
    <t>×１００</t>
  </si>
  <si>
    <t>×１００</t>
  </si>
  <si>
    <t>（179）</t>
  </si>
  <si>
    <t>(48,148.3)</t>
  </si>
  <si>
    <t>(135)</t>
  </si>
  <si>
    <t>(45,138.8)</t>
  </si>
  <si>
    <t>(5)</t>
  </si>
  <si>
    <t>(675.5)</t>
  </si>
  <si>
    <t>(13)</t>
  </si>
  <si>
    <t>(2,334.0)</t>
  </si>
  <si>
    <t>169(62)</t>
  </si>
  <si>
    <t>56(19)</t>
  </si>
  <si>
    <t>13(4)</t>
  </si>
  <si>
    <t>7(3)</t>
  </si>
  <si>
    <t>4(2)</t>
  </si>
  <si>
    <t>23(5)</t>
  </si>
  <si>
    <t>308(178)</t>
  </si>
  <si>
    <t>155(95)</t>
  </si>
  <si>
    <t>93(56)</t>
  </si>
  <si>
    <t>18(5)</t>
  </si>
  <si>
    <t>9(7)</t>
  </si>
  <si>
    <t>30(14)</t>
  </si>
  <si>
    <t>121(91)</t>
  </si>
  <si>
    <t>95(55)</t>
  </si>
  <si>
    <t>4(－)</t>
  </si>
  <si>
    <t>3(3)</t>
  </si>
  <si>
    <t>17(4)</t>
  </si>
  <si>
    <t>68.5㎡</t>
  </si>
  <si>
    <t>68.4㎡</t>
  </si>
  <si>
    <t>39.3㎡</t>
  </si>
  <si>
    <t>74.8㎡</t>
  </si>
  <si>
    <t>75.2㎡</t>
  </si>
  <si>
    <t>38.4㎡</t>
  </si>
  <si>
    <t>40.6㎡</t>
  </si>
  <si>
    <t>44.9㎡</t>
  </si>
  <si>
    <t>47.5㎡</t>
  </si>
  <si>
    <t>63.3㎡</t>
  </si>
  <si>
    <t>1(－)</t>
  </si>
  <si>
    <t>１．非 木 造 家 屋 数 （課 税 分）</t>
  </si>
  <si>
    <t>（平 成 17 年 12 月 末 現 在）</t>
  </si>
  <si>
    <t>２．市 街 化 区 域 の 用 途 別 面 積</t>
  </si>
  <si>
    <t>（平 成 17 年 10 月 末 現 在）</t>
  </si>
  <si>
    <t>３．用 途 別 建 築 確 認 受 付 件 数</t>
  </si>
  <si>
    <t>（平 成 16 年 3 月 末 現 在）</t>
  </si>
  <si>
    <t>１．非木造家屋敷（課税分）</t>
  </si>
  <si>
    <t>２．市街化区域の用途別面積</t>
  </si>
  <si>
    <t>面積（ha）</t>
  </si>
  <si>
    <t>３．用途別建築確認受付件数</t>
  </si>
  <si>
    <t>平成16年度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</si>
</sst>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8" formatCode="#,##0.0_ "/>
    <numFmt numFmtId="181" formatCode="#,##0_);[Red]\(#,##0\)"/>
    <numFmt numFmtId="186" formatCode="#,##0\ "/>
    <numFmt numFmtId="189" formatCode="#,##0.0\ "/>
    <numFmt numFmtId="192" formatCode="0_);[Red]\(0\)"/>
    <numFmt numFmtId="227" formatCode="&quot;(&quot;#&quot;)&quot;"/>
    <numFmt numFmtId="228" formatCode="#,##0.0;[Red]#,##0.0"/>
    <numFmt numFmtId="229" formatCode="0.0%"/>
    <numFmt numFmtId="258" formatCode="#,##0&quot;棟&quot;"/>
    <numFmt numFmtId="260" formatCode="General&quot;件&quot;"/>
    <numFmt numFmtId="270" formatCode="#,##0.0\ &quot;ha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distributed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227" fontId="8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81" fontId="8" fillId="0" borderId="2" xfId="0" applyNumberFormat="1" applyFont="1" applyBorder="1" applyAlignment="1">
      <alignment horizontal="right" vertical="center"/>
    </xf>
    <xf numFmtId="181" fontId="8" fillId="0" borderId="9" xfId="0" applyNumberFormat="1" applyFont="1" applyBorder="1" applyAlignment="1">
      <alignment horizontal="right" vertical="center"/>
    </xf>
    <xf numFmtId="181" fontId="8" fillId="0" borderId="4" xfId="0" applyNumberFormat="1" applyFont="1" applyBorder="1" applyAlignment="1">
      <alignment horizontal="right" vertical="center"/>
    </xf>
    <xf numFmtId="181" fontId="8" fillId="0" borderId="12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181" fontId="8" fillId="0" borderId="8" xfId="0" applyNumberFormat="1" applyFont="1" applyBorder="1" applyAlignment="1">
      <alignment horizontal="right" vertical="center"/>
    </xf>
    <xf numFmtId="181" fontId="8" fillId="0" borderId="19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5" fillId="0" borderId="24" xfId="0" applyFont="1" applyBorder="1" applyAlignment="1">
      <alignment horizontal="distributed" vertical="center"/>
    </xf>
    <xf numFmtId="176" fontId="9" fillId="0" borderId="3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92" fontId="5" fillId="0" borderId="1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3" fontId="12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3" fontId="12" fillId="0" borderId="19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9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right" vertical="center" indent="1"/>
    </xf>
    <xf numFmtId="176" fontId="9" fillId="0" borderId="7" xfId="0" applyNumberFormat="1" applyFont="1" applyBorder="1" applyAlignment="1">
      <alignment horizontal="right" vertical="center" indent="1"/>
    </xf>
    <xf numFmtId="189" fontId="9" fillId="0" borderId="2" xfId="0" applyNumberFormat="1" applyFont="1" applyBorder="1" applyAlignment="1">
      <alignment vertical="center"/>
    </xf>
    <xf numFmtId="186" fontId="9" fillId="0" borderId="2" xfId="0" applyNumberFormat="1" applyFont="1" applyBorder="1" applyAlignment="1">
      <alignment vertical="center"/>
    </xf>
    <xf numFmtId="186" fontId="9" fillId="0" borderId="9" xfId="0" applyNumberFormat="1" applyFont="1" applyBorder="1" applyAlignment="1">
      <alignment vertical="center"/>
    </xf>
    <xf numFmtId="189" fontId="9" fillId="0" borderId="3" xfId="0" applyNumberFormat="1" applyFont="1" applyBorder="1" applyAlignment="1">
      <alignment vertical="center"/>
    </xf>
    <xf numFmtId="186" fontId="9" fillId="0" borderId="3" xfId="0" applyNumberFormat="1" applyFont="1" applyBorder="1" applyAlignment="1">
      <alignment vertical="center"/>
    </xf>
    <xf numFmtId="186" fontId="9" fillId="0" borderId="8" xfId="0" applyNumberFormat="1" applyFont="1" applyBorder="1" applyAlignment="1">
      <alignment vertical="center"/>
    </xf>
    <xf numFmtId="189" fontId="9" fillId="0" borderId="4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189" fontId="9" fillId="0" borderId="10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186" fontId="9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78" fontId="8" fillId="0" borderId="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178" fontId="8" fillId="0" borderId="9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228" fontId="8" fillId="0" borderId="2" xfId="0" applyNumberFormat="1" applyFont="1" applyBorder="1" applyAlignment="1">
      <alignment horizontal="right" vertical="center"/>
    </xf>
    <xf numFmtId="228" fontId="8" fillId="0" borderId="4" xfId="0" applyNumberFormat="1" applyFont="1" applyBorder="1" applyAlignment="1">
      <alignment horizontal="right" vertical="center"/>
    </xf>
    <xf numFmtId="178" fontId="8" fillId="0" borderId="2" xfId="17" applyNumberFormat="1" applyFont="1" applyBorder="1" applyAlignment="1">
      <alignment horizontal="right" vertical="center"/>
    </xf>
    <xf numFmtId="178" fontId="8" fillId="0" borderId="4" xfId="17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228" fontId="8" fillId="0" borderId="2" xfId="17" applyNumberFormat="1" applyFont="1" applyBorder="1" applyAlignment="1">
      <alignment horizontal="right" vertical="center"/>
    </xf>
    <xf numFmtId="228" fontId="8" fillId="0" borderId="3" xfId="17" applyNumberFormat="1" applyFont="1" applyBorder="1" applyAlignment="1">
      <alignment horizontal="right" vertical="center"/>
    </xf>
    <xf numFmtId="228" fontId="8" fillId="0" borderId="19" xfId="17" applyNumberFormat="1" applyFont="1" applyBorder="1" applyAlignment="1">
      <alignment horizontal="right" vertical="center"/>
    </xf>
    <xf numFmtId="178" fontId="8" fillId="0" borderId="2" xfId="17" applyNumberFormat="1" applyFont="1" applyBorder="1" applyAlignment="1">
      <alignment horizontal="right" vertical="center"/>
    </xf>
    <xf numFmtId="178" fontId="8" fillId="0" borderId="3" xfId="17" applyNumberFormat="1" applyFont="1" applyBorder="1" applyAlignment="1">
      <alignment horizontal="right" vertical="center"/>
    </xf>
    <xf numFmtId="178" fontId="8" fillId="0" borderId="19" xfId="17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86" fontId="8" fillId="0" borderId="2" xfId="17" applyNumberFormat="1" applyFont="1" applyBorder="1" applyAlignment="1">
      <alignment horizontal="center" vertical="center"/>
    </xf>
    <xf numFmtId="186" fontId="8" fillId="0" borderId="4" xfId="17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181" fontId="8" fillId="0" borderId="4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86" fontId="8" fillId="0" borderId="1" xfId="17" applyNumberFormat="1" applyFont="1" applyBorder="1" applyAlignment="1">
      <alignment horizontal="right" vertical="center"/>
    </xf>
    <xf numFmtId="186" fontId="8" fillId="0" borderId="10" xfId="17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86" fontId="8" fillId="0" borderId="2" xfId="17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distributed"/>
    </xf>
    <xf numFmtId="0" fontId="5" fillId="0" borderId="30" xfId="0" applyFont="1" applyBorder="1" applyAlignment="1">
      <alignment horizontal="left" vertical="distributed"/>
    </xf>
    <xf numFmtId="0" fontId="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distributed"/>
    </xf>
    <xf numFmtId="0" fontId="7" fillId="0" borderId="30" xfId="0" applyFont="1" applyBorder="1" applyAlignment="1">
      <alignment horizontal="left" vertical="distributed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5" fillId="0" borderId="3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3" fillId="0" borderId="0" xfId="21" applyFont="1" applyAlignment="1">
      <alignment horizontal="center" vertical="center"/>
      <protection/>
    </xf>
    <xf numFmtId="0" fontId="0" fillId="0" borderId="0" xfId="2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14" fillId="0" borderId="0" xfId="21" applyFont="1" applyBorder="1">
      <alignment vertical="center"/>
      <protection/>
    </xf>
    <xf numFmtId="0" fontId="15" fillId="0" borderId="0" xfId="21" applyFont="1" applyBorder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7" fillId="0" borderId="0" xfId="21" applyFont="1" applyBorder="1" applyAlignment="1">
      <alignment horizontal="center" vertical="center"/>
      <protection/>
    </xf>
    <xf numFmtId="258" fontId="16" fillId="0" borderId="0" xfId="21" applyNumberFormat="1" applyFont="1" applyBorder="1" applyAlignment="1">
      <alignment vertical="center"/>
      <protection/>
    </xf>
    <xf numFmtId="258" fontId="15" fillId="0" borderId="0" xfId="21" applyNumberFormat="1" applyFont="1" applyBorder="1" applyAlignment="1">
      <alignment vertical="center"/>
      <protection/>
    </xf>
    <xf numFmtId="0" fontId="17" fillId="0" borderId="0" xfId="21" applyFont="1" applyBorder="1" applyAlignment="1">
      <alignment horizontal="distributed" vertical="center"/>
      <protection/>
    </xf>
    <xf numFmtId="3" fontId="14" fillId="0" borderId="0" xfId="21" applyNumberFormat="1" applyFont="1" applyBorder="1">
      <alignment vertical="center"/>
      <protection/>
    </xf>
    <xf numFmtId="3" fontId="18" fillId="0" borderId="0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vertical="center"/>
      <protection/>
    </xf>
    <xf numFmtId="270" fontId="15" fillId="0" borderId="0" xfId="21" applyNumberFormat="1" applyFont="1" applyBorder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14" fillId="0" borderId="0" xfId="21" applyFont="1" applyFill="1" applyBorder="1">
      <alignment vertical="center"/>
      <protection/>
    </xf>
    <xf numFmtId="260" fontId="14" fillId="0" borderId="0" xfId="21" applyNumberFormat="1" applyFont="1" applyBorder="1">
      <alignment vertical="center"/>
      <protection/>
    </xf>
    <xf numFmtId="0" fontId="19" fillId="0" borderId="0" xfId="21" applyFo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8"/>
          <c:w val="0.7287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グラフ!$A$110</c:f>
              <c:strCache>
                <c:ptCount val="1"/>
                <c:pt idx="0">
                  <c:v>平成17年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住宅               20,909棟             88.2%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事務所・店舗               1,768棟              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その他              1,028棟          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グラフ!$B$109:$D$109</c:f>
              <c:strCache/>
            </c:strRef>
          </c:cat>
          <c:val>
            <c:numRef>
              <c:f>グラフ!$B$110:$D$110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8"/>
          <c:w val="0.72875"/>
          <c:h val="0.80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第1種低層住居        専用地域           356.0 ha            26.5%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第1種中高層住居専用地域          350.7 ha                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第2種中高層住居専用地域                  115.9 ha                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第1種住居地域            168.4 ha                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第2種住居地域            30.2 ha               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準住居地域             48.9 ha                 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    76.2 ha             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53.9 ha             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商業地域                65.3 ha           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準工業地域             78.8 ha             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グラフ!$A$114:$A$123</c:f>
              <c:strCache/>
            </c:strRef>
          </c:cat>
          <c:val>
            <c:numRef>
              <c:f>グラフ!$B$114:$B$123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8"/>
          <c:w val="0.7287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グラフ!$A$128</c:f>
              <c:strCache>
                <c:ptCount val="1"/>
                <c:pt idx="0">
                  <c:v>平成16年度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住宅               237件                58.1%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共同住宅            100件            24.5%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店舗                   18件                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その他              53件             13.0%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グラフ!$B$127:$E$127</c:f>
              <c:strCache/>
            </c:strRef>
          </c:cat>
          <c:val>
            <c:numRef>
              <c:f>グラフ!$B$128:$E$128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4</xdr:row>
      <xdr:rowOff>0</xdr:rowOff>
    </xdr:from>
    <xdr:ext cx="4953000" cy="4495800"/>
    <xdr:graphicFrame>
      <xdr:nvGraphicFramePr>
        <xdr:cNvPr id="1" name="Chart 1"/>
        <xdr:cNvGraphicFramePr/>
      </xdr:nvGraphicFramePr>
      <xdr:xfrm>
        <a:off x="971550" y="733425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485775</xdr:colOff>
      <xdr:row>9</xdr:row>
      <xdr:rowOff>133350</xdr:rowOff>
    </xdr:from>
    <xdr:ext cx="609600" cy="0"/>
    <xdr:sp>
      <xdr:nvSpPr>
        <xdr:cNvPr id="2" name="Line 2"/>
        <xdr:cNvSpPr>
          <a:spLocks/>
        </xdr:cNvSpPr>
      </xdr:nvSpPr>
      <xdr:spPr>
        <a:xfrm>
          <a:off x="2543175" y="1724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6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09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6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095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34</xdr:row>
      <xdr:rowOff>0</xdr:rowOff>
    </xdr:from>
    <xdr:ext cx="4953000" cy="4505325"/>
    <xdr:graphicFrame>
      <xdr:nvGraphicFramePr>
        <xdr:cNvPr id="5" name="Chart 5"/>
        <xdr:cNvGraphicFramePr/>
      </xdr:nvGraphicFramePr>
      <xdr:xfrm>
        <a:off x="971550" y="592455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57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992505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48</xdr:row>
      <xdr:rowOff>152400</xdr:rowOff>
    </xdr:from>
    <xdr:ext cx="285750" cy="0"/>
    <xdr:sp>
      <xdr:nvSpPr>
        <xdr:cNvPr id="7" name="Line 7"/>
        <xdr:cNvSpPr>
          <a:spLocks/>
        </xdr:cNvSpPr>
      </xdr:nvSpPr>
      <xdr:spPr>
        <a:xfrm>
          <a:off x="2028825" y="8477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46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80581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43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752475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70389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38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66198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36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64103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266700</xdr:colOff>
      <xdr:row>70</xdr:row>
      <xdr:rowOff>57150</xdr:rowOff>
    </xdr:from>
    <xdr:ext cx="4962525" cy="4505325"/>
    <xdr:graphicFrame>
      <xdr:nvGraphicFramePr>
        <xdr:cNvPr id="13" name="Chart 13"/>
        <xdr:cNvGraphicFramePr/>
      </xdr:nvGraphicFramePr>
      <xdr:xfrm>
        <a:off x="952500" y="12201525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133350</xdr:colOff>
      <xdr:row>17</xdr:row>
      <xdr:rowOff>123825</xdr:rowOff>
    </xdr:from>
    <xdr:to>
      <xdr:col>6</xdr:col>
      <xdr:colOff>447675</xdr:colOff>
      <xdr:row>19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62350" y="3086100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家 屋 総 数
23,705棟</a:t>
          </a:r>
        </a:p>
      </xdr:txBody>
    </xdr:sp>
    <xdr:clientData/>
  </xdr:twoCellAnchor>
  <xdr:twoCellAnchor>
    <xdr:from>
      <xdr:col>5</xdr:col>
      <xdr:colOff>104775</xdr:colOff>
      <xdr:row>47</xdr:row>
      <xdr:rowOff>114300</xdr:rowOff>
    </xdr:from>
    <xdr:to>
      <xdr:col>6</xdr:col>
      <xdr:colOff>447675</xdr:colOff>
      <xdr:row>49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33775" y="826770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 面 積
1,344.3ha</a:t>
          </a:r>
        </a:p>
      </xdr:txBody>
    </xdr:sp>
    <xdr:clientData/>
  </xdr:twoCellAnchor>
  <xdr:twoCellAnchor>
    <xdr:from>
      <xdr:col>5</xdr:col>
      <xdr:colOff>114300</xdr:colOff>
      <xdr:row>84</xdr:row>
      <xdr:rowOff>9525</xdr:rowOff>
    </xdr:from>
    <xdr:to>
      <xdr:col>6</xdr:col>
      <xdr:colOff>428625</xdr:colOff>
      <xdr:row>86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543300" y="1455420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408件</a:t>
          </a:r>
        </a:p>
      </xdr:txBody>
    </xdr:sp>
    <xdr:clientData/>
  </xdr:twoCellAnchor>
  <xdr:twoCellAnchor>
    <xdr:from>
      <xdr:col>3</xdr:col>
      <xdr:colOff>219075</xdr:colOff>
      <xdr:row>78</xdr:row>
      <xdr:rowOff>19050</xdr:rowOff>
    </xdr:from>
    <xdr:to>
      <xdr:col>3</xdr:col>
      <xdr:colOff>542925</xdr:colOff>
      <xdr:row>79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2276475" y="13535025"/>
          <a:ext cx="323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" width="9.00390625" style="267" customWidth="1"/>
    <col min="4" max="4" width="9.00390625" style="284" customWidth="1"/>
    <col min="5" max="16384" width="9.00390625" style="267" customWidth="1"/>
  </cols>
  <sheetData>
    <row r="3" spans="1:11" ht="17.25">
      <c r="A3" s="266" t="s">
        <v>240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13.5">
      <c r="A4" s="268" t="s">
        <v>241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11" ht="17.25">
      <c r="A33" s="266" t="s">
        <v>242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</row>
    <row r="34" spans="1:11" ht="13.5">
      <c r="A34" s="268" t="s">
        <v>243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9" spans="1:11" ht="17.25">
      <c r="A69" s="266" t="s">
        <v>244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</row>
    <row r="70" spans="1:11" ht="13.5">
      <c r="A70" s="268" t="s">
        <v>245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</row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108" spans="1:4" s="269" customFormat="1" ht="13.5">
      <c r="A108" s="269" t="s">
        <v>246</v>
      </c>
      <c r="D108" s="270"/>
    </row>
    <row r="109" spans="1:11" s="269" customFormat="1" ht="13.5">
      <c r="A109" s="271"/>
      <c r="B109" s="271" t="s">
        <v>119</v>
      </c>
      <c r="C109" s="271" t="s">
        <v>159</v>
      </c>
      <c r="D109" s="272" t="s">
        <v>1</v>
      </c>
      <c r="E109" s="271" t="s">
        <v>91</v>
      </c>
      <c r="G109" s="273"/>
      <c r="I109" s="273"/>
      <c r="K109" s="273"/>
    </row>
    <row r="110" spans="1:11" s="269" customFormat="1" ht="13.5">
      <c r="A110" s="271" t="s">
        <v>105</v>
      </c>
      <c r="B110" s="274">
        <v>20909</v>
      </c>
      <c r="C110" s="274">
        <v>1768</v>
      </c>
      <c r="D110" s="275">
        <v>1028</v>
      </c>
      <c r="E110" s="274">
        <f>SUM(B110:D110)</f>
        <v>23705</v>
      </c>
      <c r="I110" s="276"/>
      <c r="K110" s="276"/>
    </row>
    <row r="111" spans="4:11" s="269" customFormat="1" ht="13.5">
      <c r="D111" s="270"/>
      <c r="F111" s="277"/>
      <c r="I111" s="278"/>
      <c r="K111" s="278"/>
    </row>
    <row r="112" spans="1:4" s="269" customFormat="1" ht="13.5">
      <c r="A112" s="269" t="s">
        <v>247</v>
      </c>
      <c r="D112" s="270"/>
    </row>
    <row r="113" spans="1:4" s="269" customFormat="1" ht="13.5">
      <c r="A113" s="271"/>
      <c r="B113" s="272" t="s">
        <v>248</v>
      </c>
      <c r="C113" s="279"/>
      <c r="D113" s="270"/>
    </row>
    <row r="114" spans="1:4" s="269" customFormat="1" ht="13.5">
      <c r="A114" s="271" t="s">
        <v>183</v>
      </c>
      <c r="B114" s="280">
        <v>356</v>
      </c>
      <c r="C114" s="279"/>
      <c r="D114" s="270"/>
    </row>
    <row r="115" spans="1:4" s="269" customFormat="1" ht="13.5">
      <c r="A115" s="271" t="s">
        <v>184</v>
      </c>
      <c r="B115" s="280">
        <v>350.7</v>
      </c>
      <c r="C115" s="279"/>
      <c r="D115" s="270"/>
    </row>
    <row r="116" spans="1:4" s="269" customFormat="1" ht="13.5">
      <c r="A116" s="271" t="s">
        <v>185</v>
      </c>
      <c r="B116" s="280">
        <v>115.9</v>
      </c>
      <c r="C116" s="279"/>
      <c r="D116" s="270"/>
    </row>
    <row r="117" spans="1:4" s="269" customFormat="1" ht="13.5">
      <c r="A117" s="271" t="s">
        <v>186</v>
      </c>
      <c r="B117" s="280">
        <v>168.4</v>
      </c>
      <c r="C117" s="279"/>
      <c r="D117" s="270"/>
    </row>
    <row r="118" spans="1:4" s="269" customFormat="1" ht="13.5">
      <c r="A118" s="271" t="s">
        <v>187</v>
      </c>
      <c r="B118" s="280">
        <v>30.2</v>
      </c>
      <c r="C118" s="279"/>
      <c r="D118" s="270"/>
    </row>
    <row r="119" spans="1:4" s="269" customFormat="1" ht="13.5">
      <c r="A119" s="271" t="s">
        <v>188</v>
      </c>
      <c r="B119" s="280">
        <v>48.9</v>
      </c>
      <c r="C119" s="279"/>
      <c r="D119" s="270"/>
    </row>
    <row r="120" spans="1:4" s="269" customFormat="1" ht="13.5">
      <c r="A120" s="271" t="s">
        <v>190</v>
      </c>
      <c r="B120" s="280">
        <v>76.2</v>
      </c>
      <c r="C120" s="279"/>
      <c r="D120" s="270"/>
    </row>
    <row r="121" spans="1:4" s="269" customFormat="1" ht="13.5">
      <c r="A121" s="271" t="s">
        <v>190</v>
      </c>
      <c r="B121" s="280">
        <v>53.9</v>
      </c>
      <c r="C121" s="279"/>
      <c r="D121" s="270"/>
    </row>
    <row r="122" spans="1:4" s="269" customFormat="1" ht="13.5">
      <c r="A122" s="271" t="s">
        <v>191</v>
      </c>
      <c r="B122" s="280">
        <v>65.3</v>
      </c>
      <c r="C122" s="279"/>
      <c r="D122" s="270"/>
    </row>
    <row r="123" spans="1:4" s="269" customFormat="1" ht="13.5">
      <c r="A123" s="271" t="s">
        <v>193</v>
      </c>
      <c r="B123" s="280">
        <v>78.8</v>
      </c>
      <c r="C123" s="279"/>
      <c r="D123" s="270"/>
    </row>
    <row r="124" spans="1:4" s="269" customFormat="1" ht="13.5">
      <c r="A124" s="271" t="s">
        <v>181</v>
      </c>
      <c r="B124" s="280">
        <f>SUM(B114:B123)</f>
        <v>1344.3000000000002</v>
      </c>
      <c r="C124" s="279"/>
      <c r="D124" s="270"/>
    </row>
    <row r="125" s="269" customFormat="1" ht="13.5">
      <c r="D125" s="270"/>
    </row>
    <row r="126" spans="1:4" s="269" customFormat="1" ht="13.5">
      <c r="A126" s="281" t="s">
        <v>249</v>
      </c>
      <c r="D126" s="270"/>
    </row>
    <row r="127" spans="2:6" s="269" customFormat="1" ht="13.5">
      <c r="B127" s="269" t="s">
        <v>119</v>
      </c>
      <c r="C127" s="269" t="s">
        <v>0</v>
      </c>
      <c r="D127" s="269" t="s">
        <v>120</v>
      </c>
      <c r="E127" s="269" t="s">
        <v>1</v>
      </c>
      <c r="F127" s="282" t="s">
        <v>91</v>
      </c>
    </row>
    <row r="128" spans="1:6" s="269" customFormat="1" ht="13.5">
      <c r="A128" s="269" t="s">
        <v>250</v>
      </c>
      <c r="B128" s="283">
        <v>237</v>
      </c>
      <c r="C128" s="283">
        <v>100</v>
      </c>
      <c r="D128" s="283">
        <v>18</v>
      </c>
      <c r="E128" s="283">
        <v>53</v>
      </c>
      <c r="F128" s="283">
        <f>SUM(B128:E128)</f>
        <v>408</v>
      </c>
    </row>
    <row r="129" s="269" customFormat="1" ht="13.5">
      <c r="D129" s="270"/>
    </row>
    <row r="130" s="269" customFormat="1" ht="13.5">
      <c r="D130" s="270"/>
    </row>
    <row r="131" s="269" customFormat="1" ht="13.5">
      <c r="D131" s="270"/>
    </row>
    <row r="132" s="269" customFormat="1" ht="13.5">
      <c r="D132" s="270"/>
    </row>
  </sheetData>
  <mergeCells count="6">
    <mergeCell ref="A69:K69"/>
    <mergeCell ref="A70:K70"/>
    <mergeCell ref="A3:K3"/>
    <mergeCell ref="A4:K4"/>
    <mergeCell ref="A33:K33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78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6"/>
  <dimension ref="A1:K12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1.00390625" style="0" customWidth="1"/>
    <col min="2" max="11" width="7.625" style="0" customWidth="1"/>
  </cols>
  <sheetData>
    <row r="1" spans="1:11" ht="21">
      <c r="A1" s="162" t="s">
        <v>164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"/>
      <c r="B2" s="1"/>
      <c r="C2" s="1"/>
      <c r="D2" s="1"/>
      <c r="E2" s="1"/>
      <c r="F2" s="1"/>
      <c r="G2" s="1"/>
      <c r="H2" s="1"/>
      <c r="I2" s="168" t="s">
        <v>165</v>
      </c>
      <c r="J2" s="168"/>
      <c r="K2" s="168"/>
    </row>
    <row r="3" spans="1:11" ht="17.25" customHeight="1">
      <c r="A3" s="218"/>
      <c r="B3" s="221" t="s">
        <v>50</v>
      </c>
      <c r="C3" s="221"/>
      <c r="D3" s="221" t="s">
        <v>166</v>
      </c>
      <c r="E3" s="221"/>
      <c r="F3" s="221" t="s">
        <v>167</v>
      </c>
      <c r="G3" s="221"/>
      <c r="H3" s="221" t="s">
        <v>168</v>
      </c>
      <c r="I3" s="221"/>
      <c r="J3" s="221" t="s">
        <v>169</v>
      </c>
      <c r="K3" s="248"/>
    </row>
    <row r="4" spans="1:11" ht="17.25" customHeight="1">
      <c r="A4" s="219"/>
      <c r="B4" s="89" t="s">
        <v>170</v>
      </c>
      <c r="C4" s="89" t="s">
        <v>8</v>
      </c>
      <c r="D4" s="89" t="s">
        <v>170</v>
      </c>
      <c r="E4" s="89" t="s">
        <v>8</v>
      </c>
      <c r="F4" s="89" t="s">
        <v>170</v>
      </c>
      <c r="G4" s="89" t="s">
        <v>8</v>
      </c>
      <c r="H4" s="116" t="s">
        <v>170</v>
      </c>
      <c r="I4" s="89" t="s">
        <v>8</v>
      </c>
      <c r="J4" s="89" t="s">
        <v>170</v>
      </c>
      <c r="K4" s="92" t="s">
        <v>8</v>
      </c>
    </row>
    <row r="5" spans="1:11" s="3" customFormat="1" ht="17.25" customHeight="1">
      <c r="A5" s="117" t="s">
        <v>171</v>
      </c>
      <c r="B5" s="118">
        <f aca="true" t="shared" si="0" ref="B5:C11">SUM(D5,F5,H5,J5)</f>
        <v>29</v>
      </c>
      <c r="C5" s="119">
        <f t="shared" si="0"/>
        <v>30.050000000000004</v>
      </c>
      <c r="D5" s="120">
        <v>24</v>
      </c>
      <c r="E5" s="119">
        <v>6.21</v>
      </c>
      <c r="F5" s="120">
        <v>3</v>
      </c>
      <c r="G5" s="119">
        <v>4.32</v>
      </c>
      <c r="H5" s="120">
        <v>1</v>
      </c>
      <c r="I5" s="119">
        <v>3.72</v>
      </c>
      <c r="J5" s="120">
        <v>1</v>
      </c>
      <c r="K5" s="121">
        <v>15.8</v>
      </c>
    </row>
    <row r="6" spans="1:11" s="3" customFormat="1" ht="17.25" customHeight="1">
      <c r="A6" s="122" t="s">
        <v>172</v>
      </c>
      <c r="B6" s="123">
        <f t="shared" si="0"/>
        <v>29</v>
      </c>
      <c r="C6" s="124">
        <f t="shared" si="0"/>
        <v>30.5</v>
      </c>
      <c r="D6" s="125">
        <v>24</v>
      </c>
      <c r="E6" s="124">
        <v>6.21</v>
      </c>
      <c r="F6" s="125">
        <v>3</v>
      </c>
      <c r="G6" s="124">
        <v>4.32</v>
      </c>
      <c r="H6" s="125">
        <v>1</v>
      </c>
      <c r="I6" s="124">
        <v>4.17</v>
      </c>
      <c r="J6" s="125">
        <v>1</v>
      </c>
      <c r="K6" s="126">
        <v>15.8</v>
      </c>
    </row>
    <row r="7" spans="1:11" s="3" customFormat="1" ht="17.25" customHeight="1">
      <c r="A7" s="122" t="s">
        <v>10</v>
      </c>
      <c r="B7" s="123">
        <f t="shared" si="0"/>
        <v>29</v>
      </c>
      <c r="C7" s="124">
        <f t="shared" si="0"/>
        <v>30.5</v>
      </c>
      <c r="D7" s="125">
        <v>24</v>
      </c>
      <c r="E7" s="124">
        <v>6.21</v>
      </c>
      <c r="F7" s="125">
        <v>3</v>
      </c>
      <c r="G7" s="124">
        <v>4.32</v>
      </c>
      <c r="H7" s="125">
        <v>1</v>
      </c>
      <c r="I7" s="124">
        <v>4.17</v>
      </c>
      <c r="J7" s="125">
        <v>1</v>
      </c>
      <c r="K7" s="126">
        <v>15.8</v>
      </c>
    </row>
    <row r="8" spans="1:11" s="3" customFormat="1" ht="17.25" customHeight="1">
      <c r="A8" s="122" t="s">
        <v>11</v>
      </c>
      <c r="B8" s="123">
        <f t="shared" si="0"/>
        <v>30</v>
      </c>
      <c r="C8" s="124">
        <f t="shared" si="0"/>
        <v>30.700000000000003</v>
      </c>
      <c r="D8" s="125">
        <v>25</v>
      </c>
      <c r="E8" s="124">
        <v>6.41</v>
      </c>
      <c r="F8" s="125">
        <v>3</v>
      </c>
      <c r="G8" s="124">
        <v>4.32</v>
      </c>
      <c r="H8" s="125">
        <v>1</v>
      </c>
      <c r="I8" s="124">
        <v>4.17</v>
      </c>
      <c r="J8" s="125">
        <v>1</v>
      </c>
      <c r="K8" s="126">
        <v>15.8</v>
      </c>
    </row>
    <row r="9" spans="1:11" s="3" customFormat="1" ht="17.25" customHeight="1">
      <c r="A9" s="122" t="s">
        <v>12</v>
      </c>
      <c r="B9" s="123">
        <f t="shared" si="0"/>
        <v>30</v>
      </c>
      <c r="C9" s="124">
        <f t="shared" si="0"/>
        <v>30.700000000000003</v>
      </c>
      <c r="D9" s="125">
        <v>25</v>
      </c>
      <c r="E9" s="124">
        <v>6.41</v>
      </c>
      <c r="F9" s="125">
        <v>3</v>
      </c>
      <c r="G9" s="124">
        <v>4.32</v>
      </c>
      <c r="H9" s="125">
        <v>1</v>
      </c>
      <c r="I9" s="124">
        <v>4.17</v>
      </c>
      <c r="J9" s="125">
        <v>1</v>
      </c>
      <c r="K9" s="126">
        <v>15.8</v>
      </c>
    </row>
    <row r="10" spans="1:11" s="3" customFormat="1" ht="17.25" customHeight="1">
      <c r="A10" s="122" t="s">
        <v>72</v>
      </c>
      <c r="B10" s="123">
        <f t="shared" si="0"/>
        <v>31</v>
      </c>
      <c r="C10" s="124">
        <f t="shared" si="0"/>
        <v>30.880000000000003</v>
      </c>
      <c r="D10" s="125">
        <v>26</v>
      </c>
      <c r="E10" s="124">
        <v>6.59</v>
      </c>
      <c r="F10" s="125">
        <v>3</v>
      </c>
      <c r="G10" s="124">
        <v>4.32</v>
      </c>
      <c r="H10" s="125">
        <v>1</v>
      </c>
      <c r="I10" s="124">
        <v>4.17</v>
      </c>
      <c r="J10" s="125">
        <v>1</v>
      </c>
      <c r="K10" s="126">
        <v>15.8</v>
      </c>
    </row>
    <row r="11" spans="1:11" s="3" customFormat="1" ht="17.25" customHeight="1">
      <c r="A11" s="127" t="s">
        <v>75</v>
      </c>
      <c r="B11" s="128">
        <f t="shared" si="0"/>
        <v>32</v>
      </c>
      <c r="C11" s="129">
        <f t="shared" si="0"/>
        <v>31.12</v>
      </c>
      <c r="D11" s="130">
        <v>27</v>
      </c>
      <c r="E11" s="129">
        <v>6.75</v>
      </c>
      <c r="F11" s="130">
        <v>3</v>
      </c>
      <c r="G11" s="129">
        <v>4.4</v>
      </c>
      <c r="H11" s="130">
        <v>1</v>
      </c>
      <c r="I11" s="129">
        <v>4.17</v>
      </c>
      <c r="J11" s="130">
        <v>1</v>
      </c>
      <c r="K11" s="131">
        <v>15.8</v>
      </c>
    </row>
    <row r="12" spans="1:11" s="3" customFormat="1" ht="13.5">
      <c r="A12" s="2"/>
      <c r="B12" s="2"/>
      <c r="C12" s="2"/>
      <c r="D12" s="2"/>
      <c r="E12" s="2"/>
      <c r="F12" s="2"/>
      <c r="G12" s="2"/>
      <c r="H12" s="2"/>
      <c r="I12" s="2"/>
      <c r="J12" s="169" t="s">
        <v>173</v>
      </c>
      <c r="K12" s="169"/>
    </row>
  </sheetData>
  <mergeCells count="9">
    <mergeCell ref="J12:K12"/>
    <mergeCell ref="A1:K1"/>
    <mergeCell ref="H3:I3"/>
    <mergeCell ref="J3:K3"/>
    <mergeCell ref="A3:A4"/>
    <mergeCell ref="B3:C3"/>
    <mergeCell ref="D3:E3"/>
    <mergeCell ref="F3:G3"/>
    <mergeCell ref="I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/>
  <dimension ref="A1:G21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9.625" style="84" customWidth="1"/>
    <col min="2" max="3" width="13.50390625" style="84" customWidth="1"/>
    <col min="4" max="7" width="12.625" style="84" customWidth="1"/>
    <col min="8" max="16384" width="9.00390625" style="84" customWidth="1"/>
  </cols>
  <sheetData>
    <row r="1" spans="1:7" ht="21">
      <c r="A1" s="162" t="s">
        <v>174</v>
      </c>
      <c r="B1" s="162"/>
      <c r="C1" s="163"/>
      <c r="D1" s="163"/>
      <c r="E1" s="163"/>
      <c r="F1" s="163"/>
      <c r="G1" s="163"/>
    </row>
    <row r="2" spans="1:7" ht="13.5">
      <c r="A2" s="1"/>
      <c r="B2" s="1"/>
      <c r="C2" s="1"/>
      <c r="D2" s="1"/>
      <c r="E2" s="1"/>
      <c r="F2" s="1"/>
      <c r="G2" s="1"/>
    </row>
    <row r="3" spans="1:7" ht="16.5" customHeight="1">
      <c r="A3" s="250" t="s">
        <v>175</v>
      </c>
      <c r="B3" s="221"/>
      <c r="C3" s="221"/>
      <c r="D3" s="221" t="s">
        <v>176</v>
      </c>
      <c r="E3" s="221"/>
      <c r="F3" s="88" t="s">
        <v>177</v>
      </c>
      <c r="G3" s="85" t="s">
        <v>178</v>
      </c>
    </row>
    <row r="4" spans="1:7" ht="16.5" customHeight="1">
      <c r="A4" s="251"/>
      <c r="B4" s="225"/>
      <c r="C4" s="225"/>
      <c r="D4" s="132" t="s">
        <v>179</v>
      </c>
      <c r="E4" s="132" t="s">
        <v>180</v>
      </c>
      <c r="F4" s="132" t="s">
        <v>200</v>
      </c>
      <c r="G4" s="133" t="s">
        <v>200</v>
      </c>
    </row>
    <row r="5" spans="1:7" s="102" customFormat="1" ht="18.75" customHeight="1">
      <c r="A5" s="249" t="s">
        <v>181</v>
      </c>
      <c r="B5" s="252"/>
      <c r="C5" s="252"/>
      <c r="D5" s="134">
        <f>SUM(D6:D15)</f>
        <v>1344.3000000000002</v>
      </c>
      <c r="E5" s="134">
        <f>SUM(E6:E15)</f>
        <v>100.00000000000001</v>
      </c>
      <c r="F5" s="135" t="s">
        <v>122</v>
      </c>
      <c r="G5" s="136" t="s">
        <v>122</v>
      </c>
    </row>
    <row r="6" spans="1:7" s="102" customFormat="1" ht="18.75" customHeight="1">
      <c r="A6" s="249" t="s">
        <v>182</v>
      </c>
      <c r="B6" s="257" t="s">
        <v>183</v>
      </c>
      <c r="C6" s="258"/>
      <c r="D6" s="137">
        <v>356</v>
      </c>
      <c r="E6" s="137">
        <v>26.5</v>
      </c>
      <c r="F6" s="138">
        <v>50</v>
      </c>
      <c r="G6" s="139">
        <v>100</v>
      </c>
    </row>
    <row r="7" spans="1:7" s="102" customFormat="1" ht="18.75" customHeight="1">
      <c r="A7" s="249"/>
      <c r="B7" s="253" t="s">
        <v>184</v>
      </c>
      <c r="C7" s="254"/>
      <c r="D7" s="140">
        <v>350.7</v>
      </c>
      <c r="E7" s="140">
        <v>26.1</v>
      </c>
      <c r="F7" s="141">
        <v>60</v>
      </c>
      <c r="G7" s="142">
        <v>200</v>
      </c>
    </row>
    <row r="8" spans="1:7" s="102" customFormat="1" ht="18.75" customHeight="1">
      <c r="A8" s="249"/>
      <c r="B8" s="253" t="s">
        <v>185</v>
      </c>
      <c r="C8" s="254"/>
      <c r="D8" s="140">
        <v>115.9</v>
      </c>
      <c r="E8" s="140">
        <v>8.6</v>
      </c>
      <c r="F8" s="141">
        <v>60</v>
      </c>
      <c r="G8" s="142">
        <v>200</v>
      </c>
    </row>
    <row r="9" spans="1:7" s="102" customFormat="1" ht="18.75" customHeight="1">
      <c r="A9" s="249"/>
      <c r="B9" s="253" t="s">
        <v>186</v>
      </c>
      <c r="C9" s="254"/>
      <c r="D9" s="140">
        <v>168.4</v>
      </c>
      <c r="E9" s="140">
        <v>12.5</v>
      </c>
      <c r="F9" s="141">
        <v>60</v>
      </c>
      <c r="G9" s="142">
        <v>200</v>
      </c>
    </row>
    <row r="10" spans="1:7" s="102" customFormat="1" ht="18.75" customHeight="1">
      <c r="A10" s="249"/>
      <c r="B10" s="253" t="s">
        <v>187</v>
      </c>
      <c r="C10" s="254"/>
      <c r="D10" s="140">
        <v>30.2</v>
      </c>
      <c r="E10" s="140">
        <v>2.2</v>
      </c>
      <c r="F10" s="141">
        <v>60</v>
      </c>
      <c r="G10" s="142">
        <v>200</v>
      </c>
    </row>
    <row r="11" spans="1:7" s="102" customFormat="1" ht="18.75" customHeight="1">
      <c r="A11" s="249"/>
      <c r="B11" s="255" t="s">
        <v>188</v>
      </c>
      <c r="C11" s="256"/>
      <c r="D11" s="143">
        <v>48.9</v>
      </c>
      <c r="E11" s="143">
        <v>3.6</v>
      </c>
      <c r="F11" s="144">
        <v>60</v>
      </c>
      <c r="G11" s="145">
        <v>200</v>
      </c>
    </row>
    <row r="12" spans="1:7" s="102" customFormat="1" ht="18.75" customHeight="1">
      <c r="A12" s="249" t="s">
        <v>189</v>
      </c>
      <c r="B12" s="257" t="s">
        <v>190</v>
      </c>
      <c r="C12" s="258"/>
      <c r="D12" s="137">
        <v>76.2</v>
      </c>
      <c r="E12" s="137">
        <v>5.7</v>
      </c>
      <c r="F12" s="138">
        <v>80</v>
      </c>
      <c r="G12" s="139">
        <v>200</v>
      </c>
    </row>
    <row r="13" spans="1:7" s="102" customFormat="1" ht="18.75" customHeight="1">
      <c r="A13" s="249"/>
      <c r="B13" s="263" t="s">
        <v>201</v>
      </c>
      <c r="C13" s="254"/>
      <c r="D13" s="140">
        <v>53.9</v>
      </c>
      <c r="E13" s="140">
        <v>4</v>
      </c>
      <c r="F13" s="141">
        <v>80</v>
      </c>
      <c r="G13" s="142">
        <v>300</v>
      </c>
    </row>
    <row r="14" spans="1:7" s="102" customFormat="1" ht="18.75" customHeight="1">
      <c r="A14" s="249"/>
      <c r="B14" s="255" t="s">
        <v>191</v>
      </c>
      <c r="C14" s="256"/>
      <c r="D14" s="143">
        <v>65.3</v>
      </c>
      <c r="E14" s="143">
        <v>4.9</v>
      </c>
      <c r="F14" s="144">
        <v>80</v>
      </c>
      <c r="G14" s="145">
        <v>400</v>
      </c>
    </row>
    <row r="15" spans="1:7" s="102" customFormat="1" ht="18.75" customHeight="1">
      <c r="A15" s="146" t="s">
        <v>192</v>
      </c>
      <c r="B15" s="264" t="s">
        <v>193</v>
      </c>
      <c r="C15" s="265"/>
      <c r="D15" s="147">
        <v>78.8</v>
      </c>
      <c r="E15" s="147">
        <v>5.9</v>
      </c>
      <c r="F15" s="148">
        <v>60</v>
      </c>
      <c r="G15" s="149">
        <v>200</v>
      </c>
    </row>
    <row r="16" spans="1:7" s="102" customFormat="1" ht="13.5">
      <c r="A16" s="150" t="s">
        <v>194</v>
      </c>
      <c r="B16" s="150"/>
      <c r="C16" s="150"/>
      <c r="D16" s="150"/>
      <c r="E16" s="2"/>
      <c r="F16" s="169" t="s">
        <v>173</v>
      </c>
      <c r="G16" s="169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61" t="s">
        <v>195</v>
      </c>
      <c r="C19" s="151" t="s">
        <v>196</v>
      </c>
      <c r="D19" s="259" t="s">
        <v>202</v>
      </c>
      <c r="E19" s="261" t="s">
        <v>197</v>
      </c>
      <c r="F19" s="151" t="s">
        <v>198</v>
      </c>
      <c r="G19" s="259" t="s">
        <v>203</v>
      </c>
    </row>
    <row r="20" spans="1:7" ht="17.25" customHeight="1">
      <c r="A20" s="1"/>
      <c r="B20" s="262"/>
      <c r="C20" s="152" t="s">
        <v>199</v>
      </c>
      <c r="D20" s="260"/>
      <c r="E20" s="262"/>
      <c r="F20" s="152" t="s">
        <v>199</v>
      </c>
      <c r="G20" s="260"/>
    </row>
    <row r="21" spans="1:7" ht="13.5">
      <c r="A21" s="1"/>
      <c r="B21" s="1"/>
      <c r="C21" s="1"/>
      <c r="D21" s="1"/>
      <c r="E21" s="1"/>
      <c r="F21" s="1"/>
      <c r="G21" s="1"/>
    </row>
  </sheetData>
  <mergeCells count="21">
    <mergeCell ref="D19:D20"/>
    <mergeCell ref="E19:E20"/>
    <mergeCell ref="G19:G20"/>
    <mergeCell ref="B13:C13"/>
    <mergeCell ref="B14:C14"/>
    <mergeCell ref="B15:C15"/>
    <mergeCell ref="B19:B20"/>
    <mergeCell ref="F16:G16"/>
    <mergeCell ref="A1:G1"/>
    <mergeCell ref="B6:C6"/>
    <mergeCell ref="B7:C7"/>
    <mergeCell ref="B8:C8"/>
    <mergeCell ref="A12:A14"/>
    <mergeCell ref="A3:C4"/>
    <mergeCell ref="D3:E3"/>
    <mergeCell ref="A5:C5"/>
    <mergeCell ref="A6:A11"/>
    <mergeCell ref="B9:C9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</cols>
  <sheetData>
    <row r="1" spans="1:9" ht="21">
      <c r="A1" s="162" t="s">
        <v>54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"/>
      <c r="B2" s="1"/>
      <c r="C2" s="1"/>
      <c r="D2" s="1"/>
      <c r="E2" s="1"/>
      <c r="F2" s="1"/>
      <c r="G2" s="168" t="s">
        <v>5</v>
      </c>
      <c r="H2" s="168"/>
      <c r="I2" s="168"/>
    </row>
    <row r="3" spans="1:9" s="3" customFormat="1" ht="17.25" customHeight="1">
      <c r="A3" s="166"/>
      <c r="B3" s="164" t="s">
        <v>50</v>
      </c>
      <c r="C3" s="164"/>
      <c r="D3" s="164" t="s">
        <v>6</v>
      </c>
      <c r="E3" s="164"/>
      <c r="F3" s="164" t="s">
        <v>7</v>
      </c>
      <c r="G3" s="164"/>
      <c r="H3" s="164" t="s">
        <v>21</v>
      </c>
      <c r="I3" s="165"/>
    </row>
    <row r="4" spans="1:9" s="3" customFormat="1" ht="17.25" customHeight="1">
      <c r="A4" s="167"/>
      <c r="B4" s="16" t="s">
        <v>4</v>
      </c>
      <c r="C4" s="16" t="s">
        <v>8</v>
      </c>
      <c r="D4" s="16" t="s">
        <v>9</v>
      </c>
      <c r="E4" s="16" t="s">
        <v>8</v>
      </c>
      <c r="F4" s="16" t="s">
        <v>4</v>
      </c>
      <c r="G4" s="16" t="s">
        <v>8</v>
      </c>
      <c r="H4" s="16" t="s">
        <v>4</v>
      </c>
      <c r="I4" s="17" t="s">
        <v>8</v>
      </c>
    </row>
    <row r="5" spans="1:9" s="3" customFormat="1" ht="17.25" customHeight="1">
      <c r="A5" s="179" t="s">
        <v>10</v>
      </c>
      <c r="B5" s="173">
        <f>D5+F5+H5</f>
        <v>396</v>
      </c>
      <c r="C5" s="175">
        <f>E5+G5+I5</f>
        <v>147347.5</v>
      </c>
      <c r="D5" s="201">
        <v>313</v>
      </c>
      <c r="E5" s="177">
        <v>104738.1</v>
      </c>
      <c r="F5" s="201">
        <v>4</v>
      </c>
      <c r="G5" s="203">
        <v>462.6</v>
      </c>
      <c r="H5" s="201">
        <v>79</v>
      </c>
      <c r="I5" s="171">
        <v>42146.8</v>
      </c>
    </row>
    <row r="6" spans="1:9" s="3" customFormat="1" ht="17.25" customHeight="1">
      <c r="A6" s="180"/>
      <c r="B6" s="174"/>
      <c r="C6" s="176"/>
      <c r="D6" s="202"/>
      <c r="E6" s="178"/>
      <c r="F6" s="202"/>
      <c r="G6" s="204"/>
      <c r="H6" s="202"/>
      <c r="I6" s="172"/>
    </row>
    <row r="7" spans="1:9" s="3" customFormat="1" ht="17.25" customHeight="1">
      <c r="A7" s="179" t="s">
        <v>11</v>
      </c>
      <c r="B7" s="29">
        <v>274</v>
      </c>
      <c r="C7" s="185">
        <v>200403.7</v>
      </c>
      <c r="D7" s="41">
        <v>218</v>
      </c>
      <c r="E7" s="188">
        <v>89071.9</v>
      </c>
      <c r="F7" s="41">
        <v>5</v>
      </c>
      <c r="G7" s="153">
        <v>673.8</v>
      </c>
      <c r="H7" s="41">
        <v>51</v>
      </c>
      <c r="I7" s="193">
        <v>110658</v>
      </c>
    </row>
    <row r="8" spans="1:9" s="3" customFormat="1" ht="17.25" customHeight="1">
      <c r="A8" s="180"/>
      <c r="B8" s="42" t="s">
        <v>59</v>
      </c>
      <c r="C8" s="186" t="s">
        <v>55</v>
      </c>
      <c r="D8" s="183" t="s">
        <v>57</v>
      </c>
      <c r="E8" s="189" t="s">
        <v>60</v>
      </c>
      <c r="F8" s="183" t="s">
        <v>62</v>
      </c>
      <c r="G8" s="191" t="s">
        <v>64</v>
      </c>
      <c r="H8" s="183" t="s">
        <v>66</v>
      </c>
      <c r="I8" s="194" t="s">
        <v>68</v>
      </c>
    </row>
    <row r="9" spans="1:9" s="3" customFormat="1" ht="17.25" customHeight="1">
      <c r="A9" s="179" t="s">
        <v>12</v>
      </c>
      <c r="B9" s="29">
        <v>309</v>
      </c>
      <c r="C9" s="185">
        <v>127857.2</v>
      </c>
      <c r="D9" s="41">
        <v>247</v>
      </c>
      <c r="E9" s="188">
        <v>106908</v>
      </c>
      <c r="F9" s="41">
        <v>6</v>
      </c>
      <c r="G9" s="153">
        <v>668.6</v>
      </c>
      <c r="H9" s="41">
        <v>56</v>
      </c>
      <c r="I9" s="193">
        <v>20280.6</v>
      </c>
    </row>
    <row r="10" spans="1:9" s="3" customFormat="1" ht="17.25" customHeight="1">
      <c r="A10" s="180"/>
      <c r="B10" s="42" t="s">
        <v>204</v>
      </c>
      <c r="C10" s="186" t="s">
        <v>56</v>
      </c>
      <c r="D10" s="183" t="s">
        <v>58</v>
      </c>
      <c r="E10" s="189" t="s">
        <v>61</v>
      </c>
      <c r="F10" s="183" t="s">
        <v>63</v>
      </c>
      <c r="G10" s="191" t="s">
        <v>65</v>
      </c>
      <c r="H10" s="183" t="s">
        <v>67</v>
      </c>
      <c r="I10" s="194" t="s">
        <v>69</v>
      </c>
    </row>
    <row r="11" spans="1:9" s="3" customFormat="1" ht="17.25" customHeight="1">
      <c r="A11" s="179" t="s">
        <v>72</v>
      </c>
      <c r="B11" s="29">
        <v>242</v>
      </c>
      <c r="C11" s="185">
        <v>89523</v>
      </c>
      <c r="D11" s="41">
        <v>211</v>
      </c>
      <c r="E11" s="188">
        <v>76735.6</v>
      </c>
      <c r="F11" s="41">
        <v>5</v>
      </c>
      <c r="G11" s="153">
        <v>675.5</v>
      </c>
      <c r="H11" s="41">
        <v>26</v>
      </c>
      <c r="I11" s="193">
        <v>12111.9</v>
      </c>
    </row>
    <row r="12" spans="1:9" s="3" customFormat="1" ht="17.25" customHeight="1">
      <c r="A12" s="182"/>
      <c r="B12" s="42" t="s">
        <v>73</v>
      </c>
      <c r="C12" s="186" t="s">
        <v>205</v>
      </c>
      <c r="D12" s="183" t="s">
        <v>206</v>
      </c>
      <c r="E12" s="189" t="s">
        <v>207</v>
      </c>
      <c r="F12" s="183" t="s">
        <v>208</v>
      </c>
      <c r="G12" s="191" t="s">
        <v>209</v>
      </c>
      <c r="H12" s="183" t="s">
        <v>210</v>
      </c>
      <c r="I12" s="194" t="s">
        <v>211</v>
      </c>
    </row>
    <row r="13" spans="1:9" s="3" customFormat="1" ht="17.25" customHeight="1">
      <c r="A13" s="179" t="s">
        <v>75</v>
      </c>
      <c r="B13" s="29">
        <f>SUM(D13,F13,H13)</f>
        <v>247</v>
      </c>
      <c r="C13" s="185">
        <f>SUM(E13,G13,I13)</f>
        <v>114221.326</v>
      </c>
      <c r="D13" s="41">
        <v>198</v>
      </c>
      <c r="E13" s="188">
        <v>70876.052</v>
      </c>
      <c r="F13" s="41">
        <v>3</v>
      </c>
      <c r="G13" s="153">
        <v>460.27</v>
      </c>
      <c r="H13" s="41">
        <v>46</v>
      </c>
      <c r="I13" s="193">
        <v>42885.004</v>
      </c>
    </row>
    <row r="14" spans="1:9" s="3" customFormat="1" ht="17.25" customHeight="1">
      <c r="A14" s="181"/>
      <c r="B14" s="49">
        <f>SUM(D14,F14,H14)</f>
        <v>161</v>
      </c>
      <c r="C14" s="187">
        <f>SUM(E14,G14,I14)</f>
        <v>52018.655999999995</v>
      </c>
      <c r="D14" s="184">
        <v>131</v>
      </c>
      <c r="E14" s="190">
        <v>46712.131</v>
      </c>
      <c r="F14" s="184">
        <v>3</v>
      </c>
      <c r="G14" s="192">
        <v>460.27</v>
      </c>
      <c r="H14" s="184">
        <v>27</v>
      </c>
      <c r="I14" s="195">
        <v>4846.255</v>
      </c>
    </row>
    <row r="15" spans="1:9" s="3" customFormat="1" ht="13.5">
      <c r="A15" s="43" t="s">
        <v>53</v>
      </c>
      <c r="B15" s="43"/>
      <c r="C15" s="43"/>
      <c r="D15" s="2"/>
      <c r="E15" s="2"/>
      <c r="F15" s="2"/>
      <c r="G15" s="2"/>
      <c r="H15" s="2"/>
      <c r="I15" s="19" t="s">
        <v>13</v>
      </c>
    </row>
    <row r="16" spans="1:9" ht="13.5">
      <c r="A16" s="1"/>
      <c r="B16" s="1"/>
      <c r="C16" s="1"/>
      <c r="D16" s="1"/>
      <c r="E16" s="1"/>
      <c r="F16" s="1"/>
      <c r="G16" s="39"/>
      <c r="H16" s="39"/>
      <c r="I16" s="39"/>
    </row>
    <row r="20" ht="13.5">
      <c r="E20" s="84"/>
    </row>
  </sheetData>
  <mergeCells count="20">
    <mergeCell ref="A1:I1"/>
    <mergeCell ref="H3:I3"/>
    <mergeCell ref="A3:A4"/>
    <mergeCell ref="B3:C3"/>
    <mergeCell ref="D3:E3"/>
    <mergeCell ref="F3:G3"/>
    <mergeCell ref="G2:I2"/>
    <mergeCell ref="A7:A8"/>
    <mergeCell ref="A9:A10"/>
    <mergeCell ref="A13:A14"/>
    <mergeCell ref="A5:A6"/>
    <mergeCell ref="A11:A12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horizontalDpi="300" verticalDpi="300" orientation="portrait" paperSize="9" r:id="rId2"/>
  <ignoredErrors>
    <ignoredError sqref="B8:B12 C8:C12 I8:I12 E12 E8:E10 D8:D12 G8:G12 F8:F12 H8:H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9" width="9.50390625" style="0" customWidth="1"/>
  </cols>
  <sheetData>
    <row r="1" spans="1:9" ht="21">
      <c r="A1" s="162" t="s">
        <v>70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"/>
      <c r="B2" s="1"/>
      <c r="C2" s="1"/>
      <c r="D2" s="1"/>
      <c r="E2" s="1"/>
      <c r="F2" s="1"/>
      <c r="G2" s="1"/>
      <c r="H2" s="168" t="s">
        <v>14</v>
      </c>
      <c r="I2" s="168"/>
    </row>
    <row r="3" spans="1:9" ht="30" customHeight="1">
      <c r="A3" s="46"/>
      <c r="B3" s="9" t="s">
        <v>3</v>
      </c>
      <c r="C3" s="9" t="s">
        <v>15</v>
      </c>
      <c r="D3" s="9" t="s">
        <v>0</v>
      </c>
      <c r="E3" s="9" t="s">
        <v>16</v>
      </c>
      <c r="F3" s="9" t="s">
        <v>17</v>
      </c>
      <c r="G3" s="9" t="s">
        <v>18</v>
      </c>
      <c r="H3" s="9" t="s">
        <v>19</v>
      </c>
      <c r="I3" s="10" t="s">
        <v>1</v>
      </c>
    </row>
    <row r="4" spans="1:9" s="3" customFormat="1" ht="19.5" customHeight="1">
      <c r="A4" s="155" t="s">
        <v>10</v>
      </c>
      <c r="B4" s="196">
        <f>SUM(C4:I4)</f>
        <v>396</v>
      </c>
      <c r="C4" s="196">
        <v>225</v>
      </c>
      <c r="D4" s="196">
        <v>86</v>
      </c>
      <c r="E4" s="196">
        <v>23</v>
      </c>
      <c r="F4" s="196">
        <v>17</v>
      </c>
      <c r="G4" s="196">
        <v>2</v>
      </c>
      <c r="H4" s="196">
        <v>5</v>
      </c>
      <c r="I4" s="197">
        <v>38</v>
      </c>
    </row>
    <row r="5" spans="1:9" s="3" customFormat="1" ht="19.5" customHeight="1">
      <c r="A5" s="155" t="s">
        <v>11</v>
      </c>
      <c r="B5" s="196" t="s">
        <v>52</v>
      </c>
      <c r="C5" s="196" t="s">
        <v>212</v>
      </c>
      <c r="D5" s="196" t="s">
        <v>213</v>
      </c>
      <c r="E5" s="196" t="s">
        <v>214</v>
      </c>
      <c r="F5" s="196" t="s">
        <v>215</v>
      </c>
      <c r="G5" s="196" t="s">
        <v>84</v>
      </c>
      <c r="H5" s="196" t="s">
        <v>216</v>
      </c>
      <c r="I5" s="197" t="s">
        <v>217</v>
      </c>
    </row>
    <row r="6" spans="1:9" s="3" customFormat="1" ht="19.5" customHeight="1">
      <c r="A6" s="155" t="s">
        <v>12</v>
      </c>
      <c r="B6" s="196" t="s">
        <v>218</v>
      </c>
      <c r="C6" s="196" t="s">
        <v>219</v>
      </c>
      <c r="D6" s="196" t="s">
        <v>220</v>
      </c>
      <c r="E6" s="196" t="s">
        <v>221</v>
      </c>
      <c r="F6" s="196" t="s">
        <v>222</v>
      </c>
      <c r="G6" s="196" t="s">
        <v>84</v>
      </c>
      <c r="H6" s="198" t="s">
        <v>86</v>
      </c>
      <c r="I6" s="197" t="s">
        <v>223</v>
      </c>
    </row>
    <row r="7" spans="1:9" s="3" customFormat="1" ht="19.5" customHeight="1">
      <c r="A7" s="155" t="s">
        <v>72</v>
      </c>
      <c r="B7" s="196" t="s">
        <v>74</v>
      </c>
      <c r="C7" s="196" t="s">
        <v>224</v>
      </c>
      <c r="D7" s="196" t="s">
        <v>225</v>
      </c>
      <c r="E7" s="196" t="s">
        <v>226</v>
      </c>
      <c r="F7" s="196" t="s">
        <v>227</v>
      </c>
      <c r="G7" s="196" t="s">
        <v>85</v>
      </c>
      <c r="H7" s="196" t="s">
        <v>239</v>
      </c>
      <c r="I7" s="197" t="s">
        <v>228</v>
      </c>
    </row>
    <row r="8" spans="1:9" s="3" customFormat="1" ht="19.5" customHeight="1">
      <c r="A8" s="154" t="s">
        <v>75</v>
      </c>
      <c r="B8" s="199" t="s">
        <v>77</v>
      </c>
      <c r="C8" s="199" t="s">
        <v>78</v>
      </c>
      <c r="D8" s="199" t="s">
        <v>79</v>
      </c>
      <c r="E8" s="199" t="s">
        <v>80</v>
      </c>
      <c r="F8" s="199" t="s">
        <v>81</v>
      </c>
      <c r="G8" s="199" t="s">
        <v>85</v>
      </c>
      <c r="H8" s="199" t="s">
        <v>82</v>
      </c>
      <c r="I8" s="200" t="s">
        <v>83</v>
      </c>
    </row>
    <row r="9" spans="1:9" s="3" customFormat="1" ht="13.5" customHeight="1">
      <c r="A9" s="170" t="s">
        <v>53</v>
      </c>
      <c r="B9" s="170"/>
      <c r="C9" s="170"/>
      <c r="D9" s="170"/>
      <c r="E9" s="2"/>
      <c r="F9" s="2"/>
      <c r="G9" s="2"/>
      <c r="H9" s="169" t="s">
        <v>20</v>
      </c>
      <c r="I9" s="169"/>
    </row>
    <row r="10" spans="6:9" ht="13.5" customHeight="1">
      <c r="F10" s="40"/>
      <c r="G10" s="40"/>
      <c r="H10" s="40"/>
      <c r="I10" s="40"/>
    </row>
    <row r="11" ht="13.5" customHeight="1"/>
    <row r="12" ht="13.5" customHeight="1"/>
    <row r="13" ht="13.5" customHeight="1"/>
    <row r="20" ht="13.5">
      <c r="E20" s="113"/>
    </row>
  </sheetData>
  <mergeCells count="4">
    <mergeCell ref="A1:I1"/>
    <mergeCell ref="H2:I2"/>
    <mergeCell ref="H9:I9"/>
    <mergeCell ref="A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9"/>
  <dimension ref="A1:H20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0.75390625" style="0" customWidth="1"/>
    <col min="2" max="2" width="8.625" style="0" customWidth="1"/>
    <col min="3" max="3" width="13.125" style="0" customWidth="1"/>
    <col min="4" max="4" width="11.625" style="0" customWidth="1"/>
    <col min="5" max="6" width="10.875" style="0" customWidth="1"/>
    <col min="7" max="8" width="10.625" style="0" customWidth="1"/>
  </cols>
  <sheetData>
    <row r="1" spans="1:8" ht="21">
      <c r="A1" s="162" t="s">
        <v>87</v>
      </c>
      <c r="B1" s="163"/>
      <c r="C1" s="163"/>
      <c r="D1" s="163"/>
      <c r="E1" s="163"/>
      <c r="F1" s="163"/>
      <c r="G1" s="163"/>
      <c r="H1" s="163"/>
    </row>
    <row r="2" spans="1:8" ht="13.5">
      <c r="A2" s="1"/>
      <c r="B2" s="1"/>
      <c r="C2" s="1"/>
      <c r="D2" s="1"/>
      <c r="E2" s="1"/>
      <c r="F2" s="1"/>
      <c r="G2" s="168" t="s">
        <v>88</v>
      </c>
      <c r="H2" s="168"/>
    </row>
    <row r="3" spans="1:8" ht="15" customHeight="1">
      <c r="A3" s="159" t="s">
        <v>89</v>
      </c>
      <c r="B3" s="164" t="s">
        <v>90</v>
      </c>
      <c r="C3" s="164" t="s">
        <v>91</v>
      </c>
      <c r="D3" s="164" t="s">
        <v>92</v>
      </c>
      <c r="E3" s="164"/>
      <c r="F3" s="164"/>
      <c r="G3" s="50" t="s">
        <v>93</v>
      </c>
      <c r="H3" s="51" t="s">
        <v>94</v>
      </c>
    </row>
    <row r="4" spans="1:8" ht="15" customHeight="1">
      <c r="A4" s="160"/>
      <c r="B4" s="161"/>
      <c r="C4" s="161"/>
      <c r="D4" s="16" t="s">
        <v>91</v>
      </c>
      <c r="E4" s="16" t="s">
        <v>95</v>
      </c>
      <c r="F4" s="16" t="s">
        <v>96</v>
      </c>
      <c r="G4" s="8" t="s">
        <v>97</v>
      </c>
      <c r="H4" s="18" t="s">
        <v>98</v>
      </c>
    </row>
    <row r="5" spans="1:8" s="3" customFormat="1" ht="15" customHeight="1">
      <c r="A5" s="179" t="s">
        <v>99</v>
      </c>
      <c r="B5" s="6" t="s">
        <v>100</v>
      </c>
      <c r="C5" s="52">
        <v>24777</v>
      </c>
      <c r="D5" s="53">
        <v>400</v>
      </c>
      <c r="E5" s="53">
        <v>438</v>
      </c>
      <c r="F5" s="53">
        <v>23039</v>
      </c>
      <c r="G5" s="53">
        <v>28</v>
      </c>
      <c r="H5" s="54">
        <v>1272</v>
      </c>
    </row>
    <row r="6" spans="1:8" s="3" customFormat="1" ht="15" customHeight="1">
      <c r="A6" s="180"/>
      <c r="B6" s="8" t="s">
        <v>101</v>
      </c>
      <c r="C6" s="55">
        <v>3153231</v>
      </c>
      <c r="D6" s="56">
        <v>3090354</v>
      </c>
      <c r="E6" s="56">
        <v>32030</v>
      </c>
      <c r="F6" s="56">
        <v>3058324</v>
      </c>
      <c r="G6" s="56">
        <v>6405</v>
      </c>
      <c r="H6" s="57">
        <v>56472</v>
      </c>
    </row>
    <row r="7" spans="1:8" s="3" customFormat="1" ht="15" customHeight="1">
      <c r="A7" s="179" t="s">
        <v>102</v>
      </c>
      <c r="B7" s="6" t="s">
        <v>100</v>
      </c>
      <c r="C7" s="52">
        <v>25061</v>
      </c>
      <c r="D7" s="53">
        <v>23807</v>
      </c>
      <c r="E7" s="53">
        <v>438</v>
      </c>
      <c r="F7" s="53">
        <v>23369</v>
      </c>
      <c r="G7" s="53">
        <v>31</v>
      </c>
      <c r="H7" s="54">
        <v>1254</v>
      </c>
    </row>
    <row r="8" spans="1:8" s="3" customFormat="1" ht="15" customHeight="1">
      <c r="A8" s="180"/>
      <c r="B8" s="8" t="s">
        <v>101</v>
      </c>
      <c r="C8" s="55">
        <f>D8+G8+H8</f>
        <v>3229830</v>
      </c>
      <c r="D8" s="56">
        <v>3167155</v>
      </c>
      <c r="E8" s="56">
        <v>32493</v>
      </c>
      <c r="F8" s="56">
        <v>3134662</v>
      </c>
      <c r="G8" s="56">
        <v>7025</v>
      </c>
      <c r="H8" s="57">
        <v>55650</v>
      </c>
    </row>
    <row r="9" spans="1:8" s="3" customFormat="1" ht="15" customHeight="1">
      <c r="A9" s="179" t="s">
        <v>103</v>
      </c>
      <c r="B9" s="6" t="s">
        <v>100</v>
      </c>
      <c r="C9" s="52">
        <v>24645</v>
      </c>
      <c r="D9" s="53">
        <v>23912</v>
      </c>
      <c r="E9" s="53">
        <v>438</v>
      </c>
      <c r="F9" s="53">
        <v>23474</v>
      </c>
      <c r="G9" s="53">
        <v>31</v>
      </c>
      <c r="H9" s="54">
        <v>1248</v>
      </c>
    </row>
    <row r="10" spans="1:8" s="3" customFormat="1" ht="15" customHeight="1">
      <c r="A10" s="180"/>
      <c r="B10" s="7" t="s">
        <v>101</v>
      </c>
      <c r="C10" s="58">
        <f>D10+G10+H10</f>
        <v>3285429</v>
      </c>
      <c r="D10" s="59">
        <v>3222068</v>
      </c>
      <c r="E10" s="59">
        <v>33011</v>
      </c>
      <c r="F10" s="59">
        <v>3189057</v>
      </c>
      <c r="G10" s="59">
        <v>8099</v>
      </c>
      <c r="H10" s="60">
        <v>55262</v>
      </c>
    </row>
    <row r="11" spans="1:8" s="3" customFormat="1" ht="15" customHeight="1">
      <c r="A11" s="157" t="s">
        <v>104</v>
      </c>
      <c r="B11" s="6" t="s">
        <v>100</v>
      </c>
      <c r="C11" s="52">
        <f>D11+G11+H11</f>
        <v>25230</v>
      </c>
      <c r="D11" s="53">
        <f>E11+F11</f>
        <v>23964</v>
      </c>
      <c r="E11" s="53">
        <v>436</v>
      </c>
      <c r="F11" s="53">
        <v>23528</v>
      </c>
      <c r="G11" s="53">
        <v>29</v>
      </c>
      <c r="H11" s="54">
        <v>1237</v>
      </c>
    </row>
    <row r="12" spans="1:8" s="3" customFormat="1" ht="15" customHeight="1">
      <c r="A12" s="179"/>
      <c r="B12" s="7" t="s">
        <v>101</v>
      </c>
      <c r="C12" s="58">
        <f>D12+G12+H12</f>
        <v>3335250</v>
      </c>
      <c r="D12" s="59">
        <f>E12+F12</f>
        <v>3273078</v>
      </c>
      <c r="E12" s="59">
        <v>33736</v>
      </c>
      <c r="F12" s="59">
        <v>3239342</v>
      </c>
      <c r="G12" s="59">
        <v>7436</v>
      </c>
      <c r="H12" s="60">
        <v>54736</v>
      </c>
    </row>
    <row r="13" spans="1:8" s="3" customFormat="1" ht="15" customHeight="1">
      <c r="A13" s="157" t="s">
        <v>105</v>
      </c>
      <c r="B13" s="6" t="s">
        <v>100</v>
      </c>
      <c r="C13" s="52">
        <v>25385</v>
      </c>
      <c r="D13" s="53">
        <v>24131</v>
      </c>
      <c r="E13" s="53">
        <v>426</v>
      </c>
      <c r="F13" s="53">
        <v>23705</v>
      </c>
      <c r="G13" s="53">
        <v>29</v>
      </c>
      <c r="H13" s="54">
        <v>1225</v>
      </c>
    </row>
    <row r="14" spans="1:8" s="3" customFormat="1" ht="15" customHeight="1">
      <c r="A14" s="158"/>
      <c r="B14" s="61" t="s">
        <v>101</v>
      </c>
      <c r="C14" s="62">
        <v>3392947</v>
      </c>
      <c r="D14" s="63">
        <v>3338111</v>
      </c>
      <c r="E14" s="63">
        <v>32293</v>
      </c>
      <c r="F14" s="63">
        <v>3305818</v>
      </c>
      <c r="G14" s="63">
        <v>7436</v>
      </c>
      <c r="H14" s="64">
        <v>54100</v>
      </c>
    </row>
    <row r="15" spans="1:8" s="3" customFormat="1" ht="13.5">
      <c r="A15" s="2"/>
      <c r="B15" s="2"/>
      <c r="C15" s="2"/>
      <c r="D15" s="2"/>
      <c r="E15" s="2"/>
      <c r="F15" s="2"/>
      <c r="G15" s="169" t="s">
        <v>106</v>
      </c>
      <c r="H15" s="169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113"/>
    </row>
  </sheetData>
  <mergeCells count="12">
    <mergeCell ref="A1:H1"/>
    <mergeCell ref="A5:A6"/>
    <mergeCell ref="A3:A4"/>
    <mergeCell ref="B3:B4"/>
    <mergeCell ref="C3:C4"/>
    <mergeCell ref="D3:F3"/>
    <mergeCell ref="G2:H2"/>
    <mergeCell ref="G15:H15"/>
    <mergeCell ref="A9:A10"/>
    <mergeCell ref="A13:A14"/>
    <mergeCell ref="A7:A8"/>
    <mergeCell ref="A11:A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2" width="8.375" style="0" customWidth="1"/>
    <col min="3" max="4" width="8.625" style="0" customWidth="1"/>
    <col min="5" max="6" width="9.875" style="0" customWidth="1"/>
    <col min="7" max="7" width="11.625" style="0" customWidth="1"/>
    <col min="8" max="8" width="12.125" style="0" customWidth="1"/>
    <col min="9" max="9" width="9.625" style="0" customWidth="1"/>
  </cols>
  <sheetData>
    <row r="1" spans="1:9" ht="21">
      <c r="A1" s="162" t="s">
        <v>107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"/>
      <c r="B2" s="1"/>
      <c r="C2" s="1"/>
      <c r="D2" s="1"/>
      <c r="E2" s="1"/>
      <c r="F2" s="1"/>
      <c r="G2" s="1"/>
      <c r="H2" s="168" t="s">
        <v>108</v>
      </c>
      <c r="I2" s="168"/>
    </row>
    <row r="3" spans="1:9" ht="15" customHeight="1">
      <c r="A3" s="159" t="s">
        <v>109</v>
      </c>
      <c r="B3" s="164" t="s">
        <v>90</v>
      </c>
      <c r="C3" s="164" t="s">
        <v>4</v>
      </c>
      <c r="D3" s="164"/>
      <c r="E3" s="164" t="s">
        <v>110</v>
      </c>
      <c r="F3" s="164"/>
      <c r="G3" s="164" t="s">
        <v>111</v>
      </c>
      <c r="H3" s="164"/>
      <c r="I3" s="165"/>
    </row>
    <row r="4" spans="1:9" ht="15" customHeight="1">
      <c r="A4" s="160"/>
      <c r="B4" s="161"/>
      <c r="C4" s="161" t="s">
        <v>2</v>
      </c>
      <c r="D4" s="161" t="s">
        <v>112</v>
      </c>
      <c r="E4" s="161" t="s">
        <v>2</v>
      </c>
      <c r="F4" s="161" t="s">
        <v>112</v>
      </c>
      <c r="G4" s="161" t="s">
        <v>113</v>
      </c>
      <c r="H4" s="161"/>
      <c r="I4" s="65" t="s">
        <v>114</v>
      </c>
    </row>
    <row r="5" spans="1:9" ht="15" customHeight="1">
      <c r="A5" s="160"/>
      <c r="B5" s="161"/>
      <c r="C5" s="161"/>
      <c r="D5" s="161"/>
      <c r="E5" s="161"/>
      <c r="F5" s="161"/>
      <c r="G5" s="16" t="s">
        <v>2</v>
      </c>
      <c r="H5" s="16" t="s">
        <v>112</v>
      </c>
      <c r="I5" s="66" t="s">
        <v>115</v>
      </c>
    </row>
    <row r="6" spans="1:9" s="3" customFormat="1" ht="15" customHeight="1">
      <c r="A6" s="179" t="s">
        <v>99</v>
      </c>
      <c r="B6" s="6" t="s">
        <v>116</v>
      </c>
      <c r="C6" s="205">
        <v>23477</v>
      </c>
      <c r="D6" s="53">
        <v>438</v>
      </c>
      <c r="E6" s="209">
        <v>3090354</v>
      </c>
      <c r="F6" s="53">
        <v>32030</v>
      </c>
      <c r="G6" s="207">
        <v>145691864</v>
      </c>
      <c r="H6" s="67">
        <v>425532</v>
      </c>
      <c r="I6" s="68">
        <v>13285</v>
      </c>
    </row>
    <row r="7" spans="1:9" s="3" customFormat="1" ht="15" customHeight="1">
      <c r="A7" s="180"/>
      <c r="B7" s="8" t="s">
        <v>96</v>
      </c>
      <c r="C7" s="206"/>
      <c r="D7" s="56">
        <v>23039</v>
      </c>
      <c r="E7" s="210"/>
      <c r="F7" s="56">
        <v>3058324</v>
      </c>
      <c r="G7" s="208"/>
      <c r="H7" s="69">
        <v>145266332</v>
      </c>
      <c r="I7" s="70">
        <v>47499</v>
      </c>
    </row>
    <row r="8" spans="1:9" s="3" customFormat="1" ht="15" customHeight="1">
      <c r="A8" s="179" t="s">
        <v>102</v>
      </c>
      <c r="B8" s="6" t="s">
        <v>116</v>
      </c>
      <c r="C8" s="205">
        <f>D8+D9</f>
        <v>23807</v>
      </c>
      <c r="D8" s="53">
        <v>438</v>
      </c>
      <c r="E8" s="209">
        <v>3222805</v>
      </c>
      <c r="F8" s="53">
        <v>32493</v>
      </c>
      <c r="G8" s="207">
        <v>153110033</v>
      </c>
      <c r="H8" s="67">
        <v>456648</v>
      </c>
      <c r="I8" s="68">
        <v>14054</v>
      </c>
    </row>
    <row r="9" spans="1:9" s="3" customFormat="1" ht="15" customHeight="1">
      <c r="A9" s="180"/>
      <c r="B9" s="8" t="s">
        <v>96</v>
      </c>
      <c r="C9" s="206"/>
      <c r="D9" s="56">
        <v>23369</v>
      </c>
      <c r="E9" s="210"/>
      <c r="F9" s="56">
        <v>3134662</v>
      </c>
      <c r="G9" s="208"/>
      <c r="H9" s="69">
        <v>152532513</v>
      </c>
      <c r="I9" s="70">
        <v>48660</v>
      </c>
    </row>
    <row r="10" spans="1:9" s="3" customFormat="1" ht="15" customHeight="1">
      <c r="A10" s="179" t="s">
        <v>103</v>
      </c>
      <c r="B10" s="6" t="s">
        <v>116</v>
      </c>
      <c r="C10" s="205">
        <f>D10+D11</f>
        <v>23912</v>
      </c>
      <c r="D10" s="53">
        <v>438</v>
      </c>
      <c r="E10" s="209">
        <v>3222068</v>
      </c>
      <c r="F10" s="53">
        <v>33011</v>
      </c>
      <c r="G10" s="207">
        <v>146664501</v>
      </c>
      <c r="H10" s="67">
        <v>438693</v>
      </c>
      <c r="I10" s="68">
        <v>13289</v>
      </c>
    </row>
    <row r="11" spans="1:9" s="3" customFormat="1" ht="15" customHeight="1">
      <c r="A11" s="180"/>
      <c r="B11" s="7" t="s">
        <v>96</v>
      </c>
      <c r="C11" s="206"/>
      <c r="D11" s="59">
        <v>23474</v>
      </c>
      <c r="E11" s="210"/>
      <c r="F11" s="59">
        <v>3189057</v>
      </c>
      <c r="G11" s="208"/>
      <c r="H11" s="71">
        <v>146225808</v>
      </c>
      <c r="I11" s="72">
        <v>45852</v>
      </c>
    </row>
    <row r="12" spans="1:9" s="3" customFormat="1" ht="15" customHeight="1">
      <c r="A12" s="157" t="s">
        <v>104</v>
      </c>
      <c r="B12" s="6" t="s">
        <v>116</v>
      </c>
      <c r="C12" s="211">
        <f>D12+D13</f>
        <v>23964</v>
      </c>
      <c r="D12" s="53">
        <v>436</v>
      </c>
      <c r="E12" s="213">
        <f>F12+F13</f>
        <v>3273078</v>
      </c>
      <c r="F12" s="53">
        <v>33736</v>
      </c>
      <c r="G12" s="213">
        <f>H12+H13</f>
        <v>152583325</v>
      </c>
      <c r="H12" s="67">
        <v>497023</v>
      </c>
      <c r="I12" s="68">
        <v>14733</v>
      </c>
    </row>
    <row r="13" spans="1:9" s="3" customFormat="1" ht="15" customHeight="1">
      <c r="A13" s="179"/>
      <c r="B13" s="7" t="s">
        <v>96</v>
      </c>
      <c r="C13" s="215"/>
      <c r="D13" s="59">
        <v>23528</v>
      </c>
      <c r="E13" s="216"/>
      <c r="F13" s="59">
        <v>3239342</v>
      </c>
      <c r="G13" s="216"/>
      <c r="H13" s="71">
        <v>152086302</v>
      </c>
      <c r="I13" s="72">
        <v>46950</v>
      </c>
    </row>
    <row r="14" spans="1:9" s="3" customFormat="1" ht="15" customHeight="1">
      <c r="A14" s="157" t="s">
        <v>105</v>
      </c>
      <c r="B14" s="6" t="s">
        <v>116</v>
      </c>
      <c r="C14" s="211">
        <v>24131</v>
      </c>
      <c r="D14" s="53">
        <v>426</v>
      </c>
      <c r="E14" s="213">
        <v>3338111</v>
      </c>
      <c r="F14" s="53">
        <v>32293</v>
      </c>
      <c r="G14" s="213">
        <v>158817539</v>
      </c>
      <c r="H14" s="67">
        <v>476080</v>
      </c>
      <c r="I14" s="68">
        <v>14743</v>
      </c>
    </row>
    <row r="15" spans="1:9" s="3" customFormat="1" ht="15" customHeight="1">
      <c r="A15" s="158"/>
      <c r="B15" s="61" t="s">
        <v>96</v>
      </c>
      <c r="C15" s="212"/>
      <c r="D15" s="63">
        <v>23705</v>
      </c>
      <c r="E15" s="214"/>
      <c r="F15" s="63">
        <v>3305818</v>
      </c>
      <c r="G15" s="214"/>
      <c r="H15" s="73">
        <v>158341459</v>
      </c>
      <c r="I15" s="74">
        <v>47898</v>
      </c>
    </row>
    <row r="16" spans="1:9" s="3" customFormat="1" ht="13.5">
      <c r="A16" s="2"/>
      <c r="B16" s="2"/>
      <c r="C16" s="2"/>
      <c r="D16" s="2"/>
      <c r="E16" s="2"/>
      <c r="F16" s="2"/>
      <c r="G16" s="2"/>
      <c r="H16" s="169" t="s">
        <v>106</v>
      </c>
      <c r="I16" s="169"/>
    </row>
    <row r="20" ht="13.5">
      <c r="E20" s="113"/>
    </row>
  </sheetData>
  <mergeCells count="33">
    <mergeCell ref="A1:I1"/>
    <mergeCell ref="A3:A5"/>
    <mergeCell ref="B3:B5"/>
    <mergeCell ref="C3:D3"/>
    <mergeCell ref="E3:F3"/>
    <mergeCell ref="G3:I3"/>
    <mergeCell ref="C4:C5"/>
    <mergeCell ref="D4:D5"/>
    <mergeCell ref="H2:I2"/>
    <mergeCell ref="E4:E5"/>
    <mergeCell ref="A10:A11"/>
    <mergeCell ref="H16:I16"/>
    <mergeCell ref="F4:F5"/>
    <mergeCell ref="G4:H4"/>
    <mergeCell ref="A8:A9"/>
    <mergeCell ref="A6:A7"/>
    <mergeCell ref="A12:A13"/>
    <mergeCell ref="C12:C13"/>
    <mergeCell ref="E12:E13"/>
    <mergeCell ref="G12:G13"/>
    <mergeCell ref="A14:A15"/>
    <mergeCell ref="C14:C15"/>
    <mergeCell ref="E14:E15"/>
    <mergeCell ref="G14:G15"/>
    <mergeCell ref="C6:C7"/>
    <mergeCell ref="C8:C9"/>
    <mergeCell ref="C10:C11"/>
    <mergeCell ref="G6:G7"/>
    <mergeCell ref="G8:G9"/>
    <mergeCell ref="G10:G11"/>
    <mergeCell ref="E6:E7"/>
    <mergeCell ref="E8:E9"/>
    <mergeCell ref="E10:E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/>
  <dimension ref="A1:K20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0.75390625" style="0" customWidth="1"/>
    <col min="2" max="2" width="6.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75390625" style="0" customWidth="1"/>
    <col min="9" max="9" width="8.625" style="0" customWidth="1"/>
    <col min="10" max="10" width="6.625" style="0" customWidth="1"/>
    <col min="11" max="11" width="8.625" style="0" customWidth="1"/>
  </cols>
  <sheetData>
    <row r="1" spans="1:11" ht="21">
      <c r="A1" s="162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"/>
      <c r="B2" s="1"/>
      <c r="C2" s="1"/>
      <c r="D2" s="1"/>
      <c r="E2" s="1"/>
      <c r="F2" s="1"/>
      <c r="G2" s="1"/>
      <c r="H2" s="1"/>
      <c r="I2" s="168" t="s">
        <v>118</v>
      </c>
      <c r="J2" s="168"/>
      <c r="K2" s="168"/>
    </row>
    <row r="3" spans="1:11" ht="17.25" customHeight="1">
      <c r="A3" s="218"/>
      <c r="B3" s="164" t="s">
        <v>91</v>
      </c>
      <c r="C3" s="164"/>
      <c r="D3" s="164" t="s">
        <v>119</v>
      </c>
      <c r="E3" s="164"/>
      <c r="F3" s="164" t="s">
        <v>120</v>
      </c>
      <c r="G3" s="164"/>
      <c r="H3" s="164" t="s">
        <v>121</v>
      </c>
      <c r="I3" s="164"/>
      <c r="J3" s="164" t="s">
        <v>1</v>
      </c>
      <c r="K3" s="165"/>
    </row>
    <row r="4" spans="1:11" ht="17.25" customHeight="1">
      <c r="A4" s="219"/>
      <c r="B4" s="16" t="s">
        <v>4</v>
      </c>
      <c r="C4" s="16" t="s">
        <v>101</v>
      </c>
      <c r="D4" s="16" t="s">
        <v>4</v>
      </c>
      <c r="E4" s="16" t="s">
        <v>101</v>
      </c>
      <c r="F4" s="16" t="s">
        <v>4</v>
      </c>
      <c r="G4" s="16" t="s">
        <v>101</v>
      </c>
      <c r="H4" s="16" t="s">
        <v>4</v>
      </c>
      <c r="I4" s="16" t="s">
        <v>101</v>
      </c>
      <c r="J4" s="16" t="s">
        <v>4</v>
      </c>
      <c r="K4" s="17" t="s">
        <v>101</v>
      </c>
    </row>
    <row r="5" spans="1:11" s="3" customFormat="1" ht="17.25" customHeight="1">
      <c r="A5" s="44" t="s">
        <v>99</v>
      </c>
      <c r="B5" s="75">
        <v>438</v>
      </c>
      <c r="C5" s="75">
        <v>32030</v>
      </c>
      <c r="D5" s="76">
        <v>403</v>
      </c>
      <c r="E5" s="76">
        <v>26957</v>
      </c>
      <c r="F5" s="76">
        <v>20</v>
      </c>
      <c r="G5" s="76">
        <v>2901</v>
      </c>
      <c r="H5" s="53" t="s">
        <v>122</v>
      </c>
      <c r="I5" s="53" t="s">
        <v>122</v>
      </c>
      <c r="J5" s="76">
        <v>15</v>
      </c>
      <c r="K5" s="77">
        <v>2172</v>
      </c>
    </row>
    <row r="6" spans="1:11" s="3" customFormat="1" ht="17.25" customHeight="1">
      <c r="A6" s="48" t="s">
        <v>102</v>
      </c>
      <c r="B6" s="78">
        <v>438</v>
      </c>
      <c r="C6" s="78">
        <v>32493</v>
      </c>
      <c r="D6" s="79">
        <v>403</v>
      </c>
      <c r="E6" s="79">
        <v>27420</v>
      </c>
      <c r="F6" s="79">
        <v>20</v>
      </c>
      <c r="G6" s="79">
        <v>2901</v>
      </c>
      <c r="H6" s="59" t="s">
        <v>122</v>
      </c>
      <c r="I6" s="59" t="s">
        <v>122</v>
      </c>
      <c r="J6" s="79">
        <v>15</v>
      </c>
      <c r="K6" s="80">
        <v>2172</v>
      </c>
    </row>
    <row r="7" spans="1:11" s="3" customFormat="1" ht="17.25" customHeight="1">
      <c r="A7" s="48" t="s">
        <v>103</v>
      </c>
      <c r="B7" s="78">
        <v>438</v>
      </c>
      <c r="C7" s="78">
        <v>33011</v>
      </c>
      <c r="D7" s="79">
        <v>400</v>
      </c>
      <c r="E7" s="79">
        <v>27434</v>
      </c>
      <c r="F7" s="79">
        <v>21</v>
      </c>
      <c r="G7" s="79">
        <v>2982</v>
      </c>
      <c r="H7" s="59" t="s">
        <v>122</v>
      </c>
      <c r="I7" s="59" t="s">
        <v>122</v>
      </c>
      <c r="J7" s="79">
        <v>17</v>
      </c>
      <c r="K7" s="80">
        <v>2435</v>
      </c>
    </row>
    <row r="8" spans="1:11" s="3" customFormat="1" ht="17.25" customHeight="1">
      <c r="A8" s="48" t="s">
        <v>104</v>
      </c>
      <c r="B8" s="78">
        <v>436</v>
      </c>
      <c r="C8" s="78">
        <v>33736</v>
      </c>
      <c r="D8" s="79">
        <v>400</v>
      </c>
      <c r="E8" s="79">
        <v>28516</v>
      </c>
      <c r="F8" s="79">
        <v>20</v>
      </c>
      <c r="G8" s="79">
        <v>2834</v>
      </c>
      <c r="H8" s="59" t="s">
        <v>122</v>
      </c>
      <c r="I8" s="59" t="s">
        <v>122</v>
      </c>
      <c r="J8" s="79">
        <v>16</v>
      </c>
      <c r="K8" s="80">
        <v>2386</v>
      </c>
    </row>
    <row r="9" spans="1:11" s="3" customFormat="1" ht="17.25" customHeight="1">
      <c r="A9" s="47" t="s">
        <v>105</v>
      </c>
      <c r="B9" s="81">
        <v>426</v>
      </c>
      <c r="C9" s="81">
        <v>32293</v>
      </c>
      <c r="D9" s="82">
        <v>395</v>
      </c>
      <c r="E9" s="82">
        <v>28533</v>
      </c>
      <c r="F9" s="82">
        <v>17</v>
      </c>
      <c r="G9" s="82">
        <v>1637</v>
      </c>
      <c r="H9" s="63" t="s">
        <v>122</v>
      </c>
      <c r="I9" s="63" t="s">
        <v>122</v>
      </c>
      <c r="J9" s="82">
        <v>14</v>
      </c>
      <c r="K9" s="83">
        <v>2123</v>
      </c>
    </row>
    <row r="10" spans="1:11" s="3" customFormat="1" ht="13.5">
      <c r="A10" s="2"/>
      <c r="B10" s="2"/>
      <c r="C10" s="2"/>
      <c r="D10" s="2"/>
      <c r="E10" s="2"/>
      <c r="F10" s="2"/>
      <c r="G10" s="2"/>
      <c r="H10" s="2"/>
      <c r="I10" s="2"/>
      <c r="J10" s="217" t="s">
        <v>123</v>
      </c>
      <c r="K10" s="217"/>
    </row>
    <row r="20" ht="13.5">
      <c r="E20" s="113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3"/>
  <dimension ref="A1:R14"/>
  <sheetViews>
    <sheetView showGridLines="0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113" customWidth="1"/>
    <col min="2" max="2" width="9.125" style="113" customWidth="1"/>
    <col min="3" max="4" width="11.375" style="113" customWidth="1"/>
    <col min="5" max="9" width="8.875" style="113" customWidth="1"/>
    <col min="10" max="10" width="10.125" style="113" customWidth="1"/>
    <col min="11" max="11" width="6.625" style="113" customWidth="1"/>
    <col min="12" max="18" width="10.00390625" style="113" customWidth="1"/>
    <col min="19" max="16384" width="9.00390625" style="113" customWidth="1"/>
  </cols>
  <sheetData>
    <row r="1" spans="1:18" ht="21">
      <c r="A1" s="220" t="s">
        <v>124</v>
      </c>
      <c r="B1" s="220"/>
      <c r="C1" s="220"/>
      <c r="D1" s="220"/>
      <c r="E1" s="220"/>
      <c r="F1" s="220"/>
      <c r="G1" s="220"/>
      <c r="H1" s="220"/>
      <c r="I1" s="220"/>
      <c r="J1" s="230" t="s">
        <v>125</v>
      </c>
      <c r="K1" s="230"/>
      <c r="L1" s="230"/>
      <c r="M1" s="230"/>
      <c r="N1" s="230"/>
      <c r="O1" s="230"/>
      <c r="P1" s="230"/>
      <c r="Q1" s="230"/>
      <c r="R1" s="230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Q2" s="168" t="s">
        <v>126</v>
      </c>
      <c r="R2" s="168"/>
    </row>
    <row r="3" spans="1:18" ht="16.5" customHeight="1">
      <c r="A3" s="218"/>
      <c r="B3" s="226" t="s">
        <v>127</v>
      </c>
      <c r="C3" s="221" t="s">
        <v>128</v>
      </c>
      <c r="D3" s="221"/>
      <c r="E3" s="221"/>
      <c r="F3" s="222" t="s">
        <v>129</v>
      </c>
      <c r="G3" s="223"/>
      <c r="H3" s="223"/>
      <c r="I3" s="224"/>
      <c r="J3" s="86" t="s">
        <v>130</v>
      </c>
      <c r="K3" s="87"/>
      <c r="L3" s="231" t="s">
        <v>131</v>
      </c>
      <c r="M3" s="231"/>
      <c r="N3" s="231"/>
      <c r="O3" s="231"/>
      <c r="P3" s="231"/>
      <c r="Q3" s="231"/>
      <c r="R3" s="222"/>
    </row>
    <row r="4" spans="1:18" ht="16.5" customHeight="1">
      <c r="A4" s="219"/>
      <c r="B4" s="227"/>
      <c r="C4" s="225" t="s">
        <v>132</v>
      </c>
      <c r="D4" s="225" t="s">
        <v>133</v>
      </c>
      <c r="E4" s="225" t="s">
        <v>134</v>
      </c>
      <c r="F4" s="156" t="s">
        <v>135</v>
      </c>
      <c r="G4" s="45" t="s">
        <v>136</v>
      </c>
      <c r="H4" s="228" t="s">
        <v>137</v>
      </c>
      <c r="I4" s="229"/>
      <c r="J4" s="91" t="s">
        <v>138</v>
      </c>
      <c r="K4" s="90" t="s">
        <v>139</v>
      </c>
      <c r="L4" s="225" t="s">
        <v>140</v>
      </c>
      <c r="M4" s="225"/>
      <c r="N4" s="225"/>
      <c r="O4" s="225"/>
      <c r="P4" s="225" t="s">
        <v>141</v>
      </c>
      <c r="Q4" s="225"/>
      <c r="R4" s="232"/>
    </row>
    <row r="5" spans="1:18" ht="16.5" customHeight="1">
      <c r="A5" s="219"/>
      <c r="B5" s="115"/>
      <c r="C5" s="225"/>
      <c r="D5" s="225"/>
      <c r="E5" s="225"/>
      <c r="F5" s="156" t="s">
        <v>142</v>
      </c>
      <c r="G5" s="93" t="s">
        <v>143</v>
      </c>
      <c r="H5" s="94" t="s">
        <v>144</v>
      </c>
      <c r="I5" s="89" t="s">
        <v>145</v>
      </c>
      <c r="J5" s="95" t="s">
        <v>146</v>
      </c>
      <c r="K5" s="90"/>
      <c r="L5" s="96" t="s">
        <v>147</v>
      </c>
      <c r="M5" s="96" t="s">
        <v>148</v>
      </c>
      <c r="N5" s="96" t="s">
        <v>149</v>
      </c>
      <c r="O5" s="96" t="s">
        <v>150</v>
      </c>
      <c r="P5" s="96" t="s">
        <v>149</v>
      </c>
      <c r="Q5" s="96" t="s">
        <v>151</v>
      </c>
      <c r="R5" s="97" t="s">
        <v>152</v>
      </c>
    </row>
    <row r="6" spans="1:18" s="114" customFormat="1" ht="16.5" customHeight="1">
      <c r="A6" s="98" t="s">
        <v>153</v>
      </c>
      <c r="B6" s="99">
        <v>124903</v>
      </c>
      <c r="C6" s="99">
        <v>952685</v>
      </c>
      <c r="D6" s="99">
        <v>940997</v>
      </c>
      <c r="E6" s="99">
        <v>692799</v>
      </c>
      <c r="F6" s="100">
        <v>2444</v>
      </c>
      <c r="G6" s="100">
        <v>1300</v>
      </c>
      <c r="H6" s="100">
        <v>71990</v>
      </c>
      <c r="I6" s="100">
        <v>49169</v>
      </c>
      <c r="J6" s="100">
        <v>30368</v>
      </c>
      <c r="K6" s="100">
        <v>439</v>
      </c>
      <c r="L6" s="100">
        <v>104</v>
      </c>
      <c r="M6" s="100">
        <v>796</v>
      </c>
      <c r="N6" s="100">
        <v>41511</v>
      </c>
      <c r="O6" s="100">
        <v>69327</v>
      </c>
      <c r="P6" s="100">
        <v>1242</v>
      </c>
      <c r="Q6" s="100">
        <v>5936</v>
      </c>
      <c r="R6" s="101">
        <v>5987</v>
      </c>
    </row>
    <row r="7" spans="1:18" s="114" customFormat="1" ht="16.5" customHeight="1">
      <c r="A7" s="98" t="s">
        <v>154</v>
      </c>
      <c r="B7" s="99">
        <v>125523</v>
      </c>
      <c r="C7" s="99">
        <v>957828</v>
      </c>
      <c r="D7" s="99">
        <v>945110</v>
      </c>
      <c r="E7" s="99">
        <v>694127</v>
      </c>
      <c r="F7" s="99">
        <v>1962</v>
      </c>
      <c r="G7" s="99">
        <v>1092</v>
      </c>
      <c r="H7" s="99">
        <v>82689</v>
      </c>
      <c r="I7" s="99">
        <v>39780</v>
      </c>
      <c r="J7" s="99">
        <v>30320</v>
      </c>
      <c r="K7" s="99">
        <v>443</v>
      </c>
      <c r="L7" s="99">
        <v>104</v>
      </c>
      <c r="M7" s="99">
        <v>678</v>
      </c>
      <c r="N7" s="99">
        <v>41549</v>
      </c>
      <c r="O7" s="99">
        <v>71645</v>
      </c>
      <c r="P7" s="99">
        <v>1129</v>
      </c>
      <c r="Q7" s="99">
        <v>5270</v>
      </c>
      <c r="R7" s="103">
        <v>5148</v>
      </c>
    </row>
    <row r="8" spans="1:18" s="114" customFormat="1" ht="16.5" customHeight="1">
      <c r="A8" s="98" t="s">
        <v>99</v>
      </c>
      <c r="B8" s="99">
        <v>125523</v>
      </c>
      <c r="C8" s="99">
        <v>957828</v>
      </c>
      <c r="D8" s="99">
        <v>945110</v>
      </c>
      <c r="E8" s="99">
        <v>694127</v>
      </c>
      <c r="F8" s="99">
        <v>1962</v>
      </c>
      <c r="G8" s="99">
        <v>1092</v>
      </c>
      <c r="H8" s="99">
        <v>82689</v>
      </c>
      <c r="I8" s="99">
        <v>39780</v>
      </c>
      <c r="J8" s="99">
        <v>30320</v>
      </c>
      <c r="K8" s="99">
        <v>443</v>
      </c>
      <c r="L8" s="99">
        <v>104</v>
      </c>
      <c r="M8" s="99">
        <v>678</v>
      </c>
      <c r="N8" s="99">
        <v>41549</v>
      </c>
      <c r="O8" s="99">
        <v>71645</v>
      </c>
      <c r="P8" s="99">
        <v>1129</v>
      </c>
      <c r="Q8" s="99">
        <v>5270</v>
      </c>
      <c r="R8" s="103">
        <v>5148</v>
      </c>
    </row>
    <row r="9" spans="1:18" s="114" customFormat="1" ht="16.5" customHeight="1">
      <c r="A9" s="98" t="s">
        <v>102</v>
      </c>
      <c r="B9" s="99">
        <v>126497</v>
      </c>
      <c r="C9" s="99">
        <v>973872</v>
      </c>
      <c r="D9" s="99">
        <v>961413</v>
      </c>
      <c r="E9" s="99">
        <v>697890</v>
      </c>
      <c r="F9" s="99">
        <v>332</v>
      </c>
      <c r="G9" s="99">
        <v>621</v>
      </c>
      <c r="H9" s="99">
        <v>108726</v>
      </c>
      <c r="I9" s="99">
        <v>16818</v>
      </c>
      <c r="J9" s="99">
        <v>31505</v>
      </c>
      <c r="K9" s="99">
        <v>442</v>
      </c>
      <c r="L9" s="99">
        <v>32</v>
      </c>
      <c r="M9" s="99">
        <v>533</v>
      </c>
      <c r="N9" s="99">
        <v>42723</v>
      </c>
      <c r="O9" s="99">
        <v>78120</v>
      </c>
      <c r="P9" s="99">
        <v>675</v>
      </c>
      <c r="Q9" s="99">
        <v>2651</v>
      </c>
      <c r="R9" s="103">
        <v>1763</v>
      </c>
    </row>
    <row r="10" spans="1:18" s="114" customFormat="1" ht="16.5" customHeight="1">
      <c r="A10" s="98" t="s">
        <v>103</v>
      </c>
      <c r="B10" s="99">
        <v>128670</v>
      </c>
      <c r="C10" s="99">
        <v>1003480</v>
      </c>
      <c r="D10" s="99">
        <v>989291</v>
      </c>
      <c r="E10" s="99">
        <v>716425</v>
      </c>
      <c r="F10" s="99">
        <v>332</v>
      </c>
      <c r="G10" s="99">
        <v>621</v>
      </c>
      <c r="H10" s="99">
        <v>109713</v>
      </c>
      <c r="I10" s="99">
        <v>18004</v>
      </c>
      <c r="J10" s="99">
        <v>33029</v>
      </c>
      <c r="K10" s="99">
        <v>448</v>
      </c>
      <c r="L10" s="99">
        <v>32</v>
      </c>
      <c r="M10" s="99">
        <v>594</v>
      </c>
      <c r="N10" s="99">
        <v>44394</v>
      </c>
      <c r="O10" s="99">
        <v>78561</v>
      </c>
      <c r="P10" s="99">
        <v>675</v>
      </c>
      <c r="Q10" s="99">
        <v>2651</v>
      </c>
      <c r="R10" s="103">
        <v>1763</v>
      </c>
    </row>
    <row r="11" spans="1:18" s="114" customFormat="1" ht="16.5" customHeight="1">
      <c r="A11" s="98" t="s">
        <v>104</v>
      </c>
      <c r="B11" s="99">
        <v>129988</v>
      </c>
      <c r="C11" s="99">
        <v>1018951</v>
      </c>
      <c r="D11" s="99">
        <v>1004762</v>
      </c>
      <c r="E11" s="99">
        <v>724821</v>
      </c>
      <c r="F11" s="99">
        <v>332</v>
      </c>
      <c r="G11" s="99">
        <v>621</v>
      </c>
      <c r="H11" s="99">
        <v>111102</v>
      </c>
      <c r="I11" s="99">
        <v>17933</v>
      </c>
      <c r="J11" s="99">
        <v>33029</v>
      </c>
      <c r="K11" s="99">
        <v>452</v>
      </c>
      <c r="L11" s="99">
        <v>32</v>
      </c>
      <c r="M11" s="99">
        <v>852</v>
      </c>
      <c r="N11" s="99">
        <v>43984</v>
      </c>
      <c r="O11" s="99">
        <v>80102</v>
      </c>
      <c r="P11" s="99">
        <v>604</v>
      </c>
      <c r="Q11" s="99">
        <v>2651</v>
      </c>
      <c r="R11" s="103">
        <v>1763</v>
      </c>
    </row>
    <row r="12" spans="1:18" s="114" customFormat="1" ht="16.5" customHeight="1">
      <c r="A12" s="104" t="s">
        <v>105</v>
      </c>
      <c r="B12" s="105">
        <v>131062</v>
      </c>
      <c r="C12" s="105">
        <v>1026111</v>
      </c>
      <c r="D12" s="105">
        <v>1012187</v>
      </c>
      <c r="E12" s="105">
        <v>731689</v>
      </c>
      <c r="F12" s="105">
        <v>332</v>
      </c>
      <c r="G12" s="105">
        <v>621</v>
      </c>
      <c r="H12" s="105">
        <v>112599</v>
      </c>
      <c r="I12" s="105">
        <v>17510</v>
      </c>
      <c r="J12" s="105">
        <v>33776</v>
      </c>
      <c r="K12" s="105">
        <v>466</v>
      </c>
      <c r="L12" s="105">
        <v>32</v>
      </c>
      <c r="M12" s="105">
        <v>629</v>
      </c>
      <c r="N12" s="105">
        <v>45095</v>
      </c>
      <c r="O12" s="105">
        <v>80288</v>
      </c>
      <c r="P12" s="105">
        <v>604</v>
      </c>
      <c r="Q12" s="105">
        <v>2651</v>
      </c>
      <c r="R12" s="106">
        <v>1763</v>
      </c>
    </row>
    <row r="13" spans="1:18" s="114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  <c r="Q13" s="169" t="s">
        <v>155</v>
      </c>
      <c r="R13" s="169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5">
    <mergeCell ref="J1:R1"/>
    <mergeCell ref="Q13:R13"/>
    <mergeCell ref="L3:R3"/>
    <mergeCell ref="L4:O4"/>
    <mergeCell ref="P4:R4"/>
    <mergeCell ref="Q2:R2"/>
    <mergeCell ref="A1:I1"/>
    <mergeCell ref="A3:A5"/>
    <mergeCell ref="C3:E3"/>
    <mergeCell ref="F3:I3"/>
    <mergeCell ref="C4:C5"/>
    <mergeCell ref="B3:B4"/>
    <mergeCell ref="D4:D5"/>
    <mergeCell ref="E4:E5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/>
  <dimension ref="A1:K20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11.125" style="0" customWidth="1"/>
    <col min="4" max="4" width="7.125" style="0" customWidth="1"/>
    <col min="5" max="5" width="10.375" style="0" customWidth="1"/>
    <col min="6" max="6" width="6.625" style="0" customWidth="1"/>
    <col min="7" max="7" width="8.375" style="0" customWidth="1"/>
    <col min="8" max="8" width="4.875" style="0" customWidth="1"/>
    <col min="9" max="9" width="8.00390625" style="0" customWidth="1"/>
    <col min="10" max="10" width="4.75390625" style="0" customWidth="1"/>
    <col min="11" max="11" width="8.50390625" style="0" customWidth="1"/>
  </cols>
  <sheetData>
    <row r="1" spans="1:11" ht="21">
      <c r="A1" s="162" t="s">
        <v>156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"/>
      <c r="B2" s="1"/>
      <c r="C2" s="1"/>
      <c r="D2" s="1"/>
      <c r="E2" s="1"/>
      <c r="F2" s="1"/>
      <c r="G2" s="1"/>
      <c r="H2" s="1"/>
      <c r="I2" s="168" t="s">
        <v>157</v>
      </c>
      <c r="J2" s="168"/>
      <c r="K2" s="168"/>
    </row>
    <row r="3" spans="1:11" ht="16.5" customHeight="1">
      <c r="A3" s="234"/>
      <c r="B3" s="164" t="s">
        <v>158</v>
      </c>
      <c r="C3" s="164"/>
      <c r="D3" s="164" t="s">
        <v>119</v>
      </c>
      <c r="E3" s="164"/>
      <c r="F3" s="233" t="s">
        <v>159</v>
      </c>
      <c r="G3" s="233"/>
      <c r="H3" s="233" t="s">
        <v>160</v>
      </c>
      <c r="I3" s="233"/>
      <c r="J3" s="164" t="s">
        <v>1</v>
      </c>
      <c r="K3" s="165"/>
    </row>
    <row r="4" spans="1:11" ht="16.5" customHeight="1">
      <c r="A4" s="235"/>
      <c r="B4" s="16" t="s">
        <v>9</v>
      </c>
      <c r="C4" s="16" t="s">
        <v>101</v>
      </c>
      <c r="D4" s="16" t="s">
        <v>9</v>
      </c>
      <c r="E4" s="16" t="s">
        <v>101</v>
      </c>
      <c r="F4" s="16" t="s">
        <v>9</v>
      </c>
      <c r="G4" s="16" t="s">
        <v>101</v>
      </c>
      <c r="H4" s="16" t="s">
        <v>9</v>
      </c>
      <c r="I4" s="16" t="s">
        <v>101</v>
      </c>
      <c r="J4" s="16" t="s">
        <v>9</v>
      </c>
      <c r="K4" s="17" t="s">
        <v>101</v>
      </c>
    </row>
    <row r="5" spans="1:11" s="3" customFormat="1" ht="16.5" customHeight="1">
      <c r="A5" s="48" t="s">
        <v>99</v>
      </c>
      <c r="B5" s="107">
        <v>23039</v>
      </c>
      <c r="C5" s="107">
        <v>3058324</v>
      </c>
      <c r="D5" s="108">
        <v>20290</v>
      </c>
      <c r="E5" s="108">
        <v>2387344</v>
      </c>
      <c r="F5" s="108">
        <v>1744</v>
      </c>
      <c r="G5" s="108">
        <v>387566</v>
      </c>
      <c r="H5" s="108">
        <v>77</v>
      </c>
      <c r="I5" s="108">
        <v>79250</v>
      </c>
      <c r="J5" s="108">
        <v>928</v>
      </c>
      <c r="K5" s="109">
        <v>204164</v>
      </c>
    </row>
    <row r="6" spans="1:11" s="3" customFormat="1" ht="16.5" customHeight="1">
      <c r="A6" s="48" t="s">
        <v>102</v>
      </c>
      <c r="B6" s="107">
        <v>23369</v>
      </c>
      <c r="C6" s="107">
        <v>3134662</v>
      </c>
      <c r="D6" s="108">
        <v>20593</v>
      </c>
      <c r="E6" s="108">
        <v>2440109</v>
      </c>
      <c r="F6" s="108">
        <v>1764</v>
      </c>
      <c r="G6" s="108">
        <v>400597</v>
      </c>
      <c r="H6" s="108">
        <v>80</v>
      </c>
      <c r="I6" s="108">
        <v>81995</v>
      </c>
      <c r="J6" s="108">
        <v>932</v>
      </c>
      <c r="K6" s="109">
        <v>211961</v>
      </c>
    </row>
    <row r="7" spans="1:11" s="3" customFormat="1" ht="16.5" customHeight="1">
      <c r="A7" s="48" t="s">
        <v>103</v>
      </c>
      <c r="B7" s="107">
        <v>23474</v>
      </c>
      <c r="C7" s="107">
        <v>3189057</v>
      </c>
      <c r="D7" s="108">
        <v>20706</v>
      </c>
      <c r="E7" s="108">
        <v>2481036</v>
      </c>
      <c r="F7" s="108">
        <v>1748</v>
      </c>
      <c r="G7" s="108">
        <v>399575</v>
      </c>
      <c r="H7" s="108">
        <v>84</v>
      </c>
      <c r="I7" s="108">
        <v>93599</v>
      </c>
      <c r="J7" s="108">
        <v>936</v>
      </c>
      <c r="K7" s="109">
        <v>214847</v>
      </c>
    </row>
    <row r="8" spans="1:11" s="3" customFormat="1" ht="16.5" customHeight="1">
      <c r="A8" s="48" t="s">
        <v>104</v>
      </c>
      <c r="B8" s="107">
        <v>23528</v>
      </c>
      <c r="C8" s="107">
        <v>3239342</v>
      </c>
      <c r="D8" s="108">
        <v>20776</v>
      </c>
      <c r="E8" s="108">
        <v>2524222</v>
      </c>
      <c r="F8" s="108">
        <v>1736</v>
      </c>
      <c r="G8" s="108">
        <v>399172</v>
      </c>
      <c r="H8" s="108">
        <v>85</v>
      </c>
      <c r="I8" s="108">
        <v>98257</v>
      </c>
      <c r="J8" s="108">
        <v>931</v>
      </c>
      <c r="K8" s="109">
        <v>217691</v>
      </c>
    </row>
    <row r="9" spans="1:11" s="3" customFormat="1" ht="16.5" customHeight="1">
      <c r="A9" s="47" t="s">
        <v>105</v>
      </c>
      <c r="B9" s="110">
        <v>23705</v>
      </c>
      <c r="C9" s="110">
        <v>3305818</v>
      </c>
      <c r="D9" s="111">
        <v>20909</v>
      </c>
      <c r="E9" s="111">
        <v>2580850</v>
      </c>
      <c r="F9" s="111">
        <v>1768</v>
      </c>
      <c r="G9" s="111">
        <v>403558</v>
      </c>
      <c r="H9" s="111">
        <v>88</v>
      </c>
      <c r="I9" s="111">
        <v>98680</v>
      </c>
      <c r="J9" s="111">
        <v>940</v>
      </c>
      <c r="K9" s="112">
        <v>222730</v>
      </c>
    </row>
    <row r="10" spans="1:11" s="3" customFormat="1" ht="13.5">
      <c r="A10" s="2"/>
      <c r="B10" s="2"/>
      <c r="C10" s="2"/>
      <c r="D10" s="2"/>
      <c r="E10" s="2"/>
      <c r="F10" s="2"/>
      <c r="G10" s="2"/>
      <c r="H10" s="2"/>
      <c r="I10" s="2"/>
      <c r="J10" s="169" t="s">
        <v>161</v>
      </c>
      <c r="K10" s="169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113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4"/>
  <dimension ref="A1:G27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8.375" style="113" customWidth="1"/>
    <col min="2" max="2" width="10.375" style="113" customWidth="1"/>
    <col min="3" max="3" width="26.875" style="113" customWidth="1"/>
    <col min="4" max="5" width="7.625" style="113" customWidth="1"/>
    <col min="6" max="7" width="13.125" style="113" customWidth="1"/>
    <col min="8" max="16384" width="9.00390625" style="113" customWidth="1"/>
  </cols>
  <sheetData>
    <row r="1" spans="1:7" ht="21">
      <c r="A1" s="162" t="s">
        <v>71</v>
      </c>
      <c r="B1" s="163"/>
      <c r="C1" s="163"/>
      <c r="D1" s="163"/>
      <c r="E1" s="163"/>
      <c r="F1" s="163"/>
      <c r="G1" s="163"/>
    </row>
    <row r="2" spans="1:7" ht="13.5">
      <c r="A2" s="1"/>
      <c r="B2" s="1"/>
      <c r="C2" s="1"/>
      <c r="D2" s="1"/>
      <c r="E2" s="1"/>
      <c r="F2" s="168" t="s">
        <v>76</v>
      </c>
      <c r="G2" s="168"/>
    </row>
    <row r="3" spans="1:7" ht="14.25" customHeight="1">
      <c r="A3" s="22" t="s">
        <v>22</v>
      </c>
      <c r="B3" s="20" t="s">
        <v>23</v>
      </c>
      <c r="C3" s="20" t="s">
        <v>24</v>
      </c>
      <c r="D3" s="20" t="s">
        <v>9</v>
      </c>
      <c r="E3" s="25" t="s">
        <v>25</v>
      </c>
      <c r="F3" s="25" t="s">
        <v>26</v>
      </c>
      <c r="G3" s="21" t="s">
        <v>27</v>
      </c>
    </row>
    <row r="4" spans="1:7" s="114" customFormat="1" ht="14.25" customHeight="1">
      <c r="A4" s="246" t="s">
        <v>28</v>
      </c>
      <c r="B4" s="240" t="s">
        <v>29</v>
      </c>
      <c r="C4" s="4" t="s">
        <v>30</v>
      </c>
      <c r="D4" s="26">
        <v>1</v>
      </c>
      <c r="E4" s="23">
        <v>24</v>
      </c>
      <c r="F4" s="27" t="s">
        <v>229</v>
      </c>
      <c r="G4" s="11" t="s">
        <v>31</v>
      </c>
    </row>
    <row r="5" spans="1:7" s="114" customFormat="1" ht="14.25" customHeight="1">
      <c r="A5" s="247"/>
      <c r="B5" s="241"/>
      <c r="C5" s="240" t="s">
        <v>30</v>
      </c>
      <c r="D5" s="238">
        <v>1</v>
      </c>
      <c r="E5" s="29">
        <v>20</v>
      </c>
      <c r="F5" s="30" t="s">
        <v>230</v>
      </c>
      <c r="G5" s="236" t="s">
        <v>32</v>
      </c>
    </row>
    <row r="6" spans="1:7" s="114" customFormat="1" ht="14.25" customHeight="1">
      <c r="A6" s="247"/>
      <c r="B6" s="241"/>
      <c r="C6" s="242"/>
      <c r="D6" s="239"/>
      <c r="E6" s="32">
        <v>4</v>
      </c>
      <c r="F6" s="33" t="s">
        <v>231</v>
      </c>
      <c r="G6" s="237"/>
    </row>
    <row r="7" spans="1:7" s="114" customFormat="1" ht="14.25" customHeight="1">
      <c r="A7" s="247"/>
      <c r="B7" s="241"/>
      <c r="C7" s="6"/>
      <c r="D7" s="28"/>
      <c r="E7" s="29">
        <v>18</v>
      </c>
      <c r="F7" s="30" t="s">
        <v>230</v>
      </c>
      <c r="G7" s="13"/>
    </row>
    <row r="8" spans="1:7" s="114" customFormat="1" ht="14.25" customHeight="1">
      <c r="A8" s="247"/>
      <c r="B8" s="241"/>
      <c r="C8" s="7" t="s">
        <v>33</v>
      </c>
      <c r="D8" s="34">
        <v>1</v>
      </c>
      <c r="E8" s="35">
        <v>4</v>
      </c>
      <c r="F8" s="36" t="s">
        <v>231</v>
      </c>
      <c r="G8" s="12" t="s">
        <v>34</v>
      </c>
    </row>
    <row r="9" spans="1:7" s="114" customFormat="1" ht="14.25" customHeight="1">
      <c r="A9" s="247"/>
      <c r="B9" s="241"/>
      <c r="C9" s="8"/>
      <c r="D9" s="31"/>
      <c r="E9" s="32">
        <v>2</v>
      </c>
      <c r="F9" s="36" t="s">
        <v>232</v>
      </c>
      <c r="G9" s="18"/>
    </row>
    <row r="10" spans="1:7" s="114" customFormat="1" ht="14.25" customHeight="1">
      <c r="A10" s="247"/>
      <c r="B10" s="241"/>
      <c r="C10" s="240" t="s">
        <v>35</v>
      </c>
      <c r="D10" s="238">
        <v>1</v>
      </c>
      <c r="E10" s="35">
        <v>22</v>
      </c>
      <c r="F10" s="30" t="s">
        <v>230</v>
      </c>
      <c r="G10" s="236" t="s">
        <v>36</v>
      </c>
    </row>
    <row r="11" spans="1:7" s="114" customFormat="1" ht="14.25" customHeight="1">
      <c r="A11" s="247"/>
      <c r="B11" s="242"/>
      <c r="C11" s="242"/>
      <c r="D11" s="239"/>
      <c r="E11" s="32">
        <v>2</v>
      </c>
      <c r="F11" s="33" t="s">
        <v>233</v>
      </c>
      <c r="G11" s="237"/>
    </row>
    <row r="12" spans="1:7" s="114" customFormat="1" ht="14.25" customHeight="1">
      <c r="A12" s="247"/>
      <c r="B12" s="5" t="s">
        <v>37</v>
      </c>
      <c r="C12" s="4" t="s">
        <v>162</v>
      </c>
      <c r="D12" s="26">
        <f>SUM(D4:D11)</f>
        <v>4</v>
      </c>
      <c r="E12" s="23">
        <f>SUM(E4:E11)</f>
        <v>96</v>
      </c>
      <c r="F12" s="27" t="s">
        <v>38</v>
      </c>
      <c r="G12" s="11" t="s">
        <v>162</v>
      </c>
    </row>
    <row r="13" spans="1:7" s="114" customFormat="1" ht="14.25" customHeight="1">
      <c r="A13" s="246" t="s">
        <v>39</v>
      </c>
      <c r="B13" s="243" t="s">
        <v>40</v>
      </c>
      <c r="C13" s="4" t="s">
        <v>35</v>
      </c>
      <c r="D13" s="26">
        <v>1</v>
      </c>
      <c r="E13" s="23">
        <v>24</v>
      </c>
      <c r="F13" s="27" t="s">
        <v>234</v>
      </c>
      <c r="G13" s="11" t="s">
        <v>41</v>
      </c>
    </row>
    <row r="14" spans="1:7" s="114" customFormat="1" ht="14.25" customHeight="1">
      <c r="A14" s="247"/>
      <c r="B14" s="243"/>
      <c r="C14" s="4" t="s">
        <v>35</v>
      </c>
      <c r="D14" s="26">
        <v>1</v>
      </c>
      <c r="E14" s="23">
        <v>24</v>
      </c>
      <c r="F14" s="27" t="s">
        <v>235</v>
      </c>
      <c r="G14" s="11" t="s">
        <v>41</v>
      </c>
    </row>
    <row r="15" spans="1:7" s="114" customFormat="1" ht="14.25" customHeight="1">
      <c r="A15" s="247"/>
      <c r="B15" s="243"/>
      <c r="C15" s="4" t="s">
        <v>35</v>
      </c>
      <c r="D15" s="26">
        <v>1</v>
      </c>
      <c r="E15" s="23">
        <v>24</v>
      </c>
      <c r="F15" s="27" t="s">
        <v>234</v>
      </c>
      <c r="G15" s="11" t="s">
        <v>41</v>
      </c>
    </row>
    <row r="16" spans="1:7" s="114" customFormat="1" ht="14.25" customHeight="1">
      <c r="A16" s="247"/>
      <c r="B16" s="5" t="s">
        <v>42</v>
      </c>
      <c r="C16" s="4" t="s">
        <v>162</v>
      </c>
      <c r="D16" s="26">
        <f>SUM(D13:D15)</f>
        <v>3</v>
      </c>
      <c r="E16" s="23">
        <f>SUM(E13:E15)</f>
        <v>72</v>
      </c>
      <c r="F16" s="27" t="s">
        <v>38</v>
      </c>
      <c r="G16" s="11" t="s">
        <v>162</v>
      </c>
    </row>
    <row r="17" spans="1:7" s="114" customFormat="1" ht="14.25" customHeight="1">
      <c r="A17" s="246" t="s">
        <v>43</v>
      </c>
      <c r="B17" s="243" t="s">
        <v>44</v>
      </c>
      <c r="C17" s="4" t="s">
        <v>35</v>
      </c>
      <c r="D17" s="26">
        <v>1</v>
      </c>
      <c r="E17" s="23">
        <v>24</v>
      </c>
      <c r="F17" s="27" t="s">
        <v>236</v>
      </c>
      <c r="G17" s="11" t="s">
        <v>45</v>
      </c>
    </row>
    <row r="18" spans="1:7" s="114" customFormat="1" ht="14.25" customHeight="1">
      <c r="A18" s="247"/>
      <c r="B18" s="243"/>
      <c r="C18" s="4" t="s">
        <v>35</v>
      </c>
      <c r="D18" s="26">
        <v>1</v>
      </c>
      <c r="E18" s="23">
        <v>24</v>
      </c>
      <c r="F18" s="27" t="s">
        <v>236</v>
      </c>
      <c r="G18" s="11" t="s">
        <v>45</v>
      </c>
    </row>
    <row r="19" spans="1:7" s="114" customFormat="1" ht="14.25" customHeight="1">
      <c r="A19" s="247"/>
      <c r="B19" s="243"/>
      <c r="C19" s="4" t="s">
        <v>35</v>
      </c>
      <c r="D19" s="26">
        <v>1</v>
      </c>
      <c r="E19" s="23">
        <v>24</v>
      </c>
      <c r="F19" s="27" t="s">
        <v>51</v>
      </c>
      <c r="G19" s="11" t="s">
        <v>45</v>
      </c>
    </row>
    <row r="20" spans="1:7" s="114" customFormat="1" ht="14.25" customHeight="1">
      <c r="A20" s="247"/>
      <c r="B20" s="243"/>
      <c r="C20" s="4" t="s">
        <v>35</v>
      </c>
      <c r="D20" s="26">
        <v>1</v>
      </c>
      <c r="E20" s="23">
        <v>24</v>
      </c>
      <c r="F20" s="27" t="s">
        <v>237</v>
      </c>
      <c r="G20" s="11" t="s">
        <v>46</v>
      </c>
    </row>
    <row r="21" spans="1:7" s="114" customFormat="1" ht="14.25" customHeight="1">
      <c r="A21" s="247"/>
      <c r="B21" s="243"/>
      <c r="C21" s="4" t="s">
        <v>35</v>
      </c>
      <c r="D21" s="26">
        <v>1</v>
      </c>
      <c r="E21" s="23">
        <v>24</v>
      </c>
      <c r="F21" s="27" t="s">
        <v>238</v>
      </c>
      <c r="G21" s="11" t="s">
        <v>47</v>
      </c>
    </row>
    <row r="22" spans="1:7" s="114" customFormat="1" ht="14.25" customHeight="1">
      <c r="A22" s="247"/>
      <c r="B22" s="243"/>
      <c r="C22" s="4" t="s">
        <v>35</v>
      </c>
      <c r="D22" s="26">
        <v>1</v>
      </c>
      <c r="E22" s="23">
        <v>24</v>
      </c>
      <c r="F22" s="27" t="s">
        <v>238</v>
      </c>
      <c r="G22" s="11" t="s">
        <v>48</v>
      </c>
    </row>
    <row r="23" spans="1:7" s="114" customFormat="1" ht="14.25" customHeight="1">
      <c r="A23" s="247"/>
      <c r="B23" s="243"/>
      <c r="C23" s="4" t="s">
        <v>35</v>
      </c>
      <c r="D23" s="26">
        <v>1</v>
      </c>
      <c r="E23" s="23">
        <v>16</v>
      </c>
      <c r="F23" s="27" t="s">
        <v>238</v>
      </c>
      <c r="G23" s="11" t="s">
        <v>49</v>
      </c>
    </row>
    <row r="24" spans="1:7" s="114" customFormat="1" ht="14.25" customHeight="1">
      <c r="A24" s="247"/>
      <c r="B24" s="5" t="s">
        <v>42</v>
      </c>
      <c r="C24" s="4" t="s">
        <v>162</v>
      </c>
      <c r="D24" s="26">
        <f>SUM(D17:D23)</f>
        <v>7</v>
      </c>
      <c r="E24" s="23">
        <f>SUM(E17:E23)</f>
        <v>160</v>
      </c>
      <c r="F24" s="27" t="s">
        <v>38</v>
      </c>
      <c r="G24" s="11" t="s">
        <v>162</v>
      </c>
    </row>
    <row r="25" spans="1:7" s="114" customFormat="1" ht="14.25" customHeight="1">
      <c r="A25" s="244" t="s">
        <v>2</v>
      </c>
      <c r="B25" s="245"/>
      <c r="C25" s="14" t="s">
        <v>163</v>
      </c>
      <c r="D25" s="37">
        <f>D12+D16+D24</f>
        <v>14</v>
      </c>
      <c r="E25" s="24">
        <f>E12+E16+E24</f>
        <v>328</v>
      </c>
      <c r="F25" s="38" t="s">
        <v>38</v>
      </c>
      <c r="G25" s="15" t="s">
        <v>163</v>
      </c>
    </row>
    <row r="26" spans="1:7" s="114" customFormat="1" ht="13.5">
      <c r="A26" s="2"/>
      <c r="B26" s="2"/>
      <c r="C26" s="2"/>
      <c r="D26" s="2"/>
      <c r="E26" s="2"/>
      <c r="F26" s="2"/>
      <c r="G26" s="19" t="s">
        <v>13</v>
      </c>
    </row>
    <row r="27" spans="1:7" ht="13.5">
      <c r="A27" s="1"/>
      <c r="B27" s="1"/>
      <c r="C27" s="1"/>
      <c r="D27" s="1"/>
      <c r="E27" s="1"/>
      <c r="F27" s="1"/>
      <c r="G27" s="1"/>
    </row>
  </sheetData>
  <mergeCells count="15">
    <mergeCell ref="F2:G2"/>
    <mergeCell ref="B17:B23"/>
    <mergeCell ref="A25:B25"/>
    <mergeCell ref="A1:G1"/>
    <mergeCell ref="A4:A12"/>
    <mergeCell ref="A13:A16"/>
    <mergeCell ref="A17:A24"/>
    <mergeCell ref="B13:B15"/>
    <mergeCell ref="G5:G6"/>
    <mergeCell ref="C5:C6"/>
    <mergeCell ref="G10:G11"/>
    <mergeCell ref="D5:D6"/>
    <mergeCell ref="B4:B11"/>
    <mergeCell ref="C10:C11"/>
    <mergeCell ref="D10:D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島袋</cp:lastModifiedBy>
  <cp:lastPrinted>2006-02-13T02:11:18Z</cp:lastPrinted>
  <dcterms:created xsi:type="dcterms:W3CDTF">2001-01-26T06:17:25Z</dcterms:created>
  <dcterms:modified xsi:type="dcterms:W3CDTF">2006-04-14T12:23:13Z</dcterms:modified>
  <cp:category/>
  <cp:version/>
  <cp:contentType/>
  <cp:contentStatus/>
</cp:coreProperties>
</file>